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88" windowWidth="15420" windowHeight="5676" activeTab="0"/>
  </bookViews>
  <sheets>
    <sheet name="86-1" sheetId="1" r:id="rId1"/>
    <sheet name="86 -2 " sheetId="2" r:id="rId2"/>
  </sheets>
  <definedNames>
    <definedName name="_xlnm.Print_Area" localSheetId="1">'86 -2 '!$B$2:$R$49,'86 -2 '!$T$2:$AF$49</definedName>
    <definedName name="_xlnm.Print_Area" localSheetId="0">'86-1'!$B$2:$R$48</definedName>
  </definedNames>
  <calcPr fullCalcOnLoad="1"/>
</workbook>
</file>

<file path=xl/sharedStrings.xml><?xml version="1.0" encoding="utf-8"?>
<sst xmlns="http://schemas.openxmlformats.org/spreadsheetml/2006/main" count="254" uniqueCount="79">
  <si>
    <t>国籍</t>
  </si>
  <si>
    <t>総数</t>
  </si>
  <si>
    <t>（第七十条一号）
不法入国</t>
  </si>
  <si>
    <t>（第七十一条）
不法出国</t>
  </si>
  <si>
    <t>不法
上陸</t>
  </si>
  <si>
    <t>在留資格
以外の
不法活動</t>
  </si>
  <si>
    <t>第七十条四号</t>
  </si>
  <si>
    <t>第七十三条</t>
  </si>
  <si>
    <t>不法残留</t>
  </si>
  <si>
    <t>第七十条五号</t>
  </si>
  <si>
    <t>第七十条七号</t>
  </si>
  <si>
    <t>第七十条八号</t>
  </si>
  <si>
    <t>第七十二条一号</t>
  </si>
  <si>
    <t>不法就労助長</t>
  </si>
  <si>
    <t>活動させた者</t>
  </si>
  <si>
    <t>支配下</t>
  </si>
  <si>
    <t>業として活動</t>
  </si>
  <si>
    <t>（第七十四条）
集団密航者・退去強制</t>
  </si>
  <si>
    <t>その他</t>
  </si>
  <si>
    <t>中国</t>
  </si>
  <si>
    <t>国籍
不明</t>
  </si>
  <si>
    <t>あっせん</t>
  </si>
  <si>
    <t>ｲﾗﾝ</t>
  </si>
  <si>
    <t>ﾌｨﾘﾋﾟﾝ</t>
  </si>
  <si>
    <t>ｲﾝﾄﾞ
ﾈｼｱ</t>
  </si>
  <si>
    <t>ﾀｲ</t>
  </si>
  <si>
    <t>ｲﾝﾄﾞ</t>
  </si>
  <si>
    <t>ﾊﾟｷｽﾀﾝ</t>
  </si>
  <si>
    <t>ﾊﾞﾝｸﾞ
ﾗﾃﾞｼｭ</t>
  </si>
  <si>
    <t>ﾏﾚｰｼｱ</t>
  </si>
  <si>
    <t>ｲｷﾞﾘｽ</t>
  </si>
  <si>
    <t>ﾛｼｱ</t>
  </si>
  <si>
    <t>ｱﾒﾘｶ</t>
  </si>
  <si>
    <t>ﾌﾞﾗｼﾞﾙ</t>
  </si>
  <si>
    <t>ﾍﾟﾙｰ</t>
  </si>
  <si>
    <t>第七十条三号</t>
  </si>
  <si>
    <t>無証印</t>
  </si>
  <si>
    <t>無許可寄港地上陸等</t>
  </si>
  <si>
    <t>件数</t>
  </si>
  <si>
    <t>人員</t>
  </si>
  <si>
    <t>無国籍</t>
  </si>
  <si>
    <t>その他(件）</t>
  </si>
  <si>
    <t>その他（人）</t>
  </si>
  <si>
    <t>横計</t>
  </si>
  <si>
    <t>（第七十条二項）
不法在留</t>
  </si>
  <si>
    <t>（第七十一の二条）
虚偽の届出・申請義務違反</t>
  </si>
  <si>
    <t>（第七十一の三条）
届出義務違反</t>
  </si>
  <si>
    <t>（第七十三の三条）
在留カードの偽変造・行使・提供・収受</t>
  </si>
  <si>
    <t>（第七十三の四条）
偽変造の在留カードの所持</t>
  </si>
  <si>
    <t>（第七十三の五条）
在留カードの偽変造目的での器機又は原料の準備</t>
  </si>
  <si>
    <t>（第七十三の六条）
他人名義の在留カードの行使・提供等</t>
  </si>
  <si>
    <t>（第七十五の二条）
在留カードの不受領・提示拒否</t>
  </si>
  <si>
    <t>（第七十五の三条）
在留カード不携帯</t>
  </si>
  <si>
    <t>出入国428</t>
  </si>
  <si>
    <t>86　出入国管理及び難民認定法違反　</t>
  </si>
  <si>
    <t>出入国427</t>
  </si>
  <si>
    <t>出入国429</t>
  </si>
  <si>
    <t>平成
２８</t>
  </si>
  <si>
    <t>平成
２９</t>
  </si>
  <si>
    <t>86　出入国管理及び難民認定法違反  国籍別　適条別　検挙件数及び検挙人員</t>
  </si>
  <si>
    <t>検挙件数</t>
  </si>
  <si>
    <t>検挙人員</t>
  </si>
  <si>
    <t>国籍別　適条別　検挙件数及び検挙人員(つづき）</t>
  </si>
  <si>
    <t>韓国・
朝鮮</t>
  </si>
  <si>
    <t>韓国・
朝鮮</t>
  </si>
  <si>
    <t>偽りその他不正手段による</t>
  </si>
  <si>
    <t>不実申請により在留資格の変更等</t>
  </si>
  <si>
    <t>（第七十六条二号）
（第七十六条一号）
旅券等・特定登録者カードの不携帯・提示拒否</t>
  </si>
  <si>
    <t>（第七十五条）
宣言拒否又は偽証等
証人の不出頭・</t>
  </si>
  <si>
    <t>（第七十二条八号）
（第七十二条七号）
証明書の不返納</t>
  </si>
  <si>
    <t>（第七十二条六号）　　　　（第七十二条五号）
出国命令条件違反逃亡　　　　仮滞在条件違反逃亡・</t>
  </si>
  <si>
    <t>第七十二条四号</t>
  </si>
  <si>
    <t>第七十二条三号</t>
  </si>
  <si>
    <t>（第七十二条二号）
船舶観光上陸者の逃亡</t>
  </si>
  <si>
    <t>第七十条六号</t>
  </si>
  <si>
    <t>不実申請により難民認定を受けた者</t>
  </si>
  <si>
    <t>仮上陸者・被収容者・
放免者・一時庇護上陸
者の逃走又は不出頭</t>
  </si>
  <si>
    <t>･･･</t>
  </si>
  <si>
    <t>平成
３０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</si>
</sst>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;&quot;-&quot;"/>
  </numFmts>
  <fonts count="45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Alignment="1" applyProtection="1" quotePrefix="1">
      <alignment horizontal="center" vertical="distributed" textRotation="255"/>
      <protection/>
    </xf>
    <xf numFmtId="0" fontId="6" fillId="0" borderId="10" xfId="0" applyFont="1" applyFill="1" applyBorder="1" applyAlignment="1" applyProtection="1">
      <alignment horizontal="center" vertical="center" textRotation="255"/>
      <protection/>
    </xf>
    <xf numFmtId="0" fontId="9" fillId="0" borderId="10" xfId="0" applyFont="1" applyFill="1" applyBorder="1" applyAlignment="1" applyProtection="1">
      <alignment horizontal="center" vertical="center" textRotation="255"/>
      <protection/>
    </xf>
    <xf numFmtId="0" fontId="6" fillId="0" borderId="0" xfId="0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Fill="1" applyBorder="1" applyAlignment="1" applyProtection="1">
      <alignment horizontal="center" vertical="distributed" textRotation="255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 applyProtection="1" quotePrefix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177" fontId="6" fillId="0" borderId="11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76" fontId="0" fillId="0" borderId="12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  <xf numFmtId="38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textRotation="255" wrapText="1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distributed" textRotation="255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0" fillId="0" borderId="16" xfId="0" applyFont="1" applyFill="1" applyBorder="1" applyAlignment="1" applyProtection="1">
      <alignment horizontal="center" vertical="center" textRotation="255" wrapText="1"/>
      <protection/>
    </xf>
    <xf numFmtId="177" fontId="6" fillId="0" borderId="0" xfId="0" applyNumberFormat="1" applyFont="1" applyFill="1" applyAlignment="1">
      <alignment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 locked="0"/>
    </xf>
    <xf numFmtId="176" fontId="0" fillId="0" borderId="12" xfId="48" applyNumberFormat="1" applyFont="1" applyFill="1" applyBorder="1" applyAlignment="1">
      <alignment horizontal="right" vertical="center"/>
    </xf>
    <xf numFmtId="176" fontId="0" fillId="0" borderId="13" xfId="48" applyNumberFormat="1" applyFont="1" applyFill="1" applyBorder="1" applyAlignment="1">
      <alignment horizontal="right" vertical="center"/>
    </xf>
    <xf numFmtId="176" fontId="0" fillId="0" borderId="17" xfId="48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6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 applyProtection="1">
      <alignment horizontal="distributed" vertical="center" wrapText="1"/>
      <protection/>
    </xf>
    <xf numFmtId="0" fontId="6" fillId="0" borderId="19" xfId="0" applyFont="1" applyFill="1" applyBorder="1" applyAlignment="1" applyProtection="1" quotePrefix="1">
      <alignment horizontal="distributed" vertical="center"/>
      <protection/>
    </xf>
    <xf numFmtId="0" fontId="6" fillId="0" borderId="20" xfId="0" applyFont="1" applyFill="1" applyBorder="1" applyAlignment="1" applyProtection="1">
      <alignment horizontal="center" vertical="distributed"/>
      <protection/>
    </xf>
    <xf numFmtId="0" fontId="6" fillId="0" borderId="21" xfId="0" applyFont="1" applyFill="1" applyBorder="1" applyAlignment="1" applyProtection="1">
      <alignment horizontal="center" vertical="distributed"/>
      <protection/>
    </xf>
    <xf numFmtId="0" fontId="6" fillId="0" borderId="19" xfId="0" applyFont="1" applyFill="1" applyBorder="1" applyAlignment="1" applyProtection="1">
      <alignment horizontal="center" vertical="distributed" textRotation="255"/>
      <protection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distributed" textRotation="255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 quotePrefix="1">
      <alignment horizontal="center" vertical="distributed" textRotation="255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 applyProtection="1">
      <alignment horizontal="center" vertical="distributed" textRotation="255" wrapText="1"/>
      <protection/>
    </xf>
    <xf numFmtId="0" fontId="6" fillId="0" borderId="28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 quotePrefix="1">
      <alignment horizontal="center" vertical="center"/>
      <protection/>
    </xf>
    <xf numFmtId="0" fontId="6" fillId="0" borderId="20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distributed" textRotation="255" wrapText="1"/>
      <protection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 applyProtection="1">
      <alignment horizontal="distributed" vertical="center"/>
      <protection/>
    </xf>
    <xf numFmtId="0" fontId="6" fillId="0" borderId="2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distributed"/>
      <protection/>
    </xf>
    <xf numFmtId="0" fontId="11" fillId="0" borderId="0" xfId="0" applyFont="1" applyFill="1" applyAlignment="1" applyProtection="1">
      <alignment horizontal="distributed"/>
      <protection/>
    </xf>
    <xf numFmtId="0" fontId="6" fillId="0" borderId="32" xfId="0" applyFont="1" applyFill="1" applyBorder="1" applyAlignment="1" applyProtection="1">
      <alignment horizontal="center" vertical="center" textRotation="255" wrapText="1"/>
      <protection/>
    </xf>
    <xf numFmtId="0" fontId="6" fillId="0" borderId="33" xfId="0" applyFont="1" applyFill="1" applyBorder="1" applyAlignment="1" applyProtection="1">
      <alignment horizontal="center" vertical="center" textRotation="255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9525</xdr:rowOff>
    </xdr:from>
    <xdr:to>
      <xdr:col>3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95350" y="21240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9525</xdr:rowOff>
    </xdr:from>
    <xdr:to>
      <xdr:col>2</xdr:col>
      <xdr:colOff>209550</xdr:colOff>
      <xdr:row>9</xdr:row>
      <xdr:rowOff>0</xdr:rowOff>
    </xdr:to>
    <xdr:sp>
      <xdr:nvSpPr>
        <xdr:cNvPr id="2" name="AutoShape 22"/>
        <xdr:cNvSpPr>
          <a:spLocks/>
        </xdr:cNvSpPr>
      </xdr:nvSpPr>
      <xdr:spPr>
        <a:xfrm>
          <a:off x="885825" y="252412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9525</xdr:rowOff>
    </xdr:from>
    <xdr:to>
      <xdr:col>2</xdr:col>
      <xdr:colOff>209550</xdr:colOff>
      <xdr:row>11</xdr:row>
      <xdr:rowOff>0</xdr:rowOff>
    </xdr:to>
    <xdr:sp>
      <xdr:nvSpPr>
        <xdr:cNvPr id="3" name="AutoShape 23"/>
        <xdr:cNvSpPr>
          <a:spLocks/>
        </xdr:cNvSpPr>
      </xdr:nvSpPr>
      <xdr:spPr>
        <a:xfrm>
          <a:off x="885825" y="2924175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9525</xdr:rowOff>
    </xdr:from>
    <xdr:to>
      <xdr:col>3</xdr:col>
      <xdr:colOff>0</xdr:colOff>
      <xdr:row>14</xdr:row>
      <xdr:rowOff>0</xdr:rowOff>
    </xdr:to>
    <xdr:sp>
      <xdr:nvSpPr>
        <xdr:cNvPr id="4" name="AutoShape 24"/>
        <xdr:cNvSpPr>
          <a:spLocks/>
        </xdr:cNvSpPr>
      </xdr:nvSpPr>
      <xdr:spPr>
        <a:xfrm>
          <a:off x="895350" y="35242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209550</xdr:colOff>
      <xdr:row>16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885825" y="39243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9525</xdr:rowOff>
    </xdr:from>
    <xdr:to>
      <xdr:col>2</xdr:col>
      <xdr:colOff>209550</xdr:colOff>
      <xdr:row>18</xdr:row>
      <xdr:rowOff>0</xdr:rowOff>
    </xdr:to>
    <xdr:sp>
      <xdr:nvSpPr>
        <xdr:cNvPr id="6" name="AutoShape 26"/>
        <xdr:cNvSpPr>
          <a:spLocks/>
        </xdr:cNvSpPr>
      </xdr:nvSpPr>
      <xdr:spPr>
        <a:xfrm>
          <a:off x="885825" y="43243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18</xdr:row>
      <xdr:rowOff>9525</xdr:rowOff>
    </xdr:from>
    <xdr:to>
      <xdr:col>3</xdr:col>
      <xdr:colOff>0</xdr:colOff>
      <xdr:row>20</xdr:row>
      <xdr:rowOff>0</xdr:rowOff>
    </xdr:to>
    <xdr:sp>
      <xdr:nvSpPr>
        <xdr:cNvPr id="7" name="AutoShape 27"/>
        <xdr:cNvSpPr>
          <a:spLocks/>
        </xdr:cNvSpPr>
      </xdr:nvSpPr>
      <xdr:spPr>
        <a:xfrm>
          <a:off x="895350" y="47244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9525</xdr:rowOff>
    </xdr:from>
    <xdr:to>
      <xdr:col>2</xdr:col>
      <xdr:colOff>209550</xdr:colOff>
      <xdr:row>22</xdr:row>
      <xdr:rowOff>0</xdr:rowOff>
    </xdr:to>
    <xdr:sp>
      <xdr:nvSpPr>
        <xdr:cNvPr id="8" name="AutoShape 28"/>
        <xdr:cNvSpPr>
          <a:spLocks/>
        </xdr:cNvSpPr>
      </xdr:nvSpPr>
      <xdr:spPr>
        <a:xfrm>
          <a:off x="885825" y="51244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209550</xdr:colOff>
      <xdr:row>24</xdr:row>
      <xdr:rowOff>0</xdr:rowOff>
    </xdr:to>
    <xdr:sp>
      <xdr:nvSpPr>
        <xdr:cNvPr id="9" name="AutoShape 29"/>
        <xdr:cNvSpPr>
          <a:spLocks/>
        </xdr:cNvSpPr>
      </xdr:nvSpPr>
      <xdr:spPr>
        <a:xfrm>
          <a:off x="885825" y="55245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9525</xdr:rowOff>
    </xdr:from>
    <xdr:to>
      <xdr:col>3</xdr:col>
      <xdr:colOff>0</xdr:colOff>
      <xdr:row>26</xdr:row>
      <xdr:rowOff>0</xdr:rowOff>
    </xdr:to>
    <xdr:sp>
      <xdr:nvSpPr>
        <xdr:cNvPr id="10" name="AutoShape 30"/>
        <xdr:cNvSpPr>
          <a:spLocks/>
        </xdr:cNvSpPr>
      </xdr:nvSpPr>
      <xdr:spPr>
        <a:xfrm>
          <a:off x="895350" y="59245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9525</xdr:rowOff>
    </xdr:from>
    <xdr:to>
      <xdr:col>2</xdr:col>
      <xdr:colOff>209550</xdr:colOff>
      <xdr:row>28</xdr:row>
      <xdr:rowOff>0</xdr:rowOff>
    </xdr:to>
    <xdr:sp>
      <xdr:nvSpPr>
        <xdr:cNvPr id="11" name="AutoShape 31"/>
        <xdr:cNvSpPr>
          <a:spLocks/>
        </xdr:cNvSpPr>
      </xdr:nvSpPr>
      <xdr:spPr>
        <a:xfrm>
          <a:off x="885825" y="63246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9525</xdr:rowOff>
    </xdr:from>
    <xdr:to>
      <xdr:col>2</xdr:col>
      <xdr:colOff>209550</xdr:colOff>
      <xdr:row>30</xdr:row>
      <xdr:rowOff>0</xdr:rowOff>
    </xdr:to>
    <xdr:sp>
      <xdr:nvSpPr>
        <xdr:cNvPr id="12" name="AutoShape 32"/>
        <xdr:cNvSpPr>
          <a:spLocks/>
        </xdr:cNvSpPr>
      </xdr:nvSpPr>
      <xdr:spPr>
        <a:xfrm>
          <a:off x="885825" y="67246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9525</xdr:rowOff>
    </xdr:from>
    <xdr:to>
      <xdr:col>3</xdr:col>
      <xdr:colOff>0</xdr:colOff>
      <xdr:row>32</xdr:row>
      <xdr:rowOff>0</xdr:rowOff>
    </xdr:to>
    <xdr:sp>
      <xdr:nvSpPr>
        <xdr:cNvPr id="13" name="AutoShape 33"/>
        <xdr:cNvSpPr>
          <a:spLocks/>
        </xdr:cNvSpPr>
      </xdr:nvSpPr>
      <xdr:spPr>
        <a:xfrm>
          <a:off x="895350" y="71247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32</xdr:row>
      <xdr:rowOff>9525</xdr:rowOff>
    </xdr:from>
    <xdr:to>
      <xdr:col>2</xdr:col>
      <xdr:colOff>209550</xdr:colOff>
      <xdr:row>34</xdr:row>
      <xdr:rowOff>0</xdr:rowOff>
    </xdr:to>
    <xdr:sp>
      <xdr:nvSpPr>
        <xdr:cNvPr id="14" name="AutoShape 34"/>
        <xdr:cNvSpPr>
          <a:spLocks/>
        </xdr:cNvSpPr>
      </xdr:nvSpPr>
      <xdr:spPr>
        <a:xfrm>
          <a:off x="885825" y="75247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209550</xdr:colOff>
      <xdr:row>36</xdr:row>
      <xdr:rowOff>0</xdr:rowOff>
    </xdr:to>
    <xdr:sp>
      <xdr:nvSpPr>
        <xdr:cNvPr id="15" name="AutoShape 35"/>
        <xdr:cNvSpPr>
          <a:spLocks/>
        </xdr:cNvSpPr>
      </xdr:nvSpPr>
      <xdr:spPr>
        <a:xfrm>
          <a:off x="885825" y="79248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36</xdr:row>
      <xdr:rowOff>9525</xdr:rowOff>
    </xdr:from>
    <xdr:to>
      <xdr:col>3</xdr:col>
      <xdr:colOff>0</xdr:colOff>
      <xdr:row>38</xdr:row>
      <xdr:rowOff>0</xdr:rowOff>
    </xdr:to>
    <xdr:sp>
      <xdr:nvSpPr>
        <xdr:cNvPr id="16" name="AutoShape 36"/>
        <xdr:cNvSpPr>
          <a:spLocks/>
        </xdr:cNvSpPr>
      </xdr:nvSpPr>
      <xdr:spPr>
        <a:xfrm>
          <a:off x="895350" y="83248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9525</xdr:rowOff>
    </xdr:from>
    <xdr:to>
      <xdr:col>2</xdr:col>
      <xdr:colOff>209550</xdr:colOff>
      <xdr:row>40</xdr:row>
      <xdr:rowOff>0</xdr:rowOff>
    </xdr:to>
    <xdr:sp>
      <xdr:nvSpPr>
        <xdr:cNvPr id="17" name="AutoShape 37"/>
        <xdr:cNvSpPr>
          <a:spLocks/>
        </xdr:cNvSpPr>
      </xdr:nvSpPr>
      <xdr:spPr>
        <a:xfrm>
          <a:off x="885825" y="87249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9525</xdr:rowOff>
    </xdr:from>
    <xdr:to>
      <xdr:col>2</xdr:col>
      <xdr:colOff>209550</xdr:colOff>
      <xdr:row>42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885825" y="91249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42</xdr:row>
      <xdr:rowOff>9525</xdr:rowOff>
    </xdr:from>
    <xdr:to>
      <xdr:col>2</xdr:col>
      <xdr:colOff>209550</xdr:colOff>
      <xdr:row>44</xdr:row>
      <xdr:rowOff>0</xdr:rowOff>
    </xdr:to>
    <xdr:sp>
      <xdr:nvSpPr>
        <xdr:cNvPr id="19" name="AutoShape 40"/>
        <xdr:cNvSpPr>
          <a:spLocks/>
        </xdr:cNvSpPr>
      </xdr:nvSpPr>
      <xdr:spPr>
        <a:xfrm>
          <a:off x="885825" y="95250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9525</xdr:rowOff>
    </xdr:from>
    <xdr:to>
      <xdr:col>2</xdr:col>
      <xdr:colOff>209550</xdr:colOff>
      <xdr:row>48</xdr:row>
      <xdr:rowOff>0</xdr:rowOff>
    </xdr:to>
    <xdr:sp>
      <xdr:nvSpPr>
        <xdr:cNvPr id="20" name="AutoShape 41"/>
        <xdr:cNvSpPr>
          <a:spLocks/>
        </xdr:cNvSpPr>
      </xdr:nvSpPr>
      <xdr:spPr>
        <a:xfrm>
          <a:off x="885825" y="1032510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9525</xdr:rowOff>
    </xdr:from>
    <xdr:to>
      <xdr:col>2</xdr:col>
      <xdr:colOff>209550</xdr:colOff>
      <xdr:row>46</xdr:row>
      <xdr:rowOff>0</xdr:rowOff>
    </xdr:to>
    <xdr:sp>
      <xdr:nvSpPr>
        <xdr:cNvPr id="21" name="AutoShape 41"/>
        <xdr:cNvSpPr>
          <a:spLocks/>
        </xdr:cNvSpPr>
      </xdr:nvSpPr>
      <xdr:spPr>
        <a:xfrm>
          <a:off x="885825" y="9925050"/>
          <a:ext cx="1428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5</xdr:row>
      <xdr:rowOff>0</xdr:rowOff>
    </xdr:from>
    <xdr:to>
      <xdr:col>30</xdr:col>
      <xdr:colOff>180975</xdr:colOff>
      <xdr:row>7</xdr:row>
      <xdr:rowOff>0</xdr:rowOff>
    </xdr:to>
    <xdr:sp>
      <xdr:nvSpPr>
        <xdr:cNvPr id="22" name="AutoShape 62"/>
        <xdr:cNvSpPr>
          <a:spLocks/>
        </xdr:cNvSpPr>
      </xdr:nvSpPr>
      <xdr:spPr>
        <a:xfrm>
          <a:off x="17468850" y="21145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7</xdr:row>
      <xdr:rowOff>0</xdr:rowOff>
    </xdr:from>
    <xdr:to>
      <xdr:col>30</xdr:col>
      <xdr:colOff>180975</xdr:colOff>
      <xdr:row>9</xdr:row>
      <xdr:rowOff>0</xdr:rowOff>
    </xdr:to>
    <xdr:sp>
      <xdr:nvSpPr>
        <xdr:cNvPr id="23" name="AutoShape 63"/>
        <xdr:cNvSpPr>
          <a:spLocks/>
        </xdr:cNvSpPr>
      </xdr:nvSpPr>
      <xdr:spPr>
        <a:xfrm>
          <a:off x="17468850" y="251460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9</xdr:row>
      <xdr:rowOff>0</xdr:rowOff>
    </xdr:from>
    <xdr:to>
      <xdr:col>30</xdr:col>
      <xdr:colOff>180975</xdr:colOff>
      <xdr:row>11</xdr:row>
      <xdr:rowOff>0</xdr:rowOff>
    </xdr:to>
    <xdr:sp>
      <xdr:nvSpPr>
        <xdr:cNvPr id="24" name="AutoShape 64"/>
        <xdr:cNvSpPr>
          <a:spLocks/>
        </xdr:cNvSpPr>
      </xdr:nvSpPr>
      <xdr:spPr>
        <a:xfrm>
          <a:off x="17468850" y="2914650"/>
          <a:ext cx="14287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12</xdr:row>
      <xdr:rowOff>19050</xdr:rowOff>
    </xdr:from>
    <xdr:to>
      <xdr:col>30</xdr:col>
      <xdr:colOff>180975</xdr:colOff>
      <xdr:row>13</xdr:row>
      <xdr:rowOff>180975</xdr:rowOff>
    </xdr:to>
    <xdr:sp>
      <xdr:nvSpPr>
        <xdr:cNvPr id="25" name="AutoShape 65"/>
        <xdr:cNvSpPr>
          <a:spLocks/>
        </xdr:cNvSpPr>
      </xdr:nvSpPr>
      <xdr:spPr>
        <a:xfrm>
          <a:off x="17468850" y="35337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14</xdr:row>
      <xdr:rowOff>19050</xdr:rowOff>
    </xdr:from>
    <xdr:to>
      <xdr:col>30</xdr:col>
      <xdr:colOff>180975</xdr:colOff>
      <xdr:row>15</xdr:row>
      <xdr:rowOff>180975</xdr:rowOff>
    </xdr:to>
    <xdr:sp>
      <xdr:nvSpPr>
        <xdr:cNvPr id="26" name="AutoShape 66"/>
        <xdr:cNvSpPr>
          <a:spLocks/>
        </xdr:cNvSpPr>
      </xdr:nvSpPr>
      <xdr:spPr>
        <a:xfrm>
          <a:off x="17468850" y="39338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19050</xdr:rowOff>
    </xdr:from>
    <xdr:to>
      <xdr:col>30</xdr:col>
      <xdr:colOff>180975</xdr:colOff>
      <xdr:row>17</xdr:row>
      <xdr:rowOff>180975</xdr:rowOff>
    </xdr:to>
    <xdr:sp>
      <xdr:nvSpPr>
        <xdr:cNvPr id="27" name="AutoShape 67"/>
        <xdr:cNvSpPr>
          <a:spLocks/>
        </xdr:cNvSpPr>
      </xdr:nvSpPr>
      <xdr:spPr>
        <a:xfrm>
          <a:off x="17468850" y="43338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18</xdr:row>
      <xdr:rowOff>19050</xdr:rowOff>
    </xdr:from>
    <xdr:to>
      <xdr:col>30</xdr:col>
      <xdr:colOff>180975</xdr:colOff>
      <xdr:row>19</xdr:row>
      <xdr:rowOff>180975</xdr:rowOff>
    </xdr:to>
    <xdr:sp>
      <xdr:nvSpPr>
        <xdr:cNvPr id="28" name="AutoShape 68"/>
        <xdr:cNvSpPr>
          <a:spLocks/>
        </xdr:cNvSpPr>
      </xdr:nvSpPr>
      <xdr:spPr>
        <a:xfrm>
          <a:off x="17468850" y="47339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20</xdr:row>
      <xdr:rowOff>19050</xdr:rowOff>
    </xdr:from>
    <xdr:to>
      <xdr:col>30</xdr:col>
      <xdr:colOff>180975</xdr:colOff>
      <xdr:row>21</xdr:row>
      <xdr:rowOff>180975</xdr:rowOff>
    </xdr:to>
    <xdr:sp>
      <xdr:nvSpPr>
        <xdr:cNvPr id="29" name="AutoShape 69"/>
        <xdr:cNvSpPr>
          <a:spLocks/>
        </xdr:cNvSpPr>
      </xdr:nvSpPr>
      <xdr:spPr>
        <a:xfrm>
          <a:off x="17468850" y="51339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22</xdr:row>
      <xdr:rowOff>19050</xdr:rowOff>
    </xdr:from>
    <xdr:to>
      <xdr:col>30</xdr:col>
      <xdr:colOff>180975</xdr:colOff>
      <xdr:row>23</xdr:row>
      <xdr:rowOff>180975</xdr:rowOff>
    </xdr:to>
    <xdr:sp>
      <xdr:nvSpPr>
        <xdr:cNvPr id="30" name="AutoShape 70"/>
        <xdr:cNvSpPr>
          <a:spLocks/>
        </xdr:cNvSpPr>
      </xdr:nvSpPr>
      <xdr:spPr>
        <a:xfrm>
          <a:off x="17468850" y="55340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24</xdr:row>
      <xdr:rowOff>19050</xdr:rowOff>
    </xdr:from>
    <xdr:to>
      <xdr:col>30</xdr:col>
      <xdr:colOff>180975</xdr:colOff>
      <xdr:row>25</xdr:row>
      <xdr:rowOff>180975</xdr:rowOff>
    </xdr:to>
    <xdr:sp>
      <xdr:nvSpPr>
        <xdr:cNvPr id="31" name="AutoShape 71"/>
        <xdr:cNvSpPr>
          <a:spLocks/>
        </xdr:cNvSpPr>
      </xdr:nvSpPr>
      <xdr:spPr>
        <a:xfrm>
          <a:off x="17468850" y="59340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26</xdr:row>
      <xdr:rowOff>19050</xdr:rowOff>
    </xdr:from>
    <xdr:to>
      <xdr:col>30</xdr:col>
      <xdr:colOff>180975</xdr:colOff>
      <xdr:row>27</xdr:row>
      <xdr:rowOff>180975</xdr:rowOff>
    </xdr:to>
    <xdr:sp>
      <xdr:nvSpPr>
        <xdr:cNvPr id="32" name="AutoShape 72"/>
        <xdr:cNvSpPr>
          <a:spLocks/>
        </xdr:cNvSpPr>
      </xdr:nvSpPr>
      <xdr:spPr>
        <a:xfrm>
          <a:off x="17468850" y="63341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28</xdr:row>
      <xdr:rowOff>19050</xdr:rowOff>
    </xdr:from>
    <xdr:to>
      <xdr:col>30</xdr:col>
      <xdr:colOff>180975</xdr:colOff>
      <xdr:row>29</xdr:row>
      <xdr:rowOff>180975</xdr:rowOff>
    </xdr:to>
    <xdr:sp>
      <xdr:nvSpPr>
        <xdr:cNvPr id="33" name="AutoShape 73"/>
        <xdr:cNvSpPr>
          <a:spLocks/>
        </xdr:cNvSpPr>
      </xdr:nvSpPr>
      <xdr:spPr>
        <a:xfrm>
          <a:off x="17468850" y="67341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30</xdr:row>
      <xdr:rowOff>19050</xdr:rowOff>
    </xdr:from>
    <xdr:to>
      <xdr:col>30</xdr:col>
      <xdr:colOff>180975</xdr:colOff>
      <xdr:row>31</xdr:row>
      <xdr:rowOff>180975</xdr:rowOff>
    </xdr:to>
    <xdr:sp>
      <xdr:nvSpPr>
        <xdr:cNvPr id="34" name="AutoShape 74"/>
        <xdr:cNvSpPr>
          <a:spLocks/>
        </xdr:cNvSpPr>
      </xdr:nvSpPr>
      <xdr:spPr>
        <a:xfrm>
          <a:off x="17468850" y="71342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32</xdr:row>
      <xdr:rowOff>19050</xdr:rowOff>
    </xdr:from>
    <xdr:to>
      <xdr:col>30</xdr:col>
      <xdr:colOff>180975</xdr:colOff>
      <xdr:row>33</xdr:row>
      <xdr:rowOff>180975</xdr:rowOff>
    </xdr:to>
    <xdr:sp>
      <xdr:nvSpPr>
        <xdr:cNvPr id="35" name="AutoShape 75"/>
        <xdr:cNvSpPr>
          <a:spLocks/>
        </xdr:cNvSpPr>
      </xdr:nvSpPr>
      <xdr:spPr>
        <a:xfrm>
          <a:off x="17468850" y="75342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34</xdr:row>
      <xdr:rowOff>19050</xdr:rowOff>
    </xdr:from>
    <xdr:to>
      <xdr:col>30</xdr:col>
      <xdr:colOff>180975</xdr:colOff>
      <xdr:row>35</xdr:row>
      <xdr:rowOff>180975</xdr:rowOff>
    </xdr:to>
    <xdr:sp>
      <xdr:nvSpPr>
        <xdr:cNvPr id="36" name="AutoShape 76"/>
        <xdr:cNvSpPr>
          <a:spLocks/>
        </xdr:cNvSpPr>
      </xdr:nvSpPr>
      <xdr:spPr>
        <a:xfrm>
          <a:off x="17468850" y="79343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36</xdr:row>
      <xdr:rowOff>19050</xdr:rowOff>
    </xdr:from>
    <xdr:to>
      <xdr:col>30</xdr:col>
      <xdr:colOff>180975</xdr:colOff>
      <xdr:row>37</xdr:row>
      <xdr:rowOff>180975</xdr:rowOff>
    </xdr:to>
    <xdr:sp>
      <xdr:nvSpPr>
        <xdr:cNvPr id="37" name="AutoShape 77"/>
        <xdr:cNvSpPr>
          <a:spLocks/>
        </xdr:cNvSpPr>
      </xdr:nvSpPr>
      <xdr:spPr>
        <a:xfrm>
          <a:off x="17468850" y="83343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38</xdr:row>
      <xdr:rowOff>19050</xdr:rowOff>
    </xdr:from>
    <xdr:to>
      <xdr:col>30</xdr:col>
      <xdr:colOff>180975</xdr:colOff>
      <xdr:row>39</xdr:row>
      <xdr:rowOff>180975</xdr:rowOff>
    </xdr:to>
    <xdr:sp>
      <xdr:nvSpPr>
        <xdr:cNvPr id="38" name="AutoShape 78"/>
        <xdr:cNvSpPr>
          <a:spLocks/>
        </xdr:cNvSpPr>
      </xdr:nvSpPr>
      <xdr:spPr>
        <a:xfrm>
          <a:off x="17468850" y="87344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40</xdr:row>
      <xdr:rowOff>19050</xdr:rowOff>
    </xdr:from>
    <xdr:to>
      <xdr:col>30</xdr:col>
      <xdr:colOff>180975</xdr:colOff>
      <xdr:row>41</xdr:row>
      <xdr:rowOff>180975</xdr:rowOff>
    </xdr:to>
    <xdr:sp>
      <xdr:nvSpPr>
        <xdr:cNvPr id="39" name="AutoShape 79"/>
        <xdr:cNvSpPr>
          <a:spLocks/>
        </xdr:cNvSpPr>
      </xdr:nvSpPr>
      <xdr:spPr>
        <a:xfrm>
          <a:off x="17468850" y="91344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42</xdr:row>
      <xdr:rowOff>19050</xdr:rowOff>
    </xdr:from>
    <xdr:to>
      <xdr:col>30</xdr:col>
      <xdr:colOff>180975</xdr:colOff>
      <xdr:row>43</xdr:row>
      <xdr:rowOff>180975</xdr:rowOff>
    </xdr:to>
    <xdr:sp>
      <xdr:nvSpPr>
        <xdr:cNvPr id="40" name="AutoShape 80"/>
        <xdr:cNvSpPr>
          <a:spLocks/>
        </xdr:cNvSpPr>
      </xdr:nvSpPr>
      <xdr:spPr>
        <a:xfrm>
          <a:off x="17468850" y="95345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46</xdr:row>
      <xdr:rowOff>19050</xdr:rowOff>
    </xdr:from>
    <xdr:to>
      <xdr:col>30</xdr:col>
      <xdr:colOff>180975</xdr:colOff>
      <xdr:row>47</xdr:row>
      <xdr:rowOff>180975</xdr:rowOff>
    </xdr:to>
    <xdr:sp>
      <xdr:nvSpPr>
        <xdr:cNvPr id="41" name="AutoShape 81"/>
        <xdr:cNvSpPr>
          <a:spLocks/>
        </xdr:cNvSpPr>
      </xdr:nvSpPr>
      <xdr:spPr>
        <a:xfrm>
          <a:off x="17468850" y="1033462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38100</xdr:colOff>
      <xdr:row>44</xdr:row>
      <xdr:rowOff>19050</xdr:rowOff>
    </xdr:from>
    <xdr:to>
      <xdr:col>30</xdr:col>
      <xdr:colOff>180975</xdr:colOff>
      <xdr:row>45</xdr:row>
      <xdr:rowOff>180975</xdr:rowOff>
    </xdr:to>
    <xdr:sp>
      <xdr:nvSpPr>
        <xdr:cNvPr id="42" name="AutoShape 81"/>
        <xdr:cNvSpPr>
          <a:spLocks/>
        </xdr:cNvSpPr>
      </xdr:nvSpPr>
      <xdr:spPr>
        <a:xfrm>
          <a:off x="17468850" y="9934575"/>
          <a:ext cx="1428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J57"/>
  <sheetViews>
    <sheetView tabSelected="1" view="pageBreakPreview" zoomScaleNormal="125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7.875" style="1" customWidth="1"/>
    <col min="6" max="15" width="7.00390625" style="1" customWidth="1"/>
    <col min="16" max="16" width="7.875" style="1" customWidth="1"/>
    <col min="17" max="18" width="7.00390625" style="1" customWidth="1"/>
    <col min="19" max="19" width="2.875" style="4" customWidth="1"/>
    <col min="20" max="31" width="9.00390625" style="0" customWidth="1"/>
    <col min="32" max="32" width="8.375" style="1" customWidth="1"/>
    <col min="33" max="35" width="4.875" style="1" customWidth="1"/>
    <col min="36" max="36" width="4.875" style="4" customWidth="1"/>
    <col min="37" max="40" width="4.875" style="1" customWidth="1"/>
    <col min="41" max="16384" width="9.375" style="1" customWidth="1"/>
  </cols>
  <sheetData>
    <row r="1" spans="2:35" ht="10.5">
      <c r="B1" s="1" t="s">
        <v>55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  <c r="AF1" s="3"/>
      <c r="AG1" s="3"/>
      <c r="AH1" s="3"/>
      <c r="AI1" s="3"/>
    </row>
    <row r="2" spans="2:36" ht="14.25">
      <c r="B2" s="5"/>
      <c r="C2" s="5"/>
      <c r="D2" s="5"/>
      <c r="E2" s="44" t="s">
        <v>59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6"/>
      <c r="AF2" s="7"/>
      <c r="AG2" s="7"/>
      <c r="AH2" s="7"/>
      <c r="AI2" s="7"/>
      <c r="AJ2" s="7"/>
    </row>
    <row r="3" spans="4:36" ht="9" customHeight="1" thickBot="1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9"/>
      <c r="AF3" s="7"/>
      <c r="AG3" s="7"/>
      <c r="AH3" s="7"/>
      <c r="AI3" s="7"/>
      <c r="AJ3" s="7"/>
    </row>
    <row r="4" spans="2:36" ht="39.75" customHeight="1">
      <c r="B4" s="87" t="s">
        <v>0</v>
      </c>
      <c r="C4" s="88"/>
      <c r="D4" s="89"/>
      <c r="E4" s="74" t="s">
        <v>1</v>
      </c>
      <c r="F4" s="76" t="s">
        <v>2</v>
      </c>
      <c r="G4" s="76" t="s">
        <v>3</v>
      </c>
      <c r="H4" s="77" t="s">
        <v>4</v>
      </c>
      <c r="I4" s="78"/>
      <c r="J4" s="79"/>
      <c r="K4" s="76" t="s">
        <v>66</v>
      </c>
      <c r="L4" s="76" t="s">
        <v>44</v>
      </c>
      <c r="M4" s="70" t="s">
        <v>5</v>
      </c>
      <c r="N4" s="71"/>
      <c r="O4" s="72" t="s">
        <v>8</v>
      </c>
      <c r="P4" s="73"/>
      <c r="Q4" s="73"/>
      <c r="R4" s="73"/>
      <c r="S4" s="10"/>
      <c r="AF4" s="11"/>
      <c r="AG4" s="11"/>
      <c r="AH4" s="11"/>
      <c r="AI4" s="11"/>
      <c r="AJ4" s="11"/>
    </row>
    <row r="5" spans="2:36" ht="93" customHeight="1">
      <c r="B5" s="90"/>
      <c r="C5" s="90"/>
      <c r="D5" s="91"/>
      <c r="E5" s="75"/>
      <c r="F5" s="75"/>
      <c r="G5" s="75"/>
      <c r="H5" s="12" t="s">
        <v>36</v>
      </c>
      <c r="I5" s="13" t="s">
        <v>37</v>
      </c>
      <c r="J5" s="42" t="s">
        <v>65</v>
      </c>
      <c r="K5" s="80"/>
      <c r="L5" s="80"/>
      <c r="M5" s="12" t="s">
        <v>6</v>
      </c>
      <c r="N5" s="12" t="s">
        <v>7</v>
      </c>
      <c r="O5" s="12" t="s">
        <v>35</v>
      </c>
      <c r="P5" s="12" t="s">
        <v>9</v>
      </c>
      <c r="Q5" s="12" t="s">
        <v>10</v>
      </c>
      <c r="R5" s="47" t="s">
        <v>11</v>
      </c>
      <c r="S5" s="14"/>
      <c r="AF5" s="16" t="s">
        <v>43</v>
      </c>
      <c r="AG5" s="7"/>
      <c r="AH5" s="7"/>
      <c r="AI5" s="7"/>
      <c r="AJ5" s="7"/>
    </row>
    <row r="6" spans="2:36" s="17" customFormat="1" ht="15.75" customHeight="1">
      <c r="B6" s="81" t="s">
        <v>57</v>
      </c>
      <c r="D6" s="17" t="s">
        <v>60</v>
      </c>
      <c r="E6" s="41">
        <v>3713</v>
      </c>
      <c r="F6" s="41">
        <v>12</v>
      </c>
      <c r="G6" s="41">
        <v>0</v>
      </c>
      <c r="H6" s="43">
        <v>0</v>
      </c>
      <c r="I6" s="43">
        <v>4</v>
      </c>
      <c r="J6" s="43" t="s">
        <v>77</v>
      </c>
      <c r="K6" s="43" t="s">
        <v>77</v>
      </c>
      <c r="L6" s="57">
        <v>114</v>
      </c>
      <c r="M6" s="43">
        <v>171</v>
      </c>
      <c r="N6" s="43">
        <v>182</v>
      </c>
      <c r="O6" s="41">
        <v>266</v>
      </c>
      <c r="P6" s="43">
        <v>1747</v>
      </c>
      <c r="Q6" s="43">
        <v>12</v>
      </c>
      <c r="R6" s="58">
        <v>5</v>
      </c>
      <c r="S6" s="18"/>
      <c r="AF6" s="21">
        <f>SUM(F6:R6,'86 -2 '!E6:R6,'86 -2 '!T6:AC6)-'86-1'!E6</f>
        <v>0</v>
      </c>
      <c r="AG6" s="22"/>
      <c r="AH6" s="22"/>
      <c r="AI6" s="22"/>
      <c r="AJ6" s="22"/>
    </row>
    <row r="7" spans="2:36" s="17" customFormat="1" ht="15.75" customHeight="1">
      <c r="B7" s="82"/>
      <c r="D7" s="17" t="s">
        <v>61</v>
      </c>
      <c r="E7" s="41">
        <v>2979</v>
      </c>
      <c r="F7" s="41">
        <v>5</v>
      </c>
      <c r="G7" s="41">
        <v>0</v>
      </c>
      <c r="H7" s="43">
        <v>0</v>
      </c>
      <c r="I7" s="43">
        <v>4</v>
      </c>
      <c r="J7" s="43" t="s">
        <v>77</v>
      </c>
      <c r="K7" s="43" t="s">
        <v>77</v>
      </c>
      <c r="L7" s="57">
        <v>92</v>
      </c>
      <c r="M7" s="43">
        <v>160</v>
      </c>
      <c r="N7" s="43">
        <v>169</v>
      </c>
      <c r="O7" s="41">
        <v>205</v>
      </c>
      <c r="P7" s="43">
        <v>1431</v>
      </c>
      <c r="Q7" s="43">
        <v>10</v>
      </c>
      <c r="R7" s="58">
        <v>4</v>
      </c>
      <c r="AF7" s="21">
        <f>SUM(F7:R7,'86 -2 '!E7:R7,'86 -2 '!T7:AC7)-'86-1'!E7</f>
        <v>0</v>
      </c>
      <c r="AG7" s="22"/>
      <c r="AH7" s="22"/>
      <c r="AI7" s="22"/>
      <c r="AJ7" s="22"/>
    </row>
    <row r="8" spans="2:36" s="17" customFormat="1" ht="15.75" customHeight="1">
      <c r="B8" s="83" t="s">
        <v>58</v>
      </c>
      <c r="D8" s="17" t="s">
        <v>60</v>
      </c>
      <c r="E8" s="41">
        <v>4411</v>
      </c>
      <c r="F8" s="41">
        <v>13</v>
      </c>
      <c r="G8" s="41">
        <v>1</v>
      </c>
      <c r="H8" s="43">
        <v>1</v>
      </c>
      <c r="I8" s="43">
        <v>3</v>
      </c>
      <c r="J8" s="43">
        <v>0</v>
      </c>
      <c r="K8" s="43">
        <v>11</v>
      </c>
      <c r="L8" s="57">
        <v>86</v>
      </c>
      <c r="M8" s="43">
        <v>203</v>
      </c>
      <c r="N8" s="43">
        <v>194</v>
      </c>
      <c r="O8" s="41">
        <v>351</v>
      </c>
      <c r="P8" s="43">
        <v>2046</v>
      </c>
      <c r="Q8" s="43">
        <v>21</v>
      </c>
      <c r="R8" s="58">
        <v>8</v>
      </c>
      <c r="S8" s="18"/>
      <c r="AF8" s="21">
        <f>SUM(F8:R8,'86 -2 '!E8:R8,'86 -2 '!T8:AC8)-'86-1'!E8</f>
        <v>0</v>
      </c>
      <c r="AG8" s="22"/>
      <c r="AH8" s="22"/>
      <c r="AI8" s="22"/>
      <c r="AJ8" s="22"/>
    </row>
    <row r="9" spans="2:36" s="17" customFormat="1" ht="15.75" customHeight="1">
      <c r="B9" s="82"/>
      <c r="D9" s="17" t="s">
        <v>61</v>
      </c>
      <c r="E9" s="41">
        <v>3512</v>
      </c>
      <c r="F9" s="41">
        <v>9</v>
      </c>
      <c r="G9" s="41">
        <v>0</v>
      </c>
      <c r="H9" s="43">
        <v>1</v>
      </c>
      <c r="I9" s="43">
        <v>3</v>
      </c>
      <c r="J9" s="43">
        <v>0</v>
      </c>
      <c r="K9" s="43">
        <v>6</v>
      </c>
      <c r="L9" s="57">
        <v>78</v>
      </c>
      <c r="M9" s="43">
        <v>176</v>
      </c>
      <c r="N9" s="43">
        <v>195</v>
      </c>
      <c r="O9" s="41">
        <v>296</v>
      </c>
      <c r="P9" s="43">
        <v>1712</v>
      </c>
      <c r="Q9" s="43">
        <v>18</v>
      </c>
      <c r="R9" s="58">
        <v>7</v>
      </c>
      <c r="S9" s="18"/>
      <c r="AF9" s="21">
        <f>SUM(F9:R9,'86 -2 '!E9:R9,'86 -2 '!T9:AC9)-'86-1'!E9</f>
        <v>0</v>
      </c>
      <c r="AG9" s="22"/>
      <c r="AH9" s="22"/>
      <c r="AI9" s="22"/>
      <c r="AJ9" s="22"/>
    </row>
    <row r="10" spans="2:36" s="17" customFormat="1" ht="15.75" customHeight="1">
      <c r="B10" s="84" t="s">
        <v>78</v>
      </c>
      <c r="C10" s="23"/>
      <c r="D10" s="23" t="s">
        <v>60</v>
      </c>
      <c r="E10" s="59">
        <f>SUM(F10:R10,'86 -2 '!E10:P10,'86 -2 '!Q10:AC10)</f>
        <v>5114</v>
      </c>
      <c r="F10" s="59">
        <f>SUM(F13,F15,F17,F19,F21,F23,F25,F27,F29,F31,F33,F35,F37,F39,F41,F43,F45,F47)</f>
        <v>4</v>
      </c>
      <c r="G10" s="59">
        <f aca="true" t="shared" si="0" ref="G10:R11">SUM(G13,G15,G17,G19,G21,G23,G25,G27,G29,G31,G33,G35,G37,G39,G41,G43,G45,G47)</f>
        <v>0</v>
      </c>
      <c r="H10" s="59">
        <f t="shared" si="0"/>
        <v>0</v>
      </c>
      <c r="I10" s="59">
        <f t="shared" si="0"/>
        <v>4</v>
      </c>
      <c r="J10" s="59">
        <f>SUM(J13,J15,J17,J19,J21,J23,J25,J27,J29,J31,J33,J35,J37,J39,J41,J43,J45,J47)</f>
        <v>6</v>
      </c>
      <c r="K10" s="59">
        <f>SUM(K13,K15,K17,K19,K21,K23,K25,K27,K29,K31,K33,K35,K37,K39,K41,K43,K45,K47)</f>
        <v>50</v>
      </c>
      <c r="L10" s="59">
        <f t="shared" si="0"/>
        <v>82</v>
      </c>
      <c r="M10" s="59">
        <f t="shared" si="0"/>
        <v>230</v>
      </c>
      <c r="N10" s="59">
        <f t="shared" si="0"/>
        <v>185</v>
      </c>
      <c r="O10" s="59">
        <f t="shared" si="0"/>
        <v>280</v>
      </c>
      <c r="P10" s="59">
        <f t="shared" si="0"/>
        <v>2578</v>
      </c>
      <c r="Q10" s="59">
        <f t="shared" si="0"/>
        <v>30</v>
      </c>
      <c r="R10" s="60">
        <f t="shared" si="0"/>
        <v>9</v>
      </c>
      <c r="S10" s="18"/>
      <c r="AF10" s="21">
        <f>SUM(F10:R10,'86 -2 '!E10:R10,'86 -2 '!T10:AC10)-'86-1'!E10</f>
        <v>0</v>
      </c>
      <c r="AG10" s="22"/>
      <c r="AH10" s="22"/>
      <c r="AI10" s="22"/>
      <c r="AJ10" s="22"/>
    </row>
    <row r="11" spans="2:36" s="17" customFormat="1" ht="15.75" customHeight="1">
      <c r="B11" s="85"/>
      <c r="C11" s="23"/>
      <c r="D11" s="23" t="s">
        <v>61</v>
      </c>
      <c r="E11" s="59">
        <f>SUM(F11:R11,'86 -2 '!E11:P11,'86 -2 '!Q11:AC11)</f>
        <v>4024</v>
      </c>
      <c r="F11" s="59">
        <f>SUM(F14,F16,F18,F20,F22,F24,F26,F28,F30,F32,F34,F36,F38,F40,F42,F44,F46,F48)</f>
        <v>1</v>
      </c>
      <c r="G11" s="59">
        <f t="shared" si="0"/>
        <v>0</v>
      </c>
      <c r="H11" s="59">
        <f t="shared" si="0"/>
        <v>0</v>
      </c>
      <c r="I11" s="59">
        <f t="shared" si="0"/>
        <v>4</v>
      </c>
      <c r="J11" s="59">
        <f>SUM(J14,J16,J18,J20,J22,J24,J26,J28,J30,J32,J34,J36,J38,J40,J42,J44,J46,J48)</f>
        <v>1</v>
      </c>
      <c r="K11" s="59">
        <f>SUM(K14,K16,K18,K20,K22,K24,K26,K28,K30,K32,K34,K36,K38,K40,K42,K44,K46,K48)</f>
        <v>51</v>
      </c>
      <c r="L11" s="59">
        <f t="shared" si="0"/>
        <v>69</v>
      </c>
      <c r="M11" s="59">
        <f t="shared" si="0"/>
        <v>190</v>
      </c>
      <c r="N11" s="59">
        <f t="shared" si="0"/>
        <v>159</v>
      </c>
      <c r="O11" s="59">
        <f t="shared" si="0"/>
        <v>234</v>
      </c>
      <c r="P11" s="59">
        <f>SUM(P14,P16,P18,P20,P22,P24,P26,P28,P30,P32,P34,P36,P38,P40,P42,P44,P46,P48)</f>
        <v>2117</v>
      </c>
      <c r="Q11" s="59">
        <f t="shared" si="0"/>
        <v>26</v>
      </c>
      <c r="R11" s="60">
        <f t="shared" si="0"/>
        <v>7</v>
      </c>
      <c r="S11" s="18"/>
      <c r="AF11" s="21">
        <f>SUM(F11:R11,'86 -2 '!E11:R11,'86 -2 '!T11:AC11)-'86-1'!E11</f>
        <v>0</v>
      </c>
      <c r="AG11" s="22"/>
      <c r="AH11" s="22"/>
      <c r="AI11" s="22"/>
      <c r="AJ11" s="22"/>
    </row>
    <row r="12" spans="5:32" ht="15.75" customHeight="1"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9"/>
      <c r="AF12" s="49">
        <f>SUM(F12:R12,'86 -2 '!E12:R12,'86 -2 '!T12:AC12)-'86-1'!E12</f>
        <v>0</v>
      </c>
    </row>
    <row r="13" spans="2:32" ht="15.75" customHeight="1">
      <c r="B13" s="86" t="s">
        <v>64</v>
      </c>
      <c r="C13" s="17"/>
      <c r="D13" s="17" t="s">
        <v>60</v>
      </c>
      <c r="E13" s="54">
        <f>SUM(F13:R13,'86 -2 '!E13:P13,'86 -2 '!Q13:AC13)</f>
        <v>90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2</v>
      </c>
      <c r="L13" s="50">
        <v>4</v>
      </c>
      <c r="M13" s="50">
        <v>5</v>
      </c>
      <c r="N13" s="50">
        <v>10</v>
      </c>
      <c r="O13" s="50">
        <v>1</v>
      </c>
      <c r="P13" s="50">
        <v>39</v>
      </c>
      <c r="Q13" s="50">
        <v>0</v>
      </c>
      <c r="R13" s="51">
        <v>0</v>
      </c>
      <c r="S13" s="29"/>
      <c r="AF13" s="21">
        <f>SUM(F13:R13,'86 -2 '!E13:R13,'86 -2 '!T13:AC13)-'86-1'!E13</f>
        <v>0</v>
      </c>
    </row>
    <row r="14" spans="2:32" ht="15.75" customHeight="1">
      <c r="B14" s="86"/>
      <c r="C14" s="17"/>
      <c r="D14" s="17" t="s">
        <v>61</v>
      </c>
      <c r="E14" s="54">
        <f>SUM(F14:R14,'86 -2 '!E14:P14,'86 -2 '!Q14:AC14)</f>
        <v>79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2</v>
      </c>
      <c r="L14" s="50">
        <v>3</v>
      </c>
      <c r="M14" s="50">
        <v>5</v>
      </c>
      <c r="N14" s="50">
        <v>10</v>
      </c>
      <c r="O14" s="50">
        <v>1</v>
      </c>
      <c r="P14" s="50">
        <v>35</v>
      </c>
      <c r="Q14" s="50">
        <v>0</v>
      </c>
      <c r="R14" s="51">
        <v>0</v>
      </c>
      <c r="S14" s="29"/>
      <c r="AF14" s="21">
        <f>SUM(F14:R14,'86 -2 '!E14:R14,'86 -2 '!T14:AC14)-'86-1'!E14</f>
        <v>0</v>
      </c>
    </row>
    <row r="15" spans="2:32" ht="15.75" customHeight="1">
      <c r="B15" s="86" t="s">
        <v>19</v>
      </c>
      <c r="C15" s="17"/>
      <c r="D15" s="17" t="s">
        <v>60</v>
      </c>
      <c r="E15" s="54">
        <f>SUM(F15:R15,'86 -2 '!E15:P15,'86 -2 '!Q15:AC15)</f>
        <v>1582</v>
      </c>
      <c r="F15" s="50">
        <v>1</v>
      </c>
      <c r="G15" s="50">
        <v>0</v>
      </c>
      <c r="H15" s="50">
        <v>0</v>
      </c>
      <c r="I15" s="50">
        <v>0</v>
      </c>
      <c r="J15" s="50">
        <v>4</v>
      </c>
      <c r="K15" s="50">
        <v>23</v>
      </c>
      <c r="L15" s="50">
        <v>18</v>
      </c>
      <c r="M15" s="50">
        <v>67</v>
      </c>
      <c r="N15" s="50">
        <v>53</v>
      </c>
      <c r="O15" s="50">
        <v>54</v>
      </c>
      <c r="P15" s="50">
        <v>803</v>
      </c>
      <c r="Q15" s="50">
        <v>16</v>
      </c>
      <c r="R15" s="51">
        <v>1</v>
      </c>
      <c r="S15" s="29"/>
      <c r="AF15" s="21">
        <f>SUM(F15:R15,'86 -2 '!E15:R15,'86 -2 '!T15:AC15)-'86-1'!E15</f>
        <v>0</v>
      </c>
    </row>
    <row r="16" spans="2:32" ht="15.75" customHeight="1">
      <c r="B16" s="86"/>
      <c r="C16" s="17"/>
      <c r="D16" s="17" t="s">
        <v>61</v>
      </c>
      <c r="E16" s="54">
        <f>SUM(F16:R16,'86 -2 '!E16:P16,'86 -2 '!Q16:AC16)</f>
        <v>1155</v>
      </c>
      <c r="F16" s="32">
        <v>0</v>
      </c>
      <c r="G16" s="32">
        <v>0</v>
      </c>
      <c r="H16" s="32">
        <v>0</v>
      </c>
      <c r="I16" s="32">
        <v>0</v>
      </c>
      <c r="J16" s="32">
        <v>1</v>
      </c>
      <c r="K16" s="32">
        <v>16</v>
      </c>
      <c r="L16" s="32">
        <v>16</v>
      </c>
      <c r="M16" s="32">
        <v>38</v>
      </c>
      <c r="N16" s="32">
        <v>42</v>
      </c>
      <c r="O16" s="32">
        <v>43</v>
      </c>
      <c r="P16" s="32">
        <v>640</v>
      </c>
      <c r="Q16" s="32">
        <v>12</v>
      </c>
      <c r="R16" s="33">
        <v>0</v>
      </c>
      <c r="S16" s="29"/>
      <c r="AF16" s="21">
        <f>SUM(F16:R16,'86 -2 '!E16:R16,'86 -2 '!T16:AC16)-'86-1'!E16</f>
        <v>0</v>
      </c>
    </row>
    <row r="17" spans="2:32" ht="15.75" customHeight="1">
      <c r="B17" s="86" t="s">
        <v>22</v>
      </c>
      <c r="C17" s="17"/>
      <c r="D17" s="17" t="s">
        <v>60</v>
      </c>
      <c r="E17" s="54">
        <f>SUM(F17:R17,'86 -2 '!E17:P17,'86 -2 '!Q17:AC17)</f>
        <v>12</v>
      </c>
      <c r="F17" s="50">
        <v>1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</v>
      </c>
      <c r="M17" s="50">
        <v>0</v>
      </c>
      <c r="N17" s="50">
        <v>0</v>
      </c>
      <c r="O17" s="50">
        <v>2</v>
      </c>
      <c r="P17" s="50">
        <v>4</v>
      </c>
      <c r="Q17" s="50">
        <v>0</v>
      </c>
      <c r="R17" s="51">
        <v>0</v>
      </c>
      <c r="S17" s="29"/>
      <c r="AF17" s="21">
        <f>SUM(F17:R17,'86 -2 '!E17:R17,'86 -2 '!T17:AC17)-'86-1'!E17</f>
        <v>0</v>
      </c>
    </row>
    <row r="18" spans="2:32" ht="15.75" customHeight="1">
      <c r="B18" s="86"/>
      <c r="C18" s="17"/>
      <c r="D18" s="17" t="s">
        <v>61</v>
      </c>
      <c r="E18" s="54">
        <f>SUM(F18:R18,'86 -2 '!E18:P18,'86 -2 '!Q18:AC18)</f>
        <v>8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1</v>
      </c>
      <c r="M18" s="50">
        <v>0</v>
      </c>
      <c r="N18" s="50">
        <v>0</v>
      </c>
      <c r="O18" s="50">
        <v>2</v>
      </c>
      <c r="P18" s="50">
        <v>2</v>
      </c>
      <c r="Q18" s="50">
        <v>0</v>
      </c>
      <c r="R18" s="51">
        <v>0</v>
      </c>
      <c r="S18" s="29"/>
      <c r="AF18" s="21">
        <f>SUM(F18:R18,'86 -2 '!E18:R18,'86 -2 '!T18:AC18)-'86-1'!E18</f>
        <v>0</v>
      </c>
    </row>
    <row r="19" spans="2:32" ht="15.75" customHeight="1">
      <c r="B19" s="86" t="s">
        <v>23</v>
      </c>
      <c r="C19" s="17"/>
      <c r="D19" s="17" t="s">
        <v>60</v>
      </c>
      <c r="E19" s="54">
        <f>SUM(F19:R19,'86 -2 '!E19:P19,'86 -2 '!Q19:AC19)</f>
        <v>302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10</v>
      </c>
      <c r="L19" s="50">
        <v>24</v>
      </c>
      <c r="M19" s="50">
        <v>33</v>
      </c>
      <c r="N19" s="50">
        <v>14</v>
      </c>
      <c r="O19" s="50">
        <v>10</v>
      </c>
      <c r="P19" s="50">
        <v>167</v>
      </c>
      <c r="Q19" s="50">
        <v>3</v>
      </c>
      <c r="R19" s="51">
        <v>0</v>
      </c>
      <c r="S19" s="29"/>
      <c r="AF19" s="21">
        <f>SUM(F19:R19,'86 -2 '!E19:R19,'86 -2 '!T19:AC19)-'86-1'!E19</f>
        <v>0</v>
      </c>
    </row>
    <row r="20" spans="2:32" ht="15.75" customHeight="1">
      <c r="B20" s="86"/>
      <c r="C20" s="17"/>
      <c r="D20" s="17" t="s">
        <v>61</v>
      </c>
      <c r="E20" s="54">
        <f>SUM(F20:R20,'86 -2 '!E20:P20,'86 -2 '!Q20:AC20)</f>
        <v>297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8</v>
      </c>
      <c r="L20" s="50">
        <v>24</v>
      </c>
      <c r="M20" s="50">
        <v>35</v>
      </c>
      <c r="N20" s="50">
        <v>17</v>
      </c>
      <c r="O20" s="50">
        <v>8</v>
      </c>
      <c r="P20" s="50">
        <v>169</v>
      </c>
      <c r="Q20" s="50">
        <v>3</v>
      </c>
      <c r="R20" s="51">
        <v>0</v>
      </c>
      <c r="S20" s="29"/>
      <c r="AF20" s="21">
        <f>SUM(F20:R20,'86 -2 '!E20:R20,'86 -2 '!T20:AC20)-'86-1'!E20</f>
        <v>0</v>
      </c>
    </row>
    <row r="21" spans="2:32" ht="15.75" customHeight="1">
      <c r="B21" s="86" t="s">
        <v>24</v>
      </c>
      <c r="C21" s="17"/>
      <c r="D21" s="17" t="s">
        <v>60</v>
      </c>
      <c r="E21" s="54">
        <f>SUM(F21:R21,'86 -2 '!E21:P21,'86 -2 '!Q21:AC21)</f>
        <v>176</v>
      </c>
      <c r="F21" s="50">
        <v>0</v>
      </c>
      <c r="G21" s="50">
        <v>0</v>
      </c>
      <c r="H21" s="50">
        <v>0</v>
      </c>
      <c r="I21" s="50">
        <v>4</v>
      </c>
      <c r="J21" s="50">
        <v>0</v>
      </c>
      <c r="K21" s="50">
        <v>0</v>
      </c>
      <c r="L21" s="50">
        <v>3</v>
      </c>
      <c r="M21" s="50">
        <v>2</v>
      </c>
      <c r="N21" s="50">
        <v>10</v>
      </c>
      <c r="O21" s="50">
        <v>10</v>
      </c>
      <c r="P21" s="50">
        <v>99</v>
      </c>
      <c r="Q21" s="50">
        <v>3</v>
      </c>
      <c r="R21" s="51">
        <v>1</v>
      </c>
      <c r="S21" s="29"/>
      <c r="AF21" s="21">
        <f>SUM(F21:R21,'86 -2 '!E21:R21,'86 -2 '!T21:AC21)-'86-1'!E21</f>
        <v>0</v>
      </c>
    </row>
    <row r="22" spans="2:32" ht="15.75" customHeight="1">
      <c r="B22" s="86"/>
      <c r="C22" s="17"/>
      <c r="D22" s="17" t="s">
        <v>61</v>
      </c>
      <c r="E22" s="54">
        <f>SUM(F22:R22,'86 -2 '!E22:P22,'86 -2 '!Q22:AC22)</f>
        <v>140</v>
      </c>
      <c r="F22" s="50">
        <v>0</v>
      </c>
      <c r="G22" s="50">
        <v>0</v>
      </c>
      <c r="H22" s="50">
        <v>0</v>
      </c>
      <c r="I22" s="50">
        <v>4</v>
      </c>
      <c r="J22" s="50">
        <v>0</v>
      </c>
      <c r="K22" s="50">
        <v>0</v>
      </c>
      <c r="L22" s="50">
        <v>3</v>
      </c>
      <c r="M22" s="50">
        <v>1</v>
      </c>
      <c r="N22" s="50">
        <v>9</v>
      </c>
      <c r="O22" s="50">
        <v>9</v>
      </c>
      <c r="P22" s="50">
        <v>82</v>
      </c>
      <c r="Q22" s="50">
        <v>3</v>
      </c>
      <c r="R22" s="51">
        <v>0</v>
      </c>
      <c r="S22" s="29"/>
      <c r="AF22" s="21">
        <f>SUM(F22:R22,'86 -2 '!E22:R22,'86 -2 '!T22:AC22)-'86-1'!E22</f>
        <v>0</v>
      </c>
    </row>
    <row r="23" spans="2:32" ht="15.75" customHeight="1">
      <c r="B23" s="86" t="s">
        <v>25</v>
      </c>
      <c r="C23" s="17"/>
      <c r="D23" s="17" t="s">
        <v>60</v>
      </c>
      <c r="E23" s="54">
        <f>SUM(F23:R23,'86 -2 '!E23:P23,'86 -2 '!Q23:AC23)</f>
        <v>314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5</v>
      </c>
      <c r="M23" s="50">
        <v>8</v>
      </c>
      <c r="N23" s="50">
        <v>9</v>
      </c>
      <c r="O23" s="50">
        <v>58</v>
      </c>
      <c r="P23" s="50">
        <v>194</v>
      </c>
      <c r="Q23" s="50">
        <v>4</v>
      </c>
      <c r="R23" s="51">
        <v>2</v>
      </c>
      <c r="S23" s="29"/>
      <c r="AF23" s="21">
        <f>SUM(F23:R23,'86 -2 '!E23:R23,'86 -2 '!T23:AC23)-'86-1'!E23</f>
        <v>0</v>
      </c>
    </row>
    <row r="24" spans="2:32" ht="15.75" customHeight="1">
      <c r="B24" s="86"/>
      <c r="C24" s="17"/>
      <c r="D24" s="17" t="s">
        <v>61</v>
      </c>
      <c r="E24" s="54">
        <f>SUM(F24:R24,'86 -2 '!E24:P24,'86 -2 '!Q24:AC24)</f>
        <v>292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3</v>
      </c>
      <c r="M24" s="50">
        <v>8</v>
      </c>
      <c r="N24" s="50">
        <v>6</v>
      </c>
      <c r="O24" s="50">
        <v>56</v>
      </c>
      <c r="P24" s="50">
        <v>181</v>
      </c>
      <c r="Q24" s="50">
        <v>4</v>
      </c>
      <c r="R24" s="51">
        <v>2</v>
      </c>
      <c r="S24" s="29"/>
      <c r="AF24" s="21">
        <f>SUM(F24:R24,'86 -2 '!E24:R24,'86 -2 '!T24:AC24)-'86-1'!E24</f>
        <v>0</v>
      </c>
    </row>
    <row r="25" spans="2:32" ht="15.75" customHeight="1">
      <c r="B25" s="86" t="s">
        <v>26</v>
      </c>
      <c r="C25" s="17"/>
      <c r="D25" s="17" t="s">
        <v>60</v>
      </c>
      <c r="E25" s="54">
        <f>SUM(F25:R25,'86 -2 '!E25:P25,'86 -2 '!Q25:AC25)</f>
        <v>16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3</v>
      </c>
      <c r="N25" s="50">
        <v>0</v>
      </c>
      <c r="O25" s="50">
        <v>0</v>
      </c>
      <c r="P25" s="50">
        <v>2</v>
      </c>
      <c r="Q25" s="50">
        <v>2</v>
      </c>
      <c r="R25" s="51">
        <v>0</v>
      </c>
      <c r="S25" s="29"/>
      <c r="AF25" s="21">
        <f>SUM(F25:R25,'86 -2 '!E25:R25,'86 -2 '!T25:AC25)-'86-1'!E25</f>
        <v>0</v>
      </c>
    </row>
    <row r="26" spans="2:32" ht="15.75" customHeight="1">
      <c r="B26" s="86"/>
      <c r="C26" s="17"/>
      <c r="D26" s="17" t="s">
        <v>61</v>
      </c>
      <c r="E26" s="54">
        <f>SUM(F26:R26,'86 -2 '!E26:P26,'86 -2 '!Q26:AC26)</f>
        <v>15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3</v>
      </c>
      <c r="N26" s="50">
        <v>0</v>
      </c>
      <c r="O26" s="50">
        <v>0</v>
      </c>
      <c r="P26" s="50">
        <v>2</v>
      </c>
      <c r="Q26" s="50">
        <v>2</v>
      </c>
      <c r="R26" s="51">
        <v>0</v>
      </c>
      <c r="S26" s="29"/>
      <c r="AF26" s="21">
        <f>SUM(F26:R26,'86 -2 '!E26:R26,'86 -2 '!T26:AC26)-'86-1'!E26</f>
        <v>0</v>
      </c>
    </row>
    <row r="27" spans="2:32" ht="15.75" customHeight="1">
      <c r="B27" s="86" t="s">
        <v>27</v>
      </c>
      <c r="C27" s="17"/>
      <c r="D27" s="17" t="s">
        <v>60</v>
      </c>
      <c r="E27" s="54">
        <f>SUM(F27:R27,'86 -2 '!E27:P27,'86 -2 '!Q27:AC27)</f>
        <v>10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1</v>
      </c>
      <c r="O27" s="50">
        <v>1</v>
      </c>
      <c r="P27" s="50">
        <v>4</v>
      </c>
      <c r="Q27" s="50">
        <v>0</v>
      </c>
      <c r="R27" s="51">
        <v>0</v>
      </c>
      <c r="S27" s="29"/>
      <c r="AF27" s="21">
        <f>SUM(F27:R27,'86 -2 '!E27:R27,'86 -2 '!T27:AC27)-'86-1'!E27</f>
        <v>0</v>
      </c>
    </row>
    <row r="28" spans="2:32" ht="15.75" customHeight="1">
      <c r="B28" s="86"/>
      <c r="C28" s="17"/>
      <c r="D28" s="17" t="s">
        <v>61</v>
      </c>
      <c r="E28" s="54">
        <f>SUM(F28:R28,'86 -2 '!E28:P28,'86 -2 '!Q28:AC28)</f>
        <v>9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1</v>
      </c>
      <c r="O28" s="50">
        <v>0</v>
      </c>
      <c r="P28" s="50">
        <v>4</v>
      </c>
      <c r="Q28" s="50">
        <v>0</v>
      </c>
      <c r="R28" s="51">
        <v>0</v>
      </c>
      <c r="S28" s="29"/>
      <c r="AF28" s="21">
        <f>SUM(F28:R28,'86 -2 '!E28:R28,'86 -2 '!T28:AC28)-'86-1'!E28</f>
        <v>0</v>
      </c>
    </row>
    <row r="29" spans="2:32" ht="15.75" customHeight="1">
      <c r="B29" s="86" t="s">
        <v>28</v>
      </c>
      <c r="C29" s="17"/>
      <c r="D29" s="17" t="s">
        <v>60</v>
      </c>
      <c r="E29" s="54">
        <f>SUM(F29:R29,'86 -2 '!E29:P29,'86 -2 '!Q29:AC29)</f>
        <v>13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</v>
      </c>
      <c r="M29" s="50">
        <v>2</v>
      </c>
      <c r="N29" s="50">
        <v>0</v>
      </c>
      <c r="O29" s="50">
        <v>0</v>
      </c>
      <c r="P29" s="50">
        <v>9</v>
      </c>
      <c r="Q29" s="50">
        <v>0</v>
      </c>
      <c r="R29" s="51">
        <v>0</v>
      </c>
      <c r="S29" s="29"/>
      <c r="AF29" s="21">
        <f>SUM(F29:R29,'86 -2 '!E29:R29,'86 -2 '!T29:AC29)-'86-1'!E29</f>
        <v>0</v>
      </c>
    </row>
    <row r="30" spans="2:32" ht="15.75" customHeight="1">
      <c r="B30" s="86"/>
      <c r="C30" s="17"/>
      <c r="D30" s="17" t="s">
        <v>61</v>
      </c>
      <c r="E30" s="54">
        <f>SUM(F30:R30,'86 -2 '!E30:P30,'86 -2 '!Q30:AC30)</f>
        <v>12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</v>
      </c>
      <c r="M30" s="50">
        <v>2</v>
      </c>
      <c r="N30" s="50">
        <v>0</v>
      </c>
      <c r="O30" s="50">
        <v>0</v>
      </c>
      <c r="P30" s="50">
        <v>8</v>
      </c>
      <c r="Q30" s="50">
        <v>0</v>
      </c>
      <c r="R30" s="51">
        <v>0</v>
      </c>
      <c r="S30" s="29"/>
      <c r="AF30" s="21">
        <f>SUM(F30:R30,'86 -2 '!E30:R30,'86 -2 '!T30:AC30)-'86-1'!E30</f>
        <v>0</v>
      </c>
    </row>
    <row r="31" spans="2:32" ht="15.75" customHeight="1">
      <c r="B31" s="86" t="s">
        <v>29</v>
      </c>
      <c r="C31" s="17"/>
      <c r="D31" s="17" t="s">
        <v>60</v>
      </c>
      <c r="E31" s="54">
        <f>SUM(F31:R31,'86 -2 '!E31:P31,'86 -2 '!Q31:AC31)</f>
        <v>6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</v>
      </c>
      <c r="M31" s="50">
        <v>0</v>
      </c>
      <c r="N31" s="50">
        <v>0</v>
      </c>
      <c r="O31" s="50">
        <v>1</v>
      </c>
      <c r="P31" s="50">
        <v>2</v>
      </c>
      <c r="Q31" s="50">
        <v>0</v>
      </c>
      <c r="R31" s="51">
        <v>0</v>
      </c>
      <c r="S31" s="29"/>
      <c r="AF31" s="21">
        <f>SUM(F31:R31,'86 -2 '!E31:R31,'86 -2 '!T31:AC31)-'86-1'!E31</f>
        <v>0</v>
      </c>
    </row>
    <row r="32" spans="2:32" ht="15.75" customHeight="1">
      <c r="B32" s="86"/>
      <c r="C32" s="17"/>
      <c r="D32" s="17" t="s">
        <v>61</v>
      </c>
      <c r="E32" s="54">
        <f>SUM(F32:R32,'86 -2 '!E32:P32,'86 -2 '!Q32:AC32)</f>
        <v>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</v>
      </c>
      <c r="M32" s="50">
        <v>0</v>
      </c>
      <c r="N32" s="50">
        <v>0</v>
      </c>
      <c r="O32" s="50">
        <v>1</v>
      </c>
      <c r="P32" s="50">
        <v>1</v>
      </c>
      <c r="Q32" s="50">
        <v>0</v>
      </c>
      <c r="R32" s="51">
        <v>0</v>
      </c>
      <c r="S32" s="29"/>
      <c r="AF32" s="21">
        <f>SUM(F32:R32,'86 -2 '!E32:R32,'86 -2 '!T32:AC32)-'86-1'!E32</f>
        <v>0</v>
      </c>
    </row>
    <row r="33" spans="2:32" ht="15.75" customHeight="1">
      <c r="B33" s="86" t="s">
        <v>30</v>
      </c>
      <c r="C33" s="17"/>
      <c r="D33" s="17" t="s">
        <v>60</v>
      </c>
      <c r="E33" s="54">
        <f>SUM(F33:R33,'86 -2 '!E33:P33,'86 -2 '!Q33:AC33)</f>
        <v>6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1</v>
      </c>
      <c r="N33" s="50">
        <v>0</v>
      </c>
      <c r="O33" s="50">
        <v>0</v>
      </c>
      <c r="P33" s="50">
        <v>1</v>
      </c>
      <c r="Q33" s="50">
        <v>0</v>
      </c>
      <c r="R33" s="51">
        <v>0</v>
      </c>
      <c r="S33" s="29"/>
      <c r="AF33" s="21">
        <f>SUM(F33:R33,'86 -2 '!E33:R33,'86 -2 '!T33:AC33)-'86-1'!E33</f>
        <v>0</v>
      </c>
    </row>
    <row r="34" spans="2:32" ht="15.75" customHeight="1">
      <c r="B34" s="86"/>
      <c r="C34" s="17"/>
      <c r="D34" s="17" t="s">
        <v>61</v>
      </c>
      <c r="E34" s="54">
        <f>SUM(F34:R34,'86 -2 '!E34:P34,'86 -2 '!Q34:AC34)</f>
        <v>5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0</v>
      </c>
      <c r="O34" s="50">
        <v>0</v>
      </c>
      <c r="P34" s="50">
        <v>1</v>
      </c>
      <c r="Q34" s="50">
        <v>0</v>
      </c>
      <c r="R34" s="51">
        <v>0</v>
      </c>
      <c r="S34" s="29"/>
      <c r="AF34" s="21">
        <f>SUM(F34:R34,'86 -2 '!E34:R34,'86 -2 '!T34:AC34)-'86-1'!E34</f>
        <v>0</v>
      </c>
    </row>
    <row r="35" spans="2:32" ht="15.75" customHeight="1">
      <c r="B35" s="86" t="s">
        <v>31</v>
      </c>
      <c r="C35" s="17"/>
      <c r="D35" s="17" t="s">
        <v>60</v>
      </c>
      <c r="E35" s="54">
        <f>SUM(F35:R35,'86 -2 '!E35:P35,'86 -2 '!Q35:AC35)</f>
        <v>4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2</v>
      </c>
      <c r="N35" s="50">
        <v>0</v>
      </c>
      <c r="O35" s="50">
        <v>0</v>
      </c>
      <c r="P35" s="50">
        <v>1</v>
      </c>
      <c r="Q35" s="50">
        <v>0</v>
      </c>
      <c r="R35" s="51">
        <v>0</v>
      </c>
      <c r="S35" s="29"/>
      <c r="AF35" s="21">
        <f>SUM(F35:R35,'86 -2 '!E35:R35,'86 -2 '!T35:AC35)-'86-1'!E35</f>
        <v>0</v>
      </c>
    </row>
    <row r="36" spans="2:32" ht="15.75" customHeight="1">
      <c r="B36" s="86"/>
      <c r="C36" s="17"/>
      <c r="D36" s="17" t="s">
        <v>61</v>
      </c>
      <c r="E36" s="54">
        <f>SUM(F36:R36,'86 -2 '!E36:P36,'86 -2 '!Q36:AC36)</f>
        <v>3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2</v>
      </c>
      <c r="N36" s="50">
        <v>0</v>
      </c>
      <c r="O36" s="50">
        <v>0</v>
      </c>
      <c r="P36" s="50">
        <v>1</v>
      </c>
      <c r="Q36" s="50">
        <v>0</v>
      </c>
      <c r="R36" s="51">
        <v>0</v>
      </c>
      <c r="S36" s="29"/>
      <c r="AF36" s="21">
        <f>SUM(F36:R36,'86 -2 '!E36:R36,'86 -2 '!T36:AC36)-'86-1'!E36</f>
        <v>0</v>
      </c>
    </row>
    <row r="37" spans="2:32" ht="15.75" customHeight="1">
      <c r="B37" s="86" t="s">
        <v>32</v>
      </c>
      <c r="C37" s="17"/>
      <c r="D37" s="17" t="s">
        <v>60</v>
      </c>
      <c r="E37" s="54">
        <f>SUM(F37:R37,'86 -2 '!E37:P37,'86 -2 '!Q37:AC37)</f>
        <v>15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2</v>
      </c>
      <c r="O37" s="50">
        <v>0</v>
      </c>
      <c r="P37" s="50">
        <v>9</v>
      </c>
      <c r="Q37" s="50">
        <v>0</v>
      </c>
      <c r="R37" s="51">
        <v>0</v>
      </c>
      <c r="S37" s="29"/>
      <c r="AF37" s="21">
        <f>SUM(F37:R37,'86 -2 '!E37:R37,'86 -2 '!T37:AC37)-'86-1'!E37</f>
        <v>0</v>
      </c>
    </row>
    <row r="38" spans="2:32" ht="15.75" customHeight="1">
      <c r="B38" s="86"/>
      <c r="C38" s="17"/>
      <c r="D38" s="17" t="s">
        <v>61</v>
      </c>
      <c r="E38" s="54">
        <f>SUM(F38:R38,'86 -2 '!E38:P38,'86 -2 '!Q38:AC38)</f>
        <v>14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2</v>
      </c>
      <c r="O38" s="32">
        <v>0</v>
      </c>
      <c r="P38" s="32">
        <v>9</v>
      </c>
      <c r="Q38" s="32">
        <v>0</v>
      </c>
      <c r="R38" s="33">
        <v>0</v>
      </c>
      <c r="S38" s="29"/>
      <c r="AF38" s="21">
        <f>SUM(F38:R38,'86 -2 '!E38:R38,'86 -2 '!T38:AC38)-'86-1'!E38</f>
        <v>0</v>
      </c>
    </row>
    <row r="39" spans="2:32" ht="15.75" customHeight="1">
      <c r="B39" s="86" t="s">
        <v>33</v>
      </c>
      <c r="C39" s="17"/>
      <c r="D39" s="17" t="s">
        <v>60</v>
      </c>
      <c r="E39" s="54">
        <f>SUM(F39:R39,'86 -2 '!E39:P39,'86 -2 '!Q39:AC39)</f>
        <v>26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21</v>
      </c>
      <c r="Q39" s="50">
        <v>0</v>
      </c>
      <c r="R39" s="51">
        <v>0</v>
      </c>
      <c r="S39" s="29"/>
      <c r="AF39" s="21">
        <f>SUM(F39:R39,'86 -2 '!E39:R39,'86 -2 '!T39:AC39)-'86-1'!E39</f>
        <v>0</v>
      </c>
    </row>
    <row r="40" spans="2:32" ht="15.75" customHeight="1">
      <c r="B40" s="86"/>
      <c r="C40" s="17"/>
      <c r="D40" s="17" t="s">
        <v>61</v>
      </c>
      <c r="E40" s="54">
        <f>SUM(F40:R40,'86 -2 '!E40:P40,'86 -2 '!Q40:AC40)</f>
        <v>22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18</v>
      </c>
      <c r="Q40" s="50">
        <v>0</v>
      </c>
      <c r="R40" s="51">
        <v>0</v>
      </c>
      <c r="S40" s="29"/>
      <c r="AF40" s="21">
        <f>SUM(F40:R40,'86 -2 '!E40:R40,'86 -2 '!T40:AC40)-'86-1'!E40</f>
        <v>0</v>
      </c>
    </row>
    <row r="41" spans="2:32" ht="15.75" customHeight="1">
      <c r="B41" s="86" t="s">
        <v>34</v>
      </c>
      <c r="C41" s="17"/>
      <c r="D41" s="17" t="s">
        <v>60</v>
      </c>
      <c r="E41" s="54">
        <f>SUM(F41:R41,'86 -2 '!E41:P41,'86 -2 '!Q41:AC41)</f>
        <v>19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13</v>
      </c>
      <c r="Q41" s="50">
        <v>0</v>
      </c>
      <c r="R41" s="51">
        <v>0</v>
      </c>
      <c r="S41" s="29"/>
      <c r="AF41" s="21">
        <f>SUM(F41:R41,'86 -2 '!E41:R41,'86 -2 '!T41:AC41)-'86-1'!E41</f>
        <v>0</v>
      </c>
    </row>
    <row r="42" spans="2:32" ht="15.75" customHeight="1">
      <c r="B42" s="86"/>
      <c r="C42" s="17"/>
      <c r="D42" s="17" t="s">
        <v>61</v>
      </c>
      <c r="E42" s="54">
        <f>SUM(F42:R42,'86 -2 '!E42:P42,'86 -2 '!Q42:AC42)</f>
        <v>16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9</v>
      </c>
      <c r="Q42" s="50">
        <v>0</v>
      </c>
      <c r="R42" s="51">
        <v>0</v>
      </c>
      <c r="S42" s="29"/>
      <c r="AF42" s="21">
        <f>SUM(F42:R42,'86 -2 '!E42:R42,'86 -2 '!T42:AC42)-'86-1'!E42</f>
        <v>0</v>
      </c>
    </row>
    <row r="43" spans="2:32" ht="15.75" customHeight="1">
      <c r="B43" s="86" t="s">
        <v>18</v>
      </c>
      <c r="C43" s="17"/>
      <c r="D43" s="17" t="s">
        <v>60</v>
      </c>
      <c r="E43" s="54">
        <f>SUM(F43:R43,'86 -2 '!E43:P43,'86 -2 '!Q43:AC43)</f>
        <v>2523</v>
      </c>
      <c r="F43" s="50">
        <v>2</v>
      </c>
      <c r="G43" s="50">
        <v>0</v>
      </c>
      <c r="H43" s="50">
        <v>0</v>
      </c>
      <c r="I43" s="50">
        <v>0</v>
      </c>
      <c r="J43" s="50">
        <v>2</v>
      </c>
      <c r="K43" s="50">
        <v>15</v>
      </c>
      <c r="L43" s="50">
        <v>24</v>
      </c>
      <c r="M43" s="50">
        <v>107</v>
      </c>
      <c r="N43" s="50">
        <v>86</v>
      </c>
      <c r="O43" s="50">
        <v>143</v>
      </c>
      <c r="P43" s="50">
        <v>1210</v>
      </c>
      <c r="Q43" s="50">
        <v>2</v>
      </c>
      <c r="R43" s="51">
        <v>5</v>
      </c>
      <c r="S43" s="29"/>
      <c r="AF43" s="21">
        <f>SUM(F43:R43,'86 -2 '!E43:R43,'86 -2 '!T43:AC43)-'86-1'!E43</f>
        <v>0</v>
      </c>
    </row>
    <row r="44" spans="2:32" ht="15.75" customHeight="1">
      <c r="B44" s="86"/>
      <c r="C44" s="17"/>
      <c r="D44" s="17" t="s">
        <v>61</v>
      </c>
      <c r="E44" s="54">
        <f>SUM(F44:R44,'86 -2 '!E44:P44,'86 -2 '!Q44:AC44)</f>
        <v>1952</v>
      </c>
      <c r="F44" s="50">
        <v>1</v>
      </c>
      <c r="G44" s="50">
        <v>0</v>
      </c>
      <c r="H44" s="50">
        <v>0</v>
      </c>
      <c r="I44" s="50">
        <v>0</v>
      </c>
      <c r="J44" s="50">
        <v>0</v>
      </c>
      <c r="K44" s="50">
        <v>25</v>
      </c>
      <c r="L44" s="50">
        <v>17</v>
      </c>
      <c r="M44" s="50">
        <v>95</v>
      </c>
      <c r="N44" s="50">
        <v>72</v>
      </c>
      <c r="O44" s="50">
        <v>114</v>
      </c>
      <c r="P44" s="50">
        <v>955</v>
      </c>
      <c r="Q44" s="50">
        <v>2</v>
      </c>
      <c r="R44" s="51">
        <v>5</v>
      </c>
      <c r="S44" s="29">
        <v>0</v>
      </c>
      <c r="AF44" s="21">
        <f>SUM(F44:R44,'86 -2 '!E44:R44,'86 -2 '!T44:AC44)-'86-1'!E44</f>
        <v>0</v>
      </c>
    </row>
    <row r="45" spans="2:32" ht="15.75" customHeight="1">
      <c r="B45" s="83" t="s">
        <v>40</v>
      </c>
      <c r="C45" s="20"/>
      <c r="D45" s="34" t="s">
        <v>60</v>
      </c>
      <c r="E45" s="55">
        <f>SUM(F45:R45,'86 -2 '!E45:P45,'86 -2 '!Q45:AC45)</f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S45" s="29"/>
      <c r="AF45" s="21">
        <f>SUM(F45:R45,'86 -2 '!E45:R45,'86 -2 '!T45:AC45)-'86-1'!E45</f>
        <v>0</v>
      </c>
    </row>
    <row r="46" spans="2:32" ht="15.75" customHeight="1">
      <c r="B46" s="83"/>
      <c r="C46" s="20"/>
      <c r="D46" s="34" t="s">
        <v>61</v>
      </c>
      <c r="E46" s="55">
        <f>SUM(F46:R46,'86 -2 '!E46:P46,'86 -2 '!Q46:AC46)</f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S46" s="29"/>
      <c r="AF46" s="21">
        <f>SUM(F46:R46,'86 -2 '!E46:R46,'86 -2 '!T46:AC46)-'86-1'!E46</f>
        <v>0</v>
      </c>
    </row>
    <row r="47" spans="2:32" ht="15.75" customHeight="1">
      <c r="B47" s="83" t="s">
        <v>20</v>
      </c>
      <c r="C47" s="20"/>
      <c r="D47" s="20" t="s">
        <v>60</v>
      </c>
      <c r="E47" s="54">
        <f>SUM(F47:R47,'86 -2 '!E47:P47,'86 -2 '!Q47:AC47)</f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S47" s="29"/>
      <c r="AF47" s="21">
        <f>SUM(F47:R47,'86 -2 '!E47:R47,'86 -2 '!T47:AC47)-'86-1'!E47</f>
        <v>0</v>
      </c>
    </row>
    <row r="48" spans="2:32" ht="15.75" customHeight="1" thickBot="1">
      <c r="B48" s="92"/>
      <c r="C48" s="35"/>
      <c r="D48" s="35" t="s">
        <v>61</v>
      </c>
      <c r="E48" s="56">
        <f>SUM(F48:R48,'86 -2 '!E48:P48,'86 -2 '!Q48:AC48)</f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S48" s="29"/>
      <c r="AF48" s="21">
        <f>SUM(F48:R48,'86 -2 '!E48:R48,'86 -2 '!T48:AC48)-'86-1'!E48</f>
        <v>0</v>
      </c>
    </row>
    <row r="49" ht="6" customHeight="1"/>
    <row r="52" spans="4:18" ht="10.5">
      <c r="D52" s="37" t="s">
        <v>38</v>
      </c>
      <c r="E52" s="38">
        <f>SUM(E13,E15,E17,E19,E21,E23,E25,E27,E29,E31,E33,E35,E37,E39,E41,E43,E45,E47)-E10</f>
        <v>0</v>
      </c>
      <c r="F52" s="38">
        <f aca="true" t="shared" si="1" ref="F52:I53">SUM(F13,F15,F17,F19,F21,F23,F25,F27,F29,F31,F33,F35,F37,F39,F41,F43,F47)-F10</f>
        <v>0</v>
      </c>
      <c r="G52" s="38">
        <f t="shared" si="1"/>
        <v>0</v>
      </c>
      <c r="H52" s="38">
        <f t="shared" si="1"/>
        <v>0</v>
      </c>
      <c r="I52" s="38">
        <f t="shared" si="1"/>
        <v>0</v>
      </c>
      <c r="J52" s="38">
        <f>SUM(J13,J15,J17,J19,J21,J23,J25,J27,J29,J31,J33,J35,J37,J39,J41,J43,J47)-J10</f>
        <v>0</v>
      </c>
      <c r="K52" s="38">
        <f>SUM(K13,K15,K17,K19,K21,K23,K25,K27,K29,K31,K33,K35,K37,K39,K41,K43,K47)-K10</f>
        <v>0</v>
      </c>
      <c r="L52" s="38">
        <f>SUM(L13,L15,L17,L19,L21,L23,L25,L27,L29,L31,L33,L35,L37,L39,L41,L43,L45,L47)-L10</f>
        <v>0</v>
      </c>
      <c r="M52" s="38">
        <f aca="true" t="shared" si="2" ref="M52:R53">SUM(M13,M15,M17,M19,M21,M23,M25,M27,M29,M31,M33,M35,M37,M39,M41,M43,M47)-M10</f>
        <v>0</v>
      </c>
      <c r="N52" s="38">
        <f t="shared" si="2"/>
        <v>0</v>
      </c>
      <c r="O52" s="38">
        <f t="shared" si="2"/>
        <v>0</v>
      </c>
      <c r="P52" s="38">
        <f>SUM(P13,P15,P17,P19,P21,P23,P25,P27,P29,P31,P33,P35,P37,P39,P41,P43,P45,P47)-P10</f>
        <v>0</v>
      </c>
      <c r="Q52" s="38">
        <f t="shared" si="2"/>
        <v>0</v>
      </c>
      <c r="R52" s="38">
        <f t="shared" si="2"/>
        <v>0</v>
      </c>
    </row>
    <row r="53" spans="4:18" ht="10.5">
      <c r="D53" s="37" t="s">
        <v>39</v>
      </c>
      <c r="E53" s="38">
        <f>SUM(E14,E16,E18,E20,E22,E24,E26,E28,E30,E32,E34,E36,E38,E40,E42,E44,E46,E48)-E11</f>
        <v>0</v>
      </c>
      <c r="F53" s="38">
        <f t="shared" si="1"/>
        <v>0</v>
      </c>
      <c r="G53" s="38">
        <f t="shared" si="1"/>
        <v>0</v>
      </c>
      <c r="H53" s="38">
        <f t="shared" si="1"/>
        <v>0</v>
      </c>
      <c r="I53" s="38">
        <f t="shared" si="1"/>
        <v>0</v>
      </c>
      <c r="J53" s="38">
        <f>SUM(J14,J16,J18,J20,J22,J24,J26,J28,J30,J32,J34,J36,J38,J40,J42,J44,J48)-J11</f>
        <v>0</v>
      </c>
      <c r="K53" s="38">
        <f>SUM(K14,K16,K18,K20,K22,K24,K26,K28,K30,K32,K34,K36,K38,K40,K42,K44,K48)-K11</f>
        <v>0</v>
      </c>
      <c r="L53" s="38">
        <f>SUM(L14,L16,L18,L20,L22,L24,L26,L28,L30,L32,L34,L36,L38,L40,L42,L44,L46,L48)-L11</f>
        <v>0</v>
      </c>
      <c r="M53" s="38">
        <f t="shared" si="2"/>
        <v>0</v>
      </c>
      <c r="N53" s="38">
        <f t="shared" si="2"/>
        <v>0</v>
      </c>
      <c r="O53" s="38">
        <f t="shared" si="2"/>
        <v>0</v>
      </c>
      <c r="P53" s="38">
        <f>SUM(P14,P16,P18,P20,P22,P24,P26,P28,P30,P32,P34,P36,P38,P40,P42,P44,P46,P48)-P11</f>
        <v>0</v>
      </c>
      <c r="Q53" s="38">
        <f t="shared" si="2"/>
        <v>0</v>
      </c>
      <c r="R53" s="38">
        <f t="shared" si="2"/>
        <v>0</v>
      </c>
    </row>
    <row r="56" spans="4:19" ht="10.5">
      <c r="D56" s="39" t="s">
        <v>41</v>
      </c>
      <c r="E56" s="40">
        <f aca="true" t="shared" si="3" ref="E56:R57">E10-SUM(E13,E15,E17,E19,E21,E23,E25,E27,E29,E31,E33,E35,E37,E39,E41,E45,E47)-E43</f>
        <v>0</v>
      </c>
      <c r="F56" s="40">
        <f t="shared" si="3"/>
        <v>0</v>
      </c>
      <c r="G56" s="40">
        <f t="shared" si="3"/>
        <v>0</v>
      </c>
      <c r="H56" s="40">
        <f t="shared" si="3"/>
        <v>0</v>
      </c>
      <c r="I56" s="40">
        <f t="shared" si="3"/>
        <v>0</v>
      </c>
      <c r="J56" s="40">
        <f>J10-SUM(J13,J15,J17,J19,J21,J23,J25,J27,J29,J31,J33,J35,J37,J39,J41,J45,J47)-J43</f>
        <v>0</v>
      </c>
      <c r="K56" s="40">
        <f>K10-SUM(K13,K15,K17,K19,K21,K23,K25,K27,K29,K31,K33,K35,K37,K39,K41,K45,K47)-K43</f>
        <v>0</v>
      </c>
      <c r="L56" s="40">
        <f t="shared" si="3"/>
        <v>0</v>
      </c>
      <c r="M56" s="40">
        <f t="shared" si="3"/>
        <v>0</v>
      </c>
      <c r="N56" s="40">
        <f t="shared" si="3"/>
        <v>0</v>
      </c>
      <c r="O56" s="40">
        <f t="shared" si="3"/>
        <v>0</v>
      </c>
      <c r="P56" s="40">
        <f t="shared" si="3"/>
        <v>0</v>
      </c>
      <c r="Q56" s="40">
        <f t="shared" si="3"/>
        <v>0</v>
      </c>
      <c r="R56" s="40">
        <f t="shared" si="3"/>
        <v>0</v>
      </c>
      <c r="S56" s="40"/>
    </row>
    <row r="57" spans="4:19" ht="10.5">
      <c r="D57" s="39" t="s">
        <v>42</v>
      </c>
      <c r="E57" s="40">
        <f t="shared" si="3"/>
        <v>0</v>
      </c>
      <c r="F57" s="40">
        <f t="shared" si="3"/>
        <v>0</v>
      </c>
      <c r="G57" s="40">
        <f t="shared" si="3"/>
        <v>0</v>
      </c>
      <c r="H57" s="40">
        <f t="shared" si="3"/>
        <v>0</v>
      </c>
      <c r="I57" s="40">
        <f t="shared" si="3"/>
        <v>0</v>
      </c>
      <c r="J57" s="40">
        <f>J11-SUM(J14,J16,J18,J20,J22,J24,J26,J28,J30,J32,J34,J36,J38,J40,J42,J46,J48)-J44</f>
        <v>0</v>
      </c>
      <c r="K57" s="40">
        <f>K11-SUM(K14,K16,K18,K20,K22,K24,K26,K28,K30,K32,K34,K36,K38,K40,K42,K46,K48)-K44</f>
        <v>0</v>
      </c>
      <c r="L57" s="40">
        <f t="shared" si="3"/>
        <v>0</v>
      </c>
      <c r="M57" s="40">
        <f t="shared" si="3"/>
        <v>0</v>
      </c>
      <c r="N57" s="40">
        <f t="shared" si="3"/>
        <v>0</v>
      </c>
      <c r="O57" s="40">
        <f t="shared" si="3"/>
        <v>0</v>
      </c>
      <c r="P57" s="40">
        <f t="shared" si="3"/>
        <v>0</v>
      </c>
      <c r="Q57" s="40">
        <f t="shared" si="3"/>
        <v>0</v>
      </c>
      <c r="R57" s="40">
        <f t="shared" si="3"/>
        <v>0</v>
      </c>
      <c r="S57" s="40"/>
    </row>
  </sheetData>
  <sheetProtection/>
  <mergeCells count="30"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  <mergeCell ref="B39:B40"/>
    <mergeCell ref="B17:B18"/>
    <mergeCell ref="B19:B20"/>
    <mergeCell ref="B21:B22"/>
    <mergeCell ref="B23:B24"/>
    <mergeCell ref="B25:B26"/>
    <mergeCell ref="B27:B28"/>
    <mergeCell ref="B6:B7"/>
    <mergeCell ref="B8:B9"/>
    <mergeCell ref="B10:B11"/>
    <mergeCell ref="B13:B14"/>
    <mergeCell ref="B15:B16"/>
    <mergeCell ref="B4:D5"/>
    <mergeCell ref="M4:N4"/>
    <mergeCell ref="O4:R4"/>
    <mergeCell ref="E4:E5"/>
    <mergeCell ref="F4:F5"/>
    <mergeCell ref="G4:G5"/>
    <mergeCell ref="H4:J4"/>
    <mergeCell ref="K4:K5"/>
    <mergeCell ref="L4:L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F57"/>
  <sheetViews>
    <sheetView view="pageBreakPreview" zoomScaleNormal="125" zoomScaleSheetLayoutView="100" zoomScalePageLayoutView="0" workbookViewId="0" topLeftCell="A1">
      <pane xSplit="19" ySplit="5" topLeftCell="T6" activePane="bottomRight" state="frozen"/>
      <selection pane="topLeft" activeCell="AF6" sqref="AF6"/>
      <selection pane="topRight" activeCell="AF6" sqref="AF6"/>
      <selection pane="bottomLeft" activeCell="AF6" sqref="AF6"/>
      <selection pane="bottomRight" activeCell="AH15" sqref="AH15"/>
    </sheetView>
  </sheetViews>
  <sheetFormatPr defaultColWidth="9.375" defaultRowHeight="12"/>
  <cols>
    <col min="1" max="1" width="2.875" style="1" customWidth="1"/>
    <col min="2" max="2" width="7.875" style="1" customWidth="1"/>
    <col min="3" max="3" width="2.875" style="1" customWidth="1"/>
    <col min="4" max="4" width="8.875" style="4" customWidth="1"/>
    <col min="5" max="5" width="6.375" style="1" customWidth="1"/>
    <col min="6" max="9" width="5.50390625" style="1" customWidth="1"/>
    <col min="10" max="10" width="6.375" style="1" customWidth="1"/>
    <col min="11" max="11" width="11.875" style="1" customWidth="1"/>
    <col min="12" max="13" width="8.375" style="1" customWidth="1"/>
    <col min="14" max="14" width="11.875" style="1" customWidth="1"/>
    <col min="15" max="18" width="6.375" style="1" customWidth="1"/>
    <col min="19" max="19" width="2.875" style="1" customWidth="1"/>
    <col min="20" max="29" width="9.375" style="1" customWidth="1"/>
    <col min="30" max="30" width="8.875" style="4" customWidth="1"/>
    <col min="31" max="31" width="2.875" style="1" customWidth="1"/>
    <col min="32" max="32" width="7.875" style="1" customWidth="1"/>
    <col min="33" max="33" width="2.875" style="1" customWidth="1"/>
    <col min="34" max="37" width="4.875" style="1" customWidth="1"/>
    <col min="38" max="16384" width="9.375" style="1" customWidth="1"/>
  </cols>
  <sheetData>
    <row r="1" spans="2:30" ht="10.5">
      <c r="B1" s="1" t="s">
        <v>53</v>
      </c>
      <c r="D1" s="2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T1" s="3"/>
      <c r="U1" s="3"/>
      <c r="V1" s="3"/>
      <c r="W1" s="3"/>
      <c r="X1" s="3"/>
      <c r="Y1" s="3"/>
      <c r="Z1" s="3"/>
      <c r="AA1" s="3"/>
      <c r="AB1" s="3"/>
      <c r="AC1" s="3"/>
      <c r="AD1" s="1" t="s">
        <v>56</v>
      </c>
    </row>
    <row r="2" spans="2:32" ht="14.25" customHeight="1">
      <c r="B2" s="5"/>
      <c r="C2" s="5"/>
      <c r="D2" s="5"/>
      <c r="E2" s="105" t="s">
        <v>54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46"/>
      <c r="T2" s="4"/>
      <c r="U2" s="106" t="s">
        <v>62</v>
      </c>
      <c r="V2" s="106"/>
      <c r="W2" s="106"/>
      <c r="X2" s="106"/>
      <c r="Y2" s="106"/>
      <c r="Z2" s="106"/>
      <c r="AA2" s="106"/>
      <c r="AB2" s="106"/>
      <c r="AC2" s="106"/>
      <c r="AD2" s="5"/>
      <c r="AE2" s="5"/>
      <c r="AF2" s="5"/>
    </row>
    <row r="3" spans="4:30" ht="9" customHeight="1" thickBot="1">
      <c r="D3" s="8"/>
      <c r="E3" s="7"/>
      <c r="F3" s="7"/>
      <c r="G3" s="7"/>
      <c r="H3" s="7"/>
      <c r="I3" s="7"/>
      <c r="J3" s="7"/>
      <c r="K3" s="9"/>
      <c r="L3" s="9"/>
      <c r="M3" s="9"/>
      <c r="N3" s="9"/>
      <c r="O3" s="9"/>
      <c r="P3" s="9"/>
      <c r="Q3" s="9"/>
      <c r="R3" s="9"/>
      <c r="T3" s="9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2:32" ht="39.75" customHeight="1">
      <c r="B4" s="87" t="s">
        <v>0</v>
      </c>
      <c r="C4" s="88"/>
      <c r="D4" s="88"/>
      <c r="E4" s="76" t="s">
        <v>75</v>
      </c>
      <c r="F4" s="109" t="s">
        <v>76</v>
      </c>
      <c r="G4" s="110"/>
      <c r="H4" s="110"/>
      <c r="I4" s="111"/>
      <c r="J4" s="107" t="s">
        <v>73</v>
      </c>
      <c r="K4" s="76" t="s">
        <v>70</v>
      </c>
      <c r="L4" s="94" t="s">
        <v>69</v>
      </c>
      <c r="M4" s="76" t="s">
        <v>68</v>
      </c>
      <c r="N4" s="76" t="s">
        <v>67</v>
      </c>
      <c r="O4" s="96" t="s">
        <v>13</v>
      </c>
      <c r="P4" s="97"/>
      <c r="Q4" s="97"/>
      <c r="R4" s="98"/>
      <c r="T4" s="99" t="s">
        <v>17</v>
      </c>
      <c r="U4" s="76" t="s">
        <v>45</v>
      </c>
      <c r="V4" s="76" t="s">
        <v>46</v>
      </c>
      <c r="W4" s="76" t="s">
        <v>47</v>
      </c>
      <c r="X4" s="76" t="s">
        <v>48</v>
      </c>
      <c r="Y4" s="76" t="s">
        <v>49</v>
      </c>
      <c r="Z4" s="76" t="s">
        <v>50</v>
      </c>
      <c r="AA4" s="76" t="s">
        <v>51</v>
      </c>
      <c r="AB4" s="76" t="s">
        <v>52</v>
      </c>
      <c r="AC4" s="74" t="s">
        <v>18</v>
      </c>
      <c r="AD4" s="101" t="s">
        <v>0</v>
      </c>
      <c r="AE4" s="102"/>
      <c r="AF4" s="102"/>
    </row>
    <row r="5" spans="2:32" ht="93" customHeight="1">
      <c r="B5" s="90"/>
      <c r="C5" s="90"/>
      <c r="D5" s="90"/>
      <c r="E5" s="80"/>
      <c r="F5" s="12" t="s">
        <v>74</v>
      </c>
      <c r="G5" s="12" t="s">
        <v>12</v>
      </c>
      <c r="H5" s="48" t="s">
        <v>72</v>
      </c>
      <c r="I5" s="48" t="s">
        <v>71</v>
      </c>
      <c r="J5" s="108"/>
      <c r="K5" s="93"/>
      <c r="L5" s="95"/>
      <c r="M5" s="75"/>
      <c r="N5" s="80"/>
      <c r="O5" s="15" t="s">
        <v>14</v>
      </c>
      <c r="P5" s="15" t="s">
        <v>15</v>
      </c>
      <c r="Q5" s="15" t="s">
        <v>16</v>
      </c>
      <c r="R5" s="45" t="s">
        <v>21</v>
      </c>
      <c r="T5" s="100"/>
      <c r="U5" s="75"/>
      <c r="V5" s="75"/>
      <c r="W5" s="75"/>
      <c r="X5" s="80"/>
      <c r="Y5" s="80"/>
      <c r="Z5" s="80"/>
      <c r="AA5" s="80"/>
      <c r="AB5" s="80"/>
      <c r="AC5" s="75"/>
      <c r="AD5" s="103"/>
      <c r="AE5" s="104"/>
      <c r="AF5" s="104"/>
    </row>
    <row r="6" spans="2:32" s="17" customFormat="1" ht="15.75" customHeight="1">
      <c r="B6" s="81" t="s">
        <v>57</v>
      </c>
      <c r="D6" s="17" t="s">
        <v>60</v>
      </c>
      <c r="E6" s="43">
        <v>0</v>
      </c>
      <c r="F6" s="43">
        <v>0</v>
      </c>
      <c r="G6" s="43">
        <v>0</v>
      </c>
      <c r="H6" s="61">
        <v>0</v>
      </c>
      <c r="I6" s="61">
        <v>0</v>
      </c>
      <c r="J6" s="61">
        <v>0</v>
      </c>
      <c r="K6" s="41">
        <v>0</v>
      </c>
      <c r="L6" s="62">
        <v>0</v>
      </c>
      <c r="M6" s="41">
        <v>0</v>
      </c>
      <c r="N6" s="57">
        <v>299</v>
      </c>
      <c r="O6" s="43">
        <v>341</v>
      </c>
      <c r="P6" s="43">
        <v>1</v>
      </c>
      <c r="Q6" s="43">
        <v>21</v>
      </c>
      <c r="R6" s="58">
        <v>19</v>
      </c>
      <c r="T6" s="67">
        <v>8</v>
      </c>
      <c r="U6" s="41">
        <v>6</v>
      </c>
      <c r="V6" s="41">
        <v>108</v>
      </c>
      <c r="W6" s="41">
        <v>134</v>
      </c>
      <c r="X6" s="41">
        <v>179</v>
      </c>
      <c r="Y6" s="41">
        <v>0</v>
      </c>
      <c r="Z6" s="41">
        <v>46</v>
      </c>
      <c r="AA6" s="41">
        <v>5</v>
      </c>
      <c r="AB6" s="41">
        <v>23</v>
      </c>
      <c r="AC6" s="43">
        <v>10</v>
      </c>
      <c r="AD6" s="19" t="s">
        <v>60</v>
      </c>
      <c r="AE6" s="20"/>
      <c r="AF6" s="81" t="s">
        <v>57</v>
      </c>
    </row>
    <row r="7" spans="2:32" s="17" customFormat="1" ht="15.75" customHeight="1">
      <c r="B7" s="82"/>
      <c r="D7" s="17" t="s">
        <v>61</v>
      </c>
      <c r="E7" s="43">
        <v>0</v>
      </c>
      <c r="F7" s="43">
        <v>0</v>
      </c>
      <c r="G7" s="43">
        <v>0</v>
      </c>
      <c r="H7" s="61">
        <v>0</v>
      </c>
      <c r="I7" s="61">
        <v>0</v>
      </c>
      <c r="J7" s="61">
        <v>0</v>
      </c>
      <c r="K7" s="41">
        <v>0</v>
      </c>
      <c r="L7" s="62">
        <v>0</v>
      </c>
      <c r="M7" s="41">
        <v>0</v>
      </c>
      <c r="N7" s="57">
        <v>96</v>
      </c>
      <c r="O7" s="43">
        <v>371</v>
      </c>
      <c r="P7" s="43">
        <v>2</v>
      </c>
      <c r="Q7" s="43">
        <v>21</v>
      </c>
      <c r="R7" s="58">
        <v>21</v>
      </c>
      <c r="T7" s="67">
        <v>7</v>
      </c>
      <c r="U7" s="41">
        <v>5</v>
      </c>
      <c r="V7" s="41">
        <v>104</v>
      </c>
      <c r="W7" s="41">
        <v>105</v>
      </c>
      <c r="X7" s="41">
        <v>124</v>
      </c>
      <c r="Y7" s="41">
        <v>0</v>
      </c>
      <c r="Z7" s="41">
        <v>15</v>
      </c>
      <c r="AA7" s="41">
        <v>4</v>
      </c>
      <c r="AB7" s="41">
        <v>15</v>
      </c>
      <c r="AC7" s="43">
        <v>9</v>
      </c>
      <c r="AD7" s="19" t="s">
        <v>61</v>
      </c>
      <c r="AE7" s="20"/>
      <c r="AF7" s="82"/>
    </row>
    <row r="8" spans="2:32" s="17" customFormat="1" ht="15.75" customHeight="1">
      <c r="B8" s="83" t="s">
        <v>58</v>
      </c>
      <c r="D8" s="17" t="s">
        <v>60</v>
      </c>
      <c r="E8" s="43">
        <v>0</v>
      </c>
      <c r="F8" s="43">
        <v>0</v>
      </c>
      <c r="G8" s="43">
        <v>0</v>
      </c>
      <c r="H8" s="61">
        <v>0</v>
      </c>
      <c r="I8" s="61">
        <v>0</v>
      </c>
      <c r="J8" s="61">
        <v>7</v>
      </c>
      <c r="K8" s="41">
        <v>0</v>
      </c>
      <c r="L8" s="62">
        <v>0</v>
      </c>
      <c r="M8" s="41">
        <v>0</v>
      </c>
      <c r="N8" s="57">
        <v>433</v>
      </c>
      <c r="O8" s="43">
        <v>374</v>
      </c>
      <c r="P8" s="43">
        <v>4</v>
      </c>
      <c r="Q8" s="43">
        <v>8</v>
      </c>
      <c r="R8" s="58">
        <v>20</v>
      </c>
      <c r="T8" s="67">
        <v>4</v>
      </c>
      <c r="U8" s="41">
        <v>6</v>
      </c>
      <c r="V8" s="41">
        <v>125</v>
      </c>
      <c r="W8" s="41">
        <v>195</v>
      </c>
      <c r="X8" s="41">
        <v>205</v>
      </c>
      <c r="Y8" s="41">
        <v>0</v>
      </c>
      <c r="Z8" s="41">
        <v>58</v>
      </c>
      <c r="AA8" s="41">
        <v>4</v>
      </c>
      <c r="AB8" s="41">
        <v>21</v>
      </c>
      <c r="AC8" s="43">
        <v>9</v>
      </c>
      <c r="AD8" s="19" t="s">
        <v>60</v>
      </c>
      <c r="AE8" s="20"/>
      <c r="AF8" s="83" t="s">
        <v>58</v>
      </c>
    </row>
    <row r="9" spans="2:32" s="17" customFormat="1" ht="15.75" customHeight="1">
      <c r="B9" s="82"/>
      <c r="D9" s="17" t="s">
        <v>61</v>
      </c>
      <c r="E9" s="43">
        <v>0</v>
      </c>
      <c r="F9" s="43">
        <v>0</v>
      </c>
      <c r="G9" s="43">
        <v>0</v>
      </c>
      <c r="H9" s="61">
        <v>0</v>
      </c>
      <c r="I9" s="61">
        <v>0</v>
      </c>
      <c r="J9" s="61">
        <v>6</v>
      </c>
      <c r="K9" s="41">
        <v>0</v>
      </c>
      <c r="L9" s="62">
        <v>0</v>
      </c>
      <c r="M9" s="41">
        <v>0</v>
      </c>
      <c r="N9" s="57">
        <v>124</v>
      </c>
      <c r="O9" s="43">
        <v>412</v>
      </c>
      <c r="P9" s="43">
        <v>5</v>
      </c>
      <c r="Q9" s="43">
        <v>9</v>
      </c>
      <c r="R9" s="58">
        <v>22</v>
      </c>
      <c r="T9" s="67">
        <v>3</v>
      </c>
      <c r="U9" s="41">
        <v>2</v>
      </c>
      <c r="V9" s="41">
        <v>113</v>
      </c>
      <c r="W9" s="41">
        <v>138</v>
      </c>
      <c r="X9" s="41">
        <v>138</v>
      </c>
      <c r="Y9" s="41">
        <v>0</v>
      </c>
      <c r="Z9" s="41">
        <v>15</v>
      </c>
      <c r="AA9" s="41">
        <v>4</v>
      </c>
      <c r="AB9" s="41">
        <v>11</v>
      </c>
      <c r="AC9" s="43">
        <v>9</v>
      </c>
      <c r="AD9" s="19" t="s">
        <v>61</v>
      </c>
      <c r="AE9" s="20"/>
      <c r="AF9" s="82"/>
    </row>
    <row r="10" spans="2:32" s="17" customFormat="1" ht="15.75" customHeight="1">
      <c r="B10" s="84" t="s">
        <v>78</v>
      </c>
      <c r="C10" s="23"/>
      <c r="D10" s="23" t="s">
        <v>60</v>
      </c>
      <c r="E10" s="59">
        <f aca="true" t="shared" si="0" ref="E10:J11">SUM(E13,E15,E17,E19,E21,E23,E25,E27,E29,E31,E33,E35,E37,E39,E41,E43,E45,E47)</f>
        <v>0</v>
      </c>
      <c r="F10" s="59">
        <f>SUM(F13,F15,F17,F19,F21,F23,F25,F27,F29,F31,F33,F35,F37,F39,F41,F43,F45,F47)</f>
        <v>0</v>
      </c>
      <c r="G10" s="59">
        <f>SUM(G13,G15,G17,G19,G21,G23,G25,G27,G29,G31,G33,G35,G37,G39,G41,G43,G45,G47)</f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59">
        <f aca="true" t="shared" si="1" ref="K10:R11">SUM(K13,K15,K17,K19,K21,K23,K25,K27,K29,K31,K33,K35,K37,K39,K41,K43,K45,K47)</f>
        <v>1</v>
      </c>
      <c r="L10" s="63">
        <f t="shared" si="1"/>
        <v>0</v>
      </c>
      <c r="M10" s="63">
        <f t="shared" si="1"/>
        <v>0</v>
      </c>
      <c r="N10" s="63">
        <f t="shared" si="1"/>
        <v>503</v>
      </c>
      <c r="O10" s="63">
        <f t="shared" si="1"/>
        <v>367</v>
      </c>
      <c r="P10" s="63">
        <f t="shared" si="1"/>
        <v>2</v>
      </c>
      <c r="Q10" s="63">
        <f t="shared" si="1"/>
        <v>0</v>
      </c>
      <c r="R10" s="64">
        <f t="shared" si="1"/>
        <v>17</v>
      </c>
      <c r="T10" s="64">
        <f>SUM(T13,T15,T17,T19,T21,T23,T25,T27,T29,T31,T33,T35,T37,T39,T41,T43,T45,T47)</f>
        <v>3</v>
      </c>
      <c r="U10" s="59">
        <f>SUM(U13,U15,U17,U19,U21,U23,U25,U27,U29,U31,U33,U35,U37,U39,U41,U43,U45,U47)</f>
        <v>13</v>
      </c>
      <c r="V10" s="59">
        <f aca="true" t="shared" si="2" ref="V10:AC11">SUM(V13,V15,V17,V19,V21,V23,V25,V27,V29,V31,V33,V35,V37,V39,V41,V43,V45,V47)</f>
        <v>23</v>
      </c>
      <c r="W10" s="59">
        <f t="shared" si="2"/>
        <v>269</v>
      </c>
      <c r="X10" s="59">
        <f t="shared" si="2"/>
        <v>363</v>
      </c>
      <c r="Y10" s="59">
        <f t="shared" si="2"/>
        <v>0</v>
      </c>
      <c r="Z10" s="59">
        <f t="shared" si="2"/>
        <v>76</v>
      </c>
      <c r="AA10" s="59">
        <f t="shared" si="2"/>
        <v>0</v>
      </c>
      <c r="AB10" s="59">
        <f t="shared" si="2"/>
        <v>15</v>
      </c>
      <c r="AC10" s="59">
        <f t="shared" si="2"/>
        <v>4</v>
      </c>
      <c r="AD10" s="24" t="s">
        <v>60</v>
      </c>
      <c r="AE10" s="25"/>
      <c r="AF10" s="84" t="s">
        <v>78</v>
      </c>
    </row>
    <row r="11" spans="2:32" s="17" customFormat="1" ht="15.75" customHeight="1">
      <c r="B11" s="85"/>
      <c r="C11" s="23"/>
      <c r="D11" s="23" t="s">
        <v>61</v>
      </c>
      <c r="E11" s="59">
        <f t="shared" si="0"/>
        <v>0</v>
      </c>
      <c r="F11" s="59">
        <f>SUM(F14,F16,F18,F20,F22,F24,F26,F28,F30,F32,F34,F36,F38,F40,F42,F44,F46,F48)</f>
        <v>0</v>
      </c>
      <c r="G11" s="59">
        <f t="shared" si="0"/>
        <v>0</v>
      </c>
      <c r="H11" s="60">
        <f t="shared" si="0"/>
        <v>0</v>
      </c>
      <c r="I11" s="60">
        <f>SUM(I14,I16,I18,I20,I22,I24,I26,I28,I30,I32,I34,I36,I38,I40,I42,I44,I46,I48)</f>
        <v>0</v>
      </c>
      <c r="J11" s="60">
        <f>SUM(J14,J16,J18,J20,J22,J24,J26,J28,J30,J32,J34,J36,J38,J40,J42,J44,J46,J48)</f>
        <v>1</v>
      </c>
      <c r="K11" s="59">
        <f t="shared" si="1"/>
        <v>1</v>
      </c>
      <c r="L11" s="63">
        <f t="shared" si="1"/>
        <v>0</v>
      </c>
      <c r="M11" s="63">
        <f t="shared" si="1"/>
        <v>0</v>
      </c>
      <c r="N11" s="63">
        <f t="shared" si="1"/>
        <v>199</v>
      </c>
      <c r="O11" s="63">
        <f t="shared" si="1"/>
        <v>407</v>
      </c>
      <c r="P11" s="63">
        <f t="shared" si="1"/>
        <v>2</v>
      </c>
      <c r="Q11" s="63">
        <f t="shared" si="1"/>
        <v>0</v>
      </c>
      <c r="R11" s="64">
        <f t="shared" si="1"/>
        <v>24</v>
      </c>
      <c r="T11" s="64">
        <f>SUM(T14,T16,T18,T20,T22,T24,T26,T28,T30,T32,T34,T36,T38,T40,T42,T44,T46,T48)</f>
        <v>2</v>
      </c>
      <c r="U11" s="59">
        <f>SUM(U14,U16,U18,U20,U22,U24,U26,U28,U30,U32,U34,U36,U38,U40,U42,U44,U46,U48)</f>
        <v>8</v>
      </c>
      <c r="V11" s="59">
        <f>SUM(V14,V16,V18,V20,V22,V24,V26,V28,V30,V32,V34,V36,V38,V40,V42,V44,V46,V48)</f>
        <v>23</v>
      </c>
      <c r="W11" s="59">
        <f t="shared" si="2"/>
        <v>193</v>
      </c>
      <c r="X11" s="59">
        <f t="shared" si="2"/>
        <v>254</v>
      </c>
      <c r="Y11" s="59">
        <f t="shared" si="2"/>
        <v>0</v>
      </c>
      <c r="Z11" s="59">
        <f t="shared" si="2"/>
        <v>32</v>
      </c>
      <c r="AA11" s="59">
        <f t="shared" si="2"/>
        <v>0</v>
      </c>
      <c r="AB11" s="59">
        <f t="shared" si="2"/>
        <v>10</v>
      </c>
      <c r="AC11" s="59">
        <f t="shared" si="2"/>
        <v>9</v>
      </c>
      <c r="AD11" s="24" t="s">
        <v>61</v>
      </c>
      <c r="AE11" s="25"/>
      <c r="AF11" s="85"/>
    </row>
    <row r="12" spans="5:32" ht="15.75" customHeight="1">
      <c r="E12" s="27"/>
      <c r="F12" s="27"/>
      <c r="G12" s="27"/>
      <c r="H12" s="28"/>
      <c r="I12" s="28"/>
      <c r="J12" s="28"/>
      <c r="K12" s="27"/>
      <c r="L12" s="30"/>
      <c r="M12" s="27"/>
      <c r="N12" s="27"/>
      <c r="O12" s="27"/>
      <c r="P12" s="27"/>
      <c r="Q12" s="27"/>
      <c r="R12" s="28"/>
      <c r="T12" s="29"/>
      <c r="U12" s="26"/>
      <c r="V12" s="27"/>
      <c r="W12" s="27"/>
      <c r="X12" s="27"/>
      <c r="Y12" s="27"/>
      <c r="Z12" s="27"/>
      <c r="AA12" s="27"/>
      <c r="AB12" s="27"/>
      <c r="AC12" s="27"/>
      <c r="AD12" s="31"/>
      <c r="AE12" s="4"/>
      <c r="AF12" s="4"/>
    </row>
    <row r="13" spans="2:32" ht="15.75" customHeight="1">
      <c r="B13" s="86" t="s">
        <v>63</v>
      </c>
      <c r="C13" s="17"/>
      <c r="D13" s="17" t="s">
        <v>60</v>
      </c>
      <c r="E13" s="50">
        <v>0</v>
      </c>
      <c r="F13" s="50">
        <v>0</v>
      </c>
      <c r="G13" s="50">
        <v>0</v>
      </c>
      <c r="H13" s="51">
        <v>0</v>
      </c>
      <c r="I13" s="51">
        <v>0</v>
      </c>
      <c r="J13" s="51">
        <v>0</v>
      </c>
      <c r="K13" s="50">
        <v>0</v>
      </c>
      <c r="L13" s="65">
        <v>0</v>
      </c>
      <c r="M13" s="50">
        <v>0</v>
      </c>
      <c r="N13" s="50">
        <v>8</v>
      </c>
      <c r="O13" s="50">
        <v>19</v>
      </c>
      <c r="P13" s="50">
        <v>0</v>
      </c>
      <c r="Q13" s="50">
        <v>0</v>
      </c>
      <c r="R13" s="51">
        <v>0</v>
      </c>
      <c r="T13" s="68">
        <v>0</v>
      </c>
      <c r="U13" s="54">
        <v>2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19" t="s">
        <v>60</v>
      </c>
      <c r="AE13" s="20"/>
      <c r="AF13" s="83" t="s">
        <v>63</v>
      </c>
    </row>
    <row r="14" spans="2:32" ht="15.75" customHeight="1">
      <c r="B14" s="86"/>
      <c r="C14" s="17"/>
      <c r="D14" s="17" t="s">
        <v>61</v>
      </c>
      <c r="E14" s="50">
        <v>0</v>
      </c>
      <c r="F14" s="50">
        <v>0</v>
      </c>
      <c r="G14" s="50">
        <v>0</v>
      </c>
      <c r="H14" s="51">
        <v>0</v>
      </c>
      <c r="I14" s="51">
        <v>0</v>
      </c>
      <c r="J14" s="51">
        <v>0</v>
      </c>
      <c r="K14" s="50">
        <v>0</v>
      </c>
      <c r="L14" s="65">
        <v>0</v>
      </c>
      <c r="M14" s="50">
        <v>0</v>
      </c>
      <c r="N14" s="50">
        <v>4</v>
      </c>
      <c r="O14" s="50">
        <v>19</v>
      </c>
      <c r="P14" s="50">
        <v>0</v>
      </c>
      <c r="Q14" s="50">
        <v>0</v>
      </c>
      <c r="R14" s="51">
        <v>0</v>
      </c>
      <c r="T14" s="68">
        <v>0</v>
      </c>
      <c r="U14" s="54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19" t="s">
        <v>61</v>
      </c>
      <c r="AE14" s="20"/>
      <c r="AF14" s="83"/>
    </row>
    <row r="15" spans="2:32" ht="15.75" customHeight="1">
      <c r="B15" s="86" t="s">
        <v>19</v>
      </c>
      <c r="C15" s="17"/>
      <c r="D15" s="17" t="s">
        <v>60</v>
      </c>
      <c r="E15" s="50">
        <v>0</v>
      </c>
      <c r="F15" s="50">
        <v>0</v>
      </c>
      <c r="G15" s="50">
        <v>0</v>
      </c>
      <c r="H15" s="51">
        <v>0</v>
      </c>
      <c r="I15" s="51">
        <v>0</v>
      </c>
      <c r="J15" s="51">
        <v>0</v>
      </c>
      <c r="K15" s="50">
        <v>0</v>
      </c>
      <c r="L15" s="65">
        <v>0</v>
      </c>
      <c r="M15" s="50">
        <v>0</v>
      </c>
      <c r="N15" s="50">
        <v>170</v>
      </c>
      <c r="O15" s="50">
        <v>73</v>
      </c>
      <c r="P15" s="50">
        <v>0</v>
      </c>
      <c r="Q15" s="50">
        <v>0</v>
      </c>
      <c r="R15" s="51">
        <v>0</v>
      </c>
      <c r="T15" s="68">
        <v>2</v>
      </c>
      <c r="U15" s="54">
        <v>7</v>
      </c>
      <c r="V15" s="50">
        <v>9</v>
      </c>
      <c r="W15" s="50">
        <v>89</v>
      </c>
      <c r="X15" s="50">
        <v>185</v>
      </c>
      <c r="Y15" s="50">
        <v>0</v>
      </c>
      <c r="Z15" s="50">
        <v>1</v>
      </c>
      <c r="AA15" s="50">
        <v>0</v>
      </c>
      <c r="AB15" s="50">
        <v>6</v>
      </c>
      <c r="AC15" s="50">
        <v>0</v>
      </c>
      <c r="AD15" s="19" t="s">
        <v>60</v>
      </c>
      <c r="AE15" s="20"/>
      <c r="AF15" s="83" t="s">
        <v>19</v>
      </c>
    </row>
    <row r="16" spans="2:32" ht="15.75" customHeight="1">
      <c r="B16" s="86"/>
      <c r="C16" s="17"/>
      <c r="D16" s="17" t="s">
        <v>61</v>
      </c>
      <c r="E16" s="32">
        <v>0</v>
      </c>
      <c r="F16" s="32">
        <v>0</v>
      </c>
      <c r="G16" s="32">
        <v>0</v>
      </c>
      <c r="H16" s="33">
        <v>0</v>
      </c>
      <c r="I16" s="33">
        <v>0</v>
      </c>
      <c r="J16" s="33">
        <v>1</v>
      </c>
      <c r="K16" s="50">
        <v>0</v>
      </c>
      <c r="L16" s="65">
        <v>0</v>
      </c>
      <c r="M16" s="50">
        <v>0</v>
      </c>
      <c r="N16" s="50">
        <v>77</v>
      </c>
      <c r="O16" s="50">
        <v>49</v>
      </c>
      <c r="P16" s="50">
        <v>0</v>
      </c>
      <c r="Q16" s="50">
        <v>0</v>
      </c>
      <c r="R16" s="51">
        <v>1</v>
      </c>
      <c r="T16" s="68">
        <v>1</v>
      </c>
      <c r="U16" s="54">
        <v>4</v>
      </c>
      <c r="V16" s="32">
        <v>9</v>
      </c>
      <c r="W16" s="32">
        <v>66</v>
      </c>
      <c r="X16" s="32">
        <v>135</v>
      </c>
      <c r="Y16" s="32">
        <v>0</v>
      </c>
      <c r="Z16" s="32">
        <v>1</v>
      </c>
      <c r="AA16" s="32">
        <v>0</v>
      </c>
      <c r="AB16" s="32">
        <v>3</v>
      </c>
      <c r="AC16" s="32">
        <v>0</v>
      </c>
      <c r="AD16" s="19" t="s">
        <v>61</v>
      </c>
      <c r="AE16" s="20"/>
      <c r="AF16" s="83"/>
    </row>
    <row r="17" spans="2:32" ht="15.75" customHeight="1">
      <c r="B17" s="86" t="s">
        <v>22</v>
      </c>
      <c r="C17" s="17"/>
      <c r="D17" s="17" t="s">
        <v>60</v>
      </c>
      <c r="E17" s="50">
        <v>0</v>
      </c>
      <c r="F17" s="50">
        <v>0</v>
      </c>
      <c r="G17" s="50">
        <v>0</v>
      </c>
      <c r="H17" s="51">
        <v>0</v>
      </c>
      <c r="I17" s="51">
        <v>0</v>
      </c>
      <c r="J17" s="51">
        <v>0</v>
      </c>
      <c r="K17" s="50">
        <v>0</v>
      </c>
      <c r="L17" s="65">
        <v>0</v>
      </c>
      <c r="M17" s="50">
        <v>0</v>
      </c>
      <c r="N17" s="50">
        <v>2</v>
      </c>
      <c r="O17" s="50">
        <v>0</v>
      </c>
      <c r="P17" s="50">
        <v>0</v>
      </c>
      <c r="Q17" s="50">
        <v>0</v>
      </c>
      <c r="R17" s="51">
        <v>0</v>
      </c>
      <c r="T17" s="68">
        <v>0</v>
      </c>
      <c r="U17" s="54">
        <v>0</v>
      </c>
      <c r="V17" s="50">
        <v>0</v>
      </c>
      <c r="W17" s="50">
        <v>1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19" t="s">
        <v>60</v>
      </c>
      <c r="AE17" s="20"/>
      <c r="AF17" s="83" t="s">
        <v>22</v>
      </c>
    </row>
    <row r="18" spans="2:32" ht="15.75" customHeight="1">
      <c r="B18" s="86"/>
      <c r="C18" s="17"/>
      <c r="D18" s="17" t="s">
        <v>61</v>
      </c>
      <c r="E18" s="50">
        <v>0</v>
      </c>
      <c r="F18" s="50">
        <v>0</v>
      </c>
      <c r="G18" s="50">
        <v>0</v>
      </c>
      <c r="H18" s="51">
        <v>0</v>
      </c>
      <c r="I18" s="51">
        <v>0</v>
      </c>
      <c r="J18" s="51">
        <v>0</v>
      </c>
      <c r="K18" s="50">
        <v>0</v>
      </c>
      <c r="L18" s="65">
        <v>0</v>
      </c>
      <c r="M18" s="50">
        <v>0</v>
      </c>
      <c r="N18" s="50">
        <v>2</v>
      </c>
      <c r="O18" s="50">
        <v>0</v>
      </c>
      <c r="P18" s="50">
        <v>0</v>
      </c>
      <c r="Q18" s="50">
        <v>0</v>
      </c>
      <c r="R18" s="51">
        <v>0</v>
      </c>
      <c r="T18" s="68">
        <v>0</v>
      </c>
      <c r="U18" s="54">
        <v>0</v>
      </c>
      <c r="V18" s="50">
        <v>0</v>
      </c>
      <c r="W18" s="50">
        <v>1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19" t="s">
        <v>61</v>
      </c>
      <c r="AE18" s="20"/>
      <c r="AF18" s="83"/>
    </row>
    <row r="19" spans="2:32" ht="15.75" customHeight="1">
      <c r="B19" s="86" t="s">
        <v>23</v>
      </c>
      <c r="C19" s="17"/>
      <c r="D19" s="17" t="s">
        <v>60</v>
      </c>
      <c r="E19" s="50">
        <v>0</v>
      </c>
      <c r="F19" s="50">
        <v>0</v>
      </c>
      <c r="G19" s="50">
        <v>0</v>
      </c>
      <c r="H19" s="51">
        <v>0</v>
      </c>
      <c r="I19" s="51">
        <v>0</v>
      </c>
      <c r="J19" s="51">
        <v>0</v>
      </c>
      <c r="K19" s="50">
        <v>0</v>
      </c>
      <c r="L19" s="65">
        <v>0</v>
      </c>
      <c r="M19" s="50">
        <v>0</v>
      </c>
      <c r="N19" s="50">
        <v>22</v>
      </c>
      <c r="O19" s="50">
        <v>8</v>
      </c>
      <c r="P19" s="50">
        <v>1</v>
      </c>
      <c r="Q19" s="50">
        <v>0</v>
      </c>
      <c r="R19" s="51">
        <v>1</v>
      </c>
      <c r="T19" s="68">
        <v>0</v>
      </c>
      <c r="U19" s="54">
        <v>0</v>
      </c>
      <c r="V19" s="50">
        <v>3</v>
      </c>
      <c r="W19" s="50">
        <v>1</v>
      </c>
      <c r="X19" s="50">
        <v>5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19" t="s">
        <v>60</v>
      </c>
      <c r="AE19" s="20"/>
      <c r="AF19" s="83" t="s">
        <v>23</v>
      </c>
    </row>
    <row r="20" spans="2:32" ht="15.75" customHeight="1">
      <c r="B20" s="86"/>
      <c r="C20" s="17"/>
      <c r="D20" s="17" t="s">
        <v>61</v>
      </c>
      <c r="E20" s="50">
        <v>0</v>
      </c>
      <c r="F20" s="50">
        <v>0</v>
      </c>
      <c r="G20" s="50">
        <v>0</v>
      </c>
      <c r="H20" s="51">
        <v>0</v>
      </c>
      <c r="I20" s="51">
        <v>0</v>
      </c>
      <c r="J20" s="51">
        <v>0</v>
      </c>
      <c r="K20" s="50">
        <v>0</v>
      </c>
      <c r="L20" s="65">
        <v>0</v>
      </c>
      <c r="M20" s="50">
        <v>0</v>
      </c>
      <c r="N20" s="50">
        <v>12</v>
      </c>
      <c r="O20" s="50">
        <v>11</v>
      </c>
      <c r="P20" s="50">
        <v>1</v>
      </c>
      <c r="Q20" s="50">
        <v>0</v>
      </c>
      <c r="R20" s="51">
        <v>1</v>
      </c>
      <c r="T20" s="68">
        <v>0</v>
      </c>
      <c r="U20" s="54">
        <v>0</v>
      </c>
      <c r="V20" s="50">
        <v>3</v>
      </c>
      <c r="W20" s="50">
        <v>1</v>
      </c>
      <c r="X20" s="50">
        <v>4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19" t="s">
        <v>61</v>
      </c>
      <c r="AE20" s="20"/>
      <c r="AF20" s="83"/>
    </row>
    <row r="21" spans="2:32" ht="15.75" customHeight="1">
      <c r="B21" s="86" t="s">
        <v>24</v>
      </c>
      <c r="C21" s="17"/>
      <c r="D21" s="17" t="s">
        <v>60</v>
      </c>
      <c r="E21" s="50">
        <v>0</v>
      </c>
      <c r="F21" s="50">
        <v>0</v>
      </c>
      <c r="G21" s="50">
        <v>0</v>
      </c>
      <c r="H21" s="51">
        <v>0</v>
      </c>
      <c r="I21" s="51">
        <v>0</v>
      </c>
      <c r="J21" s="51">
        <v>0</v>
      </c>
      <c r="K21" s="50">
        <v>1</v>
      </c>
      <c r="L21" s="65">
        <v>0</v>
      </c>
      <c r="M21" s="50">
        <v>0</v>
      </c>
      <c r="N21" s="50">
        <v>11</v>
      </c>
      <c r="O21" s="50">
        <v>2</v>
      </c>
      <c r="P21" s="50">
        <v>0</v>
      </c>
      <c r="Q21" s="50">
        <v>0</v>
      </c>
      <c r="R21" s="51">
        <v>0</v>
      </c>
      <c r="T21" s="68">
        <v>0</v>
      </c>
      <c r="U21" s="54">
        <v>0</v>
      </c>
      <c r="V21" s="50">
        <v>0</v>
      </c>
      <c r="W21" s="50">
        <v>16</v>
      </c>
      <c r="X21" s="50">
        <v>14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19" t="s">
        <v>60</v>
      </c>
      <c r="AE21" s="20"/>
      <c r="AF21" s="83" t="s">
        <v>24</v>
      </c>
    </row>
    <row r="22" spans="2:32" ht="15.75" customHeight="1">
      <c r="B22" s="86"/>
      <c r="C22" s="17"/>
      <c r="D22" s="17" t="s">
        <v>61</v>
      </c>
      <c r="E22" s="50">
        <v>0</v>
      </c>
      <c r="F22" s="50">
        <v>0</v>
      </c>
      <c r="G22" s="50">
        <v>0</v>
      </c>
      <c r="H22" s="51">
        <v>0</v>
      </c>
      <c r="I22" s="51">
        <v>0</v>
      </c>
      <c r="J22" s="51">
        <v>0</v>
      </c>
      <c r="K22" s="50">
        <v>1</v>
      </c>
      <c r="L22" s="65">
        <v>0</v>
      </c>
      <c r="M22" s="50">
        <v>0</v>
      </c>
      <c r="N22" s="50">
        <v>3</v>
      </c>
      <c r="O22" s="50">
        <v>3</v>
      </c>
      <c r="P22" s="50">
        <v>0</v>
      </c>
      <c r="Q22" s="50">
        <v>0</v>
      </c>
      <c r="R22" s="51">
        <v>0</v>
      </c>
      <c r="T22" s="68">
        <v>0</v>
      </c>
      <c r="U22" s="54">
        <v>0</v>
      </c>
      <c r="V22" s="50">
        <v>0</v>
      </c>
      <c r="W22" s="50">
        <v>11</v>
      </c>
      <c r="X22" s="50">
        <v>11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19" t="s">
        <v>61</v>
      </c>
      <c r="AE22" s="20"/>
      <c r="AF22" s="83"/>
    </row>
    <row r="23" spans="2:32" ht="15.75" customHeight="1">
      <c r="B23" s="86" t="s">
        <v>25</v>
      </c>
      <c r="C23" s="17"/>
      <c r="D23" s="17" t="s">
        <v>60</v>
      </c>
      <c r="E23" s="50">
        <v>0</v>
      </c>
      <c r="F23" s="50">
        <v>0</v>
      </c>
      <c r="G23" s="50">
        <v>0</v>
      </c>
      <c r="H23" s="51">
        <v>0</v>
      </c>
      <c r="I23" s="51">
        <v>0</v>
      </c>
      <c r="J23" s="51">
        <v>0</v>
      </c>
      <c r="K23" s="50">
        <v>0</v>
      </c>
      <c r="L23" s="65">
        <v>0</v>
      </c>
      <c r="M23" s="50">
        <v>0</v>
      </c>
      <c r="N23" s="50">
        <v>12</v>
      </c>
      <c r="O23" s="50">
        <v>10</v>
      </c>
      <c r="P23" s="50">
        <v>1</v>
      </c>
      <c r="Q23" s="50">
        <v>0</v>
      </c>
      <c r="R23" s="51">
        <v>2</v>
      </c>
      <c r="T23" s="68">
        <v>0</v>
      </c>
      <c r="U23" s="54">
        <v>0</v>
      </c>
      <c r="V23" s="50">
        <v>1</v>
      </c>
      <c r="W23" s="50">
        <v>3</v>
      </c>
      <c r="X23" s="50">
        <v>5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19" t="s">
        <v>60</v>
      </c>
      <c r="AE23" s="20"/>
      <c r="AF23" s="83" t="s">
        <v>25</v>
      </c>
    </row>
    <row r="24" spans="2:32" ht="15.75" customHeight="1">
      <c r="B24" s="86"/>
      <c r="C24" s="17"/>
      <c r="D24" s="17" t="s">
        <v>61</v>
      </c>
      <c r="E24" s="50">
        <v>0</v>
      </c>
      <c r="F24" s="50">
        <v>0</v>
      </c>
      <c r="G24" s="50">
        <v>0</v>
      </c>
      <c r="H24" s="51">
        <v>0</v>
      </c>
      <c r="I24" s="51">
        <v>0</v>
      </c>
      <c r="J24" s="51">
        <v>0</v>
      </c>
      <c r="K24" s="50">
        <v>0</v>
      </c>
      <c r="L24" s="65">
        <v>0</v>
      </c>
      <c r="M24" s="50">
        <v>0</v>
      </c>
      <c r="N24" s="50">
        <v>8</v>
      </c>
      <c r="O24" s="50">
        <v>12</v>
      </c>
      <c r="P24" s="50">
        <v>1</v>
      </c>
      <c r="Q24" s="50">
        <v>0</v>
      </c>
      <c r="R24" s="51">
        <v>1</v>
      </c>
      <c r="T24" s="68">
        <v>1</v>
      </c>
      <c r="U24" s="54">
        <v>0</v>
      </c>
      <c r="V24" s="50">
        <v>1</v>
      </c>
      <c r="W24" s="50">
        <v>5</v>
      </c>
      <c r="X24" s="50">
        <v>3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19" t="s">
        <v>61</v>
      </c>
      <c r="AE24" s="20"/>
      <c r="AF24" s="83"/>
    </row>
    <row r="25" spans="2:32" ht="15.75" customHeight="1">
      <c r="B25" s="86" t="s">
        <v>26</v>
      </c>
      <c r="C25" s="17"/>
      <c r="D25" s="17" t="s">
        <v>60</v>
      </c>
      <c r="E25" s="50">
        <v>0</v>
      </c>
      <c r="F25" s="50">
        <v>0</v>
      </c>
      <c r="G25" s="50">
        <v>0</v>
      </c>
      <c r="H25" s="51">
        <v>0</v>
      </c>
      <c r="I25" s="51">
        <v>0</v>
      </c>
      <c r="J25" s="51">
        <v>0</v>
      </c>
      <c r="K25" s="50">
        <v>0</v>
      </c>
      <c r="L25" s="65">
        <v>0</v>
      </c>
      <c r="M25" s="50">
        <v>0</v>
      </c>
      <c r="N25" s="50">
        <v>6</v>
      </c>
      <c r="O25" s="50">
        <v>0</v>
      </c>
      <c r="P25" s="50">
        <v>0</v>
      </c>
      <c r="Q25" s="50">
        <v>0</v>
      </c>
      <c r="R25" s="51">
        <v>0</v>
      </c>
      <c r="T25" s="68">
        <v>0</v>
      </c>
      <c r="U25" s="54">
        <v>0</v>
      </c>
      <c r="V25" s="50">
        <v>1</v>
      </c>
      <c r="W25" s="50">
        <v>0</v>
      </c>
      <c r="X25" s="50">
        <v>0</v>
      </c>
      <c r="Y25" s="50">
        <v>0</v>
      </c>
      <c r="Z25" s="50">
        <v>2</v>
      </c>
      <c r="AA25" s="50">
        <v>0</v>
      </c>
      <c r="AB25" s="50">
        <v>0</v>
      </c>
      <c r="AC25" s="50">
        <v>0</v>
      </c>
      <c r="AD25" s="19" t="s">
        <v>60</v>
      </c>
      <c r="AE25" s="20"/>
      <c r="AF25" s="83" t="s">
        <v>26</v>
      </c>
    </row>
    <row r="26" spans="2:32" ht="15.75" customHeight="1">
      <c r="B26" s="86"/>
      <c r="C26" s="17"/>
      <c r="D26" s="17" t="s">
        <v>61</v>
      </c>
      <c r="E26" s="50">
        <v>0</v>
      </c>
      <c r="F26" s="50">
        <v>0</v>
      </c>
      <c r="G26" s="50">
        <v>0</v>
      </c>
      <c r="H26" s="51">
        <v>0</v>
      </c>
      <c r="I26" s="51">
        <v>0</v>
      </c>
      <c r="J26" s="51">
        <v>0</v>
      </c>
      <c r="K26" s="50">
        <v>0</v>
      </c>
      <c r="L26" s="65">
        <v>0</v>
      </c>
      <c r="M26" s="50">
        <v>0</v>
      </c>
      <c r="N26" s="50">
        <v>5</v>
      </c>
      <c r="O26" s="50">
        <v>0</v>
      </c>
      <c r="P26" s="50">
        <v>0</v>
      </c>
      <c r="Q26" s="50">
        <v>0</v>
      </c>
      <c r="R26" s="51">
        <v>0</v>
      </c>
      <c r="T26" s="68">
        <v>0</v>
      </c>
      <c r="U26" s="54">
        <v>0</v>
      </c>
      <c r="V26" s="50">
        <v>1</v>
      </c>
      <c r="W26" s="50">
        <v>0</v>
      </c>
      <c r="X26" s="50">
        <v>0</v>
      </c>
      <c r="Y26" s="50">
        <v>0</v>
      </c>
      <c r="Z26" s="50">
        <v>2</v>
      </c>
      <c r="AA26" s="50">
        <v>0</v>
      </c>
      <c r="AB26" s="50">
        <v>0</v>
      </c>
      <c r="AC26" s="50">
        <v>0</v>
      </c>
      <c r="AD26" s="19" t="s">
        <v>61</v>
      </c>
      <c r="AE26" s="20"/>
      <c r="AF26" s="83"/>
    </row>
    <row r="27" spans="2:32" ht="15.75" customHeight="1">
      <c r="B27" s="86" t="s">
        <v>27</v>
      </c>
      <c r="C27" s="17"/>
      <c r="D27" s="17" t="s">
        <v>60</v>
      </c>
      <c r="E27" s="50">
        <v>0</v>
      </c>
      <c r="F27" s="50">
        <v>0</v>
      </c>
      <c r="G27" s="50">
        <v>0</v>
      </c>
      <c r="H27" s="51">
        <v>0</v>
      </c>
      <c r="I27" s="51">
        <v>0</v>
      </c>
      <c r="J27" s="51">
        <v>0</v>
      </c>
      <c r="K27" s="50">
        <v>0</v>
      </c>
      <c r="L27" s="65">
        <v>0</v>
      </c>
      <c r="M27" s="50">
        <v>0</v>
      </c>
      <c r="N27" s="50">
        <v>0</v>
      </c>
      <c r="O27" s="50">
        <v>2</v>
      </c>
      <c r="P27" s="50">
        <v>0</v>
      </c>
      <c r="Q27" s="50">
        <v>0</v>
      </c>
      <c r="R27" s="51">
        <v>1</v>
      </c>
      <c r="T27" s="68">
        <v>0</v>
      </c>
      <c r="U27" s="54">
        <v>0</v>
      </c>
      <c r="V27" s="50">
        <v>0</v>
      </c>
      <c r="W27" s="50">
        <v>0</v>
      </c>
      <c r="X27" s="50">
        <v>0</v>
      </c>
      <c r="Y27" s="50">
        <v>0</v>
      </c>
      <c r="Z27" s="50">
        <v>1</v>
      </c>
      <c r="AA27" s="50">
        <v>0</v>
      </c>
      <c r="AB27" s="50">
        <v>0</v>
      </c>
      <c r="AC27" s="50">
        <v>0</v>
      </c>
      <c r="AD27" s="19" t="s">
        <v>60</v>
      </c>
      <c r="AE27" s="20"/>
      <c r="AF27" s="83" t="s">
        <v>27</v>
      </c>
    </row>
    <row r="28" spans="2:32" ht="15.75" customHeight="1">
      <c r="B28" s="86"/>
      <c r="C28" s="17"/>
      <c r="D28" s="17" t="s">
        <v>61</v>
      </c>
      <c r="E28" s="50">
        <v>0</v>
      </c>
      <c r="F28" s="50">
        <v>0</v>
      </c>
      <c r="G28" s="50">
        <v>0</v>
      </c>
      <c r="H28" s="51">
        <v>0</v>
      </c>
      <c r="I28" s="51">
        <v>0</v>
      </c>
      <c r="J28" s="51">
        <v>0</v>
      </c>
      <c r="K28" s="50">
        <v>0</v>
      </c>
      <c r="L28" s="65">
        <v>0</v>
      </c>
      <c r="M28" s="50">
        <v>0</v>
      </c>
      <c r="N28" s="50">
        <v>0</v>
      </c>
      <c r="O28" s="50">
        <v>2</v>
      </c>
      <c r="P28" s="50">
        <v>0</v>
      </c>
      <c r="Q28" s="50">
        <v>0</v>
      </c>
      <c r="R28" s="51">
        <v>1</v>
      </c>
      <c r="T28" s="68">
        <v>0</v>
      </c>
      <c r="U28" s="54">
        <v>0</v>
      </c>
      <c r="V28" s="50">
        <v>0</v>
      </c>
      <c r="W28" s="50">
        <v>0</v>
      </c>
      <c r="X28" s="50">
        <v>0</v>
      </c>
      <c r="Y28" s="50">
        <v>0</v>
      </c>
      <c r="Z28" s="50">
        <v>1</v>
      </c>
      <c r="AA28" s="50">
        <v>0</v>
      </c>
      <c r="AB28" s="50">
        <v>0</v>
      </c>
      <c r="AC28" s="50">
        <v>0</v>
      </c>
      <c r="AD28" s="19" t="s">
        <v>61</v>
      </c>
      <c r="AE28" s="20"/>
      <c r="AF28" s="83"/>
    </row>
    <row r="29" spans="2:32" ht="15.75" customHeight="1">
      <c r="B29" s="86" t="s">
        <v>28</v>
      </c>
      <c r="C29" s="17"/>
      <c r="D29" s="17" t="s">
        <v>60</v>
      </c>
      <c r="E29" s="50">
        <v>0</v>
      </c>
      <c r="F29" s="50">
        <v>0</v>
      </c>
      <c r="G29" s="50">
        <v>0</v>
      </c>
      <c r="H29" s="51">
        <v>0</v>
      </c>
      <c r="I29" s="51">
        <v>0</v>
      </c>
      <c r="J29" s="51">
        <v>0</v>
      </c>
      <c r="K29" s="50">
        <v>0</v>
      </c>
      <c r="L29" s="65">
        <v>0</v>
      </c>
      <c r="M29" s="50">
        <v>0</v>
      </c>
      <c r="N29" s="50">
        <v>0</v>
      </c>
      <c r="O29" s="50">
        <v>1</v>
      </c>
      <c r="P29" s="50">
        <v>0</v>
      </c>
      <c r="Q29" s="50">
        <v>0</v>
      </c>
      <c r="R29" s="51">
        <v>0</v>
      </c>
      <c r="T29" s="68">
        <v>0</v>
      </c>
      <c r="U29" s="54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19" t="s">
        <v>60</v>
      </c>
      <c r="AE29" s="20"/>
      <c r="AF29" s="83" t="s">
        <v>28</v>
      </c>
    </row>
    <row r="30" spans="2:32" ht="15.75" customHeight="1">
      <c r="B30" s="86"/>
      <c r="C30" s="17"/>
      <c r="D30" s="17" t="s">
        <v>61</v>
      </c>
      <c r="E30" s="50">
        <v>0</v>
      </c>
      <c r="F30" s="50">
        <v>0</v>
      </c>
      <c r="G30" s="50">
        <v>0</v>
      </c>
      <c r="H30" s="51">
        <v>0</v>
      </c>
      <c r="I30" s="51">
        <v>0</v>
      </c>
      <c r="J30" s="51">
        <v>0</v>
      </c>
      <c r="K30" s="50">
        <v>0</v>
      </c>
      <c r="L30" s="65">
        <v>0</v>
      </c>
      <c r="M30" s="50">
        <v>0</v>
      </c>
      <c r="N30" s="50">
        <v>0</v>
      </c>
      <c r="O30" s="50">
        <v>1</v>
      </c>
      <c r="P30" s="50">
        <v>0</v>
      </c>
      <c r="Q30" s="50">
        <v>0</v>
      </c>
      <c r="R30" s="51">
        <v>0</v>
      </c>
      <c r="T30" s="68">
        <v>0</v>
      </c>
      <c r="U30" s="54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19" t="s">
        <v>61</v>
      </c>
      <c r="AE30" s="20"/>
      <c r="AF30" s="83"/>
    </row>
    <row r="31" spans="2:32" ht="15.75" customHeight="1">
      <c r="B31" s="86" t="s">
        <v>29</v>
      </c>
      <c r="C31" s="17"/>
      <c r="D31" s="17" t="s">
        <v>60</v>
      </c>
      <c r="E31" s="50">
        <v>0</v>
      </c>
      <c r="F31" s="50">
        <v>0</v>
      </c>
      <c r="G31" s="50">
        <v>0</v>
      </c>
      <c r="H31" s="51">
        <v>0</v>
      </c>
      <c r="I31" s="51">
        <v>0</v>
      </c>
      <c r="J31" s="51">
        <v>0</v>
      </c>
      <c r="K31" s="50">
        <v>0</v>
      </c>
      <c r="L31" s="65">
        <v>0</v>
      </c>
      <c r="M31" s="50">
        <v>0</v>
      </c>
      <c r="N31" s="50">
        <v>2</v>
      </c>
      <c r="O31" s="50">
        <v>0</v>
      </c>
      <c r="P31" s="50">
        <v>0</v>
      </c>
      <c r="Q31" s="50">
        <v>0</v>
      </c>
      <c r="R31" s="51">
        <v>0</v>
      </c>
      <c r="T31" s="68">
        <v>0</v>
      </c>
      <c r="U31" s="54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19" t="s">
        <v>60</v>
      </c>
      <c r="AE31" s="20"/>
      <c r="AF31" s="83" t="s">
        <v>29</v>
      </c>
    </row>
    <row r="32" spans="2:32" ht="15.75" customHeight="1">
      <c r="B32" s="86"/>
      <c r="C32" s="17"/>
      <c r="D32" s="17" t="s">
        <v>61</v>
      </c>
      <c r="E32" s="50">
        <v>0</v>
      </c>
      <c r="F32" s="50">
        <v>0</v>
      </c>
      <c r="G32" s="50">
        <v>0</v>
      </c>
      <c r="H32" s="51">
        <v>0</v>
      </c>
      <c r="I32" s="51">
        <v>0</v>
      </c>
      <c r="J32" s="51">
        <v>0</v>
      </c>
      <c r="K32" s="50">
        <v>0</v>
      </c>
      <c r="L32" s="65">
        <v>0</v>
      </c>
      <c r="M32" s="50">
        <v>0</v>
      </c>
      <c r="N32" s="50">
        <v>2</v>
      </c>
      <c r="O32" s="50">
        <v>0</v>
      </c>
      <c r="P32" s="50">
        <v>0</v>
      </c>
      <c r="Q32" s="50">
        <v>0</v>
      </c>
      <c r="R32" s="51">
        <v>0</v>
      </c>
      <c r="T32" s="68">
        <v>0</v>
      </c>
      <c r="U32" s="54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19" t="s">
        <v>61</v>
      </c>
      <c r="AE32" s="20"/>
      <c r="AF32" s="83"/>
    </row>
    <row r="33" spans="2:32" ht="15.75" customHeight="1">
      <c r="B33" s="86" t="s">
        <v>30</v>
      </c>
      <c r="C33" s="17"/>
      <c r="D33" s="17" t="s">
        <v>60</v>
      </c>
      <c r="E33" s="50">
        <v>0</v>
      </c>
      <c r="F33" s="50">
        <v>0</v>
      </c>
      <c r="G33" s="50">
        <v>0</v>
      </c>
      <c r="H33" s="51">
        <v>0</v>
      </c>
      <c r="I33" s="51">
        <v>0</v>
      </c>
      <c r="J33" s="51">
        <v>0</v>
      </c>
      <c r="K33" s="50">
        <v>0</v>
      </c>
      <c r="L33" s="65">
        <v>0</v>
      </c>
      <c r="M33" s="50">
        <v>0</v>
      </c>
      <c r="N33" s="50">
        <v>4</v>
      </c>
      <c r="O33" s="50">
        <v>0</v>
      </c>
      <c r="P33" s="50">
        <v>0</v>
      </c>
      <c r="Q33" s="50">
        <v>0</v>
      </c>
      <c r="R33" s="51">
        <v>0</v>
      </c>
      <c r="T33" s="68">
        <v>0</v>
      </c>
      <c r="U33" s="54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19" t="s">
        <v>60</v>
      </c>
      <c r="AE33" s="20"/>
      <c r="AF33" s="83" t="s">
        <v>30</v>
      </c>
    </row>
    <row r="34" spans="2:32" ht="15.75" customHeight="1">
      <c r="B34" s="86"/>
      <c r="C34" s="17"/>
      <c r="D34" s="17" t="s">
        <v>61</v>
      </c>
      <c r="E34" s="50">
        <v>0</v>
      </c>
      <c r="F34" s="50">
        <v>0</v>
      </c>
      <c r="G34" s="50">
        <v>0</v>
      </c>
      <c r="H34" s="51">
        <v>0</v>
      </c>
      <c r="I34" s="51">
        <v>0</v>
      </c>
      <c r="J34" s="51">
        <v>0</v>
      </c>
      <c r="K34" s="50">
        <v>0</v>
      </c>
      <c r="L34" s="65">
        <v>0</v>
      </c>
      <c r="M34" s="50">
        <v>0</v>
      </c>
      <c r="N34" s="50">
        <v>3</v>
      </c>
      <c r="O34" s="50">
        <v>0</v>
      </c>
      <c r="P34" s="50">
        <v>0</v>
      </c>
      <c r="Q34" s="50">
        <v>0</v>
      </c>
      <c r="R34" s="51">
        <v>0</v>
      </c>
      <c r="T34" s="68">
        <v>0</v>
      </c>
      <c r="U34" s="54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19" t="s">
        <v>61</v>
      </c>
      <c r="AE34" s="20"/>
      <c r="AF34" s="83"/>
    </row>
    <row r="35" spans="2:32" ht="15.75" customHeight="1">
      <c r="B35" s="86" t="s">
        <v>31</v>
      </c>
      <c r="C35" s="17"/>
      <c r="D35" s="17" t="s">
        <v>60</v>
      </c>
      <c r="E35" s="50">
        <v>0</v>
      </c>
      <c r="F35" s="50">
        <v>0</v>
      </c>
      <c r="G35" s="50">
        <v>0</v>
      </c>
      <c r="H35" s="51">
        <v>0</v>
      </c>
      <c r="I35" s="51">
        <v>0</v>
      </c>
      <c r="J35" s="51">
        <v>0</v>
      </c>
      <c r="K35" s="50">
        <v>0</v>
      </c>
      <c r="L35" s="65">
        <v>0</v>
      </c>
      <c r="M35" s="50">
        <v>0</v>
      </c>
      <c r="N35" s="50">
        <v>1</v>
      </c>
      <c r="O35" s="50">
        <v>0</v>
      </c>
      <c r="P35" s="50">
        <v>0</v>
      </c>
      <c r="Q35" s="50">
        <v>0</v>
      </c>
      <c r="R35" s="51">
        <v>0</v>
      </c>
      <c r="T35" s="68">
        <v>0</v>
      </c>
      <c r="U35" s="54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19" t="s">
        <v>60</v>
      </c>
      <c r="AE35" s="20"/>
      <c r="AF35" s="83" t="s">
        <v>31</v>
      </c>
    </row>
    <row r="36" spans="2:32" ht="15.75" customHeight="1">
      <c r="B36" s="86"/>
      <c r="C36" s="17"/>
      <c r="D36" s="17" t="s">
        <v>61</v>
      </c>
      <c r="E36" s="50">
        <v>0</v>
      </c>
      <c r="F36" s="50">
        <v>0</v>
      </c>
      <c r="G36" s="50">
        <v>0</v>
      </c>
      <c r="H36" s="51">
        <v>0</v>
      </c>
      <c r="I36" s="51">
        <v>0</v>
      </c>
      <c r="J36" s="51">
        <v>0</v>
      </c>
      <c r="K36" s="50">
        <v>0</v>
      </c>
      <c r="L36" s="65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1">
        <v>0</v>
      </c>
      <c r="T36" s="68">
        <v>0</v>
      </c>
      <c r="U36" s="54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19" t="s">
        <v>61</v>
      </c>
      <c r="AE36" s="20"/>
      <c r="AF36" s="83"/>
    </row>
    <row r="37" spans="2:32" ht="15.75" customHeight="1">
      <c r="B37" s="86" t="s">
        <v>32</v>
      </c>
      <c r="C37" s="17"/>
      <c r="D37" s="17" t="s">
        <v>60</v>
      </c>
      <c r="E37" s="50">
        <v>0</v>
      </c>
      <c r="F37" s="50">
        <v>0</v>
      </c>
      <c r="G37" s="50">
        <v>0</v>
      </c>
      <c r="H37" s="51">
        <v>0</v>
      </c>
      <c r="I37" s="51">
        <v>0</v>
      </c>
      <c r="J37" s="51">
        <v>0</v>
      </c>
      <c r="K37" s="50">
        <v>0</v>
      </c>
      <c r="L37" s="65">
        <v>0</v>
      </c>
      <c r="M37" s="50">
        <v>0</v>
      </c>
      <c r="N37" s="50">
        <v>3</v>
      </c>
      <c r="O37" s="50">
        <v>0</v>
      </c>
      <c r="P37" s="50">
        <v>0</v>
      </c>
      <c r="Q37" s="50">
        <v>0</v>
      </c>
      <c r="R37" s="51">
        <v>0</v>
      </c>
      <c r="T37" s="68">
        <v>0</v>
      </c>
      <c r="U37" s="54">
        <v>0</v>
      </c>
      <c r="V37" s="50">
        <v>1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19" t="s">
        <v>60</v>
      </c>
      <c r="AE37" s="20"/>
      <c r="AF37" s="83" t="s">
        <v>32</v>
      </c>
    </row>
    <row r="38" spans="2:32" ht="15.75" customHeight="1">
      <c r="B38" s="86"/>
      <c r="C38" s="17"/>
      <c r="D38" s="17" t="s">
        <v>61</v>
      </c>
      <c r="E38" s="32">
        <v>0</v>
      </c>
      <c r="F38" s="32">
        <v>0</v>
      </c>
      <c r="G38" s="32">
        <v>0</v>
      </c>
      <c r="H38" s="33">
        <v>0</v>
      </c>
      <c r="I38" s="33">
        <v>0</v>
      </c>
      <c r="J38" s="33">
        <v>0</v>
      </c>
      <c r="K38" s="50">
        <v>0</v>
      </c>
      <c r="L38" s="65">
        <v>0</v>
      </c>
      <c r="M38" s="50">
        <v>0</v>
      </c>
      <c r="N38" s="50">
        <v>1</v>
      </c>
      <c r="O38" s="50">
        <v>1</v>
      </c>
      <c r="P38" s="50">
        <v>0</v>
      </c>
      <c r="Q38" s="50">
        <v>0</v>
      </c>
      <c r="R38" s="51">
        <v>0</v>
      </c>
      <c r="T38" s="68">
        <v>0</v>
      </c>
      <c r="U38" s="54">
        <v>0</v>
      </c>
      <c r="V38" s="32">
        <v>1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19" t="s">
        <v>61</v>
      </c>
      <c r="AE38" s="20"/>
      <c r="AF38" s="83"/>
    </row>
    <row r="39" spans="2:32" ht="15.75" customHeight="1">
      <c r="B39" s="86" t="s">
        <v>33</v>
      </c>
      <c r="C39" s="17"/>
      <c r="D39" s="17" t="s">
        <v>60</v>
      </c>
      <c r="E39" s="50">
        <v>0</v>
      </c>
      <c r="F39" s="50">
        <v>0</v>
      </c>
      <c r="G39" s="50">
        <v>0</v>
      </c>
      <c r="H39" s="51">
        <v>0</v>
      </c>
      <c r="I39" s="51">
        <v>0</v>
      </c>
      <c r="J39" s="51">
        <v>0</v>
      </c>
      <c r="K39" s="50">
        <v>0</v>
      </c>
      <c r="L39" s="65">
        <v>0</v>
      </c>
      <c r="M39" s="50">
        <v>0</v>
      </c>
      <c r="N39" s="50">
        <v>3</v>
      </c>
      <c r="O39" s="50">
        <v>2</v>
      </c>
      <c r="P39" s="50">
        <v>0</v>
      </c>
      <c r="Q39" s="50">
        <v>0</v>
      </c>
      <c r="R39" s="51">
        <v>0</v>
      </c>
      <c r="T39" s="68">
        <v>0</v>
      </c>
      <c r="U39" s="54">
        <v>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19" t="s">
        <v>60</v>
      </c>
      <c r="AE39" s="20"/>
      <c r="AF39" s="83" t="s">
        <v>33</v>
      </c>
    </row>
    <row r="40" spans="2:32" ht="15.75" customHeight="1">
      <c r="B40" s="86"/>
      <c r="C40" s="17"/>
      <c r="D40" s="17" t="s">
        <v>61</v>
      </c>
      <c r="E40" s="50">
        <v>0</v>
      </c>
      <c r="F40" s="50">
        <v>0</v>
      </c>
      <c r="G40" s="50">
        <v>0</v>
      </c>
      <c r="H40" s="51">
        <v>0</v>
      </c>
      <c r="I40" s="51">
        <v>0</v>
      </c>
      <c r="J40" s="51">
        <v>0</v>
      </c>
      <c r="K40" s="50">
        <v>0</v>
      </c>
      <c r="L40" s="65">
        <v>0</v>
      </c>
      <c r="M40" s="50">
        <v>0</v>
      </c>
      <c r="N40" s="50">
        <v>2</v>
      </c>
      <c r="O40" s="50">
        <v>2</v>
      </c>
      <c r="P40" s="50">
        <v>0</v>
      </c>
      <c r="Q40" s="50">
        <v>0</v>
      </c>
      <c r="R40" s="51">
        <v>0</v>
      </c>
      <c r="T40" s="68">
        <v>0</v>
      </c>
      <c r="U40" s="54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19" t="s">
        <v>61</v>
      </c>
      <c r="AE40" s="20"/>
      <c r="AF40" s="83"/>
    </row>
    <row r="41" spans="2:32" ht="15.75" customHeight="1">
      <c r="B41" s="86" t="s">
        <v>34</v>
      </c>
      <c r="C41" s="17"/>
      <c r="D41" s="17" t="s">
        <v>60</v>
      </c>
      <c r="E41" s="50">
        <v>0</v>
      </c>
      <c r="F41" s="50">
        <v>0</v>
      </c>
      <c r="G41" s="50">
        <v>0</v>
      </c>
      <c r="H41" s="51">
        <v>0</v>
      </c>
      <c r="I41" s="51">
        <v>0</v>
      </c>
      <c r="J41" s="51">
        <v>0</v>
      </c>
      <c r="K41" s="50">
        <v>0</v>
      </c>
      <c r="L41" s="65">
        <v>0</v>
      </c>
      <c r="M41" s="50">
        <v>0</v>
      </c>
      <c r="N41" s="50">
        <v>1</v>
      </c>
      <c r="O41" s="50">
        <v>3</v>
      </c>
      <c r="P41" s="50">
        <v>0</v>
      </c>
      <c r="Q41" s="50">
        <v>0</v>
      </c>
      <c r="R41" s="51">
        <v>0</v>
      </c>
      <c r="T41" s="68">
        <v>0</v>
      </c>
      <c r="U41" s="54">
        <v>0</v>
      </c>
      <c r="V41" s="50">
        <v>0</v>
      </c>
      <c r="W41" s="50">
        <v>1</v>
      </c>
      <c r="X41" s="50">
        <v>0</v>
      </c>
      <c r="Y41" s="50">
        <v>0</v>
      </c>
      <c r="Z41" s="50">
        <v>0</v>
      </c>
      <c r="AA41" s="50">
        <v>0</v>
      </c>
      <c r="AB41" s="50">
        <v>1</v>
      </c>
      <c r="AC41" s="50">
        <v>0</v>
      </c>
      <c r="AD41" s="19" t="s">
        <v>60</v>
      </c>
      <c r="AE41" s="20"/>
      <c r="AF41" s="83" t="s">
        <v>34</v>
      </c>
    </row>
    <row r="42" spans="2:32" ht="15.75" customHeight="1">
      <c r="B42" s="86"/>
      <c r="C42" s="17"/>
      <c r="D42" s="17" t="s">
        <v>61</v>
      </c>
      <c r="E42" s="50">
        <v>0</v>
      </c>
      <c r="F42" s="50">
        <v>0</v>
      </c>
      <c r="G42" s="50">
        <v>0</v>
      </c>
      <c r="H42" s="51">
        <v>0</v>
      </c>
      <c r="I42" s="51">
        <v>0</v>
      </c>
      <c r="J42" s="51">
        <v>0</v>
      </c>
      <c r="K42" s="50">
        <v>0</v>
      </c>
      <c r="L42" s="65">
        <v>0</v>
      </c>
      <c r="M42" s="50">
        <v>0</v>
      </c>
      <c r="N42" s="50">
        <v>1</v>
      </c>
      <c r="O42" s="50">
        <v>3</v>
      </c>
      <c r="P42" s="50">
        <v>0</v>
      </c>
      <c r="Q42" s="50">
        <v>0</v>
      </c>
      <c r="R42" s="51">
        <v>0</v>
      </c>
      <c r="T42" s="68">
        <v>0</v>
      </c>
      <c r="U42" s="54">
        <v>0</v>
      </c>
      <c r="V42" s="50">
        <v>0</v>
      </c>
      <c r="W42" s="50">
        <v>1</v>
      </c>
      <c r="X42" s="50">
        <v>0</v>
      </c>
      <c r="Y42" s="50">
        <v>0</v>
      </c>
      <c r="Z42" s="50">
        <v>0</v>
      </c>
      <c r="AA42" s="50">
        <v>0</v>
      </c>
      <c r="AB42" s="50">
        <v>1</v>
      </c>
      <c r="AC42" s="50">
        <v>1</v>
      </c>
      <c r="AD42" s="19" t="s">
        <v>61</v>
      </c>
      <c r="AE42" s="20"/>
      <c r="AF42" s="83"/>
    </row>
    <row r="43" spans="2:32" ht="15.75" customHeight="1">
      <c r="B43" s="86" t="s">
        <v>18</v>
      </c>
      <c r="C43" s="17"/>
      <c r="D43" s="17" t="s">
        <v>60</v>
      </c>
      <c r="E43" s="50">
        <v>0</v>
      </c>
      <c r="F43" s="50">
        <v>0</v>
      </c>
      <c r="G43" s="50">
        <v>0</v>
      </c>
      <c r="H43" s="51">
        <v>0</v>
      </c>
      <c r="I43" s="51">
        <v>0</v>
      </c>
      <c r="J43" s="51">
        <v>0</v>
      </c>
      <c r="K43" s="50">
        <v>0</v>
      </c>
      <c r="L43" s="65">
        <v>0</v>
      </c>
      <c r="M43" s="50">
        <v>0</v>
      </c>
      <c r="N43" s="50">
        <v>258</v>
      </c>
      <c r="O43" s="50">
        <v>247</v>
      </c>
      <c r="P43" s="50">
        <v>0</v>
      </c>
      <c r="Q43" s="50">
        <v>0</v>
      </c>
      <c r="R43" s="51">
        <v>13</v>
      </c>
      <c r="T43" s="68">
        <v>1</v>
      </c>
      <c r="U43" s="54">
        <v>4</v>
      </c>
      <c r="V43" s="50">
        <v>8</v>
      </c>
      <c r="W43" s="50">
        <v>158</v>
      </c>
      <c r="X43" s="50">
        <v>154</v>
      </c>
      <c r="Y43" s="50">
        <v>0</v>
      </c>
      <c r="Z43" s="50">
        <v>72</v>
      </c>
      <c r="AA43" s="50">
        <v>0</v>
      </c>
      <c r="AB43" s="50">
        <v>8</v>
      </c>
      <c r="AC43" s="50">
        <v>4</v>
      </c>
      <c r="AD43" s="19" t="s">
        <v>60</v>
      </c>
      <c r="AE43" s="20"/>
      <c r="AF43" s="83" t="s">
        <v>18</v>
      </c>
    </row>
    <row r="44" spans="2:32" ht="15.75" customHeight="1">
      <c r="B44" s="86"/>
      <c r="C44" s="17"/>
      <c r="D44" s="17" t="s">
        <v>61</v>
      </c>
      <c r="E44" s="50">
        <v>0</v>
      </c>
      <c r="F44" s="50">
        <v>0</v>
      </c>
      <c r="G44" s="50">
        <v>0</v>
      </c>
      <c r="H44" s="51">
        <v>0</v>
      </c>
      <c r="I44" s="51">
        <v>0</v>
      </c>
      <c r="J44" s="51">
        <v>0</v>
      </c>
      <c r="K44" s="50">
        <v>0</v>
      </c>
      <c r="L44" s="65">
        <v>0</v>
      </c>
      <c r="M44" s="50">
        <v>0</v>
      </c>
      <c r="N44" s="50">
        <v>79</v>
      </c>
      <c r="O44" s="50">
        <v>304</v>
      </c>
      <c r="P44" s="50">
        <v>0</v>
      </c>
      <c r="Q44" s="50">
        <v>0</v>
      </c>
      <c r="R44" s="51">
        <v>20</v>
      </c>
      <c r="T44" s="68">
        <v>0</v>
      </c>
      <c r="U44" s="54">
        <v>4</v>
      </c>
      <c r="V44" s="50">
        <v>8</v>
      </c>
      <c r="W44" s="50">
        <v>108</v>
      </c>
      <c r="X44" s="50">
        <v>101</v>
      </c>
      <c r="Y44" s="50">
        <v>0</v>
      </c>
      <c r="Z44" s="50">
        <v>28</v>
      </c>
      <c r="AA44" s="50">
        <v>0</v>
      </c>
      <c r="AB44" s="50">
        <v>6</v>
      </c>
      <c r="AC44" s="50">
        <v>8</v>
      </c>
      <c r="AD44" s="19" t="s">
        <v>61</v>
      </c>
      <c r="AE44" s="20"/>
      <c r="AF44" s="83"/>
    </row>
    <row r="45" spans="2:32" ht="15.75" customHeight="1">
      <c r="B45" s="83" t="s">
        <v>40</v>
      </c>
      <c r="C45" s="20"/>
      <c r="D45" s="20" t="s">
        <v>60</v>
      </c>
      <c r="E45" s="50">
        <v>0</v>
      </c>
      <c r="F45" s="50">
        <v>0</v>
      </c>
      <c r="G45" s="50">
        <v>0</v>
      </c>
      <c r="H45" s="51">
        <v>0</v>
      </c>
      <c r="I45" s="51">
        <v>0</v>
      </c>
      <c r="J45" s="51">
        <v>0</v>
      </c>
      <c r="K45" s="50">
        <v>0</v>
      </c>
      <c r="L45" s="65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T45" s="68">
        <v>0</v>
      </c>
      <c r="U45" s="54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19" t="s">
        <v>60</v>
      </c>
      <c r="AE45" s="20"/>
      <c r="AF45" s="83" t="s">
        <v>40</v>
      </c>
    </row>
    <row r="46" spans="2:32" ht="15.75" customHeight="1">
      <c r="B46" s="83"/>
      <c r="C46" s="20"/>
      <c r="D46" s="20" t="s">
        <v>61</v>
      </c>
      <c r="E46" s="50">
        <v>0</v>
      </c>
      <c r="F46" s="50">
        <v>0</v>
      </c>
      <c r="G46" s="50">
        <v>0</v>
      </c>
      <c r="H46" s="51">
        <v>0</v>
      </c>
      <c r="I46" s="51">
        <v>0</v>
      </c>
      <c r="J46" s="51">
        <v>0</v>
      </c>
      <c r="K46" s="50">
        <v>0</v>
      </c>
      <c r="L46" s="65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1">
        <v>0</v>
      </c>
      <c r="T46" s="68">
        <v>0</v>
      </c>
      <c r="U46" s="54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19" t="s">
        <v>61</v>
      </c>
      <c r="AE46" s="20"/>
      <c r="AF46" s="83"/>
    </row>
    <row r="47" spans="2:32" ht="15.75" customHeight="1">
      <c r="B47" s="83" t="s">
        <v>20</v>
      </c>
      <c r="C47" s="20"/>
      <c r="D47" s="20" t="s">
        <v>60</v>
      </c>
      <c r="E47" s="50">
        <v>0</v>
      </c>
      <c r="F47" s="50">
        <v>0</v>
      </c>
      <c r="G47" s="50">
        <v>0</v>
      </c>
      <c r="H47" s="51">
        <v>0</v>
      </c>
      <c r="I47" s="51">
        <v>0</v>
      </c>
      <c r="J47" s="51">
        <v>0</v>
      </c>
      <c r="K47" s="50">
        <v>0</v>
      </c>
      <c r="L47" s="65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1">
        <v>0</v>
      </c>
      <c r="T47" s="68">
        <v>0</v>
      </c>
      <c r="U47" s="54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19" t="s">
        <v>60</v>
      </c>
      <c r="AE47" s="20"/>
      <c r="AF47" s="83" t="s">
        <v>20</v>
      </c>
    </row>
    <row r="48" spans="2:32" ht="15.75" customHeight="1" thickBot="1">
      <c r="B48" s="92"/>
      <c r="C48" s="35"/>
      <c r="D48" s="35" t="s">
        <v>61</v>
      </c>
      <c r="E48" s="52">
        <v>0</v>
      </c>
      <c r="F48" s="52">
        <v>0</v>
      </c>
      <c r="G48" s="52">
        <v>0</v>
      </c>
      <c r="H48" s="53">
        <v>0</v>
      </c>
      <c r="I48" s="53">
        <v>0</v>
      </c>
      <c r="J48" s="53">
        <v>0</v>
      </c>
      <c r="K48" s="52">
        <v>0</v>
      </c>
      <c r="L48" s="66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3">
        <v>0</v>
      </c>
      <c r="T48" s="69">
        <v>0</v>
      </c>
      <c r="U48" s="56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36" t="s">
        <v>61</v>
      </c>
      <c r="AE48" s="35"/>
      <c r="AF48" s="92"/>
    </row>
    <row r="49" spans="11:18" ht="6" customHeight="1">
      <c r="K49" s="4"/>
      <c r="L49" s="4"/>
      <c r="M49" s="4"/>
      <c r="N49" s="4"/>
      <c r="O49" s="4"/>
      <c r="P49" s="4"/>
      <c r="Q49" s="4"/>
      <c r="R49" s="4"/>
    </row>
    <row r="52" spans="4:29" ht="10.5">
      <c r="D52" s="37" t="s">
        <v>38</v>
      </c>
      <c r="E52" s="38">
        <f aca="true" t="shared" si="3" ref="E52:J53">SUM(E13,E15,E17,E19,E21,E23,E25,E27,E29,E31,E33,E35,E37,E39,E41,E43,E47)-E10</f>
        <v>0</v>
      </c>
      <c r="F52" s="38">
        <f>SUM(F13,F15,F17,F19,F21,F23,F25,F27,F29,F31,F33,F35,F37,F39,F41,F43,F47)-F10</f>
        <v>0</v>
      </c>
      <c r="G52" s="38">
        <f t="shared" si="3"/>
        <v>0</v>
      </c>
      <c r="H52" s="38">
        <f t="shared" si="3"/>
        <v>0</v>
      </c>
      <c r="I52" s="38">
        <f t="shared" si="3"/>
        <v>0</v>
      </c>
      <c r="J52" s="38">
        <f t="shared" si="3"/>
        <v>0</v>
      </c>
      <c r="K52" s="38">
        <f aca="true" t="shared" si="4" ref="K52:R53">SUM(K13,K15,K17,K19,K21,K23,K25,K27,K29,K31,K33,K35,K37,K39,K41,K43,K47)-K10</f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 t="shared" si="4"/>
        <v>0</v>
      </c>
      <c r="P52" s="38">
        <f t="shared" si="4"/>
        <v>0</v>
      </c>
      <c r="Q52" s="38">
        <f t="shared" si="4"/>
        <v>0</v>
      </c>
      <c r="R52" s="38">
        <f t="shared" si="4"/>
        <v>0</v>
      </c>
      <c r="T52" s="38">
        <f>SUM(T13,T15,T17,T19,T21,T23,T25,T27,T29,T31,T33,T35,T37,T39,T41,T43,T45,T47)-T10</f>
        <v>0</v>
      </c>
      <c r="U52" s="38">
        <f>SUM(U13,U15,U17,U19,U21,U23,U25,U27,U29,U31,U33,U35,U37,U39,U41,U43,U47)-U10</f>
        <v>0</v>
      </c>
      <c r="V52" s="38">
        <f aca="true" t="shared" si="5" ref="V52:AB53">SUM(V13,V15,V17,V19,V21,V23,V25,V27,V29,V31,V33,V35,V37,V39,V41,V43,V47)-V10</f>
        <v>0</v>
      </c>
      <c r="W52" s="38">
        <f t="shared" si="5"/>
        <v>0</v>
      </c>
      <c r="X52" s="38">
        <f t="shared" si="5"/>
        <v>0</v>
      </c>
      <c r="Y52" s="38">
        <f t="shared" si="5"/>
        <v>0</v>
      </c>
      <c r="Z52" s="38">
        <f t="shared" si="5"/>
        <v>0</v>
      </c>
      <c r="AA52" s="38">
        <f t="shared" si="5"/>
        <v>0</v>
      </c>
      <c r="AB52" s="38">
        <f t="shared" si="5"/>
        <v>0</v>
      </c>
      <c r="AC52" s="38">
        <v>0</v>
      </c>
    </row>
    <row r="53" spans="4:29" ht="10.5">
      <c r="D53" s="37" t="s">
        <v>39</v>
      </c>
      <c r="E53" s="38">
        <f t="shared" si="3"/>
        <v>0</v>
      </c>
      <c r="F53" s="38">
        <f>SUM(F14,F16,F18,F20,F22,F24,F26,F28,F30,F32,F34,F36,F38,F40,F42,F44,F48)-F11</f>
        <v>0</v>
      </c>
      <c r="G53" s="38">
        <f t="shared" si="3"/>
        <v>0</v>
      </c>
      <c r="H53" s="38">
        <f t="shared" si="3"/>
        <v>0</v>
      </c>
      <c r="I53" s="38">
        <f t="shared" si="3"/>
        <v>0</v>
      </c>
      <c r="J53" s="38">
        <f t="shared" si="3"/>
        <v>0</v>
      </c>
      <c r="K53" s="38">
        <f t="shared" si="4"/>
        <v>0</v>
      </c>
      <c r="L53" s="38">
        <f t="shared" si="4"/>
        <v>0</v>
      </c>
      <c r="M53" s="38">
        <f t="shared" si="4"/>
        <v>0</v>
      </c>
      <c r="N53" s="38">
        <f t="shared" si="4"/>
        <v>0</v>
      </c>
      <c r="O53" s="38">
        <f t="shared" si="4"/>
        <v>0</v>
      </c>
      <c r="P53" s="38">
        <f t="shared" si="4"/>
        <v>0</v>
      </c>
      <c r="Q53" s="38">
        <f t="shared" si="4"/>
        <v>0</v>
      </c>
      <c r="R53" s="38">
        <f t="shared" si="4"/>
        <v>0</v>
      </c>
      <c r="T53" s="38">
        <f>SUM(T14,T16,T18,T20,T22,T24,T26,T28,T30,T32,T34,T36,T38,T40,T42,T44,T46,T48)-T11</f>
        <v>0</v>
      </c>
      <c r="U53" s="38">
        <f>SUM(U14,U16,U18,U20,U22,U24,U26,U28,U30,U32,U34,U36,U38,U40,U42,U44,U48)-U11</f>
        <v>0</v>
      </c>
      <c r="V53" s="38">
        <f t="shared" si="5"/>
        <v>0</v>
      </c>
      <c r="W53" s="38">
        <f t="shared" si="5"/>
        <v>0</v>
      </c>
      <c r="X53" s="38">
        <f t="shared" si="5"/>
        <v>0</v>
      </c>
      <c r="Y53" s="38">
        <f t="shared" si="5"/>
        <v>0</v>
      </c>
      <c r="Z53" s="38">
        <f t="shared" si="5"/>
        <v>0</v>
      </c>
      <c r="AA53" s="38">
        <f t="shared" si="5"/>
        <v>0</v>
      </c>
      <c r="AB53" s="38">
        <f t="shared" si="5"/>
        <v>0</v>
      </c>
      <c r="AC53" s="38">
        <v>0</v>
      </c>
    </row>
    <row r="56" spans="4:29" ht="10.5">
      <c r="D56" s="39" t="s">
        <v>41</v>
      </c>
      <c r="E56" s="40">
        <f aca="true" t="shared" si="6" ref="E56:J57">E10-SUM(E13,E15,E17,E19,E21,E23,E25,E27,E29,E31,E33,E35,E37,E39,E41,E45,E47)-E43</f>
        <v>0</v>
      </c>
      <c r="F56" s="40">
        <f>F10-SUM(F13,F15,F17,F19,F21,F23,F25,F27,F29,F31,F33,F35,F37,F39,F41,F45,F47)-F43</f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aca="true" t="shared" si="7" ref="K56:R57">K10-SUM(K13,K15,K17,K19,K21,K23,K25,K27,K29,K31,K33,K35,K37,K39,K41,K45,K47)-K43</f>
        <v>0</v>
      </c>
      <c r="L56" s="40">
        <f t="shared" si="7"/>
        <v>0</v>
      </c>
      <c r="M56" s="40">
        <f t="shared" si="7"/>
        <v>0</v>
      </c>
      <c r="N56" s="40">
        <f t="shared" si="7"/>
        <v>0</v>
      </c>
      <c r="O56" s="40">
        <f t="shared" si="7"/>
        <v>0</v>
      </c>
      <c r="P56" s="40">
        <f t="shared" si="7"/>
        <v>0</v>
      </c>
      <c r="Q56" s="40">
        <f t="shared" si="7"/>
        <v>0</v>
      </c>
      <c r="R56" s="40">
        <f t="shared" si="7"/>
        <v>0</v>
      </c>
      <c r="T56" s="40">
        <f aca="true" t="shared" si="8" ref="T56:AC57">T10-SUM(T13,T15,T17,T19,T21,T23,T25,T27,T29,T31,T33,T35,T37,T39,T41,T45,T47)-T43</f>
        <v>0</v>
      </c>
      <c r="U56" s="40">
        <f t="shared" si="8"/>
        <v>0</v>
      </c>
      <c r="V56" s="40">
        <f t="shared" si="8"/>
        <v>0</v>
      </c>
      <c r="W56" s="40">
        <f t="shared" si="8"/>
        <v>0</v>
      </c>
      <c r="X56" s="40">
        <f t="shared" si="8"/>
        <v>0</v>
      </c>
      <c r="Y56" s="40">
        <f t="shared" si="8"/>
        <v>0</v>
      </c>
      <c r="Z56" s="40">
        <f t="shared" si="8"/>
        <v>0</v>
      </c>
      <c r="AA56" s="40">
        <f t="shared" si="8"/>
        <v>0</v>
      </c>
      <c r="AB56" s="40">
        <f t="shared" si="8"/>
        <v>0</v>
      </c>
      <c r="AC56" s="40">
        <f t="shared" si="8"/>
        <v>0</v>
      </c>
    </row>
    <row r="57" spans="4:29" ht="10.5">
      <c r="D57" s="39" t="s">
        <v>42</v>
      </c>
      <c r="E57" s="40">
        <f t="shared" si="6"/>
        <v>0</v>
      </c>
      <c r="F57" s="40">
        <f>F11-SUM(F14,F16,F18,F20,F22,F24,F26,F28,F30,F32,F34,F36,F38,F40,F42,F46,F48)-F44</f>
        <v>0</v>
      </c>
      <c r="G57" s="40">
        <f t="shared" si="6"/>
        <v>0</v>
      </c>
      <c r="H57" s="40">
        <f t="shared" si="6"/>
        <v>0</v>
      </c>
      <c r="I57" s="40">
        <f t="shared" si="6"/>
        <v>0</v>
      </c>
      <c r="J57" s="40">
        <f t="shared" si="6"/>
        <v>0</v>
      </c>
      <c r="K57" s="40">
        <f t="shared" si="7"/>
        <v>0</v>
      </c>
      <c r="L57" s="40">
        <f t="shared" si="7"/>
        <v>0</v>
      </c>
      <c r="M57" s="40">
        <f t="shared" si="7"/>
        <v>0</v>
      </c>
      <c r="N57" s="40">
        <f t="shared" si="7"/>
        <v>0</v>
      </c>
      <c r="O57" s="40">
        <f t="shared" si="7"/>
        <v>0</v>
      </c>
      <c r="P57" s="40">
        <f t="shared" si="7"/>
        <v>0</v>
      </c>
      <c r="Q57" s="40">
        <f t="shared" si="7"/>
        <v>0</v>
      </c>
      <c r="R57" s="40">
        <f t="shared" si="7"/>
        <v>0</v>
      </c>
      <c r="T57" s="40">
        <f t="shared" si="8"/>
        <v>0</v>
      </c>
      <c r="U57" s="40">
        <f t="shared" si="8"/>
        <v>0</v>
      </c>
      <c r="V57" s="40">
        <f t="shared" si="8"/>
        <v>0</v>
      </c>
      <c r="W57" s="40">
        <f t="shared" si="8"/>
        <v>0</v>
      </c>
      <c r="X57" s="40">
        <f t="shared" si="8"/>
        <v>0</v>
      </c>
      <c r="Y57" s="40">
        <f t="shared" si="8"/>
        <v>0</v>
      </c>
      <c r="Z57" s="40">
        <f t="shared" si="8"/>
        <v>0</v>
      </c>
      <c r="AA57" s="40">
        <f t="shared" si="8"/>
        <v>0</v>
      </c>
      <c r="AB57" s="40">
        <f t="shared" si="8"/>
        <v>0</v>
      </c>
      <c r="AC57" s="40">
        <f t="shared" si="8"/>
        <v>0</v>
      </c>
    </row>
  </sheetData>
  <sheetProtection/>
  <mergeCells count="64">
    <mergeCell ref="J4:J5"/>
    <mergeCell ref="E4:E5"/>
    <mergeCell ref="F4:I4"/>
    <mergeCell ref="B47:B48"/>
    <mergeCell ref="AF47:AF48"/>
    <mergeCell ref="U4:U5"/>
    <mergeCell ref="B45:B46"/>
    <mergeCell ref="AF45:AF46"/>
    <mergeCell ref="B39:B40"/>
    <mergeCell ref="AF39:AF40"/>
    <mergeCell ref="E2:Q2"/>
    <mergeCell ref="U2:AC2"/>
    <mergeCell ref="B41:B42"/>
    <mergeCell ref="AF41:AF42"/>
    <mergeCell ref="B43:B44"/>
    <mergeCell ref="AF43:AF44"/>
    <mergeCell ref="B35:B36"/>
    <mergeCell ref="AF35:AF36"/>
    <mergeCell ref="B37:B38"/>
    <mergeCell ref="AF37:AF38"/>
    <mergeCell ref="B29:B30"/>
    <mergeCell ref="AF29:AF30"/>
    <mergeCell ref="B31:B32"/>
    <mergeCell ref="AF31:AF32"/>
    <mergeCell ref="B33:B34"/>
    <mergeCell ref="AF33:AF34"/>
    <mergeCell ref="B23:B24"/>
    <mergeCell ref="AF23:AF24"/>
    <mergeCell ref="B25:B26"/>
    <mergeCell ref="AF25:AF26"/>
    <mergeCell ref="B27:B28"/>
    <mergeCell ref="AF27:AF28"/>
    <mergeCell ref="B17:B18"/>
    <mergeCell ref="AF17:AF18"/>
    <mergeCell ref="B19:B20"/>
    <mergeCell ref="AF19:AF20"/>
    <mergeCell ref="B21:B22"/>
    <mergeCell ref="AF21:AF22"/>
    <mergeCell ref="B10:B11"/>
    <mergeCell ref="AF10:AF11"/>
    <mergeCell ref="B13:B14"/>
    <mergeCell ref="AF13:AF14"/>
    <mergeCell ref="B15:B16"/>
    <mergeCell ref="AF15:AF16"/>
    <mergeCell ref="AB4:AB5"/>
    <mergeCell ref="AC4:AC5"/>
    <mergeCell ref="AD4:AF5"/>
    <mergeCell ref="B6:B7"/>
    <mergeCell ref="AF6:AF7"/>
    <mergeCell ref="B8:B9"/>
    <mergeCell ref="AF8:AF9"/>
    <mergeCell ref="V4:V5"/>
    <mergeCell ref="W4:W5"/>
    <mergeCell ref="X4:X5"/>
    <mergeCell ref="Y4:Y5"/>
    <mergeCell ref="Z4:Z5"/>
    <mergeCell ref="AA4:AA5"/>
    <mergeCell ref="B4:D5"/>
    <mergeCell ref="K4:K5"/>
    <mergeCell ref="L4:L5"/>
    <mergeCell ref="M4:M5"/>
    <mergeCell ref="N4:N5"/>
    <mergeCell ref="O4:R4"/>
    <mergeCell ref="T4:T5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2022-07-28T05:54:15Z</dcterms:created>
  <dcterms:modified xsi:type="dcterms:W3CDTF">2022-07-28T05:54:15Z</dcterms:modified>
  <cp:category/>
  <cp:version/>
  <cp:contentType/>
  <cp:contentStatus/>
</cp:coreProperties>
</file>