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60" sheetId="1" r:id="rId1"/>
  </sheets>
  <definedNames>
    <definedName name="_xlnm.Print_Area" localSheetId="0">'60'!$B$2:$L$37,'60'!$N$2:$Y$37</definedName>
  </definedNames>
  <calcPr fullCalcOnLoad="1"/>
</workbook>
</file>

<file path=xl/sharedStrings.xml><?xml version="1.0" encoding="utf-8"?>
<sst xmlns="http://schemas.openxmlformats.org/spreadsheetml/2006/main" count="101" uniqueCount="66">
  <si>
    <t>うち）</t>
  </si>
  <si>
    <t>微罪処分</t>
  </si>
  <si>
    <t>簡易書式</t>
  </si>
  <si>
    <t>公職選挙法</t>
  </si>
  <si>
    <t>外国人登録法</t>
  </si>
  <si>
    <t>入管法</t>
  </si>
  <si>
    <t>軽犯罪法</t>
  </si>
  <si>
    <t>競馬法</t>
  </si>
  <si>
    <t>風営適正化法</t>
  </si>
  <si>
    <t>売春防止法</t>
  </si>
  <si>
    <t>児童福祉法</t>
  </si>
  <si>
    <t>出資法</t>
  </si>
  <si>
    <t>宅地建物取引業法</t>
  </si>
  <si>
    <t>関税法</t>
  </si>
  <si>
    <t>外為法</t>
  </si>
  <si>
    <t>著作権法</t>
  </si>
  <si>
    <t>商標法</t>
  </si>
  <si>
    <t>不正競争防止法</t>
  </si>
  <si>
    <t>銃刀法</t>
  </si>
  <si>
    <t>火薬類取締法</t>
  </si>
  <si>
    <t>麻薬等取締法</t>
  </si>
  <si>
    <t>あへん法</t>
  </si>
  <si>
    <t>大麻取締法</t>
  </si>
  <si>
    <t>覚せい剤取締法</t>
  </si>
  <si>
    <t>毒物及び劇物取締法</t>
  </si>
  <si>
    <t>廃棄物処理法</t>
  </si>
  <si>
    <t>労働基準法</t>
  </si>
  <si>
    <t>不正競争防止法</t>
  </si>
  <si>
    <t>送致</t>
  </si>
  <si>
    <t>法令</t>
  </si>
  <si>
    <t>身柄措置</t>
  </si>
  <si>
    <t>特別法犯総数</t>
  </si>
  <si>
    <t>計</t>
  </si>
  <si>
    <t>身柄付送致</t>
  </si>
  <si>
    <t>書類送致（付）</t>
  </si>
  <si>
    <t xml:space="preserve">現行犯逮捕   </t>
  </si>
  <si>
    <t>送致</t>
  </si>
  <si>
    <t>少年
簡易
送致</t>
  </si>
  <si>
    <t>総数</t>
  </si>
  <si>
    <t>身柄付
送致</t>
  </si>
  <si>
    <t>緊</t>
  </si>
  <si>
    <t>急逮捕</t>
  </si>
  <si>
    <t>計</t>
  </si>
  <si>
    <t>通常逮捕</t>
  </si>
  <si>
    <t>身柄不拘束</t>
  </si>
  <si>
    <t>書類送致
（付）</t>
  </si>
  <si>
    <t>身柄措置</t>
  </si>
  <si>
    <t>　　　　　　　　　法令</t>
  </si>
  <si>
    <t xml:space="preserve">60　　法  令  別      身  柄  措  置  別  </t>
  </si>
  <si>
    <t>注１　特別法犯総数には、交通関係法令を含まない。</t>
  </si>
  <si>
    <t>　３　「身柄不拘束」とは、終始身柄を拘束しなかったものをいう。</t>
  </si>
  <si>
    <t>総数</t>
  </si>
  <si>
    <t>現逮</t>
  </si>
  <si>
    <t>通逮</t>
  </si>
  <si>
    <t>緊逮</t>
  </si>
  <si>
    <t>不拘束</t>
  </si>
  <si>
    <t>　２　上記法令は、主要違反法令を列記してあるので、個々の数字の合計は総計に一致しない。</t>
  </si>
  <si>
    <t>青少年保護育成条例</t>
  </si>
  <si>
    <t>貸金業法</t>
  </si>
  <si>
    <t>出資法</t>
  </si>
  <si>
    <t>宅地建物取引業法</t>
  </si>
  <si>
    <t>総括374</t>
  </si>
  <si>
    <t>総括375</t>
  </si>
  <si>
    <t>医薬品医療機器等法</t>
  </si>
  <si>
    <t>医薬品医療機器等法</t>
  </si>
  <si>
    <t>　 送  致  別　　  検　挙  人  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</si>
</sst>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50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6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38" fontId="0" fillId="0" borderId="0" xfId="0" applyNumberFormat="1" applyFill="1" applyAlignment="1" applyProtection="1">
      <alignment/>
      <protection/>
    </xf>
    <xf numFmtId="38" fontId="0" fillId="0" borderId="0" xfId="0" applyNumberFormat="1" applyFill="1" applyAlignment="1">
      <alignment/>
    </xf>
    <xf numFmtId="38" fontId="6" fillId="0" borderId="0" xfId="0" applyNumberFormat="1" applyFont="1" applyFill="1" applyAlignment="1" applyProtection="1">
      <alignment/>
      <protection/>
    </xf>
    <xf numFmtId="38" fontId="6" fillId="0" borderId="0" xfId="0" applyNumberFormat="1" applyFont="1" applyFill="1" applyAlignment="1">
      <alignment/>
    </xf>
    <xf numFmtId="38" fontId="0" fillId="0" borderId="0" xfId="0" applyNumberFormat="1" applyFill="1" applyBorder="1" applyAlignment="1" applyProtection="1">
      <alignment/>
      <protection/>
    </xf>
    <xf numFmtId="38" fontId="7" fillId="0" borderId="10" xfId="0" applyNumberFormat="1" applyFont="1" applyFill="1" applyBorder="1" applyAlignment="1" applyProtection="1">
      <alignment horizontal="right" vertical="center"/>
      <protection/>
    </xf>
    <xf numFmtId="38" fontId="7" fillId="0" borderId="11" xfId="0" applyNumberFormat="1" applyFont="1" applyFill="1" applyBorder="1" applyAlignment="1" applyProtection="1">
      <alignment horizontal="distributed" vertical="center"/>
      <protection/>
    </xf>
    <xf numFmtId="38" fontId="7" fillId="0" borderId="0" xfId="0" applyNumberFormat="1" applyFont="1" applyFill="1" applyAlignment="1" applyProtection="1">
      <alignment horizontal="center" vertical="center"/>
      <protection/>
    </xf>
    <xf numFmtId="38" fontId="7" fillId="0" borderId="12" xfId="0" applyNumberFormat="1" applyFont="1" applyFill="1" applyBorder="1" applyAlignment="1" applyProtection="1">
      <alignment horizontal="right" vertical="center"/>
      <protection/>
    </xf>
    <xf numFmtId="38" fontId="7" fillId="0" borderId="10" xfId="0" applyNumberFormat="1" applyFont="1" applyFill="1" applyBorder="1" applyAlignment="1" applyProtection="1">
      <alignment horizontal="left" vertical="center"/>
      <protection/>
    </xf>
    <xf numFmtId="38" fontId="7" fillId="0" borderId="0" xfId="0" applyNumberFormat="1" applyFont="1" applyFill="1" applyAlignment="1">
      <alignment vertical="center"/>
    </xf>
    <xf numFmtId="38" fontId="7" fillId="0" borderId="0" xfId="0" applyNumberFormat="1" applyFont="1" applyFill="1" applyAlignment="1" applyProtection="1">
      <alignment vertical="center"/>
      <protection/>
    </xf>
    <xf numFmtId="38" fontId="7" fillId="0" borderId="13" xfId="0" applyNumberFormat="1" applyFont="1" applyFill="1" applyBorder="1" applyAlignment="1" applyProtection="1">
      <alignment horizontal="center" vertical="center"/>
      <protection/>
    </xf>
    <xf numFmtId="38" fontId="7" fillId="0" borderId="14" xfId="0" applyNumberFormat="1" applyFont="1" applyFill="1" applyBorder="1" applyAlignment="1" applyProtection="1">
      <alignment vertical="center"/>
      <protection/>
    </xf>
    <xf numFmtId="38" fontId="7" fillId="0" borderId="0" xfId="0" applyNumberFormat="1" applyFont="1" applyFill="1" applyBorder="1" applyAlignment="1" applyProtection="1">
      <alignment vertical="center"/>
      <protection/>
    </xf>
    <xf numFmtId="38" fontId="7" fillId="0" borderId="0" xfId="0" applyNumberFormat="1" applyFont="1" applyFill="1" applyAlignment="1" applyProtection="1">
      <alignment horizontal="right" vertical="center"/>
      <protection/>
    </xf>
    <xf numFmtId="38" fontId="7" fillId="0" borderId="14" xfId="0" applyNumberFormat="1" applyFont="1" applyFill="1" applyBorder="1" applyAlignment="1" applyProtection="1">
      <alignment horizontal="center" vertical="center"/>
      <protection/>
    </xf>
    <xf numFmtId="38" fontId="7" fillId="0" borderId="14" xfId="0" applyNumberFormat="1" applyFont="1" applyFill="1" applyBorder="1" applyAlignment="1" applyProtection="1">
      <alignment horizontal="right" vertical="center"/>
      <protection/>
    </xf>
    <xf numFmtId="38" fontId="7" fillId="0" borderId="0" xfId="0" applyNumberFormat="1" applyFont="1" applyFill="1" applyBorder="1" applyAlignment="1" applyProtection="1">
      <alignment horizontal="left" vertical="center"/>
      <protection/>
    </xf>
    <xf numFmtId="38" fontId="7" fillId="0" borderId="15" xfId="0" applyNumberFormat="1" applyFont="1" applyFill="1" applyBorder="1" applyAlignment="1" applyProtection="1" quotePrefix="1">
      <alignment horizontal="left" vertical="center"/>
      <protection/>
    </xf>
    <xf numFmtId="38" fontId="7" fillId="0" borderId="16" xfId="0" applyNumberFormat="1" applyFont="1" applyFill="1" applyBorder="1" applyAlignment="1" applyProtection="1">
      <alignment horizontal="center" vertical="center"/>
      <protection/>
    </xf>
    <xf numFmtId="38" fontId="7" fillId="0" borderId="16" xfId="0" applyNumberFormat="1" applyFont="1" applyFill="1" applyBorder="1" applyAlignment="1" applyProtection="1" quotePrefix="1">
      <alignment horizontal="left" vertical="center"/>
      <protection/>
    </xf>
    <xf numFmtId="38" fontId="7" fillId="0" borderId="15" xfId="0" applyNumberFormat="1" applyFont="1" applyFill="1" applyBorder="1" applyAlignment="1" applyProtection="1">
      <alignment horizontal="left" vertical="center"/>
      <protection/>
    </xf>
    <xf numFmtId="38" fontId="7" fillId="0" borderId="0" xfId="0" applyNumberFormat="1" applyFont="1" applyFill="1" applyAlignment="1" applyProtection="1">
      <alignment vertical="center"/>
      <protection locked="0"/>
    </xf>
    <xf numFmtId="38" fontId="7" fillId="0" borderId="0" xfId="0" applyNumberFormat="1" applyFont="1" applyFill="1" applyAlignment="1" applyProtection="1">
      <alignment horizontal="right" vertical="center"/>
      <protection locked="0"/>
    </xf>
    <xf numFmtId="38" fontId="8" fillId="0" borderId="0" xfId="0" applyNumberFormat="1" applyFont="1" applyFill="1" applyBorder="1" applyAlignment="1" applyProtection="1">
      <alignment horizontal="distributed"/>
      <protection/>
    </xf>
    <xf numFmtId="38" fontId="8" fillId="0" borderId="0" xfId="0" applyNumberFormat="1" applyFont="1" applyFill="1" applyBorder="1" applyAlignment="1" applyProtection="1">
      <alignment horizontal="distributed"/>
      <protection/>
    </xf>
    <xf numFmtId="176" fontId="8" fillId="0" borderId="14" xfId="0" applyNumberFormat="1" applyFont="1" applyFill="1" applyBorder="1" applyAlignment="1" applyProtection="1">
      <alignment/>
      <protection/>
    </xf>
    <xf numFmtId="176" fontId="8" fillId="0" borderId="14" xfId="0" applyNumberFormat="1" applyFont="1" applyFill="1" applyBorder="1" applyAlignment="1" applyProtection="1">
      <alignment horizontal="right"/>
      <protection locked="0"/>
    </xf>
    <xf numFmtId="176" fontId="8" fillId="0" borderId="0" xfId="0" applyNumberFormat="1" applyFont="1" applyFill="1" applyAlignment="1" applyProtection="1">
      <alignment/>
      <protection/>
    </xf>
    <xf numFmtId="38" fontId="8" fillId="0" borderId="17" xfId="0" applyNumberFormat="1" applyFont="1" applyFill="1" applyBorder="1" applyAlignment="1" applyProtection="1">
      <alignment horizontal="distributed"/>
      <protection/>
    </xf>
    <xf numFmtId="38" fontId="8" fillId="0" borderId="0" xfId="0" applyNumberFormat="1" applyFont="1" applyFill="1" applyAlignment="1" applyProtection="1">
      <alignment/>
      <protection locked="0"/>
    </xf>
    <xf numFmtId="38" fontId="8" fillId="0" borderId="0" xfId="0" applyNumberFormat="1" applyFont="1" applyFill="1" applyAlignment="1" applyProtection="1">
      <alignment horizontal="right"/>
      <protection locked="0"/>
    </xf>
    <xf numFmtId="38" fontId="8" fillId="0" borderId="0" xfId="0" applyNumberFormat="1" applyFont="1" applyFill="1" applyAlignment="1">
      <alignment/>
    </xf>
    <xf numFmtId="38" fontId="0" fillId="0" borderId="0" xfId="0" applyNumberFormat="1" applyFill="1" applyAlignment="1" applyProtection="1">
      <alignment horizontal="distributed"/>
      <protection/>
    </xf>
    <xf numFmtId="38" fontId="0" fillId="0" borderId="0" xfId="0" applyNumberFormat="1" applyFill="1" applyAlignment="1" applyProtection="1">
      <alignment horizontal="distributed"/>
      <protection/>
    </xf>
    <xf numFmtId="176" fontId="0" fillId="0" borderId="14" xfId="0" applyNumberFormat="1" applyFill="1" applyBorder="1" applyAlignment="1" applyProtection="1">
      <alignment/>
      <protection/>
    </xf>
    <xf numFmtId="176" fontId="0" fillId="0" borderId="14" xfId="0" applyNumberFormat="1" applyFill="1" applyBorder="1" applyAlignment="1" applyProtection="1">
      <alignment horizontal="right"/>
      <protection locked="0"/>
    </xf>
    <xf numFmtId="176" fontId="0" fillId="0" borderId="0" xfId="0" applyNumberFormat="1" applyFill="1" applyAlignment="1" applyProtection="1">
      <alignment/>
      <protection/>
    </xf>
    <xf numFmtId="38" fontId="0" fillId="0" borderId="14" xfId="0" applyNumberFormat="1" applyFill="1" applyBorder="1" applyAlignment="1" applyProtection="1">
      <alignment horizontal="distributed"/>
      <protection/>
    </xf>
    <xf numFmtId="38" fontId="0" fillId="0" borderId="0" xfId="0" applyNumberFormat="1" applyFill="1" applyBorder="1" applyAlignment="1" applyProtection="1">
      <alignment horizontal="distributed"/>
      <protection/>
    </xf>
    <xf numFmtId="38" fontId="0" fillId="0" borderId="0" xfId="0" applyNumberFormat="1" applyFill="1" applyAlignment="1" applyProtection="1">
      <alignment/>
      <protection locked="0"/>
    </xf>
    <xf numFmtId="38" fontId="0" fillId="0" borderId="0" xfId="0" applyNumberFormat="1" applyFill="1" applyAlignment="1" applyProtection="1" quotePrefix="1">
      <alignment horizontal="distributed"/>
      <protection/>
    </xf>
    <xf numFmtId="38" fontId="0" fillId="0" borderId="14" xfId="0" applyNumberFormat="1" applyFill="1" applyBorder="1" applyAlignment="1" applyProtection="1" quotePrefix="1">
      <alignment horizontal="distributed"/>
      <protection/>
    </xf>
    <xf numFmtId="38" fontId="0" fillId="0" borderId="18" xfId="0" applyNumberFormat="1" applyFill="1" applyBorder="1" applyAlignment="1" applyProtection="1">
      <alignment horizontal="distributed"/>
      <protection/>
    </xf>
    <xf numFmtId="38" fontId="0" fillId="0" borderId="18" xfId="0" applyNumberFormat="1" applyFill="1" applyBorder="1" applyAlignment="1" applyProtection="1">
      <alignment horizontal="distributed"/>
      <protection/>
    </xf>
    <xf numFmtId="176" fontId="0" fillId="0" borderId="19" xfId="0" applyNumberFormat="1" applyFill="1" applyBorder="1" applyAlignment="1" applyProtection="1">
      <alignment/>
      <protection/>
    </xf>
    <xf numFmtId="176" fontId="0" fillId="0" borderId="20" xfId="0" applyNumberFormat="1" applyFill="1" applyBorder="1" applyAlignment="1" applyProtection="1">
      <alignment/>
      <protection/>
    </xf>
    <xf numFmtId="176" fontId="0" fillId="0" borderId="19" xfId="0" applyNumberFormat="1" applyFill="1" applyBorder="1" applyAlignment="1" applyProtection="1">
      <alignment horizontal="right"/>
      <protection locked="0"/>
    </xf>
    <xf numFmtId="176" fontId="0" fillId="0" borderId="0" xfId="0" applyNumberFormat="1" applyFill="1" applyBorder="1" applyAlignment="1" applyProtection="1">
      <alignment/>
      <protection/>
    </xf>
    <xf numFmtId="38" fontId="0" fillId="0" borderId="19" xfId="0" applyNumberFormat="1" applyFill="1" applyBorder="1" applyAlignment="1" applyProtection="1">
      <alignment horizontal="distributed"/>
      <protection/>
    </xf>
    <xf numFmtId="38" fontId="0" fillId="0" borderId="0" xfId="0" applyNumberFormat="1" applyFill="1" applyAlignment="1" applyProtection="1">
      <alignment horizontal="left"/>
      <protection/>
    </xf>
    <xf numFmtId="176" fontId="48" fillId="0" borderId="21" xfId="507" applyNumberFormat="1" applyFont="1" applyFill="1" applyBorder="1" applyAlignment="1">
      <alignment horizontal="right" wrapText="1"/>
    </xf>
    <xf numFmtId="176" fontId="48" fillId="0" borderId="21" xfId="508" applyNumberFormat="1" applyFont="1" applyFill="1" applyBorder="1" applyAlignment="1">
      <alignment horizontal="right" wrapText="1"/>
    </xf>
    <xf numFmtId="176" fontId="48" fillId="0" borderId="21" xfId="509" applyNumberFormat="1" applyFont="1" applyFill="1" applyBorder="1" applyAlignment="1">
      <alignment horizontal="right" wrapText="1"/>
    </xf>
    <xf numFmtId="176" fontId="48" fillId="0" borderId="21" xfId="510" applyNumberFormat="1" applyFont="1" applyFill="1" applyBorder="1" applyAlignment="1">
      <alignment horizontal="right" wrapText="1"/>
    </xf>
    <xf numFmtId="176" fontId="49" fillId="0" borderId="21" xfId="507" applyNumberFormat="1" applyFont="1" applyFill="1" applyBorder="1" applyAlignment="1">
      <alignment horizontal="right" wrapText="1"/>
    </xf>
    <xf numFmtId="176" fontId="49" fillId="0" borderId="21" xfId="508" applyNumberFormat="1" applyFont="1" applyFill="1" applyBorder="1" applyAlignment="1">
      <alignment horizontal="right" wrapText="1"/>
    </xf>
    <xf numFmtId="176" fontId="49" fillId="0" borderId="21" xfId="509" applyNumberFormat="1" applyFont="1" applyFill="1" applyBorder="1" applyAlignment="1">
      <alignment horizontal="right" wrapText="1"/>
    </xf>
    <xf numFmtId="176" fontId="49" fillId="0" borderId="21" xfId="510" applyNumberFormat="1" applyFont="1" applyFill="1" applyBorder="1" applyAlignment="1">
      <alignment horizontal="right" wrapText="1"/>
    </xf>
    <xf numFmtId="176" fontId="49" fillId="0" borderId="20" xfId="507" applyNumberFormat="1" applyFont="1" applyFill="1" applyBorder="1" applyAlignment="1">
      <alignment horizontal="right" wrapText="1"/>
    </xf>
    <xf numFmtId="176" fontId="49" fillId="0" borderId="20" xfId="508" applyNumberFormat="1" applyFont="1" applyFill="1" applyBorder="1" applyAlignment="1">
      <alignment horizontal="right" wrapText="1"/>
    </xf>
    <xf numFmtId="176" fontId="49" fillId="0" borderId="20" xfId="509" applyNumberFormat="1" applyFont="1" applyFill="1" applyBorder="1" applyAlignment="1">
      <alignment horizontal="right" wrapText="1"/>
    </xf>
    <xf numFmtId="176" fontId="49" fillId="0" borderId="20" xfId="510" applyNumberFormat="1" applyFont="1" applyFill="1" applyBorder="1" applyAlignment="1">
      <alignment horizontal="right" wrapText="1"/>
    </xf>
    <xf numFmtId="176" fontId="48" fillId="0" borderId="21" xfId="512" applyNumberFormat="1" applyFont="1" applyFill="1" applyBorder="1" applyAlignment="1">
      <alignment horizontal="right" wrapText="1"/>
    </xf>
    <xf numFmtId="176" fontId="48" fillId="0" borderId="21" xfId="499" applyNumberFormat="1" applyFont="1" applyFill="1" applyBorder="1" applyAlignment="1">
      <alignment horizontal="right" wrapText="1"/>
    </xf>
    <xf numFmtId="176" fontId="48" fillId="0" borderId="21" xfId="500" applyNumberFormat="1" applyFont="1" applyFill="1" applyBorder="1" applyAlignment="1">
      <alignment horizontal="right" wrapText="1"/>
    </xf>
    <xf numFmtId="176" fontId="48" fillId="0" borderId="21" xfId="504" applyNumberFormat="1" applyFont="1" applyFill="1" applyBorder="1" applyAlignment="1">
      <alignment horizontal="right" wrapText="1"/>
    </xf>
    <xf numFmtId="176" fontId="48" fillId="0" borderId="21" xfId="503" applyNumberFormat="1" applyFont="1" applyFill="1" applyBorder="1" applyAlignment="1">
      <alignment horizontal="right" wrapText="1"/>
    </xf>
    <xf numFmtId="176" fontId="49" fillId="0" borderId="21" xfId="512" applyNumberFormat="1" applyFont="1" applyFill="1" applyBorder="1" applyAlignment="1">
      <alignment horizontal="right" wrapText="1"/>
    </xf>
    <xf numFmtId="176" fontId="49" fillId="0" borderId="21" xfId="499" applyNumberFormat="1" applyFont="1" applyFill="1" applyBorder="1" applyAlignment="1">
      <alignment horizontal="right" wrapText="1"/>
    </xf>
    <xf numFmtId="176" fontId="49" fillId="0" borderId="21" xfId="500" applyNumberFormat="1" applyFont="1" applyFill="1" applyBorder="1" applyAlignment="1">
      <alignment horizontal="right" wrapText="1"/>
    </xf>
    <xf numFmtId="176" fontId="49" fillId="0" borderId="21" xfId="504" applyNumberFormat="1" applyFont="1" applyFill="1" applyBorder="1" applyAlignment="1">
      <alignment horizontal="right" wrapText="1"/>
    </xf>
    <xf numFmtId="176" fontId="49" fillId="0" borderId="21" xfId="503" applyNumberFormat="1" applyFont="1" applyFill="1" applyBorder="1" applyAlignment="1">
      <alignment horizontal="right" wrapText="1"/>
    </xf>
    <xf numFmtId="176" fontId="49" fillId="0" borderId="20" xfId="512" applyNumberFormat="1" applyFont="1" applyFill="1" applyBorder="1" applyAlignment="1">
      <alignment horizontal="right" wrapText="1"/>
    </xf>
    <xf numFmtId="176" fontId="49" fillId="0" borderId="20" xfId="499" applyNumberFormat="1" applyFont="1" applyFill="1" applyBorder="1" applyAlignment="1">
      <alignment horizontal="right" wrapText="1"/>
    </xf>
    <xf numFmtId="176" fontId="49" fillId="0" borderId="20" xfId="500" applyNumberFormat="1" applyFont="1" applyFill="1" applyBorder="1" applyAlignment="1">
      <alignment horizontal="right" wrapText="1"/>
    </xf>
    <xf numFmtId="176" fontId="49" fillId="0" borderId="20" xfId="504" applyNumberFormat="1" applyFont="1" applyFill="1" applyBorder="1" applyAlignment="1">
      <alignment horizontal="right" wrapText="1"/>
    </xf>
    <xf numFmtId="176" fontId="49" fillId="0" borderId="20" xfId="503" applyNumberFormat="1" applyFont="1" applyFill="1" applyBorder="1" applyAlignment="1">
      <alignment horizontal="right" wrapText="1"/>
    </xf>
    <xf numFmtId="176" fontId="48" fillId="0" borderId="22" xfId="511" applyNumberFormat="1" applyFont="1" applyFill="1" applyBorder="1" applyAlignment="1">
      <alignment horizontal="right" wrapText="1"/>
    </xf>
    <xf numFmtId="176" fontId="8" fillId="0" borderId="21" xfId="0" applyNumberFormat="1" applyFont="1" applyFill="1" applyBorder="1" applyAlignment="1" applyProtection="1">
      <alignment/>
      <protection locked="0"/>
    </xf>
    <xf numFmtId="176" fontId="49" fillId="0" borderId="22" xfId="511" applyNumberFormat="1" applyFont="1" applyFill="1" applyBorder="1" applyAlignment="1">
      <alignment horizontal="right" wrapText="1"/>
    </xf>
    <xf numFmtId="176" fontId="0" fillId="0" borderId="21" xfId="0" applyNumberFormat="1" applyFill="1" applyBorder="1" applyAlignment="1" applyProtection="1">
      <alignment/>
      <protection locked="0"/>
    </xf>
    <xf numFmtId="176" fontId="49" fillId="0" borderId="23" xfId="511" applyNumberFormat="1" applyFont="1" applyFill="1" applyBorder="1" applyAlignment="1">
      <alignment horizontal="right" wrapText="1"/>
    </xf>
    <xf numFmtId="176" fontId="0" fillId="0" borderId="20" xfId="0" applyNumberFormat="1" applyFill="1" applyBorder="1" applyAlignment="1" applyProtection="1">
      <alignment/>
      <protection locked="0"/>
    </xf>
    <xf numFmtId="38" fontId="0" fillId="0" borderId="0" xfId="0" applyNumberFormat="1" applyFill="1" applyBorder="1" applyAlignment="1" applyProtection="1">
      <alignment horizontal="left"/>
      <protection/>
    </xf>
    <xf numFmtId="38" fontId="0" fillId="0" borderId="0" xfId="0" applyNumberFormat="1" applyFill="1" applyBorder="1" applyAlignment="1" applyProtection="1" quotePrefix="1">
      <alignment horizontal="left"/>
      <protection/>
    </xf>
    <xf numFmtId="38" fontId="0" fillId="0" borderId="0" xfId="0" applyNumberFormat="1" applyFill="1" applyAlignment="1" applyProtection="1">
      <alignment horizontal="left"/>
      <protection/>
    </xf>
    <xf numFmtId="38" fontId="7" fillId="0" borderId="17" xfId="0" applyNumberFormat="1" applyFont="1" applyFill="1" applyBorder="1" applyAlignment="1" applyProtection="1">
      <alignment horizontal="center" vertical="center"/>
      <protection/>
    </xf>
    <xf numFmtId="38" fontId="7" fillId="0" borderId="24" xfId="0" applyNumberFormat="1" applyFont="1" applyFill="1" applyBorder="1" applyAlignment="1" applyProtection="1">
      <alignment horizontal="center" vertical="center"/>
      <protection/>
    </xf>
    <xf numFmtId="38" fontId="7" fillId="0" borderId="13" xfId="0" applyNumberFormat="1" applyFont="1" applyFill="1" applyBorder="1" applyAlignment="1" applyProtection="1">
      <alignment horizontal="distributed" vertical="center" wrapText="1"/>
      <protection/>
    </xf>
    <xf numFmtId="0" fontId="0" fillId="0" borderId="21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38" fontId="7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38" fontId="7" fillId="0" borderId="24" xfId="0" applyNumberFormat="1" applyFont="1" applyFill="1" applyBorder="1" applyAlignment="1" applyProtection="1">
      <alignment horizontal="distributed" vertical="center" wrapText="1"/>
      <protection/>
    </xf>
    <xf numFmtId="0" fontId="0" fillId="0" borderId="22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38" fontId="6" fillId="0" borderId="0" xfId="0" applyNumberFormat="1" applyFont="1" applyFill="1" applyAlignment="1" applyProtection="1">
      <alignment horizontal="right"/>
      <protection/>
    </xf>
    <xf numFmtId="38" fontId="6" fillId="0" borderId="0" xfId="0" applyNumberFormat="1" applyFont="1" applyFill="1" applyAlignment="1" applyProtection="1">
      <alignment horizontal="left"/>
      <protection/>
    </xf>
    <xf numFmtId="38" fontId="7" fillId="0" borderId="11" xfId="0" applyNumberFormat="1" applyFont="1" applyFill="1" applyBorder="1" applyAlignment="1" applyProtection="1">
      <alignment horizontal="distributed" vertical="center"/>
      <protection/>
    </xf>
    <xf numFmtId="38" fontId="7" fillId="0" borderId="27" xfId="0" applyNumberFormat="1" applyFont="1" applyFill="1" applyBorder="1" applyAlignment="1" applyProtection="1">
      <alignment horizontal="distributed" vertical="center"/>
      <protection/>
    </xf>
    <xf numFmtId="38" fontId="7" fillId="0" borderId="28" xfId="0" applyNumberFormat="1" applyFont="1" applyFill="1" applyBorder="1" applyAlignment="1" applyProtection="1">
      <alignment horizontal="distributed" vertical="center"/>
      <protection/>
    </xf>
    <xf numFmtId="38" fontId="7" fillId="0" borderId="27" xfId="0" applyNumberFormat="1" applyFont="1" applyFill="1" applyBorder="1" applyAlignment="1" applyProtection="1" quotePrefix="1">
      <alignment horizontal="distributed" vertical="center"/>
      <protection/>
    </xf>
    <xf numFmtId="38" fontId="7" fillId="0" borderId="28" xfId="0" applyNumberFormat="1" applyFont="1" applyFill="1" applyBorder="1" applyAlignment="1" applyProtection="1" quotePrefix="1">
      <alignment horizontal="distributed" vertical="center"/>
      <protection/>
    </xf>
    <xf numFmtId="38" fontId="7" fillId="0" borderId="29" xfId="0" applyNumberFormat="1" applyFont="1" applyFill="1" applyBorder="1" applyAlignment="1" applyProtection="1">
      <alignment horizontal="distributed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</cellXfs>
  <cellStyles count="651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2" xfId="22"/>
    <cellStyle name="20% - アクセント 1 3" xfId="23"/>
    <cellStyle name="20% - アクセント 1 4" xfId="24"/>
    <cellStyle name="20% - アクセント 1 5" xfId="25"/>
    <cellStyle name="20% - アクセント 1 6" xfId="26"/>
    <cellStyle name="20% - アクセント 1 7" xfId="27"/>
    <cellStyle name="20% - アクセント 1 8" xfId="28"/>
    <cellStyle name="20% - アクセント 1 9" xfId="29"/>
    <cellStyle name="20% - アクセント 2" xfId="30"/>
    <cellStyle name="20% - アクセント 2 10" xfId="31"/>
    <cellStyle name="20% - アクセント 2 11" xfId="32"/>
    <cellStyle name="20% - アクセント 2 12" xfId="33"/>
    <cellStyle name="20% - アクセント 2 13" xfId="34"/>
    <cellStyle name="20% - アクセント 2 14" xfId="35"/>
    <cellStyle name="20% - アクセント 2 15" xfId="36"/>
    <cellStyle name="20% - アクセント 2 2" xfId="37"/>
    <cellStyle name="20% - アクセント 2 3" xfId="38"/>
    <cellStyle name="20% - アクセント 2 4" xfId="39"/>
    <cellStyle name="20% - アクセント 2 5" xfId="40"/>
    <cellStyle name="20% - アクセント 2 6" xfId="41"/>
    <cellStyle name="20% - アクセント 2 7" xfId="42"/>
    <cellStyle name="20% - アクセント 2 8" xfId="43"/>
    <cellStyle name="20% - アクセント 2 9" xfId="44"/>
    <cellStyle name="20% - アクセント 3" xfId="45"/>
    <cellStyle name="20% - アクセント 3 10" xfId="46"/>
    <cellStyle name="20% - アクセント 3 11" xfId="47"/>
    <cellStyle name="20% - アクセント 3 12" xfId="48"/>
    <cellStyle name="20% - アクセント 3 13" xfId="49"/>
    <cellStyle name="20% - アクセント 3 14" xfId="50"/>
    <cellStyle name="20% - アクセント 3 15" xfId="51"/>
    <cellStyle name="20% - アクセント 3 2" xfId="52"/>
    <cellStyle name="20% - アクセント 3 3" xfId="53"/>
    <cellStyle name="20% - アクセント 3 4" xfId="54"/>
    <cellStyle name="20% - アクセント 3 5" xfId="55"/>
    <cellStyle name="20% - アクセント 3 6" xfId="56"/>
    <cellStyle name="20% - アクセント 3 7" xfId="57"/>
    <cellStyle name="20% - アクセント 3 8" xfId="58"/>
    <cellStyle name="20% - アクセント 3 9" xfId="59"/>
    <cellStyle name="20% - アクセント 4" xfId="60"/>
    <cellStyle name="20% - アクセント 4 10" xfId="61"/>
    <cellStyle name="20% - アクセント 4 11" xfId="62"/>
    <cellStyle name="20% - アクセント 4 12" xfId="63"/>
    <cellStyle name="20% - アクセント 4 13" xfId="64"/>
    <cellStyle name="20% - アクセント 4 14" xfId="65"/>
    <cellStyle name="20% - アクセント 4 15" xfId="66"/>
    <cellStyle name="20% - アクセント 4 2" xfId="67"/>
    <cellStyle name="20% - アクセント 4 3" xfId="68"/>
    <cellStyle name="20% - アクセント 4 4" xfId="69"/>
    <cellStyle name="20% - アクセント 4 5" xfId="70"/>
    <cellStyle name="20% - アクセント 4 6" xfId="71"/>
    <cellStyle name="20% - アクセント 4 7" xfId="72"/>
    <cellStyle name="20% - アクセント 4 8" xfId="73"/>
    <cellStyle name="20% - アクセント 4 9" xfId="74"/>
    <cellStyle name="20% - アクセント 5" xfId="75"/>
    <cellStyle name="20% - アクセント 5 10" xfId="76"/>
    <cellStyle name="20% - アクセント 5 11" xfId="77"/>
    <cellStyle name="20% - アクセント 5 12" xfId="78"/>
    <cellStyle name="20% - アクセント 5 13" xfId="79"/>
    <cellStyle name="20% - アクセント 5 14" xfId="80"/>
    <cellStyle name="20% - アクセント 5 15" xfId="81"/>
    <cellStyle name="20% - アクセント 5 2" xfId="82"/>
    <cellStyle name="20% - アクセント 5 3" xfId="83"/>
    <cellStyle name="20% - アクセント 5 4" xfId="84"/>
    <cellStyle name="20% - アクセント 5 5" xfId="85"/>
    <cellStyle name="20% - アクセント 5 6" xfId="86"/>
    <cellStyle name="20% - アクセント 5 7" xfId="87"/>
    <cellStyle name="20% - アクセント 5 8" xfId="88"/>
    <cellStyle name="20% - アクセント 5 9" xfId="89"/>
    <cellStyle name="20% - アクセント 6" xfId="90"/>
    <cellStyle name="20% - アクセント 6 10" xfId="91"/>
    <cellStyle name="20% - アクセント 6 11" xfId="92"/>
    <cellStyle name="20% - アクセント 6 12" xfId="93"/>
    <cellStyle name="20% - アクセント 6 13" xfId="94"/>
    <cellStyle name="20% - アクセント 6 14" xfId="95"/>
    <cellStyle name="20% - アクセント 6 15" xfId="96"/>
    <cellStyle name="20% - アクセント 6 2" xfId="97"/>
    <cellStyle name="20% - アクセント 6 3" xfId="98"/>
    <cellStyle name="20% - アクセント 6 4" xfId="99"/>
    <cellStyle name="20% - アクセント 6 5" xfId="100"/>
    <cellStyle name="20% - アクセント 6 6" xfId="101"/>
    <cellStyle name="20% - アクセント 6 7" xfId="102"/>
    <cellStyle name="20% - アクセント 6 8" xfId="103"/>
    <cellStyle name="20% - アクセント 6 9" xfId="104"/>
    <cellStyle name="40% - アクセント 1" xfId="105"/>
    <cellStyle name="40% - アクセント 1 10" xfId="106"/>
    <cellStyle name="40% - アクセント 1 11" xfId="107"/>
    <cellStyle name="40% - アクセント 1 12" xfId="108"/>
    <cellStyle name="40% - アクセント 1 13" xfId="109"/>
    <cellStyle name="40% - アクセント 1 14" xfId="110"/>
    <cellStyle name="40% - アクセント 1 15" xfId="111"/>
    <cellStyle name="40% - アクセント 1 2" xfId="112"/>
    <cellStyle name="40% - アクセント 1 3" xfId="113"/>
    <cellStyle name="40% - アクセント 1 4" xfId="114"/>
    <cellStyle name="40% - アクセント 1 5" xfId="115"/>
    <cellStyle name="40% - アクセント 1 6" xfId="116"/>
    <cellStyle name="40% - アクセント 1 7" xfId="117"/>
    <cellStyle name="40% - アクセント 1 8" xfId="118"/>
    <cellStyle name="40% - アクセント 1 9" xfId="119"/>
    <cellStyle name="40% - アクセント 2" xfId="120"/>
    <cellStyle name="40% - アクセント 2 10" xfId="121"/>
    <cellStyle name="40% - アクセント 2 11" xfId="122"/>
    <cellStyle name="40% - アクセント 2 12" xfId="123"/>
    <cellStyle name="40% - アクセント 2 13" xfId="124"/>
    <cellStyle name="40% - アクセント 2 14" xfId="125"/>
    <cellStyle name="40% - アクセント 2 15" xfId="126"/>
    <cellStyle name="40% - アクセント 2 2" xfId="127"/>
    <cellStyle name="40% - アクセント 2 3" xfId="128"/>
    <cellStyle name="40% - アクセント 2 4" xfId="129"/>
    <cellStyle name="40% - アクセント 2 5" xfId="130"/>
    <cellStyle name="40% - アクセント 2 6" xfId="131"/>
    <cellStyle name="40% - アクセント 2 7" xfId="132"/>
    <cellStyle name="40% - アクセント 2 8" xfId="133"/>
    <cellStyle name="40% - アクセント 2 9" xfId="134"/>
    <cellStyle name="40% - アクセント 3" xfId="135"/>
    <cellStyle name="40% - アクセント 3 10" xfId="136"/>
    <cellStyle name="40% - アクセント 3 11" xfId="137"/>
    <cellStyle name="40% - アクセント 3 12" xfId="138"/>
    <cellStyle name="40% - アクセント 3 13" xfId="139"/>
    <cellStyle name="40% - アクセント 3 14" xfId="140"/>
    <cellStyle name="40% - アクセント 3 15" xfId="141"/>
    <cellStyle name="40% - アクセント 3 2" xfId="142"/>
    <cellStyle name="40% - アクセント 3 3" xfId="143"/>
    <cellStyle name="40% - アクセント 3 4" xfId="144"/>
    <cellStyle name="40% - アクセント 3 5" xfId="145"/>
    <cellStyle name="40% - アクセント 3 6" xfId="146"/>
    <cellStyle name="40% - アクセント 3 7" xfId="147"/>
    <cellStyle name="40% - アクセント 3 8" xfId="148"/>
    <cellStyle name="40% - アクセント 3 9" xfId="149"/>
    <cellStyle name="40% - アクセント 4" xfId="150"/>
    <cellStyle name="40% - アクセント 4 10" xfId="151"/>
    <cellStyle name="40% - アクセント 4 11" xfId="152"/>
    <cellStyle name="40% - アクセント 4 12" xfId="153"/>
    <cellStyle name="40% - アクセント 4 13" xfId="154"/>
    <cellStyle name="40% - アクセント 4 14" xfId="155"/>
    <cellStyle name="40% - アクセント 4 15" xfId="156"/>
    <cellStyle name="40% - アクセント 4 2" xfId="157"/>
    <cellStyle name="40% - アクセント 4 3" xfId="158"/>
    <cellStyle name="40% - アクセント 4 4" xfId="159"/>
    <cellStyle name="40% - アクセント 4 5" xfId="160"/>
    <cellStyle name="40% - アクセント 4 6" xfId="161"/>
    <cellStyle name="40% - アクセント 4 7" xfId="162"/>
    <cellStyle name="40% - アクセント 4 8" xfId="163"/>
    <cellStyle name="40% - アクセント 4 9" xfId="164"/>
    <cellStyle name="40% - アクセント 5" xfId="165"/>
    <cellStyle name="40% - アクセント 5 10" xfId="166"/>
    <cellStyle name="40% - アクセント 5 11" xfId="167"/>
    <cellStyle name="40% - アクセント 5 12" xfId="168"/>
    <cellStyle name="40% - アクセント 5 13" xfId="169"/>
    <cellStyle name="40% - アクセント 5 14" xfId="170"/>
    <cellStyle name="40% - アクセント 5 15" xfId="171"/>
    <cellStyle name="40% - アクセント 5 2" xfId="172"/>
    <cellStyle name="40% - アクセント 5 3" xfId="173"/>
    <cellStyle name="40% - アクセント 5 4" xfId="174"/>
    <cellStyle name="40% - アクセント 5 5" xfId="175"/>
    <cellStyle name="40% - アクセント 5 6" xfId="176"/>
    <cellStyle name="40% - アクセント 5 7" xfId="177"/>
    <cellStyle name="40% - アクセント 5 8" xfId="178"/>
    <cellStyle name="40% - アクセント 5 9" xfId="179"/>
    <cellStyle name="40% - アクセント 6" xfId="180"/>
    <cellStyle name="40% - アクセント 6 10" xfId="181"/>
    <cellStyle name="40% - アクセント 6 11" xfId="182"/>
    <cellStyle name="40% - アクセント 6 12" xfId="183"/>
    <cellStyle name="40% - アクセント 6 13" xfId="184"/>
    <cellStyle name="40% - アクセント 6 14" xfId="185"/>
    <cellStyle name="40% - アクセント 6 15" xfId="186"/>
    <cellStyle name="40% - アクセント 6 2" xfId="187"/>
    <cellStyle name="40% - アクセント 6 3" xfId="188"/>
    <cellStyle name="40% - アクセント 6 4" xfId="189"/>
    <cellStyle name="40% - アクセント 6 5" xfId="190"/>
    <cellStyle name="40% - アクセント 6 6" xfId="191"/>
    <cellStyle name="40% - アクセント 6 7" xfId="192"/>
    <cellStyle name="40% - アクセント 6 8" xfId="193"/>
    <cellStyle name="40% - アクセント 6 9" xfId="194"/>
    <cellStyle name="60% - アクセント 1" xfId="195"/>
    <cellStyle name="60% - アクセント 1 10" xfId="196"/>
    <cellStyle name="60% - アクセント 1 11" xfId="197"/>
    <cellStyle name="60% - アクセント 1 12" xfId="198"/>
    <cellStyle name="60% - アクセント 1 13" xfId="199"/>
    <cellStyle name="60% - アクセント 1 14" xfId="200"/>
    <cellStyle name="60% - アクセント 1 15" xfId="201"/>
    <cellStyle name="60% - アクセント 1 2" xfId="202"/>
    <cellStyle name="60% - アクセント 1 3" xfId="203"/>
    <cellStyle name="60% - アクセント 1 4" xfId="204"/>
    <cellStyle name="60% - アクセント 1 5" xfId="205"/>
    <cellStyle name="60% - アクセント 1 6" xfId="206"/>
    <cellStyle name="60% - アクセント 1 7" xfId="207"/>
    <cellStyle name="60% - アクセント 1 8" xfId="208"/>
    <cellStyle name="60% - アクセント 1 9" xfId="209"/>
    <cellStyle name="60% - アクセント 2" xfId="210"/>
    <cellStyle name="60% - アクセント 2 10" xfId="211"/>
    <cellStyle name="60% - アクセント 2 11" xfId="212"/>
    <cellStyle name="60% - アクセント 2 12" xfId="213"/>
    <cellStyle name="60% - アクセント 2 13" xfId="214"/>
    <cellStyle name="60% - アクセント 2 14" xfId="215"/>
    <cellStyle name="60% - アクセント 2 15" xfId="216"/>
    <cellStyle name="60% - アクセント 2 2" xfId="217"/>
    <cellStyle name="60% - アクセント 2 3" xfId="218"/>
    <cellStyle name="60% - アクセント 2 4" xfId="219"/>
    <cellStyle name="60% - アクセント 2 5" xfId="220"/>
    <cellStyle name="60% - アクセント 2 6" xfId="221"/>
    <cellStyle name="60% - アクセント 2 7" xfId="222"/>
    <cellStyle name="60% - アクセント 2 8" xfId="223"/>
    <cellStyle name="60% - アクセント 2 9" xfId="224"/>
    <cellStyle name="60% - アクセント 3" xfId="225"/>
    <cellStyle name="60% - アクセント 3 10" xfId="226"/>
    <cellStyle name="60% - アクセント 3 11" xfId="227"/>
    <cellStyle name="60% - アクセント 3 12" xfId="228"/>
    <cellStyle name="60% - アクセント 3 13" xfId="229"/>
    <cellStyle name="60% - アクセント 3 14" xfId="230"/>
    <cellStyle name="60% - アクセント 3 15" xfId="231"/>
    <cellStyle name="60% - アクセント 3 2" xfId="232"/>
    <cellStyle name="60% - アクセント 3 3" xfId="233"/>
    <cellStyle name="60% - アクセント 3 4" xfId="234"/>
    <cellStyle name="60% - アクセント 3 5" xfId="235"/>
    <cellStyle name="60% - アクセント 3 6" xfId="236"/>
    <cellStyle name="60% - アクセント 3 7" xfId="237"/>
    <cellStyle name="60% - アクセント 3 8" xfId="238"/>
    <cellStyle name="60% - アクセント 3 9" xfId="239"/>
    <cellStyle name="60% - アクセント 4" xfId="240"/>
    <cellStyle name="60% - アクセント 4 10" xfId="241"/>
    <cellStyle name="60% - アクセント 4 11" xfId="242"/>
    <cellStyle name="60% - アクセント 4 12" xfId="243"/>
    <cellStyle name="60% - アクセント 4 13" xfId="244"/>
    <cellStyle name="60% - アクセント 4 14" xfId="245"/>
    <cellStyle name="60% - アクセント 4 15" xfId="246"/>
    <cellStyle name="60% - アクセント 4 2" xfId="247"/>
    <cellStyle name="60% - アクセント 4 3" xfId="248"/>
    <cellStyle name="60% - アクセント 4 4" xfId="249"/>
    <cellStyle name="60% - アクセント 4 5" xfId="250"/>
    <cellStyle name="60% - アクセント 4 6" xfId="251"/>
    <cellStyle name="60% - アクセント 4 7" xfId="252"/>
    <cellStyle name="60% - アクセント 4 8" xfId="253"/>
    <cellStyle name="60% - アクセント 4 9" xfId="254"/>
    <cellStyle name="60% - アクセント 5" xfId="255"/>
    <cellStyle name="60% - アクセント 5 10" xfId="256"/>
    <cellStyle name="60% - アクセント 5 11" xfId="257"/>
    <cellStyle name="60% - アクセント 5 12" xfId="258"/>
    <cellStyle name="60% - アクセント 5 13" xfId="259"/>
    <cellStyle name="60% - アクセント 5 14" xfId="260"/>
    <cellStyle name="60% - アクセント 5 15" xfId="261"/>
    <cellStyle name="60% - アクセント 5 2" xfId="262"/>
    <cellStyle name="60% - アクセント 5 3" xfId="263"/>
    <cellStyle name="60% - アクセント 5 4" xfId="264"/>
    <cellStyle name="60% - アクセント 5 5" xfId="265"/>
    <cellStyle name="60% - アクセント 5 6" xfId="266"/>
    <cellStyle name="60% - アクセント 5 7" xfId="267"/>
    <cellStyle name="60% - アクセント 5 8" xfId="268"/>
    <cellStyle name="60% - アクセント 5 9" xfId="269"/>
    <cellStyle name="60% - アクセント 6" xfId="270"/>
    <cellStyle name="60% - アクセント 6 10" xfId="271"/>
    <cellStyle name="60% - アクセント 6 11" xfId="272"/>
    <cellStyle name="60% - アクセント 6 12" xfId="273"/>
    <cellStyle name="60% - アクセント 6 13" xfId="274"/>
    <cellStyle name="60% - アクセント 6 14" xfId="275"/>
    <cellStyle name="60% - アクセント 6 15" xfId="276"/>
    <cellStyle name="60% - アクセント 6 2" xfId="277"/>
    <cellStyle name="60% - アクセント 6 3" xfId="278"/>
    <cellStyle name="60% - アクセント 6 4" xfId="279"/>
    <cellStyle name="60% - アクセント 6 5" xfId="280"/>
    <cellStyle name="60% - アクセント 6 6" xfId="281"/>
    <cellStyle name="60% - アクセント 6 7" xfId="282"/>
    <cellStyle name="60% - アクセント 6 8" xfId="283"/>
    <cellStyle name="60% - アクセント 6 9" xfId="284"/>
    <cellStyle name="アクセント 1" xfId="285"/>
    <cellStyle name="アクセント 1 10" xfId="286"/>
    <cellStyle name="アクセント 1 11" xfId="287"/>
    <cellStyle name="アクセント 1 12" xfId="288"/>
    <cellStyle name="アクセント 1 13" xfId="289"/>
    <cellStyle name="アクセント 1 14" xfId="290"/>
    <cellStyle name="アクセント 1 15" xfId="291"/>
    <cellStyle name="アクセント 1 2" xfId="292"/>
    <cellStyle name="アクセント 1 3" xfId="293"/>
    <cellStyle name="アクセント 1 4" xfId="294"/>
    <cellStyle name="アクセント 1 5" xfId="295"/>
    <cellStyle name="アクセント 1 6" xfId="296"/>
    <cellStyle name="アクセント 1 7" xfId="297"/>
    <cellStyle name="アクセント 1 8" xfId="298"/>
    <cellStyle name="アクセント 1 9" xfId="299"/>
    <cellStyle name="アクセント 2" xfId="300"/>
    <cellStyle name="アクセント 2 10" xfId="301"/>
    <cellStyle name="アクセント 2 11" xfId="302"/>
    <cellStyle name="アクセント 2 12" xfId="303"/>
    <cellStyle name="アクセント 2 13" xfId="304"/>
    <cellStyle name="アクセント 2 14" xfId="305"/>
    <cellStyle name="アクセント 2 15" xfId="306"/>
    <cellStyle name="アクセント 2 2" xfId="307"/>
    <cellStyle name="アクセント 2 3" xfId="308"/>
    <cellStyle name="アクセント 2 4" xfId="309"/>
    <cellStyle name="アクセント 2 5" xfId="310"/>
    <cellStyle name="アクセント 2 6" xfId="311"/>
    <cellStyle name="アクセント 2 7" xfId="312"/>
    <cellStyle name="アクセント 2 8" xfId="313"/>
    <cellStyle name="アクセント 2 9" xfId="314"/>
    <cellStyle name="アクセント 3" xfId="315"/>
    <cellStyle name="アクセント 3 10" xfId="316"/>
    <cellStyle name="アクセント 3 11" xfId="317"/>
    <cellStyle name="アクセント 3 12" xfId="318"/>
    <cellStyle name="アクセント 3 13" xfId="319"/>
    <cellStyle name="アクセント 3 14" xfId="320"/>
    <cellStyle name="アクセント 3 15" xfId="321"/>
    <cellStyle name="アクセント 3 2" xfId="322"/>
    <cellStyle name="アクセント 3 3" xfId="323"/>
    <cellStyle name="アクセント 3 4" xfId="324"/>
    <cellStyle name="アクセント 3 5" xfId="325"/>
    <cellStyle name="アクセント 3 6" xfId="326"/>
    <cellStyle name="アクセント 3 7" xfId="327"/>
    <cellStyle name="アクセント 3 8" xfId="328"/>
    <cellStyle name="アクセント 3 9" xfId="329"/>
    <cellStyle name="アクセント 4" xfId="330"/>
    <cellStyle name="アクセント 4 10" xfId="331"/>
    <cellStyle name="アクセント 4 11" xfId="332"/>
    <cellStyle name="アクセント 4 12" xfId="333"/>
    <cellStyle name="アクセント 4 13" xfId="334"/>
    <cellStyle name="アクセント 4 14" xfId="335"/>
    <cellStyle name="アクセント 4 15" xfId="336"/>
    <cellStyle name="アクセント 4 2" xfId="337"/>
    <cellStyle name="アクセント 4 3" xfId="338"/>
    <cellStyle name="アクセント 4 4" xfId="339"/>
    <cellStyle name="アクセント 4 5" xfId="340"/>
    <cellStyle name="アクセント 4 6" xfId="341"/>
    <cellStyle name="アクセント 4 7" xfId="342"/>
    <cellStyle name="アクセント 4 8" xfId="343"/>
    <cellStyle name="アクセント 4 9" xfId="344"/>
    <cellStyle name="アクセント 5" xfId="345"/>
    <cellStyle name="アクセント 5 10" xfId="346"/>
    <cellStyle name="アクセント 5 11" xfId="347"/>
    <cellStyle name="アクセント 5 12" xfId="348"/>
    <cellStyle name="アクセント 5 13" xfId="349"/>
    <cellStyle name="アクセント 5 14" xfId="350"/>
    <cellStyle name="アクセント 5 15" xfId="351"/>
    <cellStyle name="アクセント 5 2" xfId="352"/>
    <cellStyle name="アクセント 5 3" xfId="353"/>
    <cellStyle name="アクセント 5 4" xfId="354"/>
    <cellStyle name="アクセント 5 5" xfId="355"/>
    <cellStyle name="アクセント 5 6" xfId="356"/>
    <cellStyle name="アクセント 5 7" xfId="357"/>
    <cellStyle name="アクセント 5 8" xfId="358"/>
    <cellStyle name="アクセント 5 9" xfId="359"/>
    <cellStyle name="アクセント 6" xfId="360"/>
    <cellStyle name="アクセント 6 10" xfId="361"/>
    <cellStyle name="アクセント 6 11" xfId="362"/>
    <cellStyle name="アクセント 6 12" xfId="363"/>
    <cellStyle name="アクセント 6 13" xfId="364"/>
    <cellStyle name="アクセント 6 14" xfId="365"/>
    <cellStyle name="アクセント 6 15" xfId="366"/>
    <cellStyle name="アクセント 6 2" xfId="367"/>
    <cellStyle name="アクセント 6 3" xfId="368"/>
    <cellStyle name="アクセント 6 4" xfId="369"/>
    <cellStyle name="アクセント 6 5" xfId="370"/>
    <cellStyle name="アクセント 6 6" xfId="371"/>
    <cellStyle name="アクセント 6 7" xfId="372"/>
    <cellStyle name="アクセント 6 8" xfId="373"/>
    <cellStyle name="アクセント 6 9" xfId="374"/>
    <cellStyle name="タイトル" xfId="375"/>
    <cellStyle name="タイトル 10" xfId="376"/>
    <cellStyle name="タイトル 11" xfId="377"/>
    <cellStyle name="タイトル 12" xfId="378"/>
    <cellStyle name="タイトル 13" xfId="379"/>
    <cellStyle name="タイトル 14" xfId="380"/>
    <cellStyle name="タイトル 15" xfId="381"/>
    <cellStyle name="タイトル 2" xfId="382"/>
    <cellStyle name="タイトル 3" xfId="383"/>
    <cellStyle name="タイトル 4" xfId="384"/>
    <cellStyle name="タイトル 5" xfId="385"/>
    <cellStyle name="タイトル 6" xfId="386"/>
    <cellStyle name="タイトル 7" xfId="387"/>
    <cellStyle name="タイトル 8" xfId="388"/>
    <cellStyle name="タイトル 9" xfId="389"/>
    <cellStyle name="チェック セル" xfId="390"/>
    <cellStyle name="チェック セル 10" xfId="391"/>
    <cellStyle name="チェック セル 11" xfId="392"/>
    <cellStyle name="チェック セル 12" xfId="393"/>
    <cellStyle name="チェック セル 13" xfId="394"/>
    <cellStyle name="チェック セル 14" xfId="395"/>
    <cellStyle name="チェック セル 15" xfId="396"/>
    <cellStyle name="チェック セル 2" xfId="397"/>
    <cellStyle name="チェック セル 3" xfId="398"/>
    <cellStyle name="チェック セル 4" xfId="399"/>
    <cellStyle name="チェック セル 5" xfId="400"/>
    <cellStyle name="チェック セル 6" xfId="401"/>
    <cellStyle name="チェック セル 7" xfId="402"/>
    <cellStyle name="チェック セル 8" xfId="403"/>
    <cellStyle name="チェック セル 9" xfId="404"/>
    <cellStyle name="どちらでもない" xfId="405"/>
    <cellStyle name="どちらでもない 10" xfId="406"/>
    <cellStyle name="どちらでもない 11" xfId="407"/>
    <cellStyle name="どちらでもない 12" xfId="408"/>
    <cellStyle name="どちらでもない 13" xfId="409"/>
    <cellStyle name="どちらでもない 14" xfId="410"/>
    <cellStyle name="どちらでもない 15" xfId="411"/>
    <cellStyle name="どちらでもない 2" xfId="412"/>
    <cellStyle name="どちらでもない 3" xfId="413"/>
    <cellStyle name="どちらでもない 4" xfId="414"/>
    <cellStyle name="どちらでもない 5" xfId="415"/>
    <cellStyle name="どちらでもない 6" xfId="416"/>
    <cellStyle name="どちらでもない 7" xfId="417"/>
    <cellStyle name="どちらでもない 8" xfId="418"/>
    <cellStyle name="どちらでもない 9" xfId="419"/>
    <cellStyle name="Percent" xfId="420"/>
    <cellStyle name="Hyperlink" xfId="421"/>
    <cellStyle name="メモ" xfId="422"/>
    <cellStyle name="メモ 10" xfId="423"/>
    <cellStyle name="メモ 11" xfId="424"/>
    <cellStyle name="メモ 12" xfId="425"/>
    <cellStyle name="メモ 13" xfId="426"/>
    <cellStyle name="メモ 14" xfId="427"/>
    <cellStyle name="メモ 15" xfId="428"/>
    <cellStyle name="メモ 2" xfId="429"/>
    <cellStyle name="メモ 3" xfId="430"/>
    <cellStyle name="メモ 4" xfId="431"/>
    <cellStyle name="メモ 5" xfId="432"/>
    <cellStyle name="メモ 6" xfId="433"/>
    <cellStyle name="メモ 7" xfId="434"/>
    <cellStyle name="メモ 8" xfId="435"/>
    <cellStyle name="メモ 9" xfId="436"/>
    <cellStyle name="リンク セル" xfId="437"/>
    <cellStyle name="リンク セル 10" xfId="438"/>
    <cellStyle name="リンク セル 11" xfId="439"/>
    <cellStyle name="リンク セル 12" xfId="440"/>
    <cellStyle name="リンク セル 13" xfId="441"/>
    <cellStyle name="リンク セル 14" xfId="442"/>
    <cellStyle name="リンク セル 15" xfId="443"/>
    <cellStyle name="リンク セル 2" xfId="444"/>
    <cellStyle name="リンク セル 3" xfId="445"/>
    <cellStyle name="リンク セル 4" xfId="446"/>
    <cellStyle name="リンク セル 5" xfId="447"/>
    <cellStyle name="リンク セル 6" xfId="448"/>
    <cellStyle name="リンク セル 7" xfId="449"/>
    <cellStyle name="リンク セル 8" xfId="450"/>
    <cellStyle name="リンク セル 9" xfId="451"/>
    <cellStyle name="悪い" xfId="452"/>
    <cellStyle name="悪い 10" xfId="453"/>
    <cellStyle name="悪い 11" xfId="454"/>
    <cellStyle name="悪い 12" xfId="455"/>
    <cellStyle name="悪い 13" xfId="456"/>
    <cellStyle name="悪い 14" xfId="457"/>
    <cellStyle name="悪い 15" xfId="458"/>
    <cellStyle name="悪い 2" xfId="459"/>
    <cellStyle name="悪い 3" xfId="460"/>
    <cellStyle name="悪い 4" xfId="461"/>
    <cellStyle name="悪い 5" xfId="462"/>
    <cellStyle name="悪い 6" xfId="463"/>
    <cellStyle name="悪い 7" xfId="464"/>
    <cellStyle name="悪い 8" xfId="465"/>
    <cellStyle name="悪い 9" xfId="466"/>
    <cellStyle name="計算" xfId="467"/>
    <cellStyle name="計算 10" xfId="468"/>
    <cellStyle name="計算 11" xfId="469"/>
    <cellStyle name="計算 12" xfId="470"/>
    <cellStyle name="計算 13" xfId="471"/>
    <cellStyle name="計算 14" xfId="472"/>
    <cellStyle name="計算 15" xfId="473"/>
    <cellStyle name="計算 2" xfId="474"/>
    <cellStyle name="計算 3" xfId="475"/>
    <cellStyle name="計算 4" xfId="476"/>
    <cellStyle name="計算 5" xfId="477"/>
    <cellStyle name="計算 6" xfId="478"/>
    <cellStyle name="計算 7" xfId="479"/>
    <cellStyle name="計算 8" xfId="480"/>
    <cellStyle name="計算 9" xfId="481"/>
    <cellStyle name="警告文" xfId="482"/>
    <cellStyle name="警告文 10" xfId="483"/>
    <cellStyle name="警告文 11" xfId="484"/>
    <cellStyle name="警告文 12" xfId="485"/>
    <cellStyle name="警告文 13" xfId="486"/>
    <cellStyle name="警告文 14" xfId="487"/>
    <cellStyle name="警告文 15" xfId="488"/>
    <cellStyle name="警告文 2" xfId="489"/>
    <cellStyle name="警告文 3" xfId="490"/>
    <cellStyle name="警告文 4" xfId="491"/>
    <cellStyle name="警告文 5" xfId="492"/>
    <cellStyle name="警告文 6" xfId="493"/>
    <cellStyle name="警告文 7" xfId="494"/>
    <cellStyle name="警告文 8" xfId="495"/>
    <cellStyle name="警告文 9" xfId="496"/>
    <cellStyle name="Comma [0]" xfId="497"/>
    <cellStyle name="Comma" xfId="498"/>
    <cellStyle name="桁区切り 10" xfId="499"/>
    <cellStyle name="桁区切り 11" xfId="500"/>
    <cellStyle name="桁区切り 12" xfId="501"/>
    <cellStyle name="桁区切り 13" xfId="502"/>
    <cellStyle name="桁区切り 14" xfId="503"/>
    <cellStyle name="桁区切り 15" xfId="504"/>
    <cellStyle name="桁区切り 2" xfId="505"/>
    <cellStyle name="桁区切り 3" xfId="506"/>
    <cellStyle name="桁区切り 4" xfId="507"/>
    <cellStyle name="桁区切り 5" xfId="508"/>
    <cellStyle name="桁区切り 6" xfId="509"/>
    <cellStyle name="桁区切り 7" xfId="510"/>
    <cellStyle name="桁区切り 8" xfId="511"/>
    <cellStyle name="桁区切り 9" xfId="512"/>
    <cellStyle name="見出し 1" xfId="513"/>
    <cellStyle name="見出し 1 10" xfId="514"/>
    <cellStyle name="見出し 1 11" xfId="515"/>
    <cellStyle name="見出し 1 12" xfId="516"/>
    <cellStyle name="見出し 1 13" xfId="517"/>
    <cellStyle name="見出し 1 14" xfId="518"/>
    <cellStyle name="見出し 1 15" xfId="519"/>
    <cellStyle name="見出し 1 2" xfId="520"/>
    <cellStyle name="見出し 1 3" xfId="521"/>
    <cellStyle name="見出し 1 4" xfId="522"/>
    <cellStyle name="見出し 1 5" xfId="523"/>
    <cellStyle name="見出し 1 6" xfId="524"/>
    <cellStyle name="見出し 1 7" xfId="525"/>
    <cellStyle name="見出し 1 8" xfId="526"/>
    <cellStyle name="見出し 1 9" xfId="527"/>
    <cellStyle name="見出し 2" xfId="528"/>
    <cellStyle name="見出し 2 10" xfId="529"/>
    <cellStyle name="見出し 2 11" xfId="530"/>
    <cellStyle name="見出し 2 12" xfId="531"/>
    <cellStyle name="見出し 2 13" xfId="532"/>
    <cellStyle name="見出し 2 14" xfId="533"/>
    <cellStyle name="見出し 2 15" xfId="534"/>
    <cellStyle name="見出し 2 2" xfId="535"/>
    <cellStyle name="見出し 2 3" xfId="536"/>
    <cellStyle name="見出し 2 4" xfId="537"/>
    <cellStyle name="見出し 2 5" xfId="538"/>
    <cellStyle name="見出し 2 6" xfId="539"/>
    <cellStyle name="見出し 2 7" xfId="540"/>
    <cellStyle name="見出し 2 8" xfId="541"/>
    <cellStyle name="見出し 2 9" xfId="542"/>
    <cellStyle name="見出し 3" xfId="543"/>
    <cellStyle name="見出し 3 10" xfId="544"/>
    <cellStyle name="見出し 3 11" xfId="545"/>
    <cellStyle name="見出し 3 12" xfId="546"/>
    <cellStyle name="見出し 3 13" xfId="547"/>
    <cellStyle name="見出し 3 14" xfId="548"/>
    <cellStyle name="見出し 3 15" xfId="549"/>
    <cellStyle name="見出し 3 2" xfId="550"/>
    <cellStyle name="見出し 3 3" xfId="551"/>
    <cellStyle name="見出し 3 4" xfId="552"/>
    <cellStyle name="見出し 3 5" xfId="553"/>
    <cellStyle name="見出し 3 6" xfId="554"/>
    <cellStyle name="見出し 3 7" xfId="555"/>
    <cellStyle name="見出し 3 8" xfId="556"/>
    <cellStyle name="見出し 3 9" xfId="557"/>
    <cellStyle name="見出し 4" xfId="558"/>
    <cellStyle name="見出し 4 10" xfId="559"/>
    <cellStyle name="見出し 4 11" xfId="560"/>
    <cellStyle name="見出し 4 12" xfId="561"/>
    <cellStyle name="見出し 4 13" xfId="562"/>
    <cellStyle name="見出し 4 14" xfId="563"/>
    <cellStyle name="見出し 4 15" xfId="564"/>
    <cellStyle name="見出し 4 2" xfId="565"/>
    <cellStyle name="見出し 4 3" xfId="566"/>
    <cellStyle name="見出し 4 4" xfId="567"/>
    <cellStyle name="見出し 4 5" xfId="568"/>
    <cellStyle name="見出し 4 6" xfId="569"/>
    <cellStyle name="見出し 4 7" xfId="570"/>
    <cellStyle name="見出し 4 8" xfId="571"/>
    <cellStyle name="見出し 4 9" xfId="572"/>
    <cellStyle name="集計" xfId="573"/>
    <cellStyle name="集計 10" xfId="574"/>
    <cellStyle name="集計 11" xfId="575"/>
    <cellStyle name="集計 12" xfId="576"/>
    <cellStyle name="集計 13" xfId="577"/>
    <cellStyle name="集計 14" xfId="578"/>
    <cellStyle name="集計 15" xfId="579"/>
    <cellStyle name="集計 2" xfId="580"/>
    <cellStyle name="集計 3" xfId="581"/>
    <cellStyle name="集計 4" xfId="582"/>
    <cellStyle name="集計 5" xfId="583"/>
    <cellStyle name="集計 6" xfId="584"/>
    <cellStyle name="集計 7" xfId="585"/>
    <cellStyle name="集計 8" xfId="586"/>
    <cellStyle name="集計 9" xfId="587"/>
    <cellStyle name="出力" xfId="588"/>
    <cellStyle name="出力 10" xfId="589"/>
    <cellStyle name="出力 11" xfId="590"/>
    <cellStyle name="出力 12" xfId="591"/>
    <cellStyle name="出力 13" xfId="592"/>
    <cellStyle name="出力 14" xfId="593"/>
    <cellStyle name="出力 15" xfId="594"/>
    <cellStyle name="出力 2" xfId="595"/>
    <cellStyle name="出力 3" xfId="596"/>
    <cellStyle name="出力 4" xfId="597"/>
    <cellStyle name="出力 5" xfId="598"/>
    <cellStyle name="出力 6" xfId="599"/>
    <cellStyle name="出力 7" xfId="600"/>
    <cellStyle name="出力 8" xfId="601"/>
    <cellStyle name="出力 9" xfId="602"/>
    <cellStyle name="説明文" xfId="603"/>
    <cellStyle name="説明文 10" xfId="604"/>
    <cellStyle name="説明文 11" xfId="605"/>
    <cellStyle name="説明文 12" xfId="606"/>
    <cellStyle name="説明文 13" xfId="607"/>
    <cellStyle name="説明文 14" xfId="608"/>
    <cellStyle name="説明文 15" xfId="609"/>
    <cellStyle name="説明文 2" xfId="610"/>
    <cellStyle name="説明文 3" xfId="611"/>
    <cellStyle name="説明文 4" xfId="612"/>
    <cellStyle name="説明文 5" xfId="613"/>
    <cellStyle name="説明文 6" xfId="614"/>
    <cellStyle name="説明文 7" xfId="615"/>
    <cellStyle name="説明文 8" xfId="616"/>
    <cellStyle name="説明文 9" xfId="617"/>
    <cellStyle name="Currency [0]" xfId="618"/>
    <cellStyle name="Currency" xfId="619"/>
    <cellStyle name="入力" xfId="620"/>
    <cellStyle name="入力 10" xfId="621"/>
    <cellStyle name="入力 11" xfId="622"/>
    <cellStyle name="入力 12" xfId="623"/>
    <cellStyle name="入力 13" xfId="624"/>
    <cellStyle name="入力 14" xfId="625"/>
    <cellStyle name="入力 15" xfId="626"/>
    <cellStyle name="入力 2" xfId="627"/>
    <cellStyle name="入力 3" xfId="628"/>
    <cellStyle name="入力 4" xfId="629"/>
    <cellStyle name="入力 5" xfId="630"/>
    <cellStyle name="入力 6" xfId="631"/>
    <cellStyle name="入力 7" xfId="632"/>
    <cellStyle name="入力 8" xfId="633"/>
    <cellStyle name="入力 9" xfId="634"/>
    <cellStyle name="標準 10" xfId="635"/>
    <cellStyle name="標準 11" xfId="636"/>
    <cellStyle name="標準 12" xfId="637"/>
    <cellStyle name="標準 13" xfId="638"/>
    <cellStyle name="標準 14" xfId="639"/>
    <cellStyle name="標準 15" xfId="640"/>
    <cellStyle name="標準 2" xfId="641"/>
    <cellStyle name="標準 3" xfId="642"/>
    <cellStyle name="標準 4" xfId="643"/>
    <cellStyle name="標準 5" xfId="644"/>
    <cellStyle name="標準 6" xfId="645"/>
    <cellStyle name="標準 7" xfId="646"/>
    <cellStyle name="標準 8" xfId="647"/>
    <cellStyle name="標準 9" xfId="648"/>
    <cellStyle name="Followed Hyperlink" xfId="649"/>
    <cellStyle name="良い" xfId="650"/>
    <cellStyle name="良い 10" xfId="651"/>
    <cellStyle name="良い 11" xfId="652"/>
    <cellStyle name="良い 12" xfId="653"/>
    <cellStyle name="良い 13" xfId="654"/>
    <cellStyle name="良い 14" xfId="655"/>
    <cellStyle name="良い 15" xfId="656"/>
    <cellStyle name="良い 2" xfId="657"/>
    <cellStyle name="良い 3" xfId="658"/>
    <cellStyle name="良い 4" xfId="659"/>
    <cellStyle name="良い 5" xfId="660"/>
    <cellStyle name="良い 6" xfId="661"/>
    <cellStyle name="良い 7" xfId="662"/>
    <cellStyle name="良い 8" xfId="663"/>
    <cellStyle name="良い 9" xfId="6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1</xdr:col>
      <xdr:colOff>752475</xdr:colOff>
      <xdr:row>6</xdr:row>
      <xdr:rowOff>19050</xdr:rowOff>
    </xdr:to>
    <xdr:sp>
      <xdr:nvSpPr>
        <xdr:cNvPr id="1" name="Line 1"/>
        <xdr:cNvSpPr>
          <a:spLocks/>
        </xdr:cNvSpPr>
      </xdr:nvSpPr>
      <xdr:spPr>
        <a:xfrm>
          <a:off x="209550" y="485775"/>
          <a:ext cx="7429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828675</xdr:colOff>
      <xdr:row>3</xdr:row>
      <xdr:rowOff>0</xdr:rowOff>
    </xdr:from>
    <xdr:to>
      <xdr:col>25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5601950" y="485775"/>
          <a:ext cx="8382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695325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209550" y="485775"/>
          <a:ext cx="6858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695325</xdr:colOff>
      <xdr:row>4</xdr:row>
      <xdr:rowOff>9525</xdr:rowOff>
    </xdr:from>
    <xdr:to>
      <xdr:col>3</xdr:col>
      <xdr:colOff>0</xdr:colOff>
      <xdr:row>4</xdr:row>
      <xdr:rowOff>9525</xdr:rowOff>
    </xdr:to>
    <xdr:sp>
      <xdr:nvSpPr>
        <xdr:cNvPr id="4" name="Line 4"/>
        <xdr:cNvSpPr>
          <a:spLocks/>
        </xdr:cNvSpPr>
      </xdr:nvSpPr>
      <xdr:spPr>
        <a:xfrm>
          <a:off x="895350" y="6667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752475</xdr:colOff>
      <xdr:row>6</xdr:row>
      <xdr:rowOff>19050</xdr:rowOff>
    </xdr:from>
    <xdr:to>
      <xdr:col>3</xdr:col>
      <xdr:colOff>0</xdr:colOff>
      <xdr:row>6</xdr:row>
      <xdr:rowOff>19050</xdr:rowOff>
    </xdr:to>
    <xdr:sp>
      <xdr:nvSpPr>
        <xdr:cNvPr id="5" name="Line 6"/>
        <xdr:cNvSpPr>
          <a:spLocks/>
        </xdr:cNvSpPr>
      </xdr:nvSpPr>
      <xdr:spPr>
        <a:xfrm>
          <a:off x="952500" y="10191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771525</xdr:colOff>
      <xdr:row>3</xdr:row>
      <xdr:rowOff>0</xdr:rowOff>
    </xdr:from>
    <xdr:to>
      <xdr:col>24</xdr:col>
      <xdr:colOff>1628775</xdr:colOff>
      <xdr:row>4</xdr:row>
      <xdr:rowOff>0</xdr:rowOff>
    </xdr:to>
    <xdr:sp>
      <xdr:nvSpPr>
        <xdr:cNvPr id="6" name="Line 7"/>
        <xdr:cNvSpPr>
          <a:spLocks/>
        </xdr:cNvSpPr>
      </xdr:nvSpPr>
      <xdr:spPr>
        <a:xfrm flipH="1">
          <a:off x="15544800" y="485775"/>
          <a:ext cx="8572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9525</xdr:colOff>
      <xdr:row>4</xdr:row>
      <xdr:rowOff>0</xdr:rowOff>
    </xdr:from>
    <xdr:to>
      <xdr:col>24</xdr:col>
      <xdr:colOff>790575</xdr:colOff>
      <xdr:row>4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14658975" y="6572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24</xdr:col>
      <xdr:colOff>828675</xdr:colOff>
      <xdr:row>6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14649450" y="10001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K128"/>
  <sheetViews>
    <sheetView tabSelected="1"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3" sqref="D3"/>
    </sheetView>
  </sheetViews>
  <sheetFormatPr defaultColWidth="9.125" defaultRowHeight="12.75"/>
  <cols>
    <col min="1" max="1" width="2.625" style="2" customWidth="1"/>
    <col min="2" max="2" width="20.875" style="2" bestFit="1" customWidth="1"/>
    <col min="3" max="3" width="1.625" style="2" customWidth="1"/>
    <col min="4" max="4" width="11.875" style="2" customWidth="1"/>
    <col min="5" max="11" width="8.50390625" style="2" customWidth="1"/>
    <col min="12" max="12" width="10.625" style="2" customWidth="1"/>
    <col min="13" max="13" width="3.875" style="2" customWidth="1"/>
    <col min="14" max="23" width="8.125" style="2" customWidth="1"/>
    <col min="24" max="24" width="1.625" style="2" customWidth="1"/>
    <col min="25" max="25" width="21.875" style="2" bestFit="1" customWidth="1"/>
    <col min="26" max="26" width="3.125" style="2" customWidth="1"/>
    <col min="27" max="16384" width="9.125" style="2" customWidth="1"/>
  </cols>
  <sheetData>
    <row r="1" spans="2:25" ht="12">
      <c r="B1" s="1" t="s">
        <v>61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62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s="4" customFormat="1" ht="14.25">
      <c r="B2" s="100" t="s">
        <v>48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3"/>
      <c r="N2" s="101" t="s">
        <v>65</v>
      </c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</row>
    <row r="3" spans="2:25" ht="12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2:25" s="11" customFormat="1" ht="13.5" customHeight="1">
      <c r="B4" s="6" t="s">
        <v>30</v>
      </c>
      <c r="C4" s="6"/>
      <c r="D4" s="107" t="s">
        <v>38</v>
      </c>
      <c r="E4" s="102" t="s">
        <v>35</v>
      </c>
      <c r="F4" s="103"/>
      <c r="G4" s="103"/>
      <c r="H4" s="103"/>
      <c r="I4" s="103"/>
      <c r="J4" s="103"/>
      <c r="K4" s="104"/>
      <c r="L4" s="7" t="s">
        <v>40</v>
      </c>
      <c r="M4" s="8"/>
      <c r="N4" s="103" t="s">
        <v>41</v>
      </c>
      <c r="O4" s="104"/>
      <c r="P4" s="102" t="s">
        <v>43</v>
      </c>
      <c r="Q4" s="103"/>
      <c r="R4" s="104"/>
      <c r="S4" s="102" t="s">
        <v>44</v>
      </c>
      <c r="T4" s="105"/>
      <c r="U4" s="105"/>
      <c r="V4" s="105"/>
      <c r="W4" s="106"/>
      <c r="X4" s="9"/>
      <c r="Y4" s="10" t="s">
        <v>46</v>
      </c>
    </row>
    <row r="5" spans="2:25" s="11" customFormat="1" ht="13.5" customHeight="1">
      <c r="B5" s="12"/>
      <c r="C5" s="12"/>
      <c r="D5" s="92"/>
      <c r="E5" s="94" t="s">
        <v>32</v>
      </c>
      <c r="F5" s="89" t="s">
        <v>33</v>
      </c>
      <c r="G5" s="90"/>
      <c r="H5" s="89" t="s">
        <v>34</v>
      </c>
      <c r="I5" s="90"/>
      <c r="J5" s="91" t="s">
        <v>37</v>
      </c>
      <c r="K5" s="94" t="s">
        <v>1</v>
      </c>
      <c r="L5" s="89" t="s">
        <v>42</v>
      </c>
      <c r="M5" s="8"/>
      <c r="N5" s="97" t="s">
        <v>39</v>
      </c>
      <c r="O5" s="91" t="s">
        <v>45</v>
      </c>
      <c r="P5" s="94" t="s">
        <v>32</v>
      </c>
      <c r="Q5" s="97" t="s">
        <v>39</v>
      </c>
      <c r="R5" s="91" t="s">
        <v>45</v>
      </c>
      <c r="S5" s="94" t="s">
        <v>32</v>
      </c>
      <c r="T5" s="89" t="s">
        <v>34</v>
      </c>
      <c r="U5" s="90"/>
      <c r="V5" s="91" t="s">
        <v>37</v>
      </c>
      <c r="W5" s="94" t="s">
        <v>1</v>
      </c>
      <c r="X5" s="14"/>
      <c r="Y5" s="15"/>
    </row>
    <row r="6" spans="2:25" s="11" customFormat="1" ht="13.5" customHeight="1">
      <c r="B6" s="16" t="s">
        <v>28</v>
      </c>
      <c r="C6" s="16"/>
      <c r="D6" s="92"/>
      <c r="E6" s="95"/>
      <c r="F6" s="17"/>
      <c r="G6" s="13" t="s">
        <v>0</v>
      </c>
      <c r="H6" s="17"/>
      <c r="I6" s="13" t="s">
        <v>0</v>
      </c>
      <c r="J6" s="92"/>
      <c r="K6" s="95"/>
      <c r="L6" s="108"/>
      <c r="M6" s="8"/>
      <c r="N6" s="98"/>
      <c r="O6" s="92"/>
      <c r="P6" s="95"/>
      <c r="Q6" s="98"/>
      <c r="R6" s="92"/>
      <c r="S6" s="95"/>
      <c r="T6" s="17"/>
      <c r="U6" s="13" t="s">
        <v>0</v>
      </c>
      <c r="V6" s="92"/>
      <c r="W6" s="95"/>
      <c r="X6" s="18"/>
      <c r="Y6" s="19" t="s">
        <v>36</v>
      </c>
    </row>
    <row r="7" spans="2:37" s="11" customFormat="1" ht="13.5" customHeight="1">
      <c r="B7" s="20" t="s">
        <v>29</v>
      </c>
      <c r="C7" s="20"/>
      <c r="D7" s="93"/>
      <c r="E7" s="96"/>
      <c r="F7" s="21"/>
      <c r="G7" s="21" t="s">
        <v>2</v>
      </c>
      <c r="H7" s="21"/>
      <c r="I7" s="21" t="s">
        <v>2</v>
      </c>
      <c r="J7" s="93"/>
      <c r="K7" s="96"/>
      <c r="L7" s="109"/>
      <c r="M7" s="8"/>
      <c r="N7" s="99"/>
      <c r="O7" s="93"/>
      <c r="P7" s="96"/>
      <c r="Q7" s="99"/>
      <c r="R7" s="93"/>
      <c r="S7" s="96"/>
      <c r="T7" s="21"/>
      <c r="U7" s="21" t="s">
        <v>2</v>
      </c>
      <c r="V7" s="93"/>
      <c r="W7" s="96"/>
      <c r="X7" s="22"/>
      <c r="Y7" s="23" t="s">
        <v>47</v>
      </c>
      <c r="Z7" s="24"/>
      <c r="AA7" s="25" t="s">
        <v>51</v>
      </c>
      <c r="AB7" s="25" t="s">
        <v>52</v>
      </c>
      <c r="AC7" s="25" t="s">
        <v>54</v>
      </c>
      <c r="AD7" s="25" t="s">
        <v>53</v>
      </c>
      <c r="AE7" s="25" t="s">
        <v>55</v>
      </c>
      <c r="AF7" s="24"/>
      <c r="AG7" s="24"/>
      <c r="AH7" s="24"/>
      <c r="AI7" s="24"/>
      <c r="AJ7" s="24"/>
      <c r="AK7" s="24"/>
    </row>
    <row r="8" spans="2:37" s="34" customFormat="1" ht="22.5" customHeight="1">
      <c r="B8" s="26" t="s">
        <v>31</v>
      </c>
      <c r="C8" s="27"/>
      <c r="D8" s="28">
        <f>E8+L8+P8+S8</f>
        <v>62469</v>
      </c>
      <c r="E8" s="28">
        <f>SUM(F8,H8,J8:K8)</f>
        <v>11852</v>
      </c>
      <c r="F8" s="53">
        <v>10844</v>
      </c>
      <c r="G8" s="54">
        <v>31</v>
      </c>
      <c r="H8" s="55">
        <v>1008</v>
      </c>
      <c r="I8" s="56">
        <v>26</v>
      </c>
      <c r="J8" s="29">
        <v>0</v>
      </c>
      <c r="K8" s="29">
        <v>0</v>
      </c>
      <c r="L8" s="28">
        <f>N8+O8</f>
        <v>2996</v>
      </c>
      <c r="M8" s="30"/>
      <c r="N8" s="80">
        <v>2989</v>
      </c>
      <c r="O8" s="65">
        <v>7</v>
      </c>
      <c r="P8" s="28">
        <f>Q8+R8</f>
        <v>11309</v>
      </c>
      <c r="Q8" s="66">
        <v>10988</v>
      </c>
      <c r="R8" s="67">
        <v>321</v>
      </c>
      <c r="S8" s="28">
        <f>T8+V8+W8</f>
        <v>36312</v>
      </c>
      <c r="T8" s="68">
        <v>35418</v>
      </c>
      <c r="U8" s="68">
        <v>6738</v>
      </c>
      <c r="V8" s="69">
        <v>888</v>
      </c>
      <c r="W8" s="81">
        <v>6</v>
      </c>
      <c r="X8" s="31"/>
      <c r="Y8" s="26" t="s">
        <v>31</v>
      </c>
      <c r="Z8" s="32"/>
      <c r="AA8" s="32">
        <f>SUM(E8,L8,P8,S8)-D8</f>
        <v>0</v>
      </c>
      <c r="AB8" s="33">
        <f>SUM(F8,H8,J8,K8)-E8</f>
        <v>0</v>
      </c>
      <c r="AC8" s="33">
        <f>SUM(N8:O8)-L8</f>
        <v>0</v>
      </c>
      <c r="AD8" s="33">
        <f>SUM(Q8:R8)-P8</f>
        <v>0</v>
      </c>
      <c r="AE8" s="33">
        <f>SUM(T8,V8:W8)-S8</f>
        <v>0</v>
      </c>
      <c r="AF8" s="32"/>
      <c r="AG8" s="32"/>
      <c r="AH8" s="32"/>
      <c r="AI8" s="32"/>
      <c r="AJ8" s="32"/>
      <c r="AK8" s="32"/>
    </row>
    <row r="9" spans="2:37" ht="22.5" customHeight="1">
      <c r="B9" s="35" t="s">
        <v>3</v>
      </c>
      <c r="C9" s="36"/>
      <c r="D9" s="37">
        <f aca="true" t="shared" si="0" ref="D9:D24">E9+L9+P9+S9</f>
        <v>130</v>
      </c>
      <c r="E9" s="37">
        <f aca="true" t="shared" si="1" ref="E9:E35">SUM(F9,H9,J9:K9)</f>
        <v>4</v>
      </c>
      <c r="F9" s="57">
        <v>4</v>
      </c>
      <c r="G9" s="58">
        <v>1</v>
      </c>
      <c r="H9" s="59">
        <v>0</v>
      </c>
      <c r="I9" s="60">
        <v>0</v>
      </c>
      <c r="J9" s="38">
        <v>0</v>
      </c>
      <c r="K9" s="38">
        <v>0</v>
      </c>
      <c r="L9" s="37">
        <f aca="true" t="shared" si="2" ref="L9:L24">N9+O9</f>
        <v>0</v>
      </c>
      <c r="M9" s="39"/>
      <c r="N9" s="82">
        <v>0</v>
      </c>
      <c r="O9" s="70">
        <v>0</v>
      </c>
      <c r="P9" s="37">
        <f aca="true" t="shared" si="3" ref="P9:P24">Q9+R9</f>
        <v>12</v>
      </c>
      <c r="Q9" s="71">
        <v>12</v>
      </c>
      <c r="R9" s="72">
        <v>0</v>
      </c>
      <c r="S9" s="37">
        <f aca="true" t="shared" si="4" ref="S9:S24">T9+V9+W9</f>
        <v>114</v>
      </c>
      <c r="T9" s="73">
        <v>114</v>
      </c>
      <c r="U9" s="73">
        <v>0</v>
      </c>
      <c r="V9" s="74">
        <v>0</v>
      </c>
      <c r="W9" s="83">
        <v>0</v>
      </c>
      <c r="X9" s="40"/>
      <c r="Y9" s="41" t="s">
        <v>3</v>
      </c>
      <c r="Z9" s="42"/>
      <c r="AA9" s="32">
        <f aca="true" t="shared" si="5" ref="AA9:AA35">SUM(E9,L9,P9,S9)-D9</f>
        <v>0</v>
      </c>
      <c r="AB9" s="33">
        <f aca="true" t="shared" si="6" ref="AB9:AB35">SUM(F9,H9,J9,K9)-E9</f>
        <v>0</v>
      </c>
      <c r="AC9" s="33">
        <f aca="true" t="shared" si="7" ref="AC9:AC35">SUM(N9:O9)-L9</f>
        <v>0</v>
      </c>
      <c r="AD9" s="33">
        <f aca="true" t="shared" si="8" ref="AD9:AD35">SUM(Q9:R9)-P9</f>
        <v>0</v>
      </c>
      <c r="AE9" s="33">
        <f aca="true" t="shared" si="9" ref="AE9:AE35">SUM(T9,V9:W9)-S9</f>
        <v>0</v>
      </c>
      <c r="AF9" s="42"/>
      <c r="AG9" s="42"/>
      <c r="AH9" s="42"/>
      <c r="AI9" s="42"/>
      <c r="AJ9" s="42"/>
      <c r="AK9" s="42"/>
    </row>
    <row r="10" spans="2:37" ht="22.5" customHeight="1">
      <c r="B10" s="35" t="s">
        <v>4</v>
      </c>
      <c r="C10" s="36"/>
      <c r="D10" s="37">
        <f t="shared" si="0"/>
        <v>0</v>
      </c>
      <c r="E10" s="37">
        <f t="shared" si="1"/>
        <v>0</v>
      </c>
      <c r="F10" s="57">
        <v>0</v>
      </c>
      <c r="G10" s="58">
        <v>0</v>
      </c>
      <c r="H10" s="59">
        <v>0</v>
      </c>
      <c r="I10" s="60">
        <v>0</v>
      </c>
      <c r="J10" s="38">
        <v>0</v>
      </c>
      <c r="K10" s="38">
        <v>0</v>
      </c>
      <c r="L10" s="37">
        <f t="shared" si="2"/>
        <v>0</v>
      </c>
      <c r="M10" s="39"/>
      <c r="N10" s="82">
        <v>0</v>
      </c>
      <c r="O10" s="70">
        <v>0</v>
      </c>
      <c r="P10" s="37">
        <f t="shared" si="3"/>
        <v>0</v>
      </c>
      <c r="Q10" s="71">
        <v>0</v>
      </c>
      <c r="R10" s="72">
        <v>0</v>
      </c>
      <c r="S10" s="37">
        <f t="shared" si="4"/>
        <v>0</v>
      </c>
      <c r="T10" s="73">
        <v>0</v>
      </c>
      <c r="U10" s="73">
        <v>0</v>
      </c>
      <c r="V10" s="74">
        <v>0</v>
      </c>
      <c r="W10" s="83">
        <v>0</v>
      </c>
      <c r="X10" s="40"/>
      <c r="Y10" s="41" t="s">
        <v>4</v>
      </c>
      <c r="Z10" s="42"/>
      <c r="AA10" s="32">
        <f t="shared" si="5"/>
        <v>0</v>
      </c>
      <c r="AB10" s="33">
        <f t="shared" si="6"/>
        <v>0</v>
      </c>
      <c r="AC10" s="33">
        <f t="shared" si="7"/>
        <v>0</v>
      </c>
      <c r="AD10" s="33">
        <f t="shared" si="8"/>
        <v>0</v>
      </c>
      <c r="AE10" s="33">
        <f t="shared" si="9"/>
        <v>0</v>
      </c>
      <c r="AF10" s="42"/>
      <c r="AG10" s="42"/>
      <c r="AH10" s="42"/>
      <c r="AI10" s="42"/>
      <c r="AJ10" s="42"/>
      <c r="AK10" s="42"/>
    </row>
    <row r="11" spans="2:37" ht="22.5" customHeight="1">
      <c r="B11" s="35" t="s">
        <v>5</v>
      </c>
      <c r="C11" s="36"/>
      <c r="D11" s="37">
        <f t="shared" si="0"/>
        <v>3512</v>
      </c>
      <c r="E11" s="37">
        <f t="shared" si="1"/>
        <v>2048</v>
      </c>
      <c r="F11" s="57">
        <v>2003</v>
      </c>
      <c r="G11" s="58">
        <v>2</v>
      </c>
      <c r="H11" s="59">
        <v>45</v>
      </c>
      <c r="I11" s="60">
        <v>0</v>
      </c>
      <c r="J11" s="38">
        <v>0</v>
      </c>
      <c r="K11" s="38">
        <v>0</v>
      </c>
      <c r="L11" s="37">
        <f t="shared" si="2"/>
        <v>1</v>
      </c>
      <c r="M11" s="39"/>
      <c r="N11" s="82">
        <v>1</v>
      </c>
      <c r="O11" s="70">
        <v>0</v>
      </c>
      <c r="P11" s="37">
        <f t="shared" si="3"/>
        <v>738</v>
      </c>
      <c r="Q11" s="71">
        <v>722</v>
      </c>
      <c r="R11" s="72">
        <v>16</v>
      </c>
      <c r="S11" s="37">
        <f t="shared" si="4"/>
        <v>725</v>
      </c>
      <c r="T11" s="73">
        <v>725</v>
      </c>
      <c r="U11" s="73">
        <v>2</v>
      </c>
      <c r="V11" s="74">
        <v>0</v>
      </c>
      <c r="W11" s="83">
        <v>0</v>
      </c>
      <c r="X11" s="40"/>
      <c r="Y11" s="41" t="s">
        <v>5</v>
      </c>
      <c r="Z11" s="42"/>
      <c r="AA11" s="32">
        <f t="shared" si="5"/>
        <v>0</v>
      </c>
      <c r="AB11" s="33">
        <f t="shared" si="6"/>
        <v>0</v>
      </c>
      <c r="AC11" s="33">
        <f t="shared" si="7"/>
        <v>0</v>
      </c>
      <c r="AD11" s="33">
        <f t="shared" si="8"/>
        <v>0</v>
      </c>
      <c r="AE11" s="33">
        <f t="shared" si="9"/>
        <v>0</v>
      </c>
      <c r="AF11" s="42"/>
      <c r="AG11" s="42"/>
      <c r="AH11" s="42"/>
      <c r="AI11" s="42"/>
      <c r="AJ11" s="42"/>
      <c r="AK11" s="42"/>
    </row>
    <row r="12" spans="2:37" ht="22.5" customHeight="1">
      <c r="B12" s="35" t="s">
        <v>6</v>
      </c>
      <c r="C12" s="36"/>
      <c r="D12" s="37">
        <f t="shared" si="0"/>
        <v>9197</v>
      </c>
      <c r="E12" s="37">
        <f t="shared" si="1"/>
        <v>56</v>
      </c>
      <c r="F12" s="57">
        <v>26</v>
      </c>
      <c r="G12" s="58">
        <v>5</v>
      </c>
      <c r="H12" s="59">
        <v>30</v>
      </c>
      <c r="I12" s="60">
        <v>7</v>
      </c>
      <c r="J12" s="38">
        <v>0</v>
      </c>
      <c r="K12" s="38">
        <v>0</v>
      </c>
      <c r="L12" s="37">
        <f t="shared" si="2"/>
        <v>1</v>
      </c>
      <c r="M12" s="39"/>
      <c r="N12" s="82">
        <v>1</v>
      </c>
      <c r="O12" s="70">
        <v>0</v>
      </c>
      <c r="P12" s="37">
        <f t="shared" si="3"/>
        <v>28</v>
      </c>
      <c r="Q12" s="71">
        <v>22</v>
      </c>
      <c r="R12" s="72">
        <v>6</v>
      </c>
      <c r="S12" s="37">
        <f t="shared" si="4"/>
        <v>9112</v>
      </c>
      <c r="T12" s="73">
        <v>8292</v>
      </c>
      <c r="U12" s="73">
        <v>6073</v>
      </c>
      <c r="V12" s="74">
        <v>820</v>
      </c>
      <c r="W12" s="83">
        <v>0</v>
      </c>
      <c r="X12" s="40"/>
      <c r="Y12" s="41" t="s">
        <v>6</v>
      </c>
      <c r="Z12" s="42"/>
      <c r="AA12" s="32">
        <f t="shared" si="5"/>
        <v>0</v>
      </c>
      <c r="AB12" s="33">
        <f t="shared" si="6"/>
        <v>0</v>
      </c>
      <c r="AC12" s="33">
        <f t="shared" si="7"/>
        <v>0</v>
      </c>
      <c r="AD12" s="33">
        <f t="shared" si="8"/>
        <v>0</v>
      </c>
      <c r="AE12" s="33">
        <f t="shared" si="9"/>
        <v>0</v>
      </c>
      <c r="AF12" s="42"/>
      <c r="AG12" s="42"/>
      <c r="AH12" s="42"/>
      <c r="AI12" s="42"/>
      <c r="AJ12" s="42"/>
      <c r="AK12" s="42"/>
    </row>
    <row r="13" spans="2:37" ht="22.5" customHeight="1">
      <c r="B13" s="35" t="s">
        <v>7</v>
      </c>
      <c r="C13" s="36"/>
      <c r="D13" s="37">
        <f t="shared" si="0"/>
        <v>1</v>
      </c>
      <c r="E13" s="37">
        <f t="shared" si="1"/>
        <v>0</v>
      </c>
      <c r="F13" s="57">
        <v>0</v>
      </c>
      <c r="G13" s="58">
        <v>0</v>
      </c>
      <c r="H13" s="59">
        <v>0</v>
      </c>
      <c r="I13" s="60">
        <v>0</v>
      </c>
      <c r="J13" s="38">
        <v>0</v>
      </c>
      <c r="K13" s="38">
        <v>0</v>
      </c>
      <c r="L13" s="37">
        <f t="shared" si="2"/>
        <v>0</v>
      </c>
      <c r="M13" s="39"/>
      <c r="N13" s="82">
        <v>0</v>
      </c>
      <c r="O13" s="70">
        <v>0</v>
      </c>
      <c r="P13" s="37">
        <f t="shared" si="3"/>
        <v>0</v>
      </c>
      <c r="Q13" s="71">
        <v>0</v>
      </c>
      <c r="R13" s="72">
        <v>0</v>
      </c>
      <c r="S13" s="37">
        <f t="shared" si="4"/>
        <v>1</v>
      </c>
      <c r="T13" s="73">
        <v>1</v>
      </c>
      <c r="U13" s="73">
        <v>0</v>
      </c>
      <c r="V13" s="74">
        <v>0</v>
      </c>
      <c r="W13" s="83">
        <v>0</v>
      </c>
      <c r="X13" s="40"/>
      <c r="Y13" s="41" t="s">
        <v>7</v>
      </c>
      <c r="Z13" s="42"/>
      <c r="AA13" s="32">
        <f t="shared" si="5"/>
        <v>0</v>
      </c>
      <c r="AB13" s="33">
        <f t="shared" si="6"/>
        <v>0</v>
      </c>
      <c r="AC13" s="33">
        <f t="shared" si="7"/>
        <v>0</v>
      </c>
      <c r="AD13" s="33">
        <f t="shared" si="8"/>
        <v>0</v>
      </c>
      <c r="AE13" s="33">
        <f t="shared" si="9"/>
        <v>0</v>
      </c>
      <c r="AF13" s="42"/>
      <c r="AG13" s="42"/>
      <c r="AH13" s="42"/>
      <c r="AI13" s="42"/>
      <c r="AJ13" s="42"/>
      <c r="AK13" s="42"/>
    </row>
    <row r="14" spans="2:37" ht="22.5" customHeight="1">
      <c r="B14" s="35" t="s">
        <v>8</v>
      </c>
      <c r="C14" s="36"/>
      <c r="D14" s="37">
        <f t="shared" si="0"/>
        <v>1849</v>
      </c>
      <c r="E14" s="37">
        <f t="shared" si="1"/>
        <v>511</v>
      </c>
      <c r="F14" s="57">
        <v>439</v>
      </c>
      <c r="G14" s="58">
        <v>0</v>
      </c>
      <c r="H14" s="59">
        <v>72</v>
      </c>
      <c r="I14" s="60">
        <v>0</v>
      </c>
      <c r="J14" s="38">
        <v>0</v>
      </c>
      <c r="K14" s="38">
        <v>0</v>
      </c>
      <c r="L14" s="37">
        <f t="shared" si="2"/>
        <v>1</v>
      </c>
      <c r="M14" s="39"/>
      <c r="N14" s="82">
        <v>1</v>
      </c>
      <c r="O14" s="70">
        <v>0</v>
      </c>
      <c r="P14" s="37">
        <f t="shared" si="3"/>
        <v>500</v>
      </c>
      <c r="Q14" s="71">
        <v>480</v>
      </c>
      <c r="R14" s="72">
        <v>20</v>
      </c>
      <c r="S14" s="37">
        <f t="shared" si="4"/>
        <v>837</v>
      </c>
      <c r="T14" s="73">
        <v>837</v>
      </c>
      <c r="U14" s="73">
        <v>1</v>
      </c>
      <c r="V14" s="74">
        <v>0</v>
      </c>
      <c r="W14" s="83">
        <v>0</v>
      </c>
      <c r="X14" s="40"/>
      <c r="Y14" s="41" t="s">
        <v>8</v>
      </c>
      <c r="Z14" s="42"/>
      <c r="AA14" s="32">
        <f t="shared" si="5"/>
        <v>0</v>
      </c>
      <c r="AB14" s="33">
        <f t="shared" si="6"/>
        <v>0</v>
      </c>
      <c r="AC14" s="33">
        <f t="shared" si="7"/>
        <v>0</v>
      </c>
      <c r="AD14" s="33">
        <f t="shared" si="8"/>
        <v>0</v>
      </c>
      <c r="AE14" s="33">
        <f t="shared" si="9"/>
        <v>0</v>
      </c>
      <c r="AF14" s="42"/>
      <c r="AG14" s="42"/>
      <c r="AH14" s="42"/>
      <c r="AI14" s="42"/>
      <c r="AJ14" s="42"/>
      <c r="AK14" s="42"/>
    </row>
    <row r="15" spans="2:37" ht="22.5" customHeight="1">
      <c r="B15" s="35" t="s">
        <v>9</v>
      </c>
      <c r="C15" s="36"/>
      <c r="D15" s="37">
        <f t="shared" si="0"/>
        <v>388</v>
      </c>
      <c r="E15" s="37">
        <f t="shared" si="1"/>
        <v>137</v>
      </c>
      <c r="F15" s="57">
        <v>134</v>
      </c>
      <c r="G15" s="58">
        <v>0</v>
      </c>
      <c r="H15" s="59">
        <v>3</v>
      </c>
      <c r="I15" s="60">
        <v>0</v>
      </c>
      <c r="J15" s="38">
        <v>0</v>
      </c>
      <c r="K15" s="38">
        <v>0</v>
      </c>
      <c r="L15" s="37">
        <f t="shared" si="2"/>
        <v>0</v>
      </c>
      <c r="M15" s="39"/>
      <c r="N15" s="82">
        <v>0</v>
      </c>
      <c r="O15" s="70">
        <v>0</v>
      </c>
      <c r="P15" s="37">
        <f t="shared" si="3"/>
        <v>119</v>
      </c>
      <c r="Q15" s="71">
        <v>115</v>
      </c>
      <c r="R15" s="72">
        <v>4</v>
      </c>
      <c r="S15" s="37">
        <f t="shared" si="4"/>
        <v>132</v>
      </c>
      <c r="T15" s="73">
        <v>132</v>
      </c>
      <c r="U15" s="73">
        <v>0</v>
      </c>
      <c r="V15" s="74">
        <v>0</v>
      </c>
      <c r="W15" s="83">
        <v>0</v>
      </c>
      <c r="X15" s="40"/>
      <c r="Y15" s="41" t="s">
        <v>9</v>
      </c>
      <c r="Z15" s="42"/>
      <c r="AA15" s="32">
        <f t="shared" si="5"/>
        <v>0</v>
      </c>
      <c r="AB15" s="33">
        <f t="shared" si="6"/>
        <v>0</v>
      </c>
      <c r="AC15" s="33">
        <f t="shared" si="7"/>
        <v>0</v>
      </c>
      <c r="AD15" s="33">
        <f t="shared" si="8"/>
        <v>0</v>
      </c>
      <c r="AE15" s="33">
        <f t="shared" si="9"/>
        <v>0</v>
      </c>
      <c r="AF15" s="42"/>
      <c r="AG15" s="42"/>
      <c r="AH15" s="42"/>
      <c r="AI15" s="42"/>
      <c r="AJ15" s="42"/>
      <c r="AK15" s="42"/>
    </row>
    <row r="16" spans="2:37" ht="22.5" customHeight="1">
      <c r="B16" s="35" t="s">
        <v>10</v>
      </c>
      <c r="C16" s="36"/>
      <c r="D16" s="37">
        <f t="shared" si="0"/>
        <v>247</v>
      </c>
      <c r="E16" s="37">
        <f t="shared" si="1"/>
        <v>1</v>
      </c>
      <c r="F16" s="57">
        <v>1</v>
      </c>
      <c r="G16" s="58">
        <v>0</v>
      </c>
      <c r="H16" s="59">
        <v>0</v>
      </c>
      <c r="I16" s="60">
        <v>0</v>
      </c>
      <c r="J16" s="38">
        <v>0</v>
      </c>
      <c r="K16" s="38">
        <v>0</v>
      </c>
      <c r="L16" s="37">
        <f t="shared" si="2"/>
        <v>0</v>
      </c>
      <c r="M16" s="39"/>
      <c r="N16" s="82">
        <v>0</v>
      </c>
      <c r="O16" s="70">
        <v>0</v>
      </c>
      <c r="P16" s="37">
        <f t="shared" si="3"/>
        <v>183</v>
      </c>
      <c r="Q16" s="71">
        <v>176</v>
      </c>
      <c r="R16" s="72">
        <v>7</v>
      </c>
      <c r="S16" s="37">
        <f t="shared" si="4"/>
        <v>63</v>
      </c>
      <c r="T16" s="73">
        <v>63</v>
      </c>
      <c r="U16" s="73">
        <v>0</v>
      </c>
      <c r="V16" s="74">
        <v>0</v>
      </c>
      <c r="W16" s="83">
        <v>0</v>
      </c>
      <c r="X16" s="40"/>
      <c r="Y16" s="41" t="s">
        <v>10</v>
      </c>
      <c r="Z16" s="42"/>
      <c r="AA16" s="32">
        <f t="shared" si="5"/>
        <v>0</v>
      </c>
      <c r="AB16" s="33">
        <f t="shared" si="6"/>
        <v>0</v>
      </c>
      <c r="AC16" s="33">
        <f t="shared" si="7"/>
        <v>0</v>
      </c>
      <c r="AD16" s="33">
        <f t="shared" si="8"/>
        <v>0</v>
      </c>
      <c r="AE16" s="33">
        <f t="shared" si="9"/>
        <v>0</v>
      </c>
      <c r="AF16" s="42"/>
      <c r="AG16" s="42"/>
      <c r="AH16" s="42"/>
      <c r="AI16" s="42"/>
      <c r="AJ16" s="42"/>
      <c r="AK16" s="42"/>
    </row>
    <row r="17" spans="2:37" ht="22.5" customHeight="1">
      <c r="B17" s="35" t="s">
        <v>57</v>
      </c>
      <c r="C17" s="36"/>
      <c r="D17" s="37">
        <f t="shared" si="0"/>
        <v>2111</v>
      </c>
      <c r="E17" s="37">
        <f t="shared" si="1"/>
        <v>3</v>
      </c>
      <c r="F17" s="57">
        <v>1</v>
      </c>
      <c r="G17" s="58">
        <v>0</v>
      </c>
      <c r="H17" s="59">
        <v>2</v>
      </c>
      <c r="I17" s="60">
        <v>0</v>
      </c>
      <c r="J17" s="38">
        <v>0</v>
      </c>
      <c r="K17" s="38">
        <v>0</v>
      </c>
      <c r="L17" s="37">
        <f t="shared" si="2"/>
        <v>2</v>
      </c>
      <c r="M17" s="39"/>
      <c r="N17" s="82">
        <v>2</v>
      </c>
      <c r="O17" s="70">
        <v>0</v>
      </c>
      <c r="P17" s="37">
        <f t="shared" si="3"/>
        <v>484</v>
      </c>
      <c r="Q17" s="71">
        <v>458</v>
      </c>
      <c r="R17" s="72">
        <v>26</v>
      </c>
      <c r="S17" s="37">
        <f t="shared" si="4"/>
        <v>1622</v>
      </c>
      <c r="T17" s="73">
        <v>1584</v>
      </c>
      <c r="U17" s="73">
        <v>10</v>
      </c>
      <c r="V17" s="74">
        <v>38</v>
      </c>
      <c r="W17" s="83">
        <v>0</v>
      </c>
      <c r="X17" s="40"/>
      <c r="Y17" s="41" t="s">
        <v>57</v>
      </c>
      <c r="Z17" s="42"/>
      <c r="AA17" s="32">
        <f t="shared" si="5"/>
        <v>0</v>
      </c>
      <c r="AB17" s="33">
        <f t="shared" si="6"/>
        <v>0</v>
      </c>
      <c r="AC17" s="33">
        <f t="shared" si="7"/>
        <v>0</v>
      </c>
      <c r="AD17" s="33">
        <f t="shared" si="8"/>
        <v>0</v>
      </c>
      <c r="AE17" s="33">
        <f t="shared" si="9"/>
        <v>0</v>
      </c>
      <c r="AF17" s="42"/>
      <c r="AG17" s="42"/>
      <c r="AH17" s="42"/>
      <c r="AI17" s="42"/>
      <c r="AJ17" s="42"/>
      <c r="AK17" s="42"/>
    </row>
    <row r="18" spans="2:37" ht="22.5" customHeight="1">
      <c r="B18" s="35" t="s">
        <v>59</v>
      </c>
      <c r="C18" s="36"/>
      <c r="D18" s="37">
        <f t="shared" si="0"/>
        <v>122</v>
      </c>
      <c r="E18" s="37">
        <f t="shared" si="1"/>
        <v>0</v>
      </c>
      <c r="F18" s="57">
        <v>0</v>
      </c>
      <c r="G18" s="58">
        <v>0</v>
      </c>
      <c r="H18" s="59">
        <v>0</v>
      </c>
      <c r="I18" s="60">
        <v>0</v>
      </c>
      <c r="J18" s="38">
        <v>0</v>
      </c>
      <c r="K18" s="38">
        <v>0</v>
      </c>
      <c r="L18" s="37">
        <f t="shared" si="2"/>
        <v>2</v>
      </c>
      <c r="M18" s="39"/>
      <c r="N18" s="82">
        <v>2</v>
      </c>
      <c r="O18" s="70">
        <v>0</v>
      </c>
      <c r="P18" s="37">
        <f t="shared" si="3"/>
        <v>94</v>
      </c>
      <c r="Q18" s="71">
        <v>94</v>
      </c>
      <c r="R18" s="72">
        <v>0</v>
      </c>
      <c r="S18" s="37">
        <f t="shared" si="4"/>
        <v>26</v>
      </c>
      <c r="T18" s="73">
        <v>26</v>
      </c>
      <c r="U18" s="73">
        <v>0</v>
      </c>
      <c r="V18" s="74">
        <v>0</v>
      </c>
      <c r="W18" s="83">
        <v>0</v>
      </c>
      <c r="X18" s="40"/>
      <c r="Y18" s="41" t="s">
        <v>11</v>
      </c>
      <c r="Z18" s="42"/>
      <c r="AA18" s="32">
        <f t="shared" si="5"/>
        <v>0</v>
      </c>
      <c r="AB18" s="33">
        <f t="shared" si="6"/>
        <v>0</v>
      </c>
      <c r="AC18" s="33">
        <f t="shared" si="7"/>
        <v>0</v>
      </c>
      <c r="AD18" s="33">
        <f t="shared" si="8"/>
        <v>0</v>
      </c>
      <c r="AE18" s="33">
        <f t="shared" si="9"/>
        <v>0</v>
      </c>
      <c r="AF18" s="42"/>
      <c r="AG18" s="42"/>
      <c r="AH18" s="42"/>
      <c r="AI18" s="42"/>
      <c r="AJ18" s="42"/>
      <c r="AK18" s="42"/>
    </row>
    <row r="19" spans="2:37" ht="22.5" customHeight="1">
      <c r="B19" s="35" t="s">
        <v>58</v>
      </c>
      <c r="C19" s="43"/>
      <c r="D19" s="37">
        <f t="shared" si="0"/>
        <v>129</v>
      </c>
      <c r="E19" s="37">
        <f t="shared" si="1"/>
        <v>0</v>
      </c>
      <c r="F19" s="57">
        <v>0</v>
      </c>
      <c r="G19" s="58">
        <v>0</v>
      </c>
      <c r="H19" s="59">
        <v>0</v>
      </c>
      <c r="I19" s="60">
        <v>0</v>
      </c>
      <c r="J19" s="38">
        <v>0</v>
      </c>
      <c r="K19" s="38">
        <v>0</v>
      </c>
      <c r="L19" s="37">
        <f t="shared" si="2"/>
        <v>0</v>
      </c>
      <c r="M19" s="39"/>
      <c r="N19" s="82">
        <v>0</v>
      </c>
      <c r="O19" s="70">
        <v>0</v>
      </c>
      <c r="P19" s="37">
        <f t="shared" si="3"/>
        <v>85</v>
      </c>
      <c r="Q19" s="71">
        <v>85</v>
      </c>
      <c r="R19" s="72">
        <v>0</v>
      </c>
      <c r="S19" s="37">
        <f t="shared" si="4"/>
        <v>44</v>
      </c>
      <c r="T19" s="73">
        <v>44</v>
      </c>
      <c r="U19" s="73">
        <v>1</v>
      </c>
      <c r="V19" s="74">
        <v>0</v>
      </c>
      <c r="W19" s="83">
        <v>0</v>
      </c>
      <c r="X19" s="44"/>
      <c r="Y19" s="41" t="s">
        <v>58</v>
      </c>
      <c r="Z19" s="42"/>
      <c r="AA19" s="32">
        <f t="shared" si="5"/>
        <v>0</v>
      </c>
      <c r="AB19" s="33">
        <f t="shared" si="6"/>
        <v>0</v>
      </c>
      <c r="AC19" s="33">
        <f t="shared" si="7"/>
        <v>0</v>
      </c>
      <c r="AD19" s="33">
        <f t="shared" si="8"/>
        <v>0</v>
      </c>
      <c r="AE19" s="33">
        <f t="shared" si="9"/>
        <v>0</v>
      </c>
      <c r="AF19" s="42"/>
      <c r="AG19" s="42"/>
      <c r="AH19" s="42"/>
      <c r="AI19" s="42"/>
      <c r="AJ19" s="42"/>
      <c r="AK19" s="42"/>
    </row>
    <row r="20" spans="2:37" ht="22.5" customHeight="1">
      <c r="B20" s="35" t="s">
        <v>60</v>
      </c>
      <c r="C20" s="36"/>
      <c r="D20" s="37">
        <f t="shared" si="0"/>
        <v>19</v>
      </c>
      <c r="E20" s="37">
        <f t="shared" si="1"/>
        <v>0</v>
      </c>
      <c r="F20" s="57">
        <v>0</v>
      </c>
      <c r="G20" s="58">
        <v>0</v>
      </c>
      <c r="H20" s="59">
        <v>0</v>
      </c>
      <c r="I20" s="60">
        <v>0</v>
      </c>
      <c r="J20" s="38">
        <v>0</v>
      </c>
      <c r="K20" s="38">
        <v>0</v>
      </c>
      <c r="L20" s="37">
        <f t="shared" si="2"/>
        <v>0</v>
      </c>
      <c r="M20" s="39"/>
      <c r="N20" s="82">
        <v>0</v>
      </c>
      <c r="O20" s="70">
        <v>0</v>
      </c>
      <c r="P20" s="37">
        <f t="shared" si="3"/>
        <v>7</v>
      </c>
      <c r="Q20" s="71">
        <v>7</v>
      </c>
      <c r="R20" s="72">
        <v>0</v>
      </c>
      <c r="S20" s="37">
        <f t="shared" si="4"/>
        <v>12</v>
      </c>
      <c r="T20" s="73">
        <v>12</v>
      </c>
      <c r="U20" s="73">
        <v>0</v>
      </c>
      <c r="V20" s="74">
        <v>0</v>
      </c>
      <c r="W20" s="83">
        <v>0</v>
      </c>
      <c r="X20" s="40"/>
      <c r="Y20" s="41" t="s">
        <v>12</v>
      </c>
      <c r="Z20" s="42"/>
      <c r="AA20" s="32">
        <f t="shared" si="5"/>
        <v>0</v>
      </c>
      <c r="AB20" s="33">
        <f t="shared" si="6"/>
        <v>0</v>
      </c>
      <c r="AC20" s="33">
        <f t="shared" si="7"/>
        <v>0</v>
      </c>
      <c r="AD20" s="33">
        <f t="shared" si="8"/>
        <v>0</v>
      </c>
      <c r="AE20" s="33">
        <f t="shared" si="9"/>
        <v>0</v>
      </c>
      <c r="AF20" s="42"/>
      <c r="AG20" s="42"/>
      <c r="AH20" s="42"/>
      <c r="AI20" s="42"/>
      <c r="AJ20" s="42"/>
      <c r="AK20" s="42"/>
    </row>
    <row r="21" spans="2:37" ht="22.5" customHeight="1">
      <c r="B21" s="35" t="s">
        <v>13</v>
      </c>
      <c r="C21" s="36"/>
      <c r="D21" s="37">
        <f t="shared" si="0"/>
        <v>78</v>
      </c>
      <c r="E21" s="37">
        <f t="shared" si="1"/>
        <v>4</v>
      </c>
      <c r="F21" s="57">
        <v>4</v>
      </c>
      <c r="G21" s="58">
        <v>0</v>
      </c>
      <c r="H21" s="59">
        <v>0</v>
      </c>
      <c r="I21" s="60">
        <v>0</v>
      </c>
      <c r="J21" s="38">
        <v>0</v>
      </c>
      <c r="K21" s="38">
        <v>0</v>
      </c>
      <c r="L21" s="37">
        <f t="shared" si="2"/>
        <v>2</v>
      </c>
      <c r="M21" s="39"/>
      <c r="N21" s="82">
        <v>2</v>
      </c>
      <c r="O21" s="70">
        <v>0</v>
      </c>
      <c r="P21" s="37">
        <f t="shared" si="3"/>
        <v>57</v>
      </c>
      <c r="Q21" s="71">
        <v>57</v>
      </c>
      <c r="R21" s="72">
        <v>0</v>
      </c>
      <c r="S21" s="37">
        <f t="shared" si="4"/>
        <v>15</v>
      </c>
      <c r="T21" s="73">
        <v>15</v>
      </c>
      <c r="U21" s="73">
        <v>0</v>
      </c>
      <c r="V21" s="74">
        <v>0</v>
      </c>
      <c r="W21" s="83">
        <v>0</v>
      </c>
      <c r="X21" s="40"/>
      <c r="Y21" s="41" t="s">
        <v>13</v>
      </c>
      <c r="Z21" s="42"/>
      <c r="AA21" s="32">
        <f t="shared" si="5"/>
        <v>0</v>
      </c>
      <c r="AB21" s="33">
        <f t="shared" si="6"/>
        <v>0</v>
      </c>
      <c r="AC21" s="33">
        <f t="shared" si="7"/>
        <v>0</v>
      </c>
      <c r="AD21" s="33">
        <f t="shared" si="8"/>
        <v>0</v>
      </c>
      <c r="AE21" s="33">
        <f t="shared" si="9"/>
        <v>0</v>
      </c>
      <c r="AF21" s="42"/>
      <c r="AG21" s="42"/>
      <c r="AH21" s="42"/>
      <c r="AI21" s="42"/>
      <c r="AJ21" s="42"/>
      <c r="AK21" s="42"/>
    </row>
    <row r="22" spans="2:37" ht="22.5" customHeight="1">
      <c r="B22" s="35" t="s">
        <v>14</v>
      </c>
      <c r="C22" s="36"/>
      <c r="D22" s="37">
        <f t="shared" si="0"/>
        <v>6</v>
      </c>
      <c r="E22" s="37">
        <f t="shared" si="1"/>
        <v>0</v>
      </c>
      <c r="F22" s="57">
        <v>0</v>
      </c>
      <c r="G22" s="58">
        <v>0</v>
      </c>
      <c r="H22" s="59">
        <v>0</v>
      </c>
      <c r="I22" s="60">
        <v>0</v>
      </c>
      <c r="J22" s="38">
        <v>0</v>
      </c>
      <c r="K22" s="38">
        <v>0</v>
      </c>
      <c r="L22" s="37">
        <f t="shared" si="2"/>
        <v>0</v>
      </c>
      <c r="M22" s="39"/>
      <c r="N22" s="82">
        <v>0</v>
      </c>
      <c r="O22" s="70">
        <v>0</v>
      </c>
      <c r="P22" s="37">
        <f t="shared" si="3"/>
        <v>3</v>
      </c>
      <c r="Q22" s="71">
        <v>3</v>
      </c>
      <c r="R22" s="72">
        <v>0</v>
      </c>
      <c r="S22" s="37">
        <f t="shared" si="4"/>
        <v>3</v>
      </c>
      <c r="T22" s="73">
        <v>3</v>
      </c>
      <c r="U22" s="73">
        <v>0</v>
      </c>
      <c r="V22" s="74">
        <v>0</v>
      </c>
      <c r="W22" s="83">
        <v>0</v>
      </c>
      <c r="X22" s="40"/>
      <c r="Y22" s="41" t="s">
        <v>14</v>
      </c>
      <c r="Z22" s="42"/>
      <c r="AA22" s="32">
        <f t="shared" si="5"/>
        <v>0</v>
      </c>
      <c r="AB22" s="33">
        <f t="shared" si="6"/>
        <v>0</v>
      </c>
      <c r="AC22" s="33">
        <f t="shared" si="7"/>
        <v>0</v>
      </c>
      <c r="AD22" s="33">
        <f t="shared" si="8"/>
        <v>0</v>
      </c>
      <c r="AE22" s="33">
        <f t="shared" si="9"/>
        <v>0</v>
      </c>
      <c r="AF22" s="42"/>
      <c r="AG22" s="42"/>
      <c r="AH22" s="42"/>
      <c r="AI22" s="42"/>
      <c r="AJ22" s="42"/>
      <c r="AK22" s="42"/>
    </row>
    <row r="23" spans="2:37" ht="22.5" customHeight="1">
      <c r="B23" s="35" t="s">
        <v>15</v>
      </c>
      <c r="C23" s="36"/>
      <c r="D23" s="37">
        <f t="shared" si="0"/>
        <v>207</v>
      </c>
      <c r="E23" s="37">
        <f t="shared" si="1"/>
        <v>0</v>
      </c>
      <c r="F23" s="57">
        <v>0</v>
      </c>
      <c r="G23" s="58">
        <v>0</v>
      </c>
      <c r="H23" s="59">
        <v>0</v>
      </c>
      <c r="I23" s="60">
        <v>0</v>
      </c>
      <c r="J23" s="38">
        <v>0</v>
      </c>
      <c r="K23" s="38">
        <v>0</v>
      </c>
      <c r="L23" s="37">
        <f t="shared" si="2"/>
        <v>0</v>
      </c>
      <c r="M23" s="39"/>
      <c r="N23" s="82">
        <v>0</v>
      </c>
      <c r="O23" s="70">
        <v>0</v>
      </c>
      <c r="P23" s="37">
        <f t="shared" si="3"/>
        <v>57</v>
      </c>
      <c r="Q23" s="71">
        <v>56</v>
      </c>
      <c r="R23" s="72">
        <v>1</v>
      </c>
      <c r="S23" s="37">
        <f t="shared" si="4"/>
        <v>150</v>
      </c>
      <c r="T23" s="73">
        <v>150</v>
      </c>
      <c r="U23" s="73">
        <v>0</v>
      </c>
      <c r="V23" s="74">
        <v>0</v>
      </c>
      <c r="W23" s="83">
        <v>0</v>
      </c>
      <c r="X23" s="40"/>
      <c r="Y23" s="41" t="s">
        <v>15</v>
      </c>
      <c r="Z23" s="42"/>
      <c r="AA23" s="32">
        <f t="shared" si="5"/>
        <v>0</v>
      </c>
      <c r="AB23" s="33">
        <f t="shared" si="6"/>
        <v>0</v>
      </c>
      <c r="AC23" s="33">
        <f t="shared" si="7"/>
        <v>0</v>
      </c>
      <c r="AD23" s="33">
        <f t="shared" si="8"/>
        <v>0</v>
      </c>
      <c r="AE23" s="33">
        <f t="shared" si="9"/>
        <v>0</v>
      </c>
      <c r="AF23" s="42"/>
      <c r="AG23" s="42"/>
      <c r="AH23" s="42"/>
      <c r="AI23" s="42"/>
      <c r="AJ23" s="42"/>
      <c r="AK23" s="42"/>
    </row>
    <row r="24" spans="2:37" ht="22.5" customHeight="1">
      <c r="B24" s="35" t="s">
        <v>16</v>
      </c>
      <c r="C24" s="36"/>
      <c r="D24" s="37">
        <f t="shared" si="0"/>
        <v>375</v>
      </c>
      <c r="E24" s="37">
        <f t="shared" si="1"/>
        <v>43</v>
      </c>
      <c r="F24" s="57">
        <v>35</v>
      </c>
      <c r="G24" s="58">
        <v>0</v>
      </c>
      <c r="H24" s="59">
        <v>8</v>
      </c>
      <c r="I24" s="60">
        <v>0</v>
      </c>
      <c r="J24" s="38">
        <v>0</v>
      </c>
      <c r="K24" s="38">
        <v>0</v>
      </c>
      <c r="L24" s="37">
        <f t="shared" si="2"/>
        <v>0</v>
      </c>
      <c r="M24" s="39"/>
      <c r="N24" s="82">
        <v>0</v>
      </c>
      <c r="O24" s="70">
        <v>0</v>
      </c>
      <c r="P24" s="37">
        <f t="shared" si="3"/>
        <v>116</v>
      </c>
      <c r="Q24" s="71">
        <v>113</v>
      </c>
      <c r="R24" s="72">
        <v>3</v>
      </c>
      <c r="S24" s="37">
        <f t="shared" si="4"/>
        <v>216</v>
      </c>
      <c r="T24" s="73">
        <v>216</v>
      </c>
      <c r="U24" s="73">
        <v>0</v>
      </c>
      <c r="V24" s="74">
        <v>0</v>
      </c>
      <c r="W24" s="83">
        <v>0</v>
      </c>
      <c r="X24" s="40"/>
      <c r="Y24" s="41" t="s">
        <v>16</v>
      </c>
      <c r="Z24" s="42"/>
      <c r="AA24" s="32">
        <f t="shared" si="5"/>
        <v>0</v>
      </c>
      <c r="AB24" s="33">
        <f t="shared" si="6"/>
        <v>0</v>
      </c>
      <c r="AC24" s="33">
        <f t="shared" si="7"/>
        <v>0</v>
      </c>
      <c r="AD24" s="33">
        <f t="shared" si="8"/>
        <v>0</v>
      </c>
      <c r="AE24" s="33">
        <f t="shared" si="9"/>
        <v>0</v>
      </c>
      <c r="AF24" s="42"/>
      <c r="AG24" s="42"/>
      <c r="AH24" s="42"/>
      <c r="AI24" s="42"/>
      <c r="AJ24" s="42"/>
      <c r="AK24" s="42"/>
    </row>
    <row r="25" spans="2:37" ht="22.5" customHeight="1">
      <c r="B25" s="35" t="s">
        <v>27</v>
      </c>
      <c r="C25" s="36"/>
      <c r="D25" s="37">
        <f aca="true" t="shared" si="10" ref="D25:D35">E25+L25+P25+S25</f>
        <v>71</v>
      </c>
      <c r="E25" s="37">
        <f t="shared" si="1"/>
        <v>0</v>
      </c>
      <c r="F25" s="57">
        <v>0</v>
      </c>
      <c r="G25" s="58">
        <v>0</v>
      </c>
      <c r="H25" s="59">
        <v>0</v>
      </c>
      <c r="I25" s="60">
        <v>0</v>
      </c>
      <c r="J25" s="38">
        <v>0</v>
      </c>
      <c r="K25" s="38">
        <v>0</v>
      </c>
      <c r="L25" s="37">
        <f aca="true" t="shared" si="11" ref="L25:L35">N25+O25</f>
        <v>0</v>
      </c>
      <c r="M25" s="39"/>
      <c r="N25" s="82">
        <v>0</v>
      </c>
      <c r="O25" s="70">
        <v>0</v>
      </c>
      <c r="P25" s="37">
        <f aca="true" t="shared" si="12" ref="P25:P35">Q25+R25</f>
        <v>28</v>
      </c>
      <c r="Q25" s="71">
        <v>28</v>
      </c>
      <c r="R25" s="72">
        <v>0</v>
      </c>
      <c r="S25" s="37">
        <f aca="true" t="shared" si="13" ref="S25:S35">T25+V25+W25</f>
        <v>43</v>
      </c>
      <c r="T25" s="73">
        <v>43</v>
      </c>
      <c r="U25" s="73">
        <v>0</v>
      </c>
      <c r="V25" s="74">
        <v>0</v>
      </c>
      <c r="W25" s="83">
        <v>0</v>
      </c>
      <c r="X25" s="40"/>
      <c r="Y25" s="41" t="s">
        <v>17</v>
      </c>
      <c r="Z25" s="42"/>
      <c r="AA25" s="32">
        <f t="shared" si="5"/>
        <v>0</v>
      </c>
      <c r="AB25" s="33">
        <f t="shared" si="6"/>
        <v>0</v>
      </c>
      <c r="AC25" s="33">
        <f t="shared" si="7"/>
        <v>0</v>
      </c>
      <c r="AD25" s="33">
        <f t="shared" si="8"/>
        <v>0</v>
      </c>
      <c r="AE25" s="33">
        <f t="shared" si="9"/>
        <v>0</v>
      </c>
      <c r="AF25" s="42"/>
      <c r="AG25" s="42"/>
      <c r="AH25" s="42"/>
      <c r="AI25" s="42"/>
      <c r="AJ25" s="42"/>
      <c r="AK25" s="42"/>
    </row>
    <row r="26" spans="2:37" ht="22.5" customHeight="1">
      <c r="B26" s="35" t="s">
        <v>18</v>
      </c>
      <c r="C26" s="36"/>
      <c r="D26" s="37">
        <f t="shared" si="10"/>
        <v>4580</v>
      </c>
      <c r="E26" s="37">
        <f t="shared" si="1"/>
        <v>1121</v>
      </c>
      <c r="F26" s="57">
        <v>870</v>
      </c>
      <c r="G26" s="58">
        <v>0</v>
      </c>
      <c r="H26" s="59">
        <v>251</v>
      </c>
      <c r="I26" s="60">
        <v>0</v>
      </c>
      <c r="J26" s="38">
        <v>0</v>
      </c>
      <c r="K26" s="38">
        <v>0</v>
      </c>
      <c r="L26" s="37">
        <f t="shared" si="11"/>
        <v>4</v>
      </c>
      <c r="M26" s="39"/>
      <c r="N26" s="82">
        <v>4</v>
      </c>
      <c r="O26" s="70">
        <v>0</v>
      </c>
      <c r="P26" s="37">
        <f t="shared" si="12"/>
        <v>250</v>
      </c>
      <c r="Q26" s="71">
        <v>232</v>
      </c>
      <c r="R26" s="72">
        <v>18</v>
      </c>
      <c r="S26" s="37">
        <f t="shared" si="13"/>
        <v>3205</v>
      </c>
      <c r="T26" s="73">
        <v>3189</v>
      </c>
      <c r="U26" s="73">
        <v>30</v>
      </c>
      <c r="V26" s="74">
        <v>16</v>
      </c>
      <c r="W26" s="83">
        <v>0</v>
      </c>
      <c r="X26" s="40"/>
      <c r="Y26" s="41" t="s">
        <v>18</v>
      </c>
      <c r="Z26" s="42"/>
      <c r="AA26" s="32">
        <f t="shared" si="5"/>
        <v>0</v>
      </c>
      <c r="AB26" s="33">
        <f t="shared" si="6"/>
        <v>0</v>
      </c>
      <c r="AC26" s="33">
        <f t="shared" si="7"/>
        <v>0</v>
      </c>
      <c r="AD26" s="33">
        <f t="shared" si="8"/>
        <v>0</v>
      </c>
      <c r="AE26" s="33">
        <f t="shared" si="9"/>
        <v>0</v>
      </c>
      <c r="AF26" s="42"/>
      <c r="AG26" s="42"/>
      <c r="AH26" s="42"/>
      <c r="AI26" s="42"/>
      <c r="AJ26" s="42"/>
      <c r="AK26" s="42"/>
    </row>
    <row r="27" spans="2:37" ht="22.5" customHeight="1">
      <c r="B27" s="35" t="s">
        <v>19</v>
      </c>
      <c r="C27" s="36"/>
      <c r="D27" s="37">
        <f t="shared" si="10"/>
        <v>95</v>
      </c>
      <c r="E27" s="37">
        <f t="shared" si="1"/>
        <v>1</v>
      </c>
      <c r="F27" s="57">
        <v>1</v>
      </c>
      <c r="G27" s="58">
        <v>0</v>
      </c>
      <c r="H27" s="59">
        <v>0</v>
      </c>
      <c r="I27" s="60">
        <v>0</v>
      </c>
      <c r="J27" s="38">
        <v>0</v>
      </c>
      <c r="K27" s="38">
        <v>0</v>
      </c>
      <c r="L27" s="37">
        <f t="shared" si="11"/>
        <v>0</v>
      </c>
      <c r="M27" s="39"/>
      <c r="N27" s="82">
        <v>0</v>
      </c>
      <c r="O27" s="70">
        <v>0</v>
      </c>
      <c r="P27" s="37">
        <f t="shared" si="12"/>
        <v>2</v>
      </c>
      <c r="Q27" s="71">
        <v>2</v>
      </c>
      <c r="R27" s="72">
        <v>0</v>
      </c>
      <c r="S27" s="37">
        <f t="shared" si="13"/>
        <v>92</v>
      </c>
      <c r="T27" s="73">
        <v>92</v>
      </c>
      <c r="U27" s="73">
        <v>0</v>
      </c>
      <c r="V27" s="74">
        <v>0</v>
      </c>
      <c r="W27" s="83">
        <v>0</v>
      </c>
      <c r="X27" s="40"/>
      <c r="Y27" s="41" t="s">
        <v>19</v>
      </c>
      <c r="Z27" s="42"/>
      <c r="AA27" s="32">
        <f t="shared" si="5"/>
        <v>0</v>
      </c>
      <c r="AB27" s="33">
        <f t="shared" si="6"/>
        <v>0</v>
      </c>
      <c r="AC27" s="33">
        <f t="shared" si="7"/>
        <v>0</v>
      </c>
      <c r="AD27" s="33">
        <f t="shared" si="8"/>
        <v>0</v>
      </c>
      <c r="AE27" s="33">
        <f t="shared" si="9"/>
        <v>0</v>
      </c>
      <c r="AF27" s="42"/>
      <c r="AG27" s="42"/>
      <c r="AH27" s="42"/>
      <c r="AI27" s="42"/>
      <c r="AJ27" s="42"/>
      <c r="AK27" s="42"/>
    </row>
    <row r="28" spans="2:37" ht="22.5" customHeight="1">
      <c r="B28" s="35" t="s">
        <v>20</v>
      </c>
      <c r="C28" s="36"/>
      <c r="D28" s="37">
        <f t="shared" si="10"/>
        <v>387</v>
      </c>
      <c r="E28" s="37">
        <f t="shared" si="1"/>
        <v>15</v>
      </c>
      <c r="F28" s="57">
        <v>13</v>
      </c>
      <c r="G28" s="58">
        <v>0</v>
      </c>
      <c r="H28" s="59">
        <v>2</v>
      </c>
      <c r="I28" s="60">
        <v>0</v>
      </c>
      <c r="J28" s="38">
        <v>0</v>
      </c>
      <c r="K28" s="38">
        <v>0</v>
      </c>
      <c r="L28" s="37">
        <f t="shared" si="11"/>
        <v>32</v>
      </c>
      <c r="M28" s="39"/>
      <c r="N28" s="82">
        <v>32</v>
      </c>
      <c r="O28" s="70">
        <v>0</v>
      </c>
      <c r="P28" s="37">
        <f t="shared" si="12"/>
        <v>244</v>
      </c>
      <c r="Q28" s="71">
        <v>242</v>
      </c>
      <c r="R28" s="72">
        <v>2</v>
      </c>
      <c r="S28" s="37">
        <f t="shared" si="13"/>
        <v>96</v>
      </c>
      <c r="T28" s="73">
        <v>96</v>
      </c>
      <c r="U28" s="73">
        <v>1</v>
      </c>
      <c r="V28" s="74">
        <v>0</v>
      </c>
      <c r="W28" s="83">
        <v>0</v>
      </c>
      <c r="X28" s="40"/>
      <c r="Y28" s="41" t="s">
        <v>20</v>
      </c>
      <c r="Z28" s="42"/>
      <c r="AA28" s="32">
        <f t="shared" si="5"/>
        <v>0</v>
      </c>
      <c r="AB28" s="33">
        <f t="shared" si="6"/>
        <v>0</v>
      </c>
      <c r="AC28" s="33">
        <f t="shared" si="7"/>
        <v>0</v>
      </c>
      <c r="AD28" s="33">
        <f t="shared" si="8"/>
        <v>0</v>
      </c>
      <c r="AE28" s="33">
        <f t="shared" si="9"/>
        <v>0</v>
      </c>
      <c r="AF28" s="42"/>
      <c r="AG28" s="42"/>
      <c r="AH28" s="42"/>
      <c r="AI28" s="42"/>
      <c r="AJ28" s="42"/>
      <c r="AK28" s="42"/>
    </row>
    <row r="29" spans="2:37" ht="22.5" customHeight="1">
      <c r="B29" s="35" t="s">
        <v>21</v>
      </c>
      <c r="C29" s="36"/>
      <c r="D29" s="37">
        <f t="shared" si="10"/>
        <v>12</v>
      </c>
      <c r="E29" s="37">
        <f t="shared" si="1"/>
        <v>0</v>
      </c>
      <c r="F29" s="57">
        <v>0</v>
      </c>
      <c r="G29" s="58">
        <v>0</v>
      </c>
      <c r="H29" s="59">
        <v>0</v>
      </c>
      <c r="I29" s="60">
        <v>0</v>
      </c>
      <c r="J29" s="38">
        <v>0</v>
      </c>
      <c r="K29" s="38">
        <v>0</v>
      </c>
      <c r="L29" s="37">
        <f t="shared" si="11"/>
        <v>0</v>
      </c>
      <c r="M29" s="39"/>
      <c r="N29" s="82">
        <v>0</v>
      </c>
      <c r="O29" s="70">
        <v>0</v>
      </c>
      <c r="P29" s="37">
        <f t="shared" si="12"/>
        <v>0</v>
      </c>
      <c r="Q29" s="71">
        <v>0</v>
      </c>
      <c r="R29" s="72">
        <v>0</v>
      </c>
      <c r="S29" s="37">
        <f t="shared" si="13"/>
        <v>12</v>
      </c>
      <c r="T29" s="73">
        <v>12</v>
      </c>
      <c r="U29" s="73">
        <v>0</v>
      </c>
      <c r="V29" s="74">
        <v>0</v>
      </c>
      <c r="W29" s="83">
        <v>0</v>
      </c>
      <c r="X29" s="40"/>
      <c r="Y29" s="41" t="s">
        <v>21</v>
      </c>
      <c r="Z29" s="42"/>
      <c r="AA29" s="32">
        <f t="shared" si="5"/>
        <v>0</v>
      </c>
      <c r="AB29" s="33">
        <f t="shared" si="6"/>
        <v>0</v>
      </c>
      <c r="AC29" s="33">
        <f t="shared" si="7"/>
        <v>0</v>
      </c>
      <c r="AD29" s="33">
        <f t="shared" si="8"/>
        <v>0</v>
      </c>
      <c r="AE29" s="33">
        <f t="shared" si="9"/>
        <v>0</v>
      </c>
      <c r="AF29" s="42"/>
      <c r="AG29" s="42"/>
      <c r="AH29" s="42"/>
      <c r="AI29" s="42"/>
      <c r="AJ29" s="42"/>
      <c r="AK29" s="42"/>
    </row>
    <row r="30" spans="2:37" ht="22.5" customHeight="1">
      <c r="B30" s="35" t="s">
        <v>22</v>
      </c>
      <c r="C30" s="36"/>
      <c r="D30" s="37">
        <f t="shared" si="10"/>
        <v>2957</v>
      </c>
      <c r="E30" s="37">
        <f t="shared" si="1"/>
        <v>1475</v>
      </c>
      <c r="F30" s="57">
        <v>1464</v>
      </c>
      <c r="G30" s="58">
        <v>1</v>
      </c>
      <c r="H30" s="59">
        <v>11</v>
      </c>
      <c r="I30" s="60">
        <v>0</v>
      </c>
      <c r="J30" s="38">
        <v>0</v>
      </c>
      <c r="K30" s="38">
        <v>0</v>
      </c>
      <c r="L30" s="37">
        <f t="shared" si="11"/>
        <v>43</v>
      </c>
      <c r="M30" s="39"/>
      <c r="N30" s="82">
        <v>41</v>
      </c>
      <c r="O30" s="70">
        <v>2</v>
      </c>
      <c r="P30" s="37">
        <f t="shared" si="12"/>
        <v>796</v>
      </c>
      <c r="Q30" s="71">
        <v>780</v>
      </c>
      <c r="R30" s="72">
        <v>16</v>
      </c>
      <c r="S30" s="37">
        <f t="shared" si="13"/>
        <v>643</v>
      </c>
      <c r="T30" s="73">
        <v>643</v>
      </c>
      <c r="U30" s="73">
        <v>0</v>
      </c>
      <c r="V30" s="74">
        <v>0</v>
      </c>
      <c r="W30" s="83">
        <v>0</v>
      </c>
      <c r="X30" s="40"/>
      <c r="Y30" s="41" t="s">
        <v>22</v>
      </c>
      <c r="Z30" s="42"/>
      <c r="AA30" s="32">
        <f t="shared" si="5"/>
        <v>0</v>
      </c>
      <c r="AB30" s="33">
        <f t="shared" si="6"/>
        <v>0</v>
      </c>
      <c r="AC30" s="33">
        <f t="shared" si="7"/>
        <v>0</v>
      </c>
      <c r="AD30" s="33">
        <f t="shared" si="8"/>
        <v>0</v>
      </c>
      <c r="AE30" s="33">
        <f t="shared" si="9"/>
        <v>0</v>
      </c>
      <c r="AF30" s="42"/>
      <c r="AG30" s="42"/>
      <c r="AH30" s="42"/>
      <c r="AI30" s="42"/>
      <c r="AJ30" s="42"/>
      <c r="AK30" s="42"/>
    </row>
    <row r="31" spans="2:37" ht="22.5" customHeight="1">
      <c r="B31" s="35" t="s">
        <v>23</v>
      </c>
      <c r="C31" s="36"/>
      <c r="D31" s="37">
        <f t="shared" si="10"/>
        <v>9900</v>
      </c>
      <c r="E31" s="37">
        <f t="shared" si="1"/>
        <v>2308</v>
      </c>
      <c r="F31" s="57">
        <v>2298</v>
      </c>
      <c r="G31" s="58">
        <v>4</v>
      </c>
      <c r="H31" s="59">
        <v>10</v>
      </c>
      <c r="I31" s="60">
        <v>0</v>
      </c>
      <c r="J31" s="38">
        <v>0</v>
      </c>
      <c r="K31" s="38">
        <v>0</v>
      </c>
      <c r="L31" s="37">
        <f t="shared" si="11"/>
        <v>2897</v>
      </c>
      <c r="M31" s="39"/>
      <c r="N31" s="82">
        <v>2892</v>
      </c>
      <c r="O31" s="70">
        <v>5</v>
      </c>
      <c r="P31" s="37">
        <f t="shared" si="12"/>
        <v>4025</v>
      </c>
      <c r="Q31" s="71">
        <v>4001</v>
      </c>
      <c r="R31" s="72">
        <v>24</v>
      </c>
      <c r="S31" s="37">
        <f t="shared" si="13"/>
        <v>670</v>
      </c>
      <c r="T31" s="73">
        <v>670</v>
      </c>
      <c r="U31" s="73">
        <v>0</v>
      </c>
      <c r="V31" s="74">
        <v>0</v>
      </c>
      <c r="W31" s="83">
        <v>0</v>
      </c>
      <c r="X31" s="40"/>
      <c r="Y31" s="41" t="s">
        <v>23</v>
      </c>
      <c r="Z31" s="42"/>
      <c r="AA31" s="32">
        <f t="shared" si="5"/>
        <v>0</v>
      </c>
      <c r="AB31" s="33">
        <f t="shared" si="6"/>
        <v>0</v>
      </c>
      <c r="AC31" s="33">
        <f t="shared" si="7"/>
        <v>0</v>
      </c>
      <c r="AD31" s="33">
        <f t="shared" si="8"/>
        <v>0</v>
      </c>
      <c r="AE31" s="33">
        <f t="shared" si="9"/>
        <v>0</v>
      </c>
      <c r="AF31" s="42"/>
      <c r="AG31" s="42"/>
      <c r="AH31" s="42"/>
      <c r="AI31" s="42"/>
      <c r="AJ31" s="42"/>
      <c r="AK31" s="42"/>
    </row>
    <row r="32" spans="2:37" ht="22.5" customHeight="1">
      <c r="B32" s="35" t="s">
        <v>64</v>
      </c>
      <c r="C32" s="36"/>
      <c r="D32" s="37">
        <f t="shared" si="10"/>
        <v>457</v>
      </c>
      <c r="E32" s="37">
        <f t="shared" si="1"/>
        <v>6</v>
      </c>
      <c r="F32" s="57">
        <v>2</v>
      </c>
      <c r="G32" s="58">
        <v>0</v>
      </c>
      <c r="H32" s="59">
        <v>4</v>
      </c>
      <c r="I32" s="60">
        <v>0</v>
      </c>
      <c r="J32" s="38">
        <v>0</v>
      </c>
      <c r="K32" s="38">
        <v>0</v>
      </c>
      <c r="L32" s="37">
        <f t="shared" si="11"/>
        <v>0</v>
      </c>
      <c r="M32" s="39"/>
      <c r="N32" s="82">
        <v>0</v>
      </c>
      <c r="O32" s="70">
        <v>0</v>
      </c>
      <c r="P32" s="37">
        <f t="shared" si="12"/>
        <v>131</v>
      </c>
      <c r="Q32" s="71">
        <v>130</v>
      </c>
      <c r="R32" s="72">
        <v>1</v>
      </c>
      <c r="S32" s="37">
        <f t="shared" si="13"/>
        <v>320</v>
      </c>
      <c r="T32" s="73">
        <v>320</v>
      </c>
      <c r="U32" s="73">
        <v>3</v>
      </c>
      <c r="V32" s="74">
        <v>0</v>
      </c>
      <c r="W32" s="83">
        <v>0</v>
      </c>
      <c r="X32" s="40"/>
      <c r="Y32" s="41" t="s">
        <v>63</v>
      </c>
      <c r="Z32" s="42"/>
      <c r="AA32" s="32">
        <f t="shared" si="5"/>
        <v>0</v>
      </c>
      <c r="AB32" s="33">
        <f t="shared" si="6"/>
        <v>0</v>
      </c>
      <c r="AC32" s="33">
        <f t="shared" si="7"/>
        <v>0</v>
      </c>
      <c r="AD32" s="33">
        <f t="shared" si="8"/>
        <v>0</v>
      </c>
      <c r="AE32" s="33">
        <f t="shared" si="9"/>
        <v>0</v>
      </c>
      <c r="AF32" s="42"/>
      <c r="AG32" s="42"/>
      <c r="AH32" s="42"/>
      <c r="AI32" s="42"/>
      <c r="AJ32" s="42"/>
      <c r="AK32" s="42"/>
    </row>
    <row r="33" spans="2:37" ht="22.5" customHeight="1">
      <c r="B33" s="35" t="s">
        <v>24</v>
      </c>
      <c r="C33" s="36"/>
      <c r="D33" s="37">
        <f t="shared" si="10"/>
        <v>235</v>
      </c>
      <c r="E33" s="37">
        <f t="shared" si="1"/>
        <v>22</v>
      </c>
      <c r="F33" s="57">
        <v>22</v>
      </c>
      <c r="G33" s="58">
        <v>0</v>
      </c>
      <c r="H33" s="59">
        <v>0</v>
      </c>
      <c r="I33" s="60">
        <v>0</v>
      </c>
      <c r="J33" s="38">
        <v>0</v>
      </c>
      <c r="K33" s="38">
        <v>0</v>
      </c>
      <c r="L33" s="37">
        <f t="shared" si="11"/>
        <v>1</v>
      </c>
      <c r="M33" s="39"/>
      <c r="N33" s="82">
        <v>1</v>
      </c>
      <c r="O33" s="70">
        <v>0</v>
      </c>
      <c r="P33" s="37">
        <f t="shared" si="12"/>
        <v>68</v>
      </c>
      <c r="Q33" s="71">
        <v>65</v>
      </c>
      <c r="R33" s="72">
        <v>3</v>
      </c>
      <c r="S33" s="37">
        <f t="shared" si="13"/>
        <v>144</v>
      </c>
      <c r="T33" s="73">
        <v>144</v>
      </c>
      <c r="U33" s="73">
        <v>2</v>
      </c>
      <c r="V33" s="74">
        <v>0</v>
      </c>
      <c r="W33" s="83">
        <v>0</v>
      </c>
      <c r="X33" s="40"/>
      <c r="Y33" s="41" t="s">
        <v>24</v>
      </c>
      <c r="Z33" s="42"/>
      <c r="AA33" s="32">
        <f t="shared" si="5"/>
        <v>0</v>
      </c>
      <c r="AB33" s="33">
        <f t="shared" si="6"/>
        <v>0</v>
      </c>
      <c r="AC33" s="33">
        <f t="shared" si="7"/>
        <v>0</v>
      </c>
      <c r="AD33" s="33">
        <f t="shared" si="8"/>
        <v>0</v>
      </c>
      <c r="AE33" s="33">
        <f t="shared" si="9"/>
        <v>0</v>
      </c>
      <c r="AF33" s="42"/>
      <c r="AG33" s="42"/>
      <c r="AH33" s="42"/>
      <c r="AI33" s="42"/>
      <c r="AJ33" s="42"/>
      <c r="AK33" s="42"/>
    </row>
    <row r="34" spans="2:37" ht="22.5" customHeight="1">
      <c r="B34" s="35" t="s">
        <v>25</v>
      </c>
      <c r="C34" s="36"/>
      <c r="D34" s="37">
        <f t="shared" si="10"/>
        <v>6053</v>
      </c>
      <c r="E34" s="37">
        <f t="shared" si="1"/>
        <v>27</v>
      </c>
      <c r="F34" s="57">
        <v>11</v>
      </c>
      <c r="G34" s="58">
        <v>0</v>
      </c>
      <c r="H34" s="59">
        <v>16</v>
      </c>
      <c r="I34" s="60">
        <v>0</v>
      </c>
      <c r="J34" s="38">
        <v>0</v>
      </c>
      <c r="K34" s="38">
        <v>0</v>
      </c>
      <c r="L34" s="37">
        <f t="shared" si="11"/>
        <v>1</v>
      </c>
      <c r="M34" s="39"/>
      <c r="N34" s="82">
        <v>1</v>
      </c>
      <c r="O34" s="70">
        <v>0</v>
      </c>
      <c r="P34" s="37">
        <f t="shared" si="12"/>
        <v>161</v>
      </c>
      <c r="Q34" s="71">
        <v>148</v>
      </c>
      <c r="R34" s="72">
        <v>13</v>
      </c>
      <c r="S34" s="37">
        <f t="shared" si="13"/>
        <v>5864</v>
      </c>
      <c r="T34" s="73">
        <v>5864</v>
      </c>
      <c r="U34" s="73">
        <v>22</v>
      </c>
      <c r="V34" s="74">
        <v>0</v>
      </c>
      <c r="W34" s="83">
        <v>0</v>
      </c>
      <c r="X34" s="40"/>
      <c r="Y34" s="41" t="s">
        <v>25</v>
      </c>
      <c r="Z34" s="42"/>
      <c r="AA34" s="32">
        <f t="shared" si="5"/>
        <v>0</v>
      </c>
      <c r="AB34" s="33">
        <f t="shared" si="6"/>
        <v>0</v>
      </c>
      <c r="AC34" s="33">
        <f t="shared" si="7"/>
        <v>0</v>
      </c>
      <c r="AD34" s="33">
        <f t="shared" si="8"/>
        <v>0</v>
      </c>
      <c r="AE34" s="33">
        <f t="shared" si="9"/>
        <v>0</v>
      </c>
      <c r="AF34" s="42"/>
      <c r="AG34" s="42"/>
      <c r="AH34" s="42"/>
      <c r="AI34" s="42"/>
      <c r="AJ34" s="42"/>
      <c r="AK34" s="42"/>
    </row>
    <row r="35" spans="2:37" ht="22.5" customHeight="1" thickBot="1">
      <c r="B35" s="45" t="s">
        <v>26</v>
      </c>
      <c r="C35" s="46"/>
      <c r="D35" s="47">
        <f t="shared" si="10"/>
        <v>90</v>
      </c>
      <c r="E35" s="48">
        <f t="shared" si="1"/>
        <v>3</v>
      </c>
      <c r="F35" s="61">
        <v>1</v>
      </c>
      <c r="G35" s="62">
        <v>0</v>
      </c>
      <c r="H35" s="63">
        <v>2</v>
      </c>
      <c r="I35" s="64">
        <v>0</v>
      </c>
      <c r="J35" s="49">
        <v>0</v>
      </c>
      <c r="K35" s="49">
        <v>0</v>
      </c>
      <c r="L35" s="47">
        <f t="shared" si="11"/>
        <v>0</v>
      </c>
      <c r="M35" s="50"/>
      <c r="N35" s="84">
        <v>0</v>
      </c>
      <c r="O35" s="75">
        <v>0</v>
      </c>
      <c r="P35" s="47">
        <f t="shared" si="12"/>
        <v>29</v>
      </c>
      <c r="Q35" s="76">
        <v>29</v>
      </c>
      <c r="R35" s="77">
        <v>0</v>
      </c>
      <c r="S35" s="47">
        <f t="shared" si="13"/>
        <v>58</v>
      </c>
      <c r="T35" s="78">
        <v>58</v>
      </c>
      <c r="U35" s="78">
        <v>0</v>
      </c>
      <c r="V35" s="79">
        <v>0</v>
      </c>
      <c r="W35" s="85">
        <v>0</v>
      </c>
      <c r="X35" s="51"/>
      <c r="Y35" s="45" t="s">
        <v>26</v>
      </c>
      <c r="Z35" s="42"/>
      <c r="AA35" s="32">
        <f t="shared" si="5"/>
        <v>0</v>
      </c>
      <c r="AB35" s="33">
        <f t="shared" si="6"/>
        <v>0</v>
      </c>
      <c r="AC35" s="33">
        <f t="shared" si="7"/>
        <v>0</v>
      </c>
      <c r="AD35" s="33">
        <f t="shared" si="8"/>
        <v>0</v>
      </c>
      <c r="AE35" s="33">
        <f t="shared" si="9"/>
        <v>0</v>
      </c>
      <c r="AF35" s="42"/>
      <c r="AG35" s="42"/>
      <c r="AH35" s="42"/>
      <c r="AI35" s="42"/>
      <c r="AJ35" s="42"/>
      <c r="AK35" s="42"/>
    </row>
    <row r="36" spans="2:37" ht="22.5" customHeight="1">
      <c r="B36" s="86" t="s">
        <v>49</v>
      </c>
      <c r="C36" s="86"/>
      <c r="D36" s="87"/>
      <c r="E36" s="87"/>
      <c r="F36" s="87"/>
      <c r="G36" s="87"/>
      <c r="H36" s="87"/>
      <c r="I36" s="87"/>
      <c r="J36" s="87"/>
      <c r="K36" s="87"/>
      <c r="L36" s="87"/>
      <c r="M36" s="1"/>
      <c r="N36" s="52" t="s">
        <v>50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</row>
    <row r="37" spans="2:37" ht="22.5" customHeight="1">
      <c r="B37" s="88" t="s">
        <v>56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</row>
    <row r="38" spans="2:37" ht="1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</row>
    <row r="39" spans="2:37" ht="1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</row>
    <row r="40" spans="2:37" ht="1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</row>
    <row r="41" spans="2:37" ht="1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</row>
    <row r="42" spans="2:37" ht="1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</row>
    <row r="43" spans="2:37" ht="1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</row>
    <row r="44" spans="2:37" ht="1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</row>
    <row r="45" spans="2:37" ht="1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</row>
    <row r="46" spans="2:37" ht="1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</row>
    <row r="47" spans="2:37" ht="1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</row>
    <row r="48" spans="2:37" ht="1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</row>
    <row r="49" spans="2:37" ht="1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</row>
    <row r="50" spans="2:37" ht="1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</row>
    <row r="51" spans="2:37" ht="1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</row>
    <row r="52" spans="2:37" ht="1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</row>
    <row r="53" spans="2:37" ht="1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</row>
    <row r="54" spans="2:37" ht="1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</row>
    <row r="55" spans="2:37" ht="1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</row>
    <row r="56" spans="2:37" ht="1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</row>
    <row r="57" spans="2:37" ht="1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</row>
    <row r="58" spans="2:37" ht="1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</row>
    <row r="59" spans="2:37" ht="1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</row>
    <row r="60" spans="2:37" ht="1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</row>
    <row r="61" spans="2:37" ht="1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</row>
    <row r="62" spans="2:37" ht="1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</row>
    <row r="63" spans="2:37" ht="1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</row>
    <row r="64" spans="2:37" ht="1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</row>
    <row r="65" spans="2:37" ht="1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</row>
    <row r="66" spans="2:37" ht="1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</row>
    <row r="67" spans="2:37" ht="1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</row>
    <row r="68" spans="2:37" ht="1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</row>
    <row r="69" spans="2:37" ht="1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</row>
    <row r="70" spans="2:37" ht="1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</row>
    <row r="71" spans="2:37" ht="1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</row>
    <row r="72" spans="2:37" ht="1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</row>
    <row r="73" spans="2:37" ht="1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</row>
    <row r="74" spans="2:37" ht="1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</row>
    <row r="75" spans="26:37" ht="12"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</row>
    <row r="76" spans="26:37" ht="12"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</row>
    <row r="77" spans="26:37" ht="12"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</row>
    <row r="78" spans="26:37" ht="12"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</row>
    <row r="79" spans="26:37" ht="12"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</row>
    <row r="80" spans="26:37" ht="12"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</row>
    <row r="81" spans="26:37" ht="12"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</row>
    <row r="82" spans="26:37" ht="12"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</row>
    <row r="83" spans="26:37" ht="12"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</row>
    <row r="84" spans="26:37" ht="12"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</row>
    <row r="85" spans="26:37" ht="12"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</row>
    <row r="86" spans="26:37" ht="12"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</row>
    <row r="87" spans="26:37" ht="12"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</row>
    <row r="88" spans="26:37" ht="12"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</row>
    <row r="89" spans="26:37" ht="12"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</row>
    <row r="90" spans="26:37" ht="12"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</row>
    <row r="91" spans="26:37" ht="12"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</row>
    <row r="92" spans="26:37" ht="12"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</row>
    <row r="93" spans="26:37" ht="12"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</row>
    <row r="94" spans="26:37" ht="12"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</row>
    <row r="95" spans="26:37" ht="12"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</row>
    <row r="96" spans="26:37" ht="12"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</row>
    <row r="97" spans="26:37" ht="12"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</row>
    <row r="98" spans="26:37" ht="12"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</row>
    <row r="99" spans="26:37" ht="12"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</row>
    <row r="100" spans="26:37" ht="12"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</row>
    <row r="101" spans="26:37" ht="12"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</row>
    <row r="102" spans="26:37" ht="12"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</row>
    <row r="103" spans="26:37" ht="12"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</row>
    <row r="104" spans="26:37" ht="12"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</row>
    <row r="105" spans="26:37" ht="12"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</row>
    <row r="106" spans="26:37" ht="12"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</row>
    <row r="107" spans="26:37" ht="12"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</row>
    <row r="108" spans="26:37" ht="12"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</row>
    <row r="109" spans="26:37" ht="12"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</row>
    <row r="110" spans="26:37" ht="12"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</row>
    <row r="111" spans="26:37" ht="12"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</row>
    <row r="112" spans="26:37" ht="12"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</row>
    <row r="113" spans="26:37" ht="12"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</row>
    <row r="114" spans="26:37" ht="12"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</row>
    <row r="115" spans="26:37" ht="12"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</row>
    <row r="116" spans="26:37" ht="12"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</row>
    <row r="117" spans="26:37" ht="12"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</row>
    <row r="118" spans="26:37" ht="12"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</row>
    <row r="119" spans="26:37" ht="12"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</row>
    <row r="120" spans="26:37" ht="12"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</row>
    <row r="121" spans="26:37" ht="12"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</row>
    <row r="122" spans="26:37" ht="12"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</row>
    <row r="123" spans="26:37" ht="12"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</row>
    <row r="124" spans="26:37" ht="12"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</row>
    <row r="125" spans="26:37" ht="12"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</row>
    <row r="126" spans="26:37" ht="12"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</row>
    <row r="127" spans="26:37" ht="12"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</row>
    <row r="128" spans="26:37" ht="12"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</row>
  </sheetData>
  <sheetProtection/>
  <mergeCells count="24">
    <mergeCell ref="B2:L2"/>
    <mergeCell ref="N2:Y2"/>
    <mergeCell ref="E4:K4"/>
    <mergeCell ref="N4:O4"/>
    <mergeCell ref="P4:R4"/>
    <mergeCell ref="S4:W4"/>
    <mergeCell ref="D4:D7"/>
    <mergeCell ref="N5:N7"/>
    <mergeCell ref="E5:E7"/>
    <mergeCell ref="L5:L7"/>
    <mergeCell ref="V5:V7"/>
    <mergeCell ref="W5:W7"/>
    <mergeCell ref="H5:I5"/>
    <mergeCell ref="T5:U5"/>
    <mergeCell ref="P5:P7"/>
    <mergeCell ref="Q5:Q7"/>
    <mergeCell ref="R5:R7"/>
    <mergeCell ref="S5:S7"/>
    <mergeCell ref="B36:L36"/>
    <mergeCell ref="B37:L37"/>
    <mergeCell ref="F5:G5"/>
    <mergeCell ref="J5:J7"/>
    <mergeCell ref="K5:K7"/>
    <mergeCell ref="O5:O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2022-07-28T05:48:50Z</dcterms:created>
  <dcterms:modified xsi:type="dcterms:W3CDTF">2022-07-28T05:48:51Z</dcterms:modified>
  <cp:category/>
  <cp:version/>
  <cp:contentType/>
  <cp:contentStatus/>
</cp:coreProperties>
</file>