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01" sheetId="1" r:id="rId1"/>
    <sheet name="02" sheetId="2" r:id="rId2"/>
    <sheet name="03" sheetId="3" r:id="rId3"/>
  </sheets>
  <definedNames>
    <definedName name="_xlnm.Print_Area" localSheetId="0">'01'!$B$2:$L$56,'01'!$N$2:$Y$56</definedName>
    <definedName name="_xlnm.Print_Area" localSheetId="1">'02'!$B$2:$M$56,'02'!$O$2:$Y$56</definedName>
    <definedName name="_xlnm.Print_Area" localSheetId="2">'03'!$B$2:$L$56,'03'!$N$2:$X$56</definedName>
  </definedNames>
  <calcPr fullCalcOnLoad="1"/>
</workbook>
</file>

<file path=xl/sharedStrings.xml><?xml version="1.0" encoding="utf-8"?>
<sst xmlns="http://schemas.openxmlformats.org/spreadsheetml/2006/main" count="402" uniqueCount="138">
  <si>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</si>
  <si>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</si>
  <si>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</si>
  <si>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</si>
  <si>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</si>
  <si>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</si>
  <si>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</si>
  <si>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</si>
  <si>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</si>
  <si>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</si>
  <si>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</si>
  <si>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</si>
  <si>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</si>
  <si>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</si>
  <si>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</si>
  <si>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</si>
  <si>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</si>
  <si>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</si>
  <si>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</si>
  <si>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</si>
  <si>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</si>
  <si>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</si>
  <si>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</si>
  <si>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</si>
  <si>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</si>
  <si>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</si>
  <si>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</si>
  <si>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</si>
  <si>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</si>
  <si>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</si>
  <si>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</si>
  <si>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</si>
  <si>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</si>
  <si>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職業
　　　　　　　　手口</t>
  </si>
  <si>
    <t>販売店主</t>
  </si>
  <si>
    <t>飲食店主</t>
  </si>
  <si>
    <t>自営業・家族従業者</t>
  </si>
  <si>
    <t>被雇用者・勤め人</t>
  </si>
  <si>
    <t>専門・技術職</t>
  </si>
  <si>
    <t>管理的職業</t>
  </si>
  <si>
    <t>事務職</t>
  </si>
  <si>
    <t>販売従事者</t>
  </si>
  <si>
    <t>サービス業従事者</t>
  </si>
  <si>
    <t>技能工</t>
  </si>
  <si>
    <t>その他</t>
  </si>
  <si>
    <t>被雇用者・勤め人</t>
  </si>
  <si>
    <t>保安従事者</t>
  </si>
  <si>
    <t>通信運輸従事者</t>
  </si>
  <si>
    <t>無職</t>
  </si>
  <si>
    <t>労務作業者</t>
  </si>
  <si>
    <t>学生・生徒等</t>
  </si>
  <si>
    <t>中学生</t>
  </si>
  <si>
    <t>高校生</t>
  </si>
  <si>
    <t>無職者</t>
  </si>
  <si>
    <t>総数</t>
  </si>
  <si>
    <t>事務員</t>
  </si>
  <si>
    <t>職業
　　　　　　　　手口</t>
  </si>
  <si>
    <t>　　　　　　　職業
手口</t>
  </si>
  <si>
    <t>教員</t>
  </si>
  <si>
    <t>農・林・
漁業</t>
  </si>
  <si>
    <t>その他の
自営業主</t>
  </si>
  <si>
    <t>その他の
専門・
技術職</t>
  </si>
  <si>
    <t>飲食店
店員</t>
  </si>
  <si>
    <t>露天・
行商・
廃品回収</t>
  </si>
  <si>
    <t>その他の
ｻｰﾋﾞｽ職</t>
  </si>
  <si>
    <t>金属
加工工</t>
  </si>
  <si>
    <t>食品・
衣料品
製造工</t>
  </si>
  <si>
    <t>運輸
従事者</t>
  </si>
  <si>
    <t>通信
従事者</t>
  </si>
  <si>
    <t>販売
店員</t>
  </si>
  <si>
    <t>土木建設
労務
作業者</t>
  </si>
  <si>
    <t>運搬労務
作業者</t>
  </si>
  <si>
    <t>その他の
労務
作業者</t>
  </si>
  <si>
    <r>
      <t xml:space="preserve">　　　　　　　職業
</t>
    </r>
    <r>
      <rPr>
        <sz val="9"/>
        <rFont val="ＭＳ 明朝"/>
        <family val="1"/>
      </rPr>
      <t>手口</t>
    </r>
  </si>
  <si>
    <t>利子・
配当・
家賃等
生活者</t>
  </si>
  <si>
    <t>年金・
雇用保険
等生活者</t>
  </si>
  <si>
    <t>会社・
公団等
の役員</t>
  </si>
  <si>
    <t>学生生徒等</t>
  </si>
  <si>
    <t>の職業別　検挙人員（つづき）　</t>
  </si>
  <si>
    <t>職業
　　　　　　 手口</t>
  </si>
  <si>
    <r>
      <t xml:space="preserve">　　　　　　職業
</t>
    </r>
    <r>
      <rPr>
        <sz val="9"/>
        <rFont val="ＭＳ 明朝"/>
        <family val="1"/>
      </rPr>
      <t>手口</t>
    </r>
  </si>
  <si>
    <t>製造業
自営</t>
  </si>
  <si>
    <t>輸送・
精密
機械工</t>
  </si>
  <si>
    <t>その他の
技能工</t>
  </si>
  <si>
    <t>の職業別　検挙人員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</si>
  <si>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</si>
  <si>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</si>
  <si>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</si>
  <si>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</si>
  <si>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</si>
  <si>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</si>
  <si>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</si>
  <si>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</si>
  <si>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</si>
  <si>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</si>
  <si>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</si>
  <si>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</si>
  <si>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</si>
  <si>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</si>
  <si>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</si>
  <si>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</si>
  <si>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弁護士</t>
  </si>
  <si>
    <t>42　窃盗　手口別　犯行時</t>
  </si>
  <si>
    <t>42　窃盗　手口別　犯行時</t>
  </si>
  <si>
    <t>土木・
建築業
自営</t>
  </si>
  <si>
    <t>不動産業自営</t>
  </si>
  <si>
    <t>医療・
保健
従事者</t>
  </si>
  <si>
    <t>建設
職人・
配管工</t>
  </si>
  <si>
    <t>総数</t>
  </si>
  <si>
    <t>侵入盗</t>
  </si>
  <si>
    <t>乗物盗</t>
  </si>
  <si>
    <t>非侵入盗</t>
  </si>
  <si>
    <t>確認用</t>
  </si>
  <si>
    <t>芸能人・
プロスポーツ
選手</t>
  </si>
  <si>
    <t>議員・知事・課長以上の公務員</t>
  </si>
  <si>
    <t>会社・
公団等
の部課長</t>
  </si>
  <si>
    <t>遊技場
等店員</t>
  </si>
  <si>
    <t>大学生</t>
  </si>
  <si>
    <t>専修学
校生等</t>
  </si>
  <si>
    <t>主婦</t>
  </si>
  <si>
    <t>失業者</t>
  </si>
  <si>
    <t>浮浪者</t>
  </si>
  <si>
    <t>その他の
無職者</t>
  </si>
  <si>
    <t>さい銭ねらい</t>
  </si>
  <si>
    <t>外交員・
セールス
マン</t>
  </si>
  <si>
    <t>美容師・
理容師</t>
  </si>
  <si>
    <t>調理人・
バーテンダー</t>
  </si>
  <si>
    <t>機械工(輸送・精密を除く)</t>
  </si>
  <si>
    <t>警察官・
自衛官・
消防士等</t>
  </si>
  <si>
    <t>その他
の保安
従事者</t>
  </si>
  <si>
    <t>その他の被雇用者・勤め人</t>
  </si>
  <si>
    <t>ホステス・ホスト</t>
  </si>
  <si>
    <t>検挙292</t>
  </si>
  <si>
    <t>検挙293</t>
  </si>
  <si>
    <t>検挙294</t>
  </si>
  <si>
    <t>検挙295</t>
  </si>
  <si>
    <t>検挙296</t>
  </si>
  <si>
    <t>検挙297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</si>
</sst>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5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83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7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>
      <alignment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distributed" vertical="center"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Alignment="1" applyProtection="1">
      <alignment/>
      <protection locked="0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 applyProtection="1">
      <alignment horizontal="distributed" vertical="center"/>
      <protection/>
    </xf>
    <xf numFmtId="176" fontId="8" fillId="0" borderId="23" xfId="0" applyNumberFormat="1" applyFont="1" applyFill="1" applyBorder="1" applyAlignment="1" applyProtection="1">
      <alignment/>
      <protection/>
    </xf>
    <xf numFmtId="0" fontId="7" fillId="0" borderId="23" xfId="0" applyFont="1" applyFill="1" applyBorder="1" applyAlignment="1">
      <alignment horizontal="distributed" vertical="center"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26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818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809" applyFont="1" applyFill="1" applyBorder="1" applyAlignment="1">
      <alignment horizontal="center" vertical="center"/>
    </xf>
    <xf numFmtId="0" fontId="0" fillId="0" borderId="27" xfId="809" applyFont="1" applyFill="1" applyBorder="1" applyAlignment="1">
      <alignment horizontal="center" vertical="center" wrapText="1"/>
    </xf>
    <xf numFmtId="0" fontId="0" fillId="0" borderId="10" xfId="809" applyFont="1" applyFill="1" applyBorder="1" applyAlignment="1">
      <alignment horizontal="center" vertical="center"/>
    </xf>
    <xf numFmtId="0" fontId="0" fillId="0" borderId="14" xfId="809" applyFont="1" applyFill="1" applyBorder="1" applyAlignment="1">
      <alignment horizontal="center" vertical="center" wrapText="1"/>
    </xf>
    <xf numFmtId="0" fontId="0" fillId="0" borderId="12" xfId="809" applyFont="1" applyFill="1" applyBorder="1" applyAlignment="1">
      <alignment horizontal="center" vertical="center" wrapText="1"/>
    </xf>
    <xf numFmtId="0" fontId="0" fillId="0" borderId="27" xfId="809" applyFont="1" applyFill="1" applyBorder="1" applyAlignment="1">
      <alignment horizontal="center" vertical="center"/>
    </xf>
    <xf numFmtId="0" fontId="0" fillId="0" borderId="10" xfId="809" applyFont="1" applyFill="1" applyBorder="1" applyAlignment="1">
      <alignment horizontal="center" vertical="center" wrapText="1"/>
    </xf>
    <xf numFmtId="176" fontId="0" fillId="0" borderId="15" xfId="637" applyNumberFormat="1" applyFont="1" applyFill="1" applyBorder="1" applyAlignment="1">
      <alignment horizontal="right" vertical="center" wrapText="1"/>
    </xf>
    <xf numFmtId="176" fontId="0" fillId="0" borderId="20" xfId="637" applyNumberFormat="1" applyFont="1" applyFill="1" applyBorder="1" applyAlignment="1">
      <alignment horizontal="right" vertical="center" wrapText="1"/>
    </xf>
    <xf numFmtId="176" fontId="0" fillId="0" borderId="20" xfId="638" applyNumberFormat="1" applyFont="1" applyFill="1" applyBorder="1" applyAlignment="1">
      <alignment horizontal="right" vertical="center" wrapText="1"/>
    </xf>
    <xf numFmtId="176" fontId="0" fillId="0" borderId="15" xfId="638" applyNumberFormat="1" applyFont="1" applyFill="1" applyBorder="1" applyAlignment="1">
      <alignment horizontal="right" vertical="center" wrapText="1"/>
    </xf>
    <xf numFmtId="176" fontId="0" fillId="0" borderId="20" xfId="639" applyNumberFormat="1" applyFont="1" applyFill="1" applyBorder="1" applyAlignment="1">
      <alignment horizontal="right" vertical="center" wrapText="1"/>
    </xf>
    <xf numFmtId="176" fontId="0" fillId="0" borderId="15" xfId="639" applyNumberFormat="1" applyFont="1" applyFill="1" applyBorder="1" applyAlignment="1">
      <alignment horizontal="right" vertical="center" wrapText="1"/>
    </xf>
    <xf numFmtId="176" fontId="0" fillId="0" borderId="28" xfId="639" applyNumberFormat="1" applyFont="1" applyFill="1" applyBorder="1" applyAlignment="1">
      <alignment horizontal="right" vertical="center" wrapText="1"/>
    </xf>
    <xf numFmtId="176" fontId="0" fillId="0" borderId="23" xfId="639" applyNumberFormat="1" applyFont="1" applyFill="1" applyBorder="1" applyAlignment="1">
      <alignment horizontal="right" vertical="center" wrapText="1"/>
    </xf>
    <xf numFmtId="176" fontId="0" fillId="0" borderId="19" xfId="640" applyNumberFormat="1" applyFont="1" applyFill="1" applyBorder="1" applyAlignment="1">
      <alignment horizontal="right" vertical="center" wrapText="1"/>
    </xf>
    <xf numFmtId="176" fontId="0" fillId="0" borderId="20" xfId="640" applyNumberFormat="1" applyFont="1" applyFill="1" applyBorder="1" applyAlignment="1">
      <alignment horizontal="right" vertical="center" wrapText="1"/>
    </xf>
    <xf numFmtId="176" fontId="0" fillId="0" borderId="19" xfId="641" applyNumberFormat="1" applyFont="1" applyFill="1" applyBorder="1" applyAlignment="1">
      <alignment horizontal="right" vertical="center" wrapText="1"/>
    </xf>
    <xf numFmtId="176" fontId="0" fillId="0" borderId="20" xfId="641" applyNumberFormat="1" applyFont="1" applyFill="1" applyBorder="1" applyAlignment="1">
      <alignment horizontal="right" vertical="center" wrapText="1"/>
    </xf>
    <xf numFmtId="176" fontId="0" fillId="0" borderId="19" xfId="642" applyNumberFormat="1" applyFont="1" applyFill="1" applyBorder="1" applyAlignment="1">
      <alignment horizontal="right" vertical="center" wrapText="1"/>
    </xf>
    <xf numFmtId="176" fontId="0" fillId="0" borderId="20" xfId="642" applyNumberFormat="1" applyFont="1" applyFill="1" applyBorder="1" applyAlignment="1">
      <alignment horizontal="right" vertical="center" wrapText="1"/>
    </xf>
    <xf numFmtId="176" fontId="0" fillId="0" borderId="22" xfId="642" applyNumberFormat="1" applyFont="1" applyFill="1" applyBorder="1" applyAlignment="1">
      <alignment horizontal="right" vertical="center" wrapText="1"/>
    </xf>
    <xf numFmtId="176" fontId="0" fillId="0" borderId="28" xfId="642" applyNumberFormat="1" applyFont="1" applyFill="1" applyBorder="1" applyAlignment="1">
      <alignment horizontal="right" vertical="center" wrapText="1"/>
    </xf>
    <xf numFmtId="176" fontId="0" fillId="0" borderId="20" xfId="643" applyNumberFormat="1" applyFont="1" applyFill="1" applyBorder="1" applyAlignment="1">
      <alignment horizontal="right" vertical="center" wrapText="1"/>
    </xf>
    <xf numFmtId="176" fontId="0" fillId="0" borderId="15" xfId="643" applyNumberFormat="1" applyFont="1" applyFill="1" applyBorder="1" applyAlignment="1">
      <alignment horizontal="right" vertical="center" wrapText="1"/>
    </xf>
    <xf numFmtId="176" fontId="0" fillId="0" borderId="20" xfId="644" applyNumberFormat="1" applyFont="1" applyFill="1" applyBorder="1" applyAlignment="1">
      <alignment horizontal="right" vertical="center" wrapText="1"/>
    </xf>
    <xf numFmtId="176" fontId="0" fillId="0" borderId="15" xfId="644" applyNumberFormat="1" applyFont="1" applyFill="1" applyBorder="1" applyAlignment="1">
      <alignment horizontal="right" vertical="center" wrapText="1"/>
    </xf>
    <xf numFmtId="176" fontId="0" fillId="0" borderId="20" xfId="627" applyNumberFormat="1" applyFont="1" applyFill="1" applyBorder="1" applyAlignment="1">
      <alignment horizontal="right" vertical="center" wrapText="1"/>
    </xf>
    <xf numFmtId="176" fontId="0" fillId="0" borderId="15" xfId="627" applyNumberFormat="1" applyFont="1" applyFill="1" applyBorder="1" applyAlignment="1">
      <alignment horizontal="right" vertical="center" wrapText="1"/>
    </xf>
    <xf numFmtId="176" fontId="0" fillId="0" borderId="28" xfId="627" applyNumberFormat="1" applyFont="1" applyFill="1" applyBorder="1" applyAlignment="1">
      <alignment horizontal="right" vertical="center" wrapText="1"/>
    </xf>
    <xf numFmtId="176" fontId="0" fillId="0" borderId="23" xfId="627" applyNumberFormat="1" applyFont="1" applyFill="1" applyBorder="1" applyAlignment="1">
      <alignment horizontal="right" vertical="center" wrapText="1"/>
    </xf>
    <xf numFmtId="176" fontId="0" fillId="0" borderId="19" xfId="628" applyNumberFormat="1" applyFont="1" applyFill="1" applyBorder="1" applyAlignment="1">
      <alignment horizontal="right" vertical="center" wrapText="1"/>
    </xf>
    <xf numFmtId="176" fontId="0" fillId="0" borderId="20" xfId="628" applyNumberFormat="1" applyFont="1" applyFill="1" applyBorder="1" applyAlignment="1">
      <alignment horizontal="right" vertical="center" wrapText="1"/>
    </xf>
    <xf numFmtId="176" fontId="0" fillId="0" borderId="19" xfId="629" applyNumberFormat="1" applyFont="1" applyFill="1" applyBorder="1" applyAlignment="1">
      <alignment horizontal="right" vertical="center" wrapText="1"/>
    </xf>
    <xf numFmtId="176" fontId="0" fillId="0" borderId="20" xfId="629" applyNumberFormat="1" applyFont="1" applyFill="1" applyBorder="1" applyAlignment="1">
      <alignment horizontal="right" vertical="center" wrapText="1"/>
    </xf>
    <xf numFmtId="176" fontId="0" fillId="0" borderId="19" xfId="630" applyNumberFormat="1" applyFont="1" applyFill="1" applyBorder="1" applyAlignment="1">
      <alignment horizontal="right" vertical="center" wrapText="1"/>
    </xf>
    <xf numFmtId="176" fontId="0" fillId="0" borderId="20" xfId="630" applyNumberFormat="1" applyFont="1" applyFill="1" applyBorder="1" applyAlignment="1">
      <alignment horizontal="right" vertical="center" wrapText="1"/>
    </xf>
    <xf numFmtId="176" fontId="0" fillId="0" borderId="22" xfId="630" applyNumberFormat="1" applyFont="1" applyFill="1" applyBorder="1" applyAlignment="1">
      <alignment horizontal="right" vertical="center" wrapText="1"/>
    </xf>
    <xf numFmtId="176" fontId="0" fillId="0" borderId="28" xfId="630" applyNumberFormat="1" applyFont="1" applyFill="1" applyBorder="1" applyAlignment="1">
      <alignment horizontal="right" vertical="center" wrapText="1"/>
    </xf>
    <xf numFmtId="176" fontId="0" fillId="0" borderId="20" xfId="631" applyNumberFormat="1" applyFont="1" applyFill="1" applyBorder="1" applyAlignment="1">
      <alignment horizontal="right" vertical="center" wrapText="1"/>
    </xf>
    <xf numFmtId="176" fontId="0" fillId="0" borderId="15" xfId="631" applyNumberFormat="1" applyFont="1" applyFill="1" applyBorder="1" applyAlignment="1">
      <alignment horizontal="right" vertical="center" wrapText="1"/>
    </xf>
    <xf numFmtId="176" fontId="0" fillId="0" borderId="20" xfId="632" applyNumberFormat="1" applyFont="1" applyFill="1" applyBorder="1" applyAlignment="1">
      <alignment horizontal="right" vertical="center" wrapText="1"/>
    </xf>
    <xf numFmtId="176" fontId="0" fillId="0" borderId="15" xfId="632" applyNumberFormat="1" applyFont="1" applyFill="1" applyBorder="1" applyAlignment="1">
      <alignment horizontal="right" vertical="center" wrapText="1"/>
    </xf>
    <xf numFmtId="176" fontId="0" fillId="0" borderId="20" xfId="633" applyNumberFormat="1" applyFont="1" applyFill="1" applyBorder="1" applyAlignment="1">
      <alignment horizontal="right" vertical="center" wrapText="1"/>
    </xf>
    <xf numFmtId="176" fontId="0" fillId="0" borderId="15" xfId="633" applyNumberFormat="1" applyFont="1" applyFill="1" applyBorder="1" applyAlignment="1">
      <alignment horizontal="right" vertical="center" wrapText="1"/>
    </xf>
    <xf numFmtId="176" fontId="0" fillId="0" borderId="28" xfId="633" applyNumberFormat="1" applyFont="1" applyFill="1" applyBorder="1" applyAlignment="1">
      <alignment horizontal="right" vertical="center" wrapText="1"/>
    </xf>
    <xf numFmtId="176" fontId="0" fillId="0" borderId="23" xfId="633" applyNumberFormat="1" applyFont="1" applyFill="1" applyBorder="1" applyAlignment="1">
      <alignment horizontal="right" vertical="center" wrapText="1"/>
    </xf>
    <xf numFmtId="176" fontId="0" fillId="0" borderId="19" xfId="634" applyNumberFormat="1" applyFont="1" applyFill="1" applyBorder="1" applyAlignment="1">
      <alignment horizontal="right" vertical="center" wrapText="1"/>
    </xf>
    <xf numFmtId="176" fontId="0" fillId="0" borderId="20" xfId="634" applyNumberFormat="1" applyFont="1" applyFill="1" applyBorder="1" applyAlignment="1">
      <alignment horizontal="right" vertical="center" wrapText="1"/>
    </xf>
    <xf numFmtId="176" fontId="0" fillId="0" borderId="19" xfId="635" applyNumberFormat="1" applyFont="1" applyFill="1" applyBorder="1" applyAlignment="1">
      <alignment horizontal="right" vertical="center" wrapText="1"/>
    </xf>
    <xf numFmtId="176" fontId="0" fillId="0" borderId="20" xfId="635" applyNumberFormat="1" applyFont="1" applyFill="1" applyBorder="1" applyAlignment="1">
      <alignment horizontal="right" vertical="center" wrapText="1"/>
    </xf>
    <xf numFmtId="176" fontId="0" fillId="0" borderId="19" xfId="636" applyNumberFormat="1" applyFont="1" applyFill="1" applyBorder="1" applyAlignment="1">
      <alignment horizontal="right" vertical="center" wrapText="1"/>
    </xf>
    <xf numFmtId="176" fontId="0" fillId="0" borderId="20" xfId="636" applyNumberFormat="1" applyFont="1" applyFill="1" applyBorder="1" applyAlignment="1">
      <alignment horizontal="right" vertical="center" wrapText="1"/>
    </xf>
    <xf numFmtId="176" fontId="0" fillId="0" borderId="22" xfId="636" applyNumberFormat="1" applyFont="1" applyFill="1" applyBorder="1" applyAlignment="1">
      <alignment horizontal="right" vertical="center" wrapText="1"/>
    </xf>
    <xf numFmtId="176" fontId="0" fillId="0" borderId="28" xfId="636" applyNumberFormat="1" applyFont="1" applyFill="1" applyBorder="1" applyAlignment="1">
      <alignment horizontal="right" vertical="center" wrapText="1"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 quotePrefix="1">
      <alignment horizontal="distributed" vertical="center"/>
      <protection/>
    </xf>
    <xf numFmtId="0" fontId="0" fillId="0" borderId="12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distributed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 applyProtection="1">
      <alignment vertical="center" wrapText="1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26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4" xfId="0" applyFill="1" applyBorder="1" applyAlignment="1">
      <alignment horizontal="distributed" vertical="center"/>
    </xf>
    <xf numFmtId="0" fontId="0" fillId="0" borderId="37" xfId="0" applyFill="1" applyBorder="1" applyAlignment="1" applyProtection="1">
      <alignment vertical="center" wrapText="1"/>
      <protection/>
    </xf>
    <xf numFmtId="0" fontId="0" fillId="0" borderId="24" xfId="0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</cellXfs>
  <cellStyles count="82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" xfId="34"/>
    <cellStyle name="20% - アクセント 2 10" xfId="35"/>
    <cellStyle name="20% - アクセント 2 11" xfId="36"/>
    <cellStyle name="20% - アクセント 2 12" xfId="37"/>
    <cellStyle name="20% - アクセント 2 13" xfId="38"/>
    <cellStyle name="20% - アクセント 2 14" xfId="39"/>
    <cellStyle name="20% - アクセント 2 15" xfId="40"/>
    <cellStyle name="20% - アクセント 2 16" xfId="41"/>
    <cellStyle name="20% - アクセント 2 17" xfId="42"/>
    <cellStyle name="20% - アクセント 2 18" xfId="43"/>
    <cellStyle name="20% - アクセント 2 19" xfId="44"/>
    <cellStyle name="20% - アクセント 2 2" xfId="45"/>
    <cellStyle name="20% - アクセント 2 3" xfId="46"/>
    <cellStyle name="20% - アクセント 2 4" xfId="47"/>
    <cellStyle name="20% - アクセント 2 5" xfId="48"/>
    <cellStyle name="20% - アクセント 2 6" xfId="49"/>
    <cellStyle name="20% - アクセント 2 7" xfId="50"/>
    <cellStyle name="20% - アクセント 2 8" xfId="51"/>
    <cellStyle name="20% - アクセント 2 9" xfId="52"/>
    <cellStyle name="20% - アクセント 3" xfId="53"/>
    <cellStyle name="20% - アクセント 3 10" xfId="54"/>
    <cellStyle name="20% - アクセント 3 11" xfId="55"/>
    <cellStyle name="20% - アクセント 3 12" xfId="56"/>
    <cellStyle name="20% - アクセント 3 13" xfId="57"/>
    <cellStyle name="20% - アクセント 3 14" xfId="58"/>
    <cellStyle name="20% - アクセント 3 15" xfId="59"/>
    <cellStyle name="20% - アクセント 3 16" xfId="60"/>
    <cellStyle name="20% - アクセント 3 17" xfId="61"/>
    <cellStyle name="20% - アクセント 3 18" xfId="62"/>
    <cellStyle name="20% - アクセント 3 19" xfId="63"/>
    <cellStyle name="20% - アクセント 3 2" xfId="64"/>
    <cellStyle name="20% - アクセント 3 3" xfId="65"/>
    <cellStyle name="20% - アクセント 3 4" xfId="66"/>
    <cellStyle name="20% - アクセント 3 5" xfId="67"/>
    <cellStyle name="20% - アクセント 3 6" xfId="68"/>
    <cellStyle name="20% - アクセント 3 7" xfId="69"/>
    <cellStyle name="20% - アクセント 3 8" xfId="70"/>
    <cellStyle name="20% - アクセント 3 9" xfId="71"/>
    <cellStyle name="20% - アクセント 4" xfId="72"/>
    <cellStyle name="20% - アクセント 4 10" xfId="73"/>
    <cellStyle name="20% - アクセント 4 11" xfId="74"/>
    <cellStyle name="20% - アクセント 4 12" xfId="75"/>
    <cellStyle name="20% - アクセント 4 13" xfId="76"/>
    <cellStyle name="20% - アクセント 4 14" xfId="77"/>
    <cellStyle name="20% - アクセント 4 15" xfId="78"/>
    <cellStyle name="20% - アクセント 4 16" xfId="79"/>
    <cellStyle name="20% - アクセント 4 17" xfId="80"/>
    <cellStyle name="20% - アクセント 4 18" xfId="81"/>
    <cellStyle name="20% - アクセント 4 19" xfId="82"/>
    <cellStyle name="20% - アクセント 4 2" xfId="83"/>
    <cellStyle name="20% - アクセント 4 3" xfId="84"/>
    <cellStyle name="20% - アクセント 4 4" xfId="85"/>
    <cellStyle name="20% - アクセント 4 5" xfId="86"/>
    <cellStyle name="20% - アクセント 4 6" xfId="87"/>
    <cellStyle name="20% - アクセント 4 7" xfId="88"/>
    <cellStyle name="20% - アクセント 4 8" xfId="89"/>
    <cellStyle name="20% - アクセント 4 9" xfId="90"/>
    <cellStyle name="20% - アクセント 5" xfId="91"/>
    <cellStyle name="20% - アクセント 5 10" xfId="92"/>
    <cellStyle name="20% - アクセント 5 11" xfId="93"/>
    <cellStyle name="20% - アクセント 5 12" xfId="94"/>
    <cellStyle name="20% - アクセント 5 13" xfId="95"/>
    <cellStyle name="20% - アクセント 5 14" xfId="96"/>
    <cellStyle name="20% - アクセント 5 15" xfId="97"/>
    <cellStyle name="20% - アクセント 5 16" xfId="98"/>
    <cellStyle name="20% - アクセント 5 17" xfId="99"/>
    <cellStyle name="20% - アクセント 5 18" xfId="100"/>
    <cellStyle name="20% - アクセント 5 19" xfId="101"/>
    <cellStyle name="20% - アクセント 5 2" xfId="102"/>
    <cellStyle name="20% - アクセント 5 3" xfId="103"/>
    <cellStyle name="20% - アクセント 5 4" xfId="104"/>
    <cellStyle name="20% - アクセント 5 5" xfId="105"/>
    <cellStyle name="20% - アクセント 5 6" xfId="106"/>
    <cellStyle name="20% - アクセント 5 7" xfId="107"/>
    <cellStyle name="20% - アクセント 5 8" xfId="108"/>
    <cellStyle name="20% - アクセント 5 9" xfId="109"/>
    <cellStyle name="20% - アクセント 6" xfId="110"/>
    <cellStyle name="20% - アクセント 6 10" xfId="111"/>
    <cellStyle name="20% - アクセント 6 11" xfId="112"/>
    <cellStyle name="20% - アクセント 6 12" xfId="113"/>
    <cellStyle name="20% - アクセント 6 13" xfId="114"/>
    <cellStyle name="20% - アクセント 6 14" xfId="115"/>
    <cellStyle name="20% - アクセント 6 15" xfId="116"/>
    <cellStyle name="20% - アクセント 6 16" xfId="117"/>
    <cellStyle name="20% - アクセント 6 17" xfId="118"/>
    <cellStyle name="20% - アクセント 6 18" xfId="119"/>
    <cellStyle name="20% - アクセント 6 19" xfId="120"/>
    <cellStyle name="20% - アクセント 6 2" xfId="121"/>
    <cellStyle name="20% - アクセント 6 3" xfId="122"/>
    <cellStyle name="20% - アクセント 6 4" xfId="123"/>
    <cellStyle name="20% - アクセント 6 5" xfId="124"/>
    <cellStyle name="20% - アクセント 6 6" xfId="125"/>
    <cellStyle name="20% - アクセント 6 7" xfId="126"/>
    <cellStyle name="20% - アクセント 6 8" xfId="127"/>
    <cellStyle name="20% - アクセント 6 9" xfId="128"/>
    <cellStyle name="40% - アクセント 1" xfId="129"/>
    <cellStyle name="40% - アクセント 1 10" xfId="130"/>
    <cellStyle name="40% - アクセント 1 11" xfId="131"/>
    <cellStyle name="40% - アクセント 1 12" xfId="132"/>
    <cellStyle name="40% - アクセント 1 13" xfId="133"/>
    <cellStyle name="40% - アクセント 1 14" xfId="134"/>
    <cellStyle name="40% - アクセント 1 15" xfId="135"/>
    <cellStyle name="40% - アクセント 1 16" xfId="136"/>
    <cellStyle name="40% - アクセント 1 17" xfId="137"/>
    <cellStyle name="40% - アクセント 1 18" xfId="138"/>
    <cellStyle name="40% - アクセント 1 19" xfId="139"/>
    <cellStyle name="40% - アクセント 1 2" xfId="140"/>
    <cellStyle name="40% - アクセント 1 3" xfId="141"/>
    <cellStyle name="40% - アクセント 1 4" xfId="142"/>
    <cellStyle name="40% - アクセント 1 5" xfId="143"/>
    <cellStyle name="40% - アクセント 1 6" xfId="144"/>
    <cellStyle name="40% - アクセント 1 7" xfId="145"/>
    <cellStyle name="40% - アクセント 1 8" xfId="146"/>
    <cellStyle name="40% - アクセント 1 9" xfId="147"/>
    <cellStyle name="40% - アクセント 2" xfId="148"/>
    <cellStyle name="40% - アクセント 2 10" xfId="149"/>
    <cellStyle name="40% - アクセント 2 11" xfId="150"/>
    <cellStyle name="40% - アクセント 2 12" xfId="151"/>
    <cellStyle name="40% - アクセント 2 13" xfId="152"/>
    <cellStyle name="40% - アクセント 2 14" xfId="153"/>
    <cellStyle name="40% - アクセント 2 15" xfId="154"/>
    <cellStyle name="40% - アクセント 2 16" xfId="155"/>
    <cellStyle name="40% - アクセント 2 17" xfId="156"/>
    <cellStyle name="40% - アクセント 2 18" xfId="157"/>
    <cellStyle name="40% - アクセント 2 19" xfId="158"/>
    <cellStyle name="40% - アクセント 2 2" xfId="159"/>
    <cellStyle name="40% - アクセント 2 3" xfId="160"/>
    <cellStyle name="40% - アクセント 2 4" xfId="161"/>
    <cellStyle name="40% - アクセント 2 5" xfId="162"/>
    <cellStyle name="40% - アクセント 2 6" xfId="163"/>
    <cellStyle name="40% - アクセント 2 7" xfId="164"/>
    <cellStyle name="40% - アクセント 2 8" xfId="165"/>
    <cellStyle name="40% - アクセント 2 9" xfId="166"/>
    <cellStyle name="40% - アクセント 3" xfId="167"/>
    <cellStyle name="40% - アクセント 3 10" xfId="168"/>
    <cellStyle name="40% - アクセント 3 11" xfId="169"/>
    <cellStyle name="40% - アクセント 3 12" xfId="170"/>
    <cellStyle name="40% - アクセント 3 13" xfId="171"/>
    <cellStyle name="40% - アクセント 3 14" xfId="172"/>
    <cellStyle name="40% - アクセント 3 15" xfId="173"/>
    <cellStyle name="40% - アクセント 3 16" xfId="174"/>
    <cellStyle name="40% - アクセント 3 17" xfId="175"/>
    <cellStyle name="40% - アクセント 3 18" xfId="176"/>
    <cellStyle name="40% - アクセント 3 19" xfId="177"/>
    <cellStyle name="40% - アクセント 3 2" xfId="178"/>
    <cellStyle name="40% - アクセント 3 3" xfId="179"/>
    <cellStyle name="40% - アクセント 3 4" xfId="180"/>
    <cellStyle name="40% - アクセント 3 5" xfId="181"/>
    <cellStyle name="40% - アクセント 3 6" xfId="182"/>
    <cellStyle name="40% - アクセント 3 7" xfId="183"/>
    <cellStyle name="40% - アクセント 3 8" xfId="184"/>
    <cellStyle name="40% - アクセント 3 9" xfId="185"/>
    <cellStyle name="40% - アクセント 4" xfId="186"/>
    <cellStyle name="40% - アクセント 4 10" xfId="187"/>
    <cellStyle name="40% - アクセント 4 11" xfId="188"/>
    <cellStyle name="40% - アクセント 4 12" xfId="189"/>
    <cellStyle name="40% - アクセント 4 13" xfId="190"/>
    <cellStyle name="40% - アクセント 4 14" xfId="191"/>
    <cellStyle name="40% - アクセント 4 15" xfId="192"/>
    <cellStyle name="40% - アクセント 4 16" xfId="193"/>
    <cellStyle name="40% - アクセント 4 17" xfId="194"/>
    <cellStyle name="40% - アクセント 4 18" xfId="195"/>
    <cellStyle name="40% - アクセント 4 19" xfId="196"/>
    <cellStyle name="40% - アクセント 4 2" xfId="197"/>
    <cellStyle name="40% - アクセント 4 3" xfId="198"/>
    <cellStyle name="40% - アクセント 4 4" xfId="199"/>
    <cellStyle name="40% - アクセント 4 5" xfId="200"/>
    <cellStyle name="40% - アクセント 4 6" xfId="201"/>
    <cellStyle name="40% - アクセント 4 7" xfId="202"/>
    <cellStyle name="40% - アクセント 4 8" xfId="203"/>
    <cellStyle name="40% - アクセント 4 9" xfId="204"/>
    <cellStyle name="40% - アクセント 5" xfId="205"/>
    <cellStyle name="40% - アクセント 5 10" xfId="206"/>
    <cellStyle name="40% - アクセント 5 11" xfId="207"/>
    <cellStyle name="40% - アクセント 5 12" xfId="208"/>
    <cellStyle name="40% - アクセント 5 13" xfId="209"/>
    <cellStyle name="40% - アクセント 5 14" xfId="210"/>
    <cellStyle name="40% - アクセント 5 15" xfId="211"/>
    <cellStyle name="40% - アクセント 5 16" xfId="212"/>
    <cellStyle name="40% - アクセント 5 17" xfId="213"/>
    <cellStyle name="40% - アクセント 5 18" xfId="214"/>
    <cellStyle name="40% - アクセント 5 19" xfId="215"/>
    <cellStyle name="40% - アクセント 5 2" xfId="216"/>
    <cellStyle name="40% - アクセント 5 3" xfId="217"/>
    <cellStyle name="40% - アクセント 5 4" xfId="218"/>
    <cellStyle name="40% - アクセント 5 5" xfId="219"/>
    <cellStyle name="40% - アクセント 5 6" xfId="220"/>
    <cellStyle name="40% - アクセント 5 7" xfId="221"/>
    <cellStyle name="40% - アクセント 5 8" xfId="222"/>
    <cellStyle name="40% - アクセント 5 9" xfId="223"/>
    <cellStyle name="40% - アクセント 6" xfId="224"/>
    <cellStyle name="40% - アクセント 6 10" xfId="225"/>
    <cellStyle name="40% - アクセント 6 11" xfId="226"/>
    <cellStyle name="40% - アクセント 6 12" xfId="227"/>
    <cellStyle name="40% - アクセント 6 13" xfId="228"/>
    <cellStyle name="40% - アクセント 6 14" xfId="229"/>
    <cellStyle name="40% - アクセント 6 15" xfId="230"/>
    <cellStyle name="40% - アクセント 6 16" xfId="231"/>
    <cellStyle name="40% - アクセント 6 17" xfId="232"/>
    <cellStyle name="40% - アクセント 6 18" xfId="233"/>
    <cellStyle name="40% - アクセント 6 19" xfId="234"/>
    <cellStyle name="40% - アクセント 6 2" xfId="235"/>
    <cellStyle name="40% - アクセント 6 3" xfId="236"/>
    <cellStyle name="40% - アクセント 6 4" xfId="237"/>
    <cellStyle name="40% - アクセント 6 5" xfId="238"/>
    <cellStyle name="40% - アクセント 6 6" xfId="239"/>
    <cellStyle name="40% - アクセント 6 7" xfId="240"/>
    <cellStyle name="40% - アクセント 6 8" xfId="241"/>
    <cellStyle name="40% - アクセント 6 9" xfId="242"/>
    <cellStyle name="60% - アクセント 1" xfId="243"/>
    <cellStyle name="60% - アクセント 1 10" xfId="244"/>
    <cellStyle name="60% - アクセント 1 11" xfId="245"/>
    <cellStyle name="60% - アクセント 1 12" xfId="246"/>
    <cellStyle name="60% - アクセント 1 13" xfId="247"/>
    <cellStyle name="60% - アクセント 1 14" xfId="248"/>
    <cellStyle name="60% - アクセント 1 15" xfId="249"/>
    <cellStyle name="60% - アクセント 1 16" xfId="250"/>
    <cellStyle name="60% - アクセント 1 17" xfId="251"/>
    <cellStyle name="60% - アクセント 1 18" xfId="252"/>
    <cellStyle name="60% - アクセント 1 19" xfId="253"/>
    <cellStyle name="60% - アクセント 1 2" xfId="254"/>
    <cellStyle name="60% - アクセント 1 3" xfId="255"/>
    <cellStyle name="60% - アクセント 1 4" xfId="256"/>
    <cellStyle name="60% - アクセント 1 5" xfId="257"/>
    <cellStyle name="60% - アクセント 1 6" xfId="258"/>
    <cellStyle name="60% - アクセント 1 7" xfId="259"/>
    <cellStyle name="60% - アクセント 1 8" xfId="260"/>
    <cellStyle name="60% - アクセント 1 9" xfId="261"/>
    <cellStyle name="60% - アクセント 2" xfId="262"/>
    <cellStyle name="60% - アクセント 2 10" xfId="263"/>
    <cellStyle name="60% - アクセント 2 11" xfId="264"/>
    <cellStyle name="60% - アクセント 2 12" xfId="265"/>
    <cellStyle name="60% - アクセント 2 13" xfId="266"/>
    <cellStyle name="60% - アクセント 2 14" xfId="267"/>
    <cellStyle name="60% - アクセント 2 15" xfId="268"/>
    <cellStyle name="60% - アクセント 2 16" xfId="269"/>
    <cellStyle name="60% - アクセント 2 17" xfId="270"/>
    <cellStyle name="60% - アクセント 2 18" xfId="271"/>
    <cellStyle name="60% - アクセント 2 19" xfId="272"/>
    <cellStyle name="60% - アクセント 2 2" xfId="273"/>
    <cellStyle name="60% - アクセント 2 3" xfId="274"/>
    <cellStyle name="60% - アクセント 2 4" xfId="275"/>
    <cellStyle name="60% - アクセント 2 5" xfId="276"/>
    <cellStyle name="60% - アクセント 2 6" xfId="277"/>
    <cellStyle name="60% - アクセント 2 7" xfId="278"/>
    <cellStyle name="60% - アクセント 2 8" xfId="279"/>
    <cellStyle name="60% - アクセント 2 9" xfId="280"/>
    <cellStyle name="60% - アクセント 3" xfId="281"/>
    <cellStyle name="60% - アクセント 3 10" xfId="282"/>
    <cellStyle name="60% - アクセント 3 11" xfId="283"/>
    <cellStyle name="60% - アクセント 3 12" xfId="284"/>
    <cellStyle name="60% - アクセント 3 13" xfId="285"/>
    <cellStyle name="60% - アクセント 3 14" xfId="286"/>
    <cellStyle name="60% - アクセント 3 15" xfId="287"/>
    <cellStyle name="60% - アクセント 3 16" xfId="288"/>
    <cellStyle name="60% - アクセント 3 17" xfId="289"/>
    <cellStyle name="60% - アクセント 3 18" xfId="290"/>
    <cellStyle name="60% - アクセント 3 19" xfId="291"/>
    <cellStyle name="60% - アクセント 3 2" xfId="292"/>
    <cellStyle name="60% - アクセント 3 3" xfId="293"/>
    <cellStyle name="60% - アクセント 3 4" xfId="294"/>
    <cellStyle name="60% - アクセント 3 5" xfId="295"/>
    <cellStyle name="60% - アクセント 3 6" xfId="296"/>
    <cellStyle name="60% - アクセント 3 7" xfId="297"/>
    <cellStyle name="60% - アクセント 3 8" xfId="298"/>
    <cellStyle name="60% - アクセント 3 9" xfId="299"/>
    <cellStyle name="60% - アクセント 4" xfId="300"/>
    <cellStyle name="60% - アクセント 4 10" xfId="301"/>
    <cellStyle name="60% - アクセント 4 11" xfId="302"/>
    <cellStyle name="60% - アクセント 4 12" xfId="303"/>
    <cellStyle name="60% - アクセント 4 13" xfId="304"/>
    <cellStyle name="60% - アクセント 4 14" xfId="305"/>
    <cellStyle name="60% - アクセント 4 15" xfId="306"/>
    <cellStyle name="60% - アクセント 4 16" xfId="307"/>
    <cellStyle name="60% - アクセント 4 17" xfId="308"/>
    <cellStyle name="60% - アクセント 4 18" xfId="309"/>
    <cellStyle name="60% - アクセント 4 19" xfId="310"/>
    <cellStyle name="60% - アクセント 4 2" xfId="311"/>
    <cellStyle name="60% - アクセント 4 3" xfId="312"/>
    <cellStyle name="60% - アクセント 4 4" xfId="313"/>
    <cellStyle name="60% - アクセント 4 5" xfId="314"/>
    <cellStyle name="60% - アクセント 4 6" xfId="315"/>
    <cellStyle name="60% - アクセント 4 7" xfId="316"/>
    <cellStyle name="60% - アクセント 4 8" xfId="317"/>
    <cellStyle name="60% - アクセント 4 9" xfId="318"/>
    <cellStyle name="60% - アクセント 5" xfId="319"/>
    <cellStyle name="60% - アクセント 5 10" xfId="320"/>
    <cellStyle name="60% - アクセント 5 11" xfId="321"/>
    <cellStyle name="60% - アクセント 5 12" xfId="322"/>
    <cellStyle name="60% - アクセント 5 13" xfId="323"/>
    <cellStyle name="60% - アクセント 5 14" xfId="324"/>
    <cellStyle name="60% - アクセント 5 15" xfId="325"/>
    <cellStyle name="60% - アクセント 5 16" xfId="326"/>
    <cellStyle name="60% - アクセント 5 17" xfId="327"/>
    <cellStyle name="60% - アクセント 5 18" xfId="328"/>
    <cellStyle name="60% - アクセント 5 19" xfId="329"/>
    <cellStyle name="60% - アクセント 5 2" xfId="330"/>
    <cellStyle name="60% - アクセント 5 3" xfId="331"/>
    <cellStyle name="60% - アクセント 5 4" xfId="332"/>
    <cellStyle name="60% - アクセント 5 5" xfId="333"/>
    <cellStyle name="60% - アクセント 5 6" xfId="334"/>
    <cellStyle name="60% - アクセント 5 7" xfId="335"/>
    <cellStyle name="60% - アクセント 5 8" xfId="336"/>
    <cellStyle name="60% - アクセント 5 9" xfId="337"/>
    <cellStyle name="60% - アクセント 6" xfId="338"/>
    <cellStyle name="60% - アクセント 6 10" xfId="339"/>
    <cellStyle name="60% - アクセント 6 11" xfId="340"/>
    <cellStyle name="60% - アクセント 6 12" xfId="341"/>
    <cellStyle name="60% - アクセント 6 13" xfId="342"/>
    <cellStyle name="60% - アクセント 6 14" xfId="343"/>
    <cellStyle name="60% - アクセント 6 15" xfId="344"/>
    <cellStyle name="60% - アクセント 6 16" xfId="345"/>
    <cellStyle name="60% - アクセント 6 17" xfId="346"/>
    <cellStyle name="60% - アクセント 6 18" xfId="347"/>
    <cellStyle name="60% - アクセント 6 19" xfId="348"/>
    <cellStyle name="60% - アクセント 6 2" xfId="349"/>
    <cellStyle name="60% - アクセント 6 3" xfId="350"/>
    <cellStyle name="60% - アクセント 6 4" xfId="351"/>
    <cellStyle name="60% - アクセント 6 5" xfId="352"/>
    <cellStyle name="60% - アクセント 6 6" xfId="353"/>
    <cellStyle name="60% - アクセント 6 7" xfId="354"/>
    <cellStyle name="60% - アクセント 6 8" xfId="355"/>
    <cellStyle name="60% - アクセント 6 9" xfId="356"/>
    <cellStyle name="アクセント 1" xfId="357"/>
    <cellStyle name="アクセント 1 10" xfId="358"/>
    <cellStyle name="アクセント 1 11" xfId="359"/>
    <cellStyle name="アクセント 1 12" xfId="360"/>
    <cellStyle name="アクセント 1 13" xfId="361"/>
    <cellStyle name="アクセント 1 14" xfId="362"/>
    <cellStyle name="アクセント 1 15" xfId="363"/>
    <cellStyle name="アクセント 1 16" xfId="364"/>
    <cellStyle name="アクセント 1 17" xfId="365"/>
    <cellStyle name="アクセント 1 18" xfId="366"/>
    <cellStyle name="アクセント 1 19" xfId="367"/>
    <cellStyle name="アクセント 1 2" xfId="368"/>
    <cellStyle name="アクセント 1 3" xfId="369"/>
    <cellStyle name="アクセント 1 4" xfId="370"/>
    <cellStyle name="アクセント 1 5" xfId="371"/>
    <cellStyle name="アクセント 1 6" xfId="372"/>
    <cellStyle name="アクセント 1 7" xfId="373"/>
    <cellStyle name="アクセント 1 8" xfId="374"/>
    <cellStyle name="アクセント 1 9" xfId="375"/>
    <cellStyle name="アクセント 2" xfId="376"/>
    <cellStyle name="アクセント 2 10" xfId="377"/>
    <cellStyle name="アクセント 2 11" xfId="378"/>
    <cellStyle name="アクセント 2 12" xfId="379"/>
    <cellStyle name="アクセント 2 13" xfId="380"/>
    <cellStyle name="アクセント 2 14" xfId="381"/>
    <cellStyle name="アクセント 2 15" xfId="382"/>
    <cellStyle name="アクセント 2 16" xfId="383"/>
    <cellStyle name="アクセント 2 17" xfId="384"/>
    <cellStyle name="アクセント 2 18" xfId="385"/>
    <cellStyle name="アクセント 2 19" xfId="386"/>
    <cellStyle name="アクセント 2 2" xfId="387"/>
    <cellStyle name="アクセント 2 3" xfId="388"/>
    <cellStyle name="アクセント 2 4" xfId="389"/>
    <cellStyle name="アクセント 2 5" xfId="390"/>
    <cellStyle name="アクセント 2 6" xfId="391"/>
    <cellStyle name="アクセント 2 7" xfId="392"/>
    <cellStyle name="アクセント 2 8" xfId="393"/>
    <cellStyle name="アクセント 2 9" xfId="394"/>
    <cellStyle name="アクセント 3" xfId="395"/>
    <cellStyle name="アクセント 3 10" xfId="396"/>
    <cellStyle name="アクセント 3 11" xfId="397"/>
    <cellStyle name="アクセント 3 12" xfId="398"/>
    <cellStyle name="アクセント 3 13" xfId="399"/>
    <cellStyle name="アクセント 3 14" xfId="400"/>
    <cellStyle name="アクセント 3 15" xfId="401"/>
    <cellStyle name="アクセント 3 16" xfId="402"/>
    <cellStyle name="アクセント 3 17" xfId="403"/>
    <cellStyle name="アクセント 3 18" xfId="404"/>
    <cellStyle name="アクセント 3 19" xfId="405"/>
    <cellStyle name="アクセント 3 2" xfId="406"/>
    <cellStyle name="アクセント 3 3" xfId="407"/>
    <cellStyle name="アクセント 3 4" xfId="408"/>
    <cellStyle name="アクセント 3 5" xfId="409"/>
    <cellStyle name="アクセント 3 6" xfId="410"/>
    <cellStyle name="アクセント 3 7" xfId="411"/>
    <cellStyle name="アクセント 3 8" xfId="412"/>
    <cellStyle name="アクセント 3 9" xfId="413"/>
    <cellStyle name="アクセント 4" xfId="414"/>
    <cellStyle name="アクセント 4 10" xfId="415"/>
    <cellStyle name="アクセント 4 11" xfId="416"/>
    <cellStyle name="アクセント 4 12" xfId="417"/>
    <cellStyle name="アクセント 4 13" xfId="418"/>
    <cellStyle name="アクセント 4 14" xfId="419"/>
    <cellStyle name="アクセント 4 15" xfId="420"/>
    <cellStyle name="アクセント 4 16" xfId="421"/>
    <cellStyle name="アクセント 4 17" xfId="422"/>
    <cellStyle name="アクセント 4 18" xfId="423"/>
    <cellStyle name="アクセント 4 19" xfId="424"/>
    <cellStyle name="アクセント 4 2" xfId="425"/>
    <cellStyle name="アクセント 4 3" xfId="426"/>
    <cellStyle name="アクセント 4 4" xfId="427"/>
    <cellStyle name="アクセント 4 5" xfId="428"/>
    <cellStyle name="アクセント 4 6" xfId="429"/>
    <cellStyle name="アクセント 4 7" xfId="430"/>
    <cellStyle name="アクセント 4 8" xfId="431"/>
    <cellStyle name="アクセント 4 9" xfId="432"/>
    <cellStyle name="アクセント 5" xfId="433"/>
    <cellStyle name="アクセント 5 10" xfId="434"/>
    <cellStyle name="アクセント 5 11" xfId="435"/>
    <cellStyle name="アクセント 5 12" xfId="436"/>
    <cellStyle name="アクセント 5 13" xfId="437"/>
    <cellStyle name="アクセント 5 14" xfId="438"/>
    <cellStyle name="アクセント 5 15" xfId="439"/>
    <cellStyle name="アクセント 5 16" xfId="440"/>
    <cellStyle name="アクセント 5 17" xfId="441"/>
    <cellStyle name="アクセント 5 18" xfId="442"/>
    <cellStyle name="アクセント 5 19" xfId="443"/>
    <cellStyle name="アクセント 5 2" xfId="444"/>
    <cellStyle name="アクセント 5 3" xfId="445"/>
    <cellStyle name="アクセント 5 4" xfId="446"/>
    <cellStyle name="アクセント 5 5" xfId="447"/>
    <cellStyle name="アクセント 5 6" xfId="448"/>
    <cellStyle name="アクセント 5 7" xfId="449"/>
    <cellStyle name="アクセント 5 8" xfId="450"/>
    <cellStyle name="アクセント 5 9" xfId="451"/>
    <cellStyle name="アクセント 6" xfId="452"/>
    <cellStyle name="アクセント 6 10" xfId="453"/>
    <cellStyle name="アクセント 6 11" xfId="454"/>
    <cellStyle name="アクセント 6 12" xfId="455"/>
    <cellStyle name="アクセント 6 13" xfId="456"/>
    <cellStyle name="アクセント 6 14" xfId="457"/>
    <cellStyle name="アクセント 6 15" xfId="458"/>
    <cellStyle name="アクセント 6 16" xfId="459"/>
    <cellStyle name="アクセント 6 17" xfId="460"/>
    <cellStyle name="アクセント 6 18" xfId="461"/>
    <cellStyle name="アクセント 6 19" xfId="462"/>
    <cellStyle name="アクセント 6 2" xfId="463"/>
    <cellStyle name="アクセント 6 3" xfId="464"/>
    <cellStyle name="アクセント 6 4" xfId="465"/>
    <cellStyle name="アクセント 6 5" xfId="466"/>
    <cellStyle name="アクセント 6 6" xfId="467"/>
    <cellStyle name="アクセント 6 7" xfId="468"/>
    <cellStyle name="アクセント 6 8" xfId="469"/>
    <cellStyle name="アクセント 6 9" xfId="470"/>
    <cellStyle name="タイトル" xfId="471"/>
    <cellStyle name="タイトル 10" xfId="472"/>
    <cellStyle name="タイトル 11" xfId="473"/>
    <cellStyle name="タイトル 12" xfId="474"/>
    <cellStyle name="タイトル 13" xfId="475"/>
    <cellStyle name="タイトル 14" xfId="476"/>
    <cellStyle name="タイトル 15" xfId="477"/>
    <cellStyle name="タイトル 16" xfId="478"/>
    <cellStyle name="タイトル 17" xfId="479"/>
    <cellStyle name="タイトル 18" xfId="480"/>
    <cellStyle name="タイトル 19" xfId="481"/>
    <cellStyle name="タイトル 2" xfId="482"/>
    <cellStyle name="タイトル 3" xfId="483"/>
    <cellStyle name="タイトル 4" xfId="484"/>
    <cellStyle name="タイトル 5" xfId="485"/>
    <cellStyle name="タイトル 6" xfId="486"/>
    <cellStyle name="タイトル 7" xfId="487"/>
    <cellStyle name="タイトル 8" xfId="488"/>
    <cellStyle name="タイトル 9" xfId="489"/>
    <cellStyle name="チェック セル" xfId="490"/>
    <cellStyle name="チェック セル 10" xfId="491"/>
    <cellStyle name="チェック セル 11" xfId="492"/>
    <cellStyle name="チェック セル 12" xfId="493"/>
    <cellStyle name="チェック セル 13" xfId="494"/>
    <cellStyle name="チェック セル 14" xfId="495"/>
    <cellStyle name="チェック セル 15" xfId="496"/>
    <cellStyle name="チェック セル 16" xfId="497"/>
    <cellStyle name="チェック セル 17" xfId="498"/>
    <cellStyle name="チェック セル 18" xfId="499"/>
    <cellStyle name="チェック セル 19" xfId="500"/>
    <cellStyle name="チェック セル 2" xfId="501"/>
    <cellStyle name="チェック セル 3" xfId="502"/>
    <cellStyle name="チェック セル 4" xfId="503"/>
    <cellStyle name="チェック セル 5" xfId="504"/>
    <cellStyle name="チェック セル 6" xfId="505"/>
    <cellStyle name="チェック セル 7" xfId="506"/>
    <cellStyle name="チェック セル 8" xfId="507"/>
    <cellStyle name="チェック セル 9" xfId="508"/>
    <cellStyle name="どちらでもない" xfId="509"/>
    <cellStyle name="どちらでもない 10" xfId="510"/>
    <cellStyle name="どちらでもない 11" xfId="511"/>
    <cellStyle name="どちらでもない 12" xfId="512"/>
    <cellStyle name="どちらでもない 13" xfId="513"/>
    <cellStyle name="どちらでもない 14" xfId="514"/>
    <cellStyle name="どちらでもない 15" xfId="515"/>
    <cellStyle name="どちらでもない 16" xfId="516"/>
    <cellStyle name="どちらでもない 17" xfId="517"/>
    <cellStyle name="どちらでもない 18" xfId="518"/>
    <cellStyle name="どちらでもない 19" xfId="519"/>
    <cellStyle name="どちらでもない 2" xfId="520"/>
    <cellStyle name="どちらでもない 3" xfId="521"/>
    <cellStyle name="どちらでもない 4" xfId="522"/>
    <cellStyle name="どちらでもない 5" xfId="523"/>
    <cellStyle name="どちらでもない 6" xfId="524"/>
    <cellStyle name="どちらでもない 7" xfId="525"/>
    <cellStyle name="どちらでもない 8" xfId="526"/>
    <cellStyle name="どちらでもない 9" xfId="527"/>
    <cellStyle name="Percent" xfId="528"/>
    <cellStyle name="Hyperlink" xfId="529"/>
    <cellStyle name="メモ" xfId="530"/>
    <cellStyle name="メモ 10" xfId="531"/>
    <cellStyle name="メモ 11" xfId="532"/>
    <cellStyle name="メモ 12" xfId="533"/>
    <cellStyle name="メモ 13" xfId="534"/>
    <cellStyle name="メモ 14" xfId="535"/>
    <cellStyle name="メモ 15" xfId="536"/>
    <cellStyle name="メモ 16" xfId="537"/>
    <cellStyle name="メモ 17" xfId="538"/>
    <cellStyle name="メモ 18" xfId="539"/>
    <cellStyle name="メモ 19" xfId="540"/>
    <cellStyle name="メモ 2" xfId="541"/>
    <cellStyle name="メモ 3" xfId="542"/>
    <cellStyle name="メモ 4" xfId="543"/>
    <cellStyle name="メモ 5" xfId="544"/>
    <cellStyle name="メモ 6" xfId="545"/>
    <cellStyle name="メモ 7" xfId="546"/>
    <cellStyle name="メモ 8" xfId="547"/>
    <cellStyle name="メモ 9" xfId="548"/>
    <cellStyle name="リンク セル" xfId="549"/>
    <cellStyle name="リンク セル 10" xfId="550"/>
    <cellStyle name="リンク セル 11" xfId="551"/>
    <cellStyle name="リンク セル 12" xfId="552"/>
    <cellStyle name="リンク セル 13" xfId="553"/>
    <cellStyle name="リンク セル 14" xfId="554"/>
    <cellStyle name="リンク セル 15" xfId="555"/>
    <cellStyle name="リンク セル 16" xfId="556"/>
    <cellStyle name="リンク セル 17" xfId="557"/>
    <cellStyle name="リンク セル 18" xfId="558"/>
    <cellStyle name="リンク セル 19" xfId="559"/>
    <cellStyle name="リンク セル 2" xfId="560"/>
    <cellStyle name="リンク セル 3" xfId="561"/>
    <cellStyle name="リンク セル 4" xfId="562"/>
    <cellStyle name="リンク セル 5" xfId="563"/>
    <cellStyle name="リンク セル 6" xfId="564"/>
    <cellStyle name="リンク セル 7" xfId="565"/>
    <cellStyle name="リンク セル 8" xfId="566"/>
    <cellStyle name="リンク セル 9" xfId="567"/>
    <cellStyle name="悪い" xfId="568"/>
    <cellStyle name="悪い 10" xfId="569"/>
    <cellStyle name="悪い 11" xfId="570"/>
    <cellStyle name="悪い 12" xfId="571"/>
    <cellStyle name="悪い 13" xfId="572"/>
    <cellStyle name="悪い 14" xfId="573"/>
    <cellStyle name="悪い 15" xfId="574"/>
    <cellStyle name="悪い 16" xfId="575"/>
    <cellStyle name="悪い 17" xfId="576"/>
    <cellStyle name="悪い 18" xfId="577"/>
    <cellStyle name="悪い 19" xfId="578"/>
    <cellStyle name="悪い 2" xfId="579"/>
    <cellStyle name="悪い 3" xfId="580"/>
    <cellStyle name="悪い 4" xfId="581"/>
    <cellStyle name="悪い 5" xfId="582"/>
    <cellStyle name="悪い 6" xfId="583"/>
    <cellStyle name="悪い 7" xfId="584"/>
    <cellStyle name="悪い 8" xfId="585"/>
    <cellStyle name="悪い 9" xfId="586"/>
    <cellStyle name="計算" xfId="587"/>
    <cellStyle name="計算 10" xfId="588"/>
    <cellStyle name="計算 11" xfId="589"/>
    <cellStyle name="計算 12" xfId="590"/>
    <cellStyle name="計算 13" xfId="591"/>
    <cellStyle name="計算 14" xfId="592"/>
    <cellStyle name="計算 15" xfId="593"/>
    <cellStyle name="計算 16" xfId="594"/>
    <cellStyle name="計算 17" xfId="595"/>
    <cellStyle name="計算 18" xfId="596"/>
    <cellStyle name="計算 19" xfId="597"/>
    <cellStyle name="計算 2" xfId="598"/>
    <cellStyle name="計算 3" xfId="599"/>
    <cellStyle name="計算 4" xfId="600"/>
    <cellStyle name="計算 5" xfId="601"/>
    <cellStyle name="計算 6" xfId="602"/>
    <cellStyle name="計算 7" xfId="603"/>
    <cellStyle name="計算 8" xfId="604"/>
    <cellStyle name="計算 9" xfId="605"/>
    <cellStyle name="警告文" xfId="606"/>
    <cellStyle name="警告文 10" xfId="607"/>
    <cellStyle name="警告文 11" xfId="608"/>
    <cellStyle name="警告文 12" xfId="609"/>
    <cellStyle name="警告文 13" xfId="610"/>
    <cellStyle name="警告文 14" xfId="611"/>
    <cellStyle name="警告文 15" xfId="612"/>
    <cellStyle name="警告文 16" xfId="613"/>
    <cellStyle name="警告文 17" xfId="614"/>
    <cellStyle name="警告文 18" xfId="615"/>
    <cellStyle name="警告文 19" xfId="616"/>
    <cellStyle name="警告文 2" xfId="617"/>
    <cellStyle name="警告文 3" xfId="618"/>
    <cellStyle name="警告文 4" xfId="619"/>
    <cellStyle name="警告文 5" xfId="620"/>
    <cellStyle name="警告文 6" xfId="621"/>
    <cellStyle name="警告文 7" xfId="622"/>
    <cellStyle name="警告文 8" xfId="623"/>
    <cellStyle name="警告文 9" xfId="624"/>
    <cellStyle name="Comma [0]" xfId="625"/>
    <cellStyle name="Comma" xfId="626"/>
    <cellStyle name="桁区切り 10" xfId="627"/>
    <cellStyle name="桁区切り 11" xfId="628"/>
    <cellStyle name="桁区切り 12" xfId="629"/>
    <cellStyle name="桁区切り 13" xfId="630"/>
    <cellStyle name="桁区切り 14" xfId="631"/>
    <cellStyle name="桁区切り 15" xfId="632"/>
    <cellStyle name="桁区切り 16" xfId="633"/>
    <cellStyle name="桁区切り 17" xfId="634"/>
    <cellStyle name="桁区切り 18" xfId="635"/>
    <cellStyle name="桁区切り 19" xfId="636"/>
    <cellStyle name="桁区切り 2" xfId="637"/>
    <cellStyle name="桁区切り 3" xfId="638"/>
    <cellStyle name="桁区切り 4" xfId="639"/>
    <cellStyle name="桁区切り 5" xfId="640"/>
    <cellStyle name="桁区切り 6" xfId="641"/>
    <cellStyle name="桁区切り 7" xfId="642"/>
    <cellStyle name="桁区切り 8" xfId="643"/>
    <cellStyle name="桁区切り 9" xfId="644"/>
    <cellStyle name="見出し 1" xfId="645"/>
    <cellStyle name="見出し 1 10" xfId="646"/>
    <cellStyle name="見出し 1 11" xfId="647"/>
    <cellStyle name="見出し 1 12" xfId="648"/>
    <cellStyle name="見出し 1 13" xfId="649"/>
    <cellStyle name="見出し 1 14" xfId="650"/>
    <cellStyle name="見出し 1 15" xfId="651"/>
    <cellStyle name="見出し 1 16" xfId="652"/>
    <cellStyle name="見出し 1 17" xfId="653"/>
    <cellStyle name="見出し 1 18" xfId="654"/>
    <cellStyle name="見出し 1 19" xfId="655"/>
    <cellStyle name="見出し 1 2" xfId="656"/>
    <cellStyle name="見出し 1 3" xfId="657"/>
    <cellStyle name="見出し 1 4" xfId="658"/>
    <cellStyle name="見出し 1 5" xfId="659"/>
    <cellStyle name="見出し 1 6" xfId="660"/>
    <cellStyle name="見出し 1 7" xfId="661"/>
    <cellStyle name="見出し 1 8" xfId="662"/>
    <cellStyle name="見出し 1 9" xfId="663"/>
    <cellStyle name="見出し 2" xfId="664"/>
    <cellStyle name="見出し 2 10" xfId="665"/>
    <cellStyle name="見出し 2 11" xfId="666"/>
    <cellStyle name="見出し 2 12" xfId="667"/>
    <cellStyle name="見出し 2 13" xfId="668"/>
    <cellStyle name="見出し 2 14" xfId="669"/>
    <cellStyle name="見出し 2 15" xfId="670"/>
    <cellStyle name="見出し 2 16" xfId="671"/>
    <cellStyle name="見出し 2 17" xfId="672"/>
    <cellStyle name="見出し 2 18" xfId="673"/>
    <cellStyle name="見出し 2 19" xfId="674"/>
    <cellStyle name="見出し 2 2" xfId="675"/>
    <cellStyle name="見出し 2 3" xfId="676"/>
    <cellStyle name="見出し 2 4" xfId="677"/>
    <cellStyle name="見出し 2 5" xfId="678"/>
    <cellStyle name="見出し 2 6" xfId="679"/>
    <cellStyle name="見出し 2 7" xfId="680"/>
    <cellStyle name="見出し 2 8" xfId="681"/>
    <cellStyle name="見出し 2 9" xfId="682"/>
    <cellStyle name="見出し 3" xfId="683"/>
    <cellStyle name="見出し 3 10" xfId="684"/>
    <cellStyle name="見出し 3 11" xfId="685"/>
    <cellStyle name="見出し 3 12" xfId="686"/>
    <cellStyle name="見出し 3 13" xfId="687"/>
    <cellStyle name="見出し 3 14" xfId="688"/>
    <cellStyle name="見出し 3 15" xfId="689"/>
    <cellStyle name="見出し 3 16" xfId="690"/>
    <cellStyle name="見出し 3 17" xfId="691"/>
    <cellStyle name="見出し 3 18" xfId="692"/>
    <cellStyle name="見出し 3 19" xfId="693"/>
    <cellStyle name="見出し 3 2" xfId="694"/>
    <cellStyle name="見出し 3 3" xfId="695"/>
    <cellStyle name="見出し 3 4" xfId="696"/>
    <cellStyle name="見出し 3 5" xfId="697"/>
    <cellStyle name="見出し 3 6" xfId="698"/>
    <cellStyle name="見出し 3 7" xfId="699"/>
    <cellStyle name="見出し 3 8" xfId="700"/>
    <cellStyle name="見出し 3 9" xfId="701"/>
    <cellStyle name="見出し 4" xfId="702"/>
    <cellStyle name="見出し 4 10" xfId="703"/>
    <cellStyle name="見出し 4 11" xfId="704"/>
    <cellStyle name="見出し 4 12" xfId="705"/>
    <cellStyle name="見出し 4 13" xfId="706"/>
    <cellStyle name="見出し 4 14" xfId="707"/>
    <cellStyle name="見出し 4 15" xfId="708"/>
    <cellStyle name="見出し 4 16" xfId="709"/>
    <cellStyle name="見出し 4 17" xfId="710"/>
    <cellStyle name="見出し 4 18" xfId="711"/>
    <cellStyle name="見出し 4 19" xfId="712"/>
    <cellStyle name="見出し 4 2" xfId="713"/>
    <cellStyle name="見出し 4 3" xfId="714"/>
    <cellStyle name="見出し 4 4" xfId="715"/>
    <cellStyle name="見出し 4 5" xfId="716"/>
    <cellStyle name="見出し 4 6" xfId="717"/>
    <cellStyle name="見出し 4 7" xfId="718"/>
    <cellStyle name="見出し 4 8" xfId="719"/>
    <cellStyle name="見出し 4 9" xfId="720"/>
    <cellStyle name="集計" xfId="721"/>
    <cellStyle name="集計 10" xfId="722"/>
    <cellStyle name="集計 11" xfId="723"/>
    <cellStyle name="集計 12" xfId="724"/>
    <cellStyle name="集計 13" xfId="725"/>
    <cellStyle name="集計 14" xfId="726"/>
    <cellStyle name="集計 15" xfId="727"/>
    <cellStyle name="集計 16" xfId="728"/>
    <cellStyle name="集計 17" xfId="729"/>
    <cellStyle name="集計 18" xfId="730"/>
    <cellStyle name="集計 19" xfId="731"/>
    <cellStyle name="集計 2" xfId="732"/>
    <cellStyle name="集計 3" xfId="733"/>
    <cellStyle name="集計 4" xfId="734"/>
    <cellStyle name="集計 5" xfId="735"/>
    <cellStyle name="集計 6" xfId="736"/>
    <cellStyle name="集計 7" xfId="737"/>
    <cellStyle name="集計 8" xfId="738"/>
    <cellStyle name="集計 9" xfId="739"/>
    <cellStyle name="出力" xfId="740"/>
    <cellStyle name="出力 10" xfId="741"/>
    <cellStyle name="出力 11" xfId="742"/>
    <cellStyle name="出力 12" xfId="743"/>
    <cellStyle name="出力 13" xfId="744"/>
    <cellStyle name="出力 14" xfId="745"/>
    <cellStyle name="出力 15" xfId="746"/>
    <cellStyle name="出力 16" xfId="747"/>
    <cellStyle name="出力 17" xfId="748"/>
    <cellStyle name="出力 18" xfId="749"/>
    <cellStyle name="出力 19" xfId="750"/>
    <cellStyle name="出力 2" xfId="751"/>
    <cellStyle name="出力 3" xfId="752"/>
    <cellStyle name="出力 4" xfId="753"/>
    <cellStyle name="出力 5" xfId="754"/>
    <cellStyle name="出力 6" xfId="755"/>
    <cellStyle name="出力 7" xfId="756"/>
    <cellStyle name="出力 8" xfId="757"/>
    <cellStyle name="出力 9" xfId="758"/>
    <cellStyle name="説明文" xfId="759"/>
    <cellStyle name="説明文 10" xfId="760"/>
    <cellStyle name="説明文 11" xfId="761"/>
    <cellStyle name="説明文 12" xfId="762"/>
    <cellStyle name="説明文 13" xfId="763"/>
    <cellStyle name="説明文 14" xfId="764"/>
    <cellStyle name="説明文 15" xfId="765"/>
    <cellStyle name="説明文 16" xfId="766"/>
    <cellStyle name="説明文 17" xfId="767"/>
    <cellStyle name="説明文 18" xfId="768"/>
    <cellStyle name="説明文 19" xfId="769"/>
    <cellStyle name="説明文 2" xfId="770"/>
    <cellStyle name="説明文 3" xfId="771"/>
    <cellStyle name="説明文 4" xfId="772"/>
    <cellStyle name="説明文 5" xfId="773"/>
    <cellStyle name="説明文 6" xfId="774"/>
    <cellStyle name="説明文 7" xfId="775"/>
    <cellStyle name="説明文 8" xfId="776"/>
    <cellStyle name="説明文 9" xfId="777"/>
    <cellStyle name="Currency [0]" xfId="778"/>
    <cellStyle name="Currency" xfId="779"/>
    <cellStyle name="入力" xfId="780"/>
    <cellStyle name="入力 10" xfId="781"/>
    <cellStyle name="入力 11" xfId="782"/>
    <cellStyle name="入力 12" xfId="783"/>
    <cellStyle name="入力 13" xfId="784"/>
    <cellStyle name="入力 14" xfId="785"/>
    <cellStyle name="入力 15" xfId="786"/>
    <cellStyle name="入力 16" xfId="787"/>
    <cellStyle name="入力 17" xfId="788"/>
    <cellStyle name="入力 18" xfId="789"/>
    <cellStyle name="入力 19" xfId="790"/>
    <cellStyle name="入力 2" xfId="791"/>
    <cellStyle name="入力 3" xfId="792"/>
    <cellStyle name="入力 4" xfId="793"/>
    <cellStyle name="入力 5" xfId="794"/>
    <cellStyle name="入力 6" xfId="795"/>
    <cellStyle name="入力 7" xfId="796"/>
    <cellStyle name="入力 8" xfId="797"/>
    <cellStyle name="入力 9" xfId="798"/>
    <cellStyle name="標準 10" xfId="799"/>
    <cellStyle name="標準 11" xfId="800"/>
    <cellStyle name="標準 12" xfId="801"/>
    <cellStyle name="標準 13" xfId="802"/>
    <cellStyle name="標準 14" xfId="803"/>
    <cellStyle name="標準 15" xfId="804"/>
    <cellStyle name="標準 16" xfId="805"/>
    <cellStyle name="標準 17" xfId="806"/>
    <cellStyle name="標準 18" xfId="807"/>
    <cellStyle name="標準 19" xfId="808"/>
    <cellStyle name="標準 2" xfId="809"/>
    <cellStyle name="標準 20" xfId="810"/>
    <cellStyle name="標準 3" xfId="811"/>
    <cellStyle name="標準 4" xfId="812"/>
    <cellStyle name="標準 5" xfId="813"/>
    <cellStyle name="標準 6" xfId="814"/>
    <cellStyle name="標準 7" xfId="815"/>
    <cellStyle name="標準 8" xfId="816"/>
    <cellStyle name="標準 9" xfId="817"/>
    <cellStyle name="標準_H16_038" xfId="818"/>
    <cellStyle name="Followed Hyperlink" xfId="819"/>
    <cellStyle name="良い" xfId="820"/>
    <cellStyle name="良い 10" xfId="821"/>
    <cellStyle name="良い 11" xfId="822"/>
    <cellStyle name="良い 12" xfId="823"/>
    <cellStyle name="良い 13" xfId="824"/>
    <cellStyle name="良い 14" xfId="825"/>
    <cellStyle name="良い 15" xfId="826"/>
    <cellStyle name="良い 16" xfId="827"/>
    <cellStyle name="良い 17" xfId="828"/>
    <cellStyle name="良い 18" xfId="829"/>
    <cellStyle name="良い 19" xfId="830"/>
    <cellStyle name="良い 2" xfId="831"/>
    <cellStyle name="良い 3" xfId="832"/>
    <cellStyle name="良い 4" xfId="833"/>
    <cellStyle name="良い 5" xfId="834"/>
    <cellStyle name="良い 6" xfId="835"/>
    <cellStyle name="良い 7" xfId="836"/>
    <cellStyle name="良い 8" xfId="837"/>
    <cellStyle name="良い 9" xfId="8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214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9.125" defaultRowHeight="12.75"/>
  <cols>
    <col min="1" max="3" width="2.625" style="1" customWidth="1"/>
    <col min="4" max="4" width="16.50390625" style="1" bestFit="1" customWidth="1"/>
    <col min="5" max="5" width="10.625" style="3" customWidth="1"/>
    <col min="6" max="8" width="9.625" style="3" bestFit="1" customWidth="1"/>
    <col min="9" max="9" width="10.625" style="3" customWidth="1"/>
    <col min="10" max="10" width="9.375" style="3" customWidth="1"/>
    <col min="11" max="11" width="10.625" style="3" customWidth="1"/>
    <col min="12" max="12" width="9.625" style="3" bestFit="1" customWidth="1"/>
    <col min="13" max="13" width="3.875" style="56" customWidth="1"/>
    <col min="14" max="14" width="8.00390625" style="3" customWidth="1"/>
    <col min="15" max="15" width="10.125" style="3" customWidth="1"/>
    <col min="16" max="16" width="10.00390625" style="3" customWidth="1"/>
    <col min="17" max="17" width="7.50390625" style="3" customWidth="1"/>
    <col min="18" max="18" width="9.625" style="3" customWidth="1"/>
    <col min="19" max="21" width="10.625" style="3" customWidth="1"/>
    <col min="22" max="22" width="7.00390625" style="3" customWidth="1"/>
    <col min="23" max="24" width="2.625" style="1" customWidth="1"/>
    <col min="25" max="25" width="16.50390625" style="1" bestFit="1" customWidth="1"/>
    <col min="26" max="16384" width="9.125" style="3" customWidth="1"/>
  </cols>
  <sheetData>
    <row r="1" spans="2:26" ht="12">
      <c r="B1" s="58" t="s">
        <v>132</v>
      </c>
      <c r="E1" s="2"/>
      <c r="F1" s="2"/>
      <c r="G1" s="2"/>
      <c r="H1" s="2"/>
      <c r="I1" s="2"/>
      <c r="J1" s="2"/>
      <c r="K1" s="2"/>
      <c r="L1" s="2"/>
      <c r="M1" s="2"/>
      <c r="N1" s="60" t="s">
        <v>133</v>
      </c>
      <c r="O1" s="2"/>
      <c r="P1" s="2"/>
      <c r="Q1" s="2"/>
      <c r="R1" s="2"/>
      <c r="S1" s="2"/>
      <c r="T1" s="2"/>
      <c r="U1" s="2"/>
      <c r="V1" s="2"/>
      <c r="Z1" s="2"/>
    </row>
    <row r="2" spans="2:26" s="4" customFormat="1" ht="14.25">
      <c r="B2" s="5"/>
      <c r="C2" s="5"/>
      <c r="D2" s="5"/>
      <c r="E2" s="164" t="s">
        <v>102</v>
      </c>
      <c r="F2" s="164"/>
      <c r="G2" s="164"/>
      <c r="H2" s="164"/>
      <c r="I2" s="164"/>
      <c r="J2" s="164"/>
      <c r="K2" s="164"/>
      <c r="L2" s="5"/>
      <c r="M2" s="6"/>
      <c r="N2" s="5"/>
      <c r="O2" s="164" t="s">
        <v>84</v>
      </c>
      <c r="P2" s="165"/>
      <c r="Q2" s="165"/>
      <c r="R2" s="165"/>
      <c r="S2" s="165"/>
      <c r="T2" s="165"/>
      <c r="U2" s="165"/>
      <c r="V2" s="165"/>
      <c r="W2" s="7"/>
      <c r="X2" s="7"/>
      <c r="Y2" s="7"/>
      <c r="Z2" s="5"/>
    </row>
    <row r="3" spans="4:26" ht="12" thickBot="1">
      <c r="D3" s="8"/>
      <c r="E3" s="9"/>
      <c r="F3" s="10"/>
      <c r="G3" s="10"/>
      <c r="H3" s="10"/>
      <c r="I3" s="10"/>
      <c r="J3" s="10"/>
      <c r="K3" s="10"/>
      <c r="L3" s="10"/>
      <c r="M3" s="2"/>
      <c r="N3" s="10"/>
      <c r="O3" s="10"/>
      <c r="P3" s="10"/>
      <c r="Q3" s="10"/>
      <c r="R3" s="10"/>
      <c r="S3" s="10"/>
      <c r="T3" s="10"/>
      <c r="U3" s="10"/>
      <c r="V3" s="10"/>
      <c r="Y3" s="8"/>
      <c r="Z3" s="2"/>
    </row>
    <row r="4" spans="2:26" s="11" customFormat="1" ht="12.75" customHeight="1">
      <c r="B4" s="150" t="s">
        <v>57</v>
      </c>
      <c r="C4" s="150"/>
      <c r="D4" s="151"/>
      <c r="E4" s="166" t="s">
        <v>54</v>
      </c>
      <c r="F4" s="143" t="s">
        <v>36</v>
      </c>
      <c r="G4" s="144"/>
      <c r="H4" s="144"/>
      <c r="I4" s="144"/>
      <c r="J4" s="144"/>
      <c r="K4" s="144"/>
      <c r="L4" s="144"/>
      <c r="M4" s="12"/>
      <c r="N4" s="169" t="s">
        <v>37</v>
      </c>
      <c r="O4" s="169"/>
      <c r="P4" s="169"/>
      <c r="Q4" s="169"/>
      <c r="R4" s="169"/>
      <c r="S4" s="169"/>
      <c r="T4" s="169"/>
      <c r="U4" s="169"/>
      <c r="V4" s="170"/>
      <c r="W4" s="156" t="s">
        <v>56</v>
      </c>
      <c r="X4" s="157"/>
      <c r="Y4" s="157"/>
      <c r="Z4" s="13"/>
    </row>
    <row r="5" spans="2:26" s="11" customFormat="1" ht="12.75" customHeight="1">
      <c r="B5" s="152"/>
      <c r="C5" s="152"/>
      <c r="D5" s="153"/>
      <c r="E5" s="167"/>
      <c r="F5" s="145"/>
      <c r="G5" s="146"/>
      <c r="H5" s="146"/>
      <c r="I5" s="146"/>
      <c r="J5" s="146"/>
      <c r="K5" s="146"/>
      <c r="L5" s="146"/>
      <c r="M5" s="12"/>
      <c r="N5" s="147" t="s">
        <v>38</v>
      </c>
      <c r="O5" s="148"/>
      <c r="P5" s="148"/>
      <c r="Q5" s="148"/>
      <c r="R5" s="149"/>
      <c r="S5" s="171" t="s">
        <v>39</v>
      </c>
      <c r="T5" s="147"/>
      <c r="U5" s="172"/>
      <c r="V5" s="14" t="s">
        <v>40</v>
      </c>
      <c r="W5" s="158"/>
      <c r="X5" s="159"/>
      <c r="Y5" s="159"/>
      <c r="Z5" s="15" t="s">
        <v>112</v>
      </c>
    </row>
    <row r="6" spans="2:26" s="11" customFormat="1" ht="48" customHeight="1">
      <c r="B6" s="154"/>
      <c r="C6" s="154"/>
      <c r="D6" s="155"/>
      <c r="E6" s="168"/>
      <c r="F6" s="16" t="s">
        <v>59</v>
      </c>
      <c r="G6" s="16" t="s">
        <v>34</v>
      </c>
      <c r="H6" s="16" t="s">
        <v>35</v>
      </c>
      <c r="I6" s="17" t="s">
        <v>104</v>
      </c>
      <c r="J6" s="17" t="s">
        <v>105</v>
      </c>
      <c r="K6" s="18" t="s">
        <v>81</v>
      </c>
      <c r="L6" s="19" t="s">
        <v>60</v>
      </c>
      <c r="M6" s="20"/>
      <c r="N6" s="21" t="s">
        <v>58</v>
      </c>
      <c r="O6" s="18" t="s">
        <v>106</v>
      </c>
      <c r="P6" s="18" t="s">
        <v>113</v>
      </c>
      <c r="Q6" s="18" t="s">
        <v>101</v>
      </c>
      <c r="R6" s="22" t="s">
        <v>61</v>
      </c>
      <c r="S6" s="18" t="s">
        <v>114</v>
      </c>
      <c r="T6" s="18" t="s">
        <v>76</v>
      </c>
      <c r="U6" s="18" t="s">
        <v>115</v>
      </c>
      <c r="V6" s="22" t="s">
        <v>55</v>
      </c>
      <c r="W6" s="160"/>
      <c r="X6" s="161"/>
      <c r="Y6" s="161"/>
      <c r="Z6" s="15" t="s">
        <v>108</v>
      </c>
    </row>
    <row r="7" spans="2:30" s="23" customFormat="1" ht="15" customHeight="1">
      <c r="B7" s="140" t="s">
        <v>0</v>
      </c>
      <c r="C7" s="140"/>
      <c r="D7" s="141"/>
      <c r="E7" s="24">
        <f>SUM(F7:L7,N7:V7,'02'!E7:M7,'02'!O7:V7,'03'!E7:L7,'03'!N7:U7)</f>
        <v>109238</v>
      </c>
      <c r="F7" s="25">
        <f>SUM(F8,F25,F29)</f>
        <v>734</v>
      </c>
      <c r="G7" s="25">
        <f aca="true" t="shared" si="0" ref="G7:L7">SUM(G8,G25,G29)</f>
        <v>272</v>
      </c>
      <c r="H7" s="25">
        <f t="shared" si="0"/>
        <v>452</v>
      </c>
      <c r="I7" s="25">
        <f t="shared" si="0"/>
        <v>753</v>
      </c>
      <c r="J7" s="25">
        <f t="shared" si="0"/>
        <v>96</v>
      </c>
      <c r="K7" s="25">
        <f t="shared" si="0"/>
        <v>123</v>
      </c>
      <c r="L7" s="25">
        <f t="shared" si="0"/>
        <v>1600</v>
      </c>
      <c r="M7" s="26"/>
      <c r="N7" s="27">
        <f aca="true" t="shared" si="1" ref="N7:V7">SUM(N8,N25,N29)</f>
        <v>160</v>
      </c>
      <c r="O7" s="25">
        <f t="shared" si="1"/>
        <v>992</v>
      </c>
      <c r="P7" s="25">
        <f t="shared" si="1"/>
        <v>22</v>
      </c>
      <c r="Q7" s="25">
        <f t="shared" si="1"/>
        <v>4</v>
      </c>
      <c r="R7" s="25">
        <f t="shared" si="1"/>
        <v>788</v>
      </c>
      <c r="S7" s="25">
        <f t="shared" si="1"/>
        <v>15</v>
      </c>
      <c r="T7" s="25">
        <f t="shared" si="1"/>
        <v>226</v>
      </c>
      <c r="U7" s="25">
        <f t="shared" si="1"/>
        <v>80</v>
      </c>
      <c r="V7" s="28">
        <f t="shared" si="1"/>
        <v>1717</v>
      </c>
      <c r="W7" s="162" t="s">
        <v>0</v>
      </c>
      <c r="X7" s="163"/>
      <c r="Y7" s="163"/>
      <c r="Z7" s="29">
        <f>SUM(F7:L7,N7:V7,'02'!E7:M7,'02'!O7:V7,'03'!E7:L7,'03'!N7:U7)-E7</f>
        <v>0</v>
      </c>
      <c r="AD7" s="30"/>
    </row>
    <row r="8" spans="2:30" s="23" customFormat="1" ht="15" customHeight="1">
      <c r="B8" s="31"/>
      <c r="C8" s="140" t="s">
        <v>1</v>
      </c>
      <c r="D8" s="141"/>
      <c r="E8" s="24">
        <f>SUM(F8:L8,N8:V8,'02'!E8:M8,'02'!O8:V8,'03'!E8:L8,'03'!N8:U8)</f>
        <v>7241</v>
      </c>
      <c r="F8" s="24">
        <f>SUM(F9:F24)</f>
        <v>32</v>
      </c>
      <c r="G8" s="24">
        <f aca="true" t="shared" si="2" ref="G8:L8">SUM(G9:G24)</f>
        <v>17</v>
      </c>
      <c r="H8" s="24">
        <f t="shared" si="2"/>
        <v>22</v>
      </c>
      <c r="I8" s="24">
        <f t="shared" si="2"/>
        <v>96</v>
      </c>
      <c r="J8" s="24">
        <f t="shared" si="2"/>
        <v>10</v>
      </c>
      <c r="K8" s="24">
        <f t="shared" si="2"/>
        <v>10</v>
      </c>
      <c r="L8" s="24">
        <f t="shared" si="2"/>
        <v>139</v>
      </c>
      <c r="M8" s="26"/>
      <c r="N8" s="32">
        <f aca="true" t="shared" si="3" ref="N8:V8">SUM(N9:N24)</f>
        <v>13</v>
      </c>
      <c r="O8" s="24">
        <f t="shared" si="3"/>
        <v>66</v>
      </c>
      <c r="P8" s="24">
        <f t="shared" si="3"/>
        <v>2</v>
      </c>
      <c r="Q8" s="24">
        <f t="shared" si="3"/>
        <v>0</v>
      </c>
      <c r="R8" s="24">
        <f t="shared" si="3"/>
        <v>48</v>
      </c>
      <c r="S8" s="24">
        <f t="shared" si="3"/>
        <v>0</v>
      </c>
      <c r="T8" s="24">
        <f t="shared" si="3"/>
        <v>22</v>
      </c>
      <c r="U8" s="24">
        <f t="shared" si="3"/>
        <v>6</v>
      </c>
      <c r="V8" s="33">
        <f t="shared" si="3"/>
        <v>70</v>
      </c>
      <c r="W8" s="34"/>
      <c r="X8" s="142" t="s">
        <v>1</v>
      </c>
      <c r="Y8" s="142"/>
      <c r="Z8" s="29">
        <f>SUM(F8:L8,N8:V8,'02'!E8:M8,'02'!O8:V8,'03'!E8:L8,'03'!N8:U8)-E8</f>
        <v>0</v>
      </c>
      <c r="AB8" s="35"/>
      <c r="AD8" s="30"/>
    </row>
    <row r="9" spans="2:30" s="36" customFormat="1" ht="12">
      <c r="B9" s="37"/>
      <c r="C9" s="37"/>
      <c r="D9" s="38" t="s">
        <v>85</v>
      </c>
      <c r="E9" s="24">
        <f>SUM(F9:L9,N9:V9,'02'!E9:M9,'02'!O9:V9,'03'!E9:L9,'03'!N9:U9)</f>
        <v>1954</v>
      </c>
      <c r="F9" s="93">
        <v>5</v>
      </c>
      <c r="G9" s="93">
        <v>5</v>
      </c>
      <c r="H9" s="93">
        <v>6</v>
      </c>
      <c r="I9" s="93">
        <v>22</v>
      </c>
      <c r="J9" s="93">
        <v>4</v>
      </c>
      <c r="K9" s="93">
        <v>6</v>
      </c>
      <c r="L9" s="92">
        <v>30</v>
      </c>
      <c r="M9" s="39"/>
      <c r="N9" s="100">
        <v>3</v>
      </c>
      <c r="O9" s="101">
        <v>23</v>
      </c>
      <c r="P9" s="101">
        <v>0</v>
      </c>
      <c r="Q9" s="101">
        <v>0</v>
      </c>
      <c r="R9" s="101">
        <v>16</v>
      </c>
      <c r="S9" s="101">
        <v>0</v>
      </c>
      <c r="T9" s="101">
        <v>8</v>
      </c>
      <c r="U9" s="101">
        <v>2</v>
      </c>
      <c r="V9" s="101">
        <v>23</v>
      </c>
      <c r="W9" s="40"/>
      <c r="X9" s="41"/>
      <c r="Y9" s="42" t="s">
        <v>85</v>
      </c>
      <c r="Z9" s="29">
        <f>SUM(F9:L9,N9:V9,'02'!E9:M9,'02'!O9:V9,'03'!E9:L9,'03'!N9:U9)-E9</f>
        <v>0</v>
      </c>
      <c r="AD9" s="43"/>
    </row>
    <row r="10" spans="2:30" s="36" customFormat="1" ht="12">
      <c r="B10" s="37"/>
      <c r="C10" s="37"/>
      <c r="D10" s="38" t="s">
        <v>86</v>
      </c>
      <c r="E10" s="24">
        <f>SUM(F10:L10,N10:V10,'02'!E10:M10,'02'!O10:V10,'03'!E10:L10,'03'!N10:U10)</f>
        <v>516</v>
      </c>
      <c r="F10" s="93">
        <v>2</v>
      </c>
      <c r="G10" s="93">
        <v>1</v>
      </c>
      <c r="H10" s="93">
        <v>2</v>
      </c>
      <c r="I10" s="93">
        <v>6</v>
      </c>
      <c r="J10" s="93">
        <v>0</v>
      </c>
      <c r="K10" s="93">
        <v>0</v>
      </c>
      <c r="L10" s="92">
        <v>6</v>
      </c>
      <c r="M10" s="39"/>
      <c r="N10" s="100">
        <v>0</v>
      </c>
      <c r="O10" s="101">
        <v>5</v>
      </c>
      <c r="P10" s="101">
        <v>0</v>
      </c>
      <c r="Q10" s="101">
        <v>0</v>
      </c>
      <c r="R10" s="101">
        <v>3</v>
      </c>
      <c r="S10" s="101">
        <v>0</v>
      </c>
      <c r="T10" s="101">
        <v>2</v>
      </c>
      <c r="U10" s="101">
        <v>1</v>
      </c>
      <c r="V10" s="101">
        <v>5</v>
      </c>
      <c r="W10" s="40"/>
      <c r="X10" s="41"/>
      <c r="Y10" s="42" t="s">
        <v>86</v>
      </c>
      <c r="Z10" s="29">
        <f>SUM(F10:L10,N10:V10,'02'!E10:M10,'02'!O10:V10,'03'!E10:L10,'03'!N10:U10)-E10</f>
        <v>0</v>
      </c>
      <c r="AD10" s="43"/>
    </row>
    <row r="11" spans="2:30" s="36" customFormat="1" ht="12">
      <c r="B11" s="37"/>
      <c r="C11" s="37"/>
      <c r="D11" s="38" t="s">
        <v>2</v>
      </c>
      <c r="E11" s="24">
        <f>SUM(F11:L11,N11:V11,'02'!E11:M11,'02'!O11:V11,'03'!E11:L11,'03'!N11:U11)</f>
        <v>259</v>
      </c>
      <c r="F11" s="93">
        <v>1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2">
        <v>4</v>
      </c>
      <c r="M11" s="39"/>
      <c r="N11" s="100">
        <v>0</v>
      </c>
      <c r="O11" s="101">
        <v>5</v>
      </c>
      <c r="P11" s="101">
        <v>0</v>
      </c>
      <c r="Q11" s="101">
        <v>0</v>
      </c>
      <c r="R11" s="101">
        <v>3</v>
      </c>
      <c r="S11" s="101">
        <v>0</v>
      </c>
      <c r="T11" s="101">
        <v>0</v>
      </c>
      <c r="U11" s="101">
        <v>1</v>
      </c>
      <c r="V11" s="101">
        <v>0</v>
      </c>
      <c r="W11" s="40"/>
      <c r="X11" s="41"/>
      <c r="Y11" s="42" t="s">
        <v>2</v>
      </c>
      <c r="Z11" s="29">
        <f>SUM(F11:L11,N11:V11,'02'!E11:M11,'02'!O11:V11,'03'!E11:L11,'03'!N11:U11)-E11</f>
        <v>0</v>
      </c>
      <c r="AD11" s="43"/>
    </row>
    <row r="12" spans="2:30" s="36" customFormat="1" ht="12">
      <c r="B12" s="37"/>
      <c r="C12" s="37"/>
      <c r="D12" s="38" t="s">
        <v>87</v>
      </c>
      <c r="E12" s="24">
        <f>SUM(F12:L12,N12:V12,'02'!E12:M12,'02'!O12:V12,'03'!E12:L12,'03'!N12:U12)</f>
        <v>2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2">
        <v>0</v>
      </c>
      <c r="M12" s="39"/>
      <c r="N12" s="100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40"/>
      <c r="X12" s="41"/>
      <c r="Y12" s="42" t="s">
        <v>87</v>
      </c>
      <c r="Z12" s="29">
        <f>SUM(F12:L12,N12:V12,'02'!E12:M12,'02'!O12:V12,'03'!E12:L12,'03'!N12:U12)-E12</f>
        <v>0</v>
      </c>
      <c r="AD12" s="43"/>
    </row>
    <row r="13" spans="2:30" s="36" customFormat="1" ht="12">
      <c r="B13" s="37"/>
      <c r="C13" s="37"/>
      <c r="D13" s="38" t="s">
        <v>3</v>
      </c>
      <c r="E13" s="24">
        <f>SUM(F13:L13,N13:V13,'02'!E13:M13,'02'!O13:V13,'03'!E13:L13,'03'!N13:U13)</f>
        <v>249</v>
      </c>
      <c r="F13" s="93">
        <v>0</v>
      </c>
      <c r="G13" s="93">
        <v>1</v>
      </c>
      <c r="H13" s="93">
        <v>0</v>
      </c>
      <c r="I13" s="93">
        <v>3</v>
      </c>
      <c r="J13" s="93">
        <v>0</v>
      </c>
      <c r="K13" s="93">
        <v>0</v>
      </c>
      <c r="L13" s="92">
        <v>7</v>
      </c>
      <c r="M13" s="39"/>
      <c r="N13" s="100">
        <v>0</v>
      </c>
      <c r="O13" s="101">
        <v>0</v>
      </c>
      <c r="P13" s="101">
        <v>0</v>
      </c>
      <c r="Q13" s="101">
        <v>0</v>
      </c>
      <c r="R13" s="101">
        <v>1</v>
      </c>
      <c r="S13" s="101">
        <v>0</v>
      </c>
      <c r="T13" s="101">
        <v>1</v>
      </c>
      <c r="U13" s="101">
        <v>1</v>
      </c>
      <c r="V13" s="101">
        <v>3</v>
      </c>
      <c r="W13" s="40"/>
      <c r="X13" s="41"/>
      <c r="Y13" s="42" t="s">
        <v>3</v>
      </c>
      <c r="Z13" s="29">
        <f>SUM(F13:L13,N13:V13,'02'!E13:M13,'02'!O13:V13,'03'!E13:L13,'03'!N13:U13)-E13</f>
        <v>0</v>
      </c>
      <c r="AD13" s="43"/>
    </row>
    <row r="14" spans="2:30" s="36" customFormat="1" ht="12">
      <c r="B14" s="37"/>
      <c r="C14" s="37"/>
      <c r="D14" s="38" t="s">
        <v>88</v>
      </c>
      <c r="E14" s="24">
        <f>SUM(F14:L14,N14:V14,'02'!E14:M14,'02'!O14:V14,'03'!E14:L14,'03'!N14:U14)</f>
        <v>73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2">
        <v>1</v>
      </c>
      <c r="M14" s="39"/>
      <c r="N14" s="100">
        <v>0</v>
      </c>
      <c r="O14" s="101">
        <v>1</v>
      </c>
      <c r="P14" s="101">
        <v>0</v>
      </c>
      <c r="Q14" s="101">
        <v>0</v>
      </c>
      <c r="R14" s="101">
        <v>1</v>
      </c>
      <c r="S14" s="101">
        <v>0</v>
      </c>
      <c r="T14" s="101">
        <v>1</v>
      </c>
      <c r="U14" s="101">
        <v>0</v>
      </c>
      <c r="V14" s="101">
        <v>2</v>
      </c>
      <c r="W14" s="40"/>
      <c r="X14" s="41"/>
      <c r="Y14" s="42" t="s">
        <v>88</v>
      </c>
      <c r="Z14" s="29">
        <f>SUM(F14:L14,N14:V14,'02'!E14:M14,'02'!O14:V14,'03'!E14:L14,'03'!N14:U14)-E14</f>
        <v>0</v>
      </c>
      <c r="AD14" s="43"/>
    </row>
    <row r="15" spans="2:30" s="36" customFormat="1" ht="12">
      <c r="B15" s="37"/>
      <c r="C15" s="37"/>
      <c r="D15" s="44" t="s">
        <v>4</v>
      </c>
      <c r="E15" s="24">
        <f>SUM(F15:L15,N15:V15,'02'!E15:M15,'02'!O15:V15,'03'!E15:L15,'03'!N15:U15)</f>
        <v>32</v>
      </c>
      <c r="F15" s="93">
        <v>0</v>
      </c>
      <c r="G15" s="93">
        <v>0</v>
      </c>
      <c r="H15" s="93">
        <v>0</v>
      </c>
      <c r="I15" s="93">
        <v>1</v>
      </c>
      <c r="J15" s="93">
        <v>0</v>
      </c>
      <c r="K15" s="93">
        <v>0</v>
      </c>
      <c r="L15" s="92">
        <v>0</v>
      </c>
      <c r="M15" s="39"/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1</v>
      </c>
      <c r="W15" s="40"/>
      <c r="X15" s="41"/>
      <c r="Y15" s="45" t="s">
        <v>4</v>
      </c>
      <c r="Z15" s="29">
        <f>SUM(F15:L15,N15:V15,'02'!E15:M15,'02'!O15:V15,'03'!E15:L15,'03'!N15:U15)-E15</f>
        <v>0</v>
      </c>
      <c r="AD15" s="43"/>
    </row>
    <row r="16" spans="2:30" s="36" customFormat="1" ht="12">
      <c r="B16" s="37"/>
      <c r="C16" s="37"/>
      <c r="D16" s="38" t="s">
        <v>5</v>
      </c>
      <c r="E16" s="24">
        <f>SUM(F16:L16,N16:V16,'02'!E16:M16,'02'!O16:V16,'03'!E16:L16,'03'!N16:U16)</f>
        <v>202</v>
      </c>
      <c r="F16" s="93">
        <v>0</v>
      </c>
      <c r="G16" s="93">
        <v>0</v>
      </c>
      <c r="H16" s="93">
        <v>0</v>
      </c>
      <c r="I16" s="93">
        <v>0</v>
      </c>
      <c r="J16" s="93">
        <v>1</v>
      </c>
      <c r="K16" s="93">
        <v>0</v>
      </c>
      <c r="L16" s="92">
        <v>2</v>
      </c>
      <c r="M16" s="39"/>
      <c r="N16" s="100">
        <v>6</v>
      </c>
      <c r="O16" s="101">
        <v>1</v>
      </c>
      <c r="P16" s="101">
        <v>0</v>
      </c>
      <c r="Q16" s="101">
        <v>0</v>
      </c>
      <c r="R16" s="101">
        <v>2</v>
      </c>
      <c r="S16" s="101">
        <v>0</v>
      </c>
      <c r="T16" s="101">
        <v>0</v>
      </c>
      <c r="U16" s="101">
        <v>0</v>
      </c>
      <c r="V16" s="101">
        <v>3</v>
      </c>
      <c r="W16" s="40"/>
      <c r="X16" s="41"/>
      <c r="Y16" s="42" t="s">
        <v>5</v>
      </c>
      <c r="Z16" s="29">
        <f>SUM(F16:L16,N16:V16,'02'!E16:M16,'02'!O16:V16,'03'!E16:L16,'03'!N16:U16)-E16</f>
        <v>0</v>
      </c>
      <c r="AD16" s="43"/>
    </row>
    <row r="17" spans="2:30" s="36" customFormat="1" ht="12">
      <c r="B17" s="37"/>
      <c r="C17" s="37"/>
      <c r="D17" s="38" t="s">
        <v>6</v>
      </c>
      <c r="E17" s="24">
        <f>SUM(F17:L17,N17:V17,'02'!E17:M17,'02'!O17:V17,'03'!E17:L17,'03'!N17:U17)</f>
        <v>72</v>
      </c>
      <c r="F17" s="93">
        <v>0</v>
      </c>
      <c r="G17" s="93">
        <v>1</v>
      </c>
      <c r="H17" s="93">
        <v>1</v>
      </c>
      <c r="I17" s="93">
        <v>0</v>
      </c>
      <c r="J17" s="93">
        <v>0</v>
      </c>
      <c r="K17" s="93">
        <v>0</v>
      </c>
      <c r="L17" s="92">
        <v>1</v>
      </c>
      <c r="M17" s="39"/>
      <c r="N17" s="100">
        <v>0</v>
      </c>
      <c r="O17" s="101">
        <v>13</v>
      </c>
      <c r="P17" s="101">
        <v>0</v>
      </c>
      <c r="Q17" s="101">
        <v>0</v>
      </c>
      <c r="R17" s="101">
        <v>1</v>
      </c>
      <c r="S17" s="101">
        <v>0</v>
      </c>
      <c r="T17" s="101">
        <v>0</v>
      </c>
      <c r="U17" s="101">
        <v>0</v>
      </c>
      <c r="V17" s="101">
        <v>1</v>
      </c>
      <c r="W17" s="40"/>
      <c r="X17" s="41"/>
      <c r="Y17" s="42" t="s">
        <v>6</v>
      </c>
      <c r="Z17" s="29">
        <f>SUM(F17:L17,N17:V17,'02'!E17:M17,'02'!O17:V17,'03'!E17:L17,'03'!N17:U17)-E17</f>
        <v>0</v>
      </c>
      <c r="AD17" s="43"/>
    </row>
    <row r="18" spans="2:30" s="36" customFormat="1" ht="12">
      <c r="B18" s="37"/>
      <c r="C18" s="37"/>
      <c r="D18" s="38" t="s">
        <v>7</v>
      </c>
      <c r="E18" s="24">
        <f>SUM(F18:L18,N18:V18,'02'!E18:M18,'02'!O18:V18,'03'!E18:L18,'03'!N18:U18)</f>
        <v>17</v>
      </c>
      <c r="F18" s="93">
        <v>0</v>
      </c>
      <c r="G18" s="93">
        <v>0</v>
      </c>
      <c r="H18" s="93">
        <v>0</v>
      </c>
      <c r="I18" s="93">
        <v>2</v>
      </c>
      <c r="J18" s="93">
        <v>0</v>
      </c>
      <c r="K18" s="93">
        <v>0</v>
      </c>
      <c r="L18" s="92">
        <v>0</v>
      </c>
      <c r="M18" s="39"/>
      <c r="N18" s="100">
        <v>1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40"/>
      <c r="X18" s="41"/>
      <c r="Y18" s="42" t="s">
        <v>7</v>
      </c>
      <c r="Z18" s="29">
        <f>SUM(F18:L18,N18:V18,'02'!E18:M18,'02'!O18:V18,'03'!E18:L18,'03'!N18:U18)-E18</f>
        <v>0</v>
      </c>
      <c r="AD18" s="43"/>
    </row>
    <row r="19" spans="2:30" s="36" customFormat="1" ht="12">
      <c r="B19" s="37"/>
      <c r="C19" s="37"/>
      <c r="D19" s="38" t="s">
        <v>8</v>
      </c>
      <c r="E19" s="24">
        <f>SUM(F19:L19,N19:V19,'02'!E19:M19,'02'!O19:V19,'03'!E19:L19,'03'!N19:U19)</f>
        <v>702</v>
      </c>
      <c r="F19" s="93">
        <v>0</v>
      </c>
      <c r="G19" s="93">
        <v>0</v>
      </c>
      <c r="H19" s="93">
        <v>1</v>
      </c>
      <c r="I19" s="93">
        <v>14</v>
      </c>
      <c r="J19" s="93">
        <v>0</v>
      </c>
      <c r="K19" s="93">
        <v>2</v>
      </c>
      <c r="L19" s="92">
        <v>14</v>
      </c>
      <c r="M19" s="39"/>
      <c r="N19" s="100">
        <v>1</v>
      </c>
      <c r="O19" s="101">
        <v>3</v>
      </c>
      <c r="P19" s="101">
        <v>0</v>
      </c>
      <c r="Q19" s="101">
        <v>0</v>
      </c>
      <c r="R19" s="101">
        <v>6</v>
      </c>
      <c r="S19" s="101">
        <v>0</v>
      </c>
      <c r="T19" s="101">
        <v>3</v>
      </c>
      <c r="U19" s="101">
        <v>0</v>
      </c>
      <c r="V19" s="101">
        <v>10</v>
      </c>
      <c r="W19" s="40"/>
      <c r="X19" s="41"/>
      <c r="Y19" s="42" t="s">
        <v>8</v>
      </c>
      <c r="Z19" s="29">
        <f>SUM(F19:L19,N19:V19,'02'!E19:M19,'02'!O19:V19,'03'!E19:L19,'03'!N19:U19)-E19</f>
        <v>0</v>
      </c>
      <c r="AD19" s="43"/>
    </row>
    <row r="20" spans="2:30" s="36" customFormat="1" ht="12">
      <c r="B20" s="37"/>
      <c r="C20" s="37"/>
      <c r="D20" s="38" t="s">
        <v>9</v>
      </c>
      <c r="E20" s="24">
        <f>SUM(F20:L20,N20:V20,'02'!E20:M20,'02'!O20:V20,'03'!E20:L20,'03'!N20:U20)</f>
        <v>935</v>
      </c>
      <c r="F20" s="93">
        <v>2</v>
      </c>
      <c r="G20" s="93">
        <v>3</v>
      </c>
      <c r="H20" s="93">
        <v>8</v>
      </c>
      <c r="I20" s="93">
        <v>10</v>
      </c>
      <c r="J20" s="93">
        <v>3</v>
      </c>
      <c r="K20" s="93">
        <v>0</v>
      </c>
      <c r="L20" s="92">
        <v>15</v>
      </c>
      <c r="M20" s="39"/>
      <c r="N20" s="100">
        <v>0</v>
      </c>
      <c r="O20" s="101">
        <v>5</v>
      </c>
      <c r="P20" s="101">
        <v>0</v>
      </c>
      <c r="Q20" s="101">
        <v>0</v>
      </c>
      <c r="R20" s="101">
        <v>7</v>
      </c>
      <c r="S20" s="101">
        <v>0</v>
      </c>
      <c r="T20" s="101">
        <v>2</v>
      </c>
      <c r="U20" s="101">
        <v>0</v>
      </c>
      <c r="V20" s="101">
        <v>8</v>
      </c>
      <c r="W20" s="40"/>
      <c r="X20" s="41"/>
      <c r="Y20" s="42" t="s">
        <v>9</v>
      </c>
      <c r="Z20" s="29">
        <f>SUM(F20:L20,N20:V20,'02'!E20:M20,'02'!O20:V20,'03'!E20:L20,'03'!N20:U20)-E20</f>
        <v>0</v>
      </c>
      <c r="AD20" s="43"/>
    </row>
    <row r="21" spans="2:30" s="36" customFormat="1" ht="12">
      <c r="B21" s="37"/>
      <c r="C21" s="37"/>
      <c r="D21" s="38" t="s">
        <v>10</v>
      </c>
      <c r="E21" s="24">
        <f>SUM(F21:L21,N21:V21,'02'!E21:M21,'02'!O21:V21,'03'!E21:L21,'03'!N21:U21)</f>
        <v>137</v>
      </c>
      <c r="F21" s="93">
        <v>1</v>
      </c>
      <c r="G21" s="93">
        <v>0</v>
      </c>
      <c r="H21" s="93">
        <v>0</v>
      </c>
      <c r="I21" s="93">
        <v>4</v>
      </c>
      <c r="J21" s="93">
        <v>0</v>
      </c>
      <c r="K21" s="93">
        <v>1</v>
      </c>
      <c r="L21" s="92">
        <v>3</v>
      </c>
      <c r="M21" s="39"/>
      <c r="N21" s="100">
        <v>0</v>
      </c>
      <c r="O21" s="101">
        <v>0</v>
      </c>
      <c r="P21" s="101">
        <v>0</v>
      </c>
      <c r="Q21" s="101">
        <v>0</v>
      </c>
      <c r="R21" s="101">
        <v>1</v>
      </c>
      <c r="S21" s="101">
        <v>0</v>
      </c>
      <c r="T21" s="101">
        <v>0</v>
      </c>
      <c r="U21" s="101">
        <v>0</v>
      </c>
      <c r="V21" s="101">
        <v>0</v>
      </c>
      <c r="W21" s="40"/>
      <c r="X21" s="41"/>
      <c r="Y21" s="42" t="s">
        <v>10</v>
      </c>
      <c r="Z21" s="29">
        <f>SUM(F21:L21,N21:V21,'02'!E21:M21,'02'!O21:V21,'03'!E21:L21,'03'!N21:U21)-E21</f>
        <v>0</v>
      </c>
      <c r="AD21" s="43"/>
    </row>
    <row r="22" spans="2:30" s="36" customFormat="1" ht="12">
      <c r="B22" s="37"/>
      <c r="C22" s="37"/>
      <c r="D22" s="38" t="s">
        <v>11</v>
      </c>
      <c r="E22" s="24">
        <f>SUM(F22:L22,N22:V22,'02'!E22:M22,'02'!O22:V22,'03'!E22:L22,'03'!N22:U22)</f>
        <v>184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2">
        <v>2</v>
      </c>
      <c r="M22" s="39"/>
      <c r="N22" s="100">
        <v>1</v>
      </c>
      <c r="O22" s="101">
        <v>5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5</v>
      </c>
      <c r="W22" s="40"/>
      <c r="X22" s="41"/>
      <c r="Y22" s="42" t="s">
        <v>11</v>
      </c>
      <c r="Z22" s="29">
        <f>SUM(F22:L22,N22:V22,'02'!E22:M22,'02'!O22:V22,'03'!E22:L22,'03'!N22:U22)-E22</f>
        <v>0</v>
      </c>
      <c r="AD22" s="43"/>
    </row>
    <row r="23" spans="2:30" s="36" customFormat="1" ht="12">
      <c r="B23" s="37"/>
      <c r="C23" s="37"/>
      <c r="D23" s="38" t="s">
        <v>12</v>
      </c>
      <c r="E23" s="24">
        <f>SUM(F23:L23,N23:V23,'02'!E23:M23,'02'!O23:V23,'03'!E23:L23,'03'!N23:U23)</f>
        <v>824</v>
      </c>
      <c r="F23" s="93">
        <v>16</v>
      </c>
      <c r="G23" s="93">
        <v>1</v>
      </c>
      <c r="H23" s="93">
        <v>2</v>
      </c>
      <c r="I23" s="93">
        <v>14</v>
      </c>
      <c r="J23" s="93">
        <v>2</v>
      </c>
      <c r="K23" s="93">
        <v>1</v>
      </c>
      <c r="L23" s="92">
        <v>34</v>
      </c>
      <c r="M23" s="39"/>
      <c r="N23" s="100">
        <v>0</v>
      </c>
      <c r="O23" s="101">
        <v>1</v>
      </c>
      <c r="P23" s="101">
        <v>0</v>
      </c>
      <c r="Q23" s="101">
        <v>0</v>
      </c>
      <c r="R23" s="101">
        <v>1</v>
      </c>
      <c r="S23" s="101">
        <v>0</v>
      </c>
      <c r="T23" s="101">
        <v>3</v>
      </c>
      <c r="U23" s="101">
        <v>0</v>
      </c>
      <c r="V23" s="101">
        <v>5</v>
      </c>
      <c r="W23" s="40"/>
      <c r="X23" s="41"/>
      <c r="Y23" s="42" t="s">
        <v>12</v>
      </c>
      <c r="Z23" s="29">
        <f>SUM(F23:L23,N23:V23,'02'!E23:M23,'02'!O23:V23,'03'!E23:L23,'03'!N23:U23)-E23</f>
        <v>0</v>
      </c>
      <c r="AD23" s="43"/>
    </row>
    <row r="24" spans="2:30" s="23" customFormat="1" ht="15" customHeight="1">
      <c r="B24" s="37"/>
      <c r="C24" s="37"/>
      <c r="D24" s="38" t="s">
        <v>13</v>
      </c>
      <c r="E24" s="24">
        <f>SUM(F24:L24,N24:V24,'02'!E24:M24,'02'!O24:V24,'03'!E24:L24,'03'!N24:U24)</f>
        <v>1083</v>
      </c>
      <c r="F24" s="93">
        <v>5</v>
      </c>
      <c r="G24" s="93">
        <v>5</v>
      </c>
      <c r="H24" s="93">
        <v>2</v>
      </c>
      <c r="I24" s="93">
        <v>20</v>
      </c>
      <c r="J24" s="93">
        <v>0</v>
      </c>
      <c r="K24" s="93">
        <v>0</v>
      </c>
      <c r="L24" s="92">
        <v>20</v>
      </c>
      <c r="M24" s="26"/>
      <c r="N24" s="100">
        <v>1</v>
      </c>
      <c r="O24" s="101">
        <v>4</v>
      </c>
      <c r="P24" s="101">
        <v>2</v>
      </c>
      <c r="Q24" s="101">
        <v>0</v>
      </c>
      <c r="R24" s="101">
        <v>6</v>
      </c>
      <c r="S24" s="101">
        <v>0</v>
      </c>
      <c r="T24" s="101">
        <v>2</v>
      </c>
      <c r="U24" s="101">
        <v>1</v>
      </c>
      <c r="V24" s="101">
        <v>4</v>
      </c>
      <c r="W24" s="40"/>
      <c r="X24" s="41"/>
      <c r="Y24" s="42" t="s">
        <v>13</v>
      </c>
      <c r="Z24" s="29">
        <f>SUM(F24:L24,N24:V24,'02'!E24:M24,'02'!O24:V24,'03'!E24:L24,'03'!N24:U24)-E24</f>
        <v>0</v>
      </c>
      <c r="AD24" s="30"/>
    </row>
    <row r="25" spans="2:30" s="36" customFormat="1" ht="12">
      <c r="B25" s="31"/>
      <c r="C25" s="140" t="s">
        <v>14</v>
      </c>
      <c r="D25" s="141"/>
      <c r="E25" s="24">
        <f>SUM(F25:L25,N25:V25,'02'!E25:M25,'02'!O25:V25,'03'!E25:L25,'03'!N25:U25)</f>
        <v>10396</v>
      </c>
      <c r="F25" s="24">
        <f>SUM(F26:F28)</f>
        <v>19</v>
      </c>
      <c r="G25" s="24">
        <f aca="true" t="shared" si="4" ref="G25:L25">SUM(G26:G28)</f>
        <v>18</v>
      </c>
      <c r="H25" s="24">
        <f t="shared" si="4"/>
        <v>20</v>
      </c>
      <c r="I25" s="24">
        <f t="shared" si="4"/>
        <v>42</v>
      </c>
      <c r="J25" s="24">
        <f t="shared" si="4"/>
        <v>9</v>
      </c>
      <c r="K25" s="24">
        <f t="shared" si="4"/>
        <v>5</v>
      </c>
      <c r="L25" s="24">
        <f t="shared" si="4"/>
        <v>124</v>
      </c>
      <c r="M25" s="24"/>
      <c r="N25" s="32">
        <f aca="true" t="shared" si="5" ref="N25:V25">SUM(N26:N28)</f>
        <v>10</v>
      </c>
      <c r="O25" s="24">
        <f t="shared" si="5"/>
        <v>38</v>
      </c>
      <c r="P25" s="24">
        <f t="shared" si="5"/>
        <v>5</v>
      </c>
      <c r="Q25" s="24">
        <f t="shared" si="5"/>
        <v>0</v>
      </c>
      <c r="R25" s="24">
        <f t="shared" si="5"/>
        <v>116</v>
      </c>
      <c r="S25" s="24">
        <f t="shared" si="5"/>
        <v>1</v>
      </c>
      <c r="T25" s="24">
        <f t="shared" si="5"/>
        <v>14</v>
      </c>
      <c r="U25" s="24">
        <f t="shared" si="5"/>
        <v>10</v>
      </c>
      <c r="V25" s="24">
        <f t="shared" si="5"/>
        <v>232</v>
      </c>
      <c r="W25" s="34"/>
      <c r="X25" s="142" t="s">
        <v>14</v>
      </c>
      <c r="Y25" s="142"/>
      <c r="Z25" s="29">
        <f>SUM(F25:L25,N25:V25,'02'!E25:M25,'02'!O25:V25,'03'!E25:L25,'03'!N25:U25)-E25</f>
        <v>0</v>
      </c>
      <c r="AD25" s="43"/>
    </row>
    <row r="26" spans="2:30" s="36" customFormat="1" ht="12">
      <c r="B26" s="37"/>
      <c r="C26" s="37"/>
      <c r="D26" s="38" t="s">
        <v>15</v>
      </c>
      <c r="E26" s="24">
        <f>SUM(F26:L26,N26:V26,'02'!E26:M26,'02'!O26:V26,'03'!E26:L26,'03'!N26:U26)</f>
        <v>1034</v>
      </c>
      <c r="F26" s="94">
        <v>7</v>
      </c>
      <c r="G26" s="94">
        <v>7</v>
      </c>
      <c r="H26" s="94">
        <v>5</v>
      </c>
      <c r="I26" s="94">
        <v>18</v>
      </c>
      <c r="J26" s="94">
        <v>0</v>
      </c>
      <c r="K26" s="94">
        <v>2</v>
      </c>
      <c r="L26" s="95">
        <v>49</v>
      </c>
      <c r="M26" s="39"/>
      <c r="N26" s="102">
        <v>0</v>
      </c>
      <c r="O26" s="103">
        <v>2</v>
      </c>
      <c r="P26" s="103">
        <v>0</v>
      </c>
      <c r="Q26" s="103">
        <v>0</v>
      </c>
      <c r="R26" s="103">
        <v>3</v>
      </c>
      <c r="S26" s="103">
        <v>1</v>
      </c>
      <c r="T26" s="103">
        <v>3</v>
      </c>
      <c r="U26" s="103">
        <v>2</v>
      </c>
      <c r="V26" s="103">
        <v>5</v>
      </c>
      <c r="W26" s="40"/>
      <c r="X26" s="41"/>
      <c r="Y26" s="42" t="s">
        <v>15</v>
      </c>
      <c r="Z26" s="29">
        <f>SUM(F26:L26,N26:V26,'02'!E26:M26,'02'!O26:V26,'03'!E26:L26,'03'!N26:U26)-E26</f>
        <v>0</v>
      </c>
      <c r="AD26" s="43"/>
    </row>
    <row r="27" spans="2:30" s="36" customFormat="1" ht="12">
      <c r="B27" s="37"/>
      <c r="C27" s="37"/>
      <c r="D27" s="38" t="s">
        <v>16</v>
      </c>
      <c r="E27" s="24">
        <f>SUM(F27:L27,N27:V27,'02'!E27:M27,'02'!O27:V27,'03'!E27:L27,'03'!N27:U27)</f>
        <v>1531</v>
      </c>
      <c r="F27" s="94">
        <v>1</v>
      </c>
      <c r="G27" s="94">
        <v>1</v>
      </c>
      <c r="H27" s="94">
        <v>0</v>
      </c>
      <c r="I27" s="94">
        <v>1</v>
      </c>
      <c r="J27" s="94">
        <v>0</v>
      </c>
      <c r="K27" s="94">
        <v>0</v>
      </c>
      <c r="L27" s="95">
        <v>6</v>
      </c>
      <c r="M27" s="39"/>
      <c r="N27" s="102">
        <v>0</v>
      </c>
      <c r="O27" s="103">
        <v>0</v>
      </c>
      <c r="P27" s="103">
        <v>0</v>
      </c>
      <c r="Q27" s="103">
        <v>0</v>
      </c>
      <c r="R27" s="103">
        <v>3</v>
      </c>
      <c r="S27" s="103">
        <v>0</v>
      </c>
      <c r="T27" s="103">
        <v>0</v>
      </c>
      <c r="U27" s="103">
        <v>0</v>
      </c>
      <c r="V27" s="103">
        <v>0</v>
      </c>
      <c r="W27" s="40"/>
      <c r="X27" s="41"/>
      <c r="Y27" s="42" t="s">
        <v>16</v>
      </c>
      <c r="Z27" s="29">
        <f>SUM(F27:L27,N27:V27,'02'!E27:M27,'02'!O27:V27,'03'!E27:L27,'03'!N27:U27)-E27</f>
        <v>0</v>
      </c>
      <c r="AD27" s="43"/>
    </row>
    <row r="28" spans="2:30" s="23" customFormat="1" ht="15" customHeight="1">
      <c r="B28" s="37"/>
      <c r="C28" s="37"/>
      <c r="D28" s="38" t="s">
        <v>17</v>
      </c>
      <c r="E28" s="24">
        <f>SUM(F28:L28,N28:V28,'02'!E28:M28,'02'!O28:V28,'03'!E28:L28,'03'!N28:U28)</f>
        <v>7831</v>
      </c>
      <c r="F28" s="94">
        <v>11</v>
      </c>
      <c r="G28" s="94">
        <v>10</v>
      </c>
      <c r="H28" s="94">
        <v>15</v>
      </c>
      <c r="I28" s="94">
        <v>23</v>
      </c>
      <c r="J28" s="94">
        <v>9</v>
      </c>
      <c r="K28" s="94">
        <v>3</v>
      </c>
      <c r="L28" s="95">
        <v>69</v>
      </c>
      <c r="M28" s="26"/>
      <c r="N28" s="102">
        <v>10</v>
      </c>
      <c r="O28" s="103">
        <v>36</v>
      </c>
      <c r="P28" s="103">
        <v>5</v>
      </c>
      <c r="Q28" s="103">
        <v>0</v>
      </c>
      <c r="R28" s="103">
        <v>110</v>
      </c>
      <c r="S28" s="103">
        <v>0</v>
      </c>
      <c r="T28" s="103">
        <v>11</v>
      </c>
      <c r="U28" s="103">
        <v>8</v>
      </c>
      <c r="V28" s="103">
        <v>227</v>
      </c>
      <c r="W28" s="40"/>
      <c r="X28" s="41"/>
      <c r="Y28" s="42" t="s">
        <v>17</v>
      </c>
      <c r="Z28" s="29">
        <f>SUM(F28:L28,N28:V28,'02'!E28:M28,'02'!O28:V28,'03'!E28:L28,'03'!N28:U28)-E28</f>
        <v>0</v>
      </c>
      <c r="AD28" s="30"/>
    </row>
    <row r="29" spans="2:30" s="36" customFormat="1" ht="12">
      <c r="B29" s="31"/>
      <c r="C29" s="140" t="s">
        <v>18</v>
      </c>
      <c r="D29" s="141"/>
      <c r="E29" s="24">
        <f>SUM(F29:L29,N29:V29,'02'!E29:M29,'02'!O29:V29,'03'!E29:L29,'03'!N29:U29)</f>
        <v>91601</v>
      </c>
      <c r="F29" s="24">
        <f>SUM(F30:F56)</f>
        <v>683</v>
      </c>
      <c r="G29" s="24">
        <f aca="true" t="shared" si="6" ref="G29:L29">SUM(G30:G56)</f>
        <v>237</v>
      </c>
      <c r="H29" s="24">
        <f t="shared" si="6"/>
        <v>410</v>
      </c>
      <c r="I29" s="24">
        <f t="shared" si="6"/>
        <v>615</v>
      </c>
      <c r="J29" s="24">
        <f t="shared" si="6"/>
        <v>77</v>
      </c>
      <c r="K29" s="24">
        <f t="shared" si="6"/>
        <v>108</v>
      </c>
      <c r="L29" s="24">
        <f t="shared" si="6"/>
        <v>1337</v>
      </c>
      <c r="M29" s="39"/>
      <c r="N29" s="32">
        <f aca="true" t="shared" si="7" ref="N29:V29">SUM(N30:N56)</f>
        <v>137</v>
      </c>
      <c r="O29" s="24">
        <f t="shared" si="7"/>
        <v>888</v>
      </c>
      <c r="P29" s="24">
        <f t="shared" si="7"/>
        <v>15</v>
      </c>
      <c r="Q29" s="24">
        <f t="shared" si="7"/>
        <v>4</v>
      </c>
      <c r="R29" s="24">
        <f t="shared" si="7"/>
        <v>624</v>
      </c>
      <c r="S29" s="24">
        <f t="shared" si="7"/>
        <v>14</v>
      </c>
      <c r="T29" s="24">
        <f t="shared" si="7"/>
        <v>190</v>
      </c>
      <c r="U29" s="24">
        <f t="shared" si="7"/>
        <v>64</v>
      </c>
      <c r="V29" s="33">
        <f t="shared" si="7"/>
        <v>1415</v>
      </c>
      <c r="W29" s="34"/>
      <c r="X29" s="142" t="s">
        <v>18</v>
      </c>
      <c r="Y29" s="142"/>
      <c r="Z29" s="29">
        <f>SUM(F29:L29,N29:V29,'02'!E29:M29,'02'!O29:V29,'03'!E29:L29,'03'!N29:U29)-E29</f>
        <v>0</v>
      </c>
      <c r="AD29" s="43"/>
    </row>
    <row r="30" spans="2:30" s="36" customFormat="1" ht="12">
      <c r="B30" s="37"/>
      <c r="C30" s="37"/>
      <c r="D30" s="38" t="s">
        <v>19</v>
      </c>
      <c r="E30" s="24">
        <f>SUM(F30:L30,N30:V30,'02'!E30:M30,'02'!O30:V30,'03'!E30:L30,'03'!N30:U30)</f>
        <v>19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7">
        <v>2</v>
      </c>
      <c r="M30" s="39"/>
      <c r="N30" s="104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3</v>
      </c>
      <c r="U30" s="105">
        <v>0</v>
      </c>
      <c r="V30" s="105">
        <v>0</v>
      </c>
      <c r="W30" s="40"/>
      <c r="X30" s="41"/>
      <c r="Y30" s="42" t="s">
        <v>19</v>
      </c>
      <c r="Z30" s="29">
        <f>SUM(F30:L30,N30:V30,'02'!E30:M30,'02'!O30:V30,'03'!E30:L30,'03'!N30:U30)-E30</f>
        <v>0</v>
      </c>
      <c r="AD30" s="43"/>
    </row>
    <row r="31" spans="2:30" s="36" customFormat="1" ht="12">
      <c r="B31" s="37"/>
      <c r="C31" s="37"/>
      <c r="D31" s="38" t="s">
        <v>20</v>
      </c>
      <c r="E31" s="24">
        <f>SUM(F31:L31,N31:V31,'02'!E31:M31,'02'!O31:V31,'03'!E31:L31,'03'!N31:U31)</f>
        <v>1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7">
        <v>0</v>
      </c>
      <c r="M31" s="39"/>
      <c r="N31" s="104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40"/>
      <c r="X31" s="41"/>
      <c r="Y31" s="42" t="s">
        <v>20</v>
      </c>
      <c r="Z31" s="29">
        <f>SUM(F31:L31,N31:V31,'02'!E31:M31,'02'!O31:V31,'03'!E31:L31,'03'!N31:U31)-E31</f>
        <v>0</v>
      </c>
      <c r="AD31" s="43"/>
    </row>
    <row r="32" spans="2:30" s="36" customFormat="1" ht="12">
      <c r="B32" s="37"/>
      <c r="C32" s="37"/>
      <c r="D32" s="38" t="s">
        <v>21</v>
      </c>
      <c r="E32" s="24">
        <f>SUM(F32:L32,N32:V32,'02'!E32:M32,'02'!O32:V32,'03'!E32:L32,'03'!N32:U32)</f>
        <v>11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7">
        <v>0</v>
      </c>
      <c r="M32" s="39"/>
      <c r="N32" s="104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40"/>
      <c r="X32" s="41"/>
      <c r="Y32" s="42" t="s">
        <v>21</v>
      </c>
      <c r="Z32" s="29">
        <f>SUM(F32:L32,N32:V32,'02'!E32:M32,'02'!O32:V32,'03'!E32:L32,'03'!N32:U32)-E32</f>
        <v>0</v>
      </c>
      <c r="AD32" s="43"/>
    </row>
    <row r="33" spans="2:30" s="36" customFormat="1" ht="12">
      <c r="B33" s="37"/>
      <c r="C33" s="37"/>
      <c r="D33" s="38" t="s">
        <v>22</v>
      </c>
      <c r="E33" s="24">
        <f>SUM(F33:L33,N33:V33,'02'!E33:M33,'02'!O33:V33,'03'!E33:L33,'03'!N33:U33)</f>
        <v>236</v>
      </c>
      <c r="F33" s="96">
        <v>1</v>
      </c>
      <c r="G33" s="96">
        <v>0</v>
      </c>
      <c r="H33" s="96">
        <v>1</v>
      </c>
      <c r="I33" s="96">
        <v>0</v>
      </c>
      <c r="J33" s="96">
        <v>0</v>
      </c>
      <c r="K33" s="96">
        <v>0</v>
      </c>
      <c r="L33" s="97">
        <v>4</v>
      </c>
      <c r="M33" s="39"/>
      <c r="N33" s="104">
        <v>1</v>
      </c>
      <c r="O33" s="105">
        <v>1</v>
      </c>
      <c r="P33" s="105">
        <v>0</v>
      </c>
      <c r="Q33" s="105">
        <v>0</v>
      </c>
      <c r="R33" s="105">
        <v>2</v>
      </c>
      <c r="S33" s="105">
        <v>0</v>
      </c>
      <c r="T33" s="105">
        <v>1</v>
      </c>
      <c r="U33" s="105">
        <v>0</v>
      </c>
      <c r="V33" s="105">
        <v>1</v>
      </c>
      <c r="W33" s="40"/>
      <c r="X33" s="41"/>
      <c r="Y33" s="42" t="s">
        <v>22</v>
      </c>
      <c r="Z33" s="29">
        <f>SUM(F33:L33,N33:V33,'02'!E33:M33,'02'!O33:V33,'03'!E33:L33,'03'!N33:U33)-E33</f>
        <v>0</v>
      </c>
      <c r="AD33" s="43"/>
    </row>
    <row r="34" spans="2:30" s="36" customFormat="1" ht="12">
      <c r="B34" s="37"/>
      <c r="C34" s="37"/>
      <c r="D34" s="38" t="s">
        <v>23</v>
      </c>
      <c r="E34" s="24">
        <f>SUM(F34:L34,N34:V34,'02'!E34:M34,'02'!O34:V34,'03'!E34:L34,'03'!N34:U34)</f>
        <v>222</v>
      </c>
      <c r="F34" s="96">
        <v>3</v>
      </c>
      <c r="G34" s="96">
        <v>0</v>
      </c>
      <c r="H34" s="96">
        <v>1</v>
      </c>
      <c r="I34" s="96">
        <v>1</v>
      </c>
      <c r="J34" s="96">
        <v>1</v>
      </c>
      <c r="K34" s="96">
        <v>0</v>
      </c>
      <c r="L34" s="97">
        <v>2</v>
      </c>
      <c r="M34" s="39"/>
      <c r="N34" s="104">
        <v>0</v>
      </c>
      <c r="O34" s="105">
        <v>3</v>
      </c>
      <c r="P34" s="105">
        <v>0</v>
      </c>
      <c r="Q34" s="105">
        <v>0</v>
      </c>
      <c r="R34" s="105">
        <v>4</v>
      </c>
      <c r="S34" s="105">
        <v>0</v>
      </c>
      <c r="T34" s="105">
        <v>1</v>
      </c>
      <c r="U34" s="105">
        <v>0</v>
      </c>
      <c r="V34" s="105">
        <v>4</v>
      </c>
      <c r="W34" s="40"/>
      <c r="X34" s="41"/>
      <c r="Y34" s="42" t="s">
        <v>23</v>
      </c>
      <c r="Z34" s="29">
        <f>SUM(F34:L34,N34:V34,'02'!E34:M34,'02'!O34:V34,'03'!E34:L34,'03'!N34:U34)-E34</f>
        <v>0</v>
      </c>
      <c r="AD34" s="43"/>
    </row>
    <row r="35" spans="2:30" s="36" customFormat="1" ht="12">
      <c r="B35" s="37"/>
      <c r="C35" s="37"/>
      <c r="D35" s="38" t="s">
        <v>89</v>
      </c>
      <c r="E35" s="24">
        <f>SUM(F35:L35,N35:V35,'02'!E35:M35,'02'!O35:V35,'03'!E35:L35,'03'!N35:U35)</f>
        <v>357</v>
      </c>
      <c r="F35" s="96">
        <v>0</v>
      </c>
      <c r="G35" s="96">
        <v>0</v>
      </c>
      <c r="H35" s="96">
        <v>4</v>
      </c>
      <c r="I35" s="96">
        <v>10</v>
      </c>
      <c r="J35" s="96">
        <v>0</v>
      </c>
      <c r="K35" s="96">
        <v>0</v>
      </c>
      <c r="L35" s="97">
        <v>12</v>
      </c>
      <c r="M35" s="39"/>
      <c r="N35" s="104">
        <v>0</v>
      </c>
      <c r="O35" s="105">
        <v>10</v>
      </c>
      <c r="P35" s="105">
        <v>0</v>
      </c>
      <c r="Q35" s="105">
        <v>0</v>
      </c>
      <c r="R35" s="105">
        <v>6</v>
      </c>
      <c r="S35" s="105">
        <v>0</v>
      </c>
      <c r="T35" s="105">
        <v>7</v>
      </c>
      <c r="U35" s="105">
        <v>1</v>
      </c>
      <c r="V35" s="105">
        <v>4</v>
      </c>
      <c r="W35" s="40"/>
      <c r="X35" s="41"/>
      <c r="Y35" s="42" t="s">
        <v>89</v>
      </c>
      <c r="Z35" s="29">
        <f>SUM(F35:L35,N35:V35,'02'!E35:M35,'02'!O35:V35,'03'!E35:L35,'03'!N35:U35)-E35</f>
        <v>0</v>
      </c>
      <c r="AD35" s="43"/>
    </row>
    <row r="36" spans="2:30" s="36" customFormat="1" ht="12">
      <c r="B36" s="37"/>
      <c r="C36" s="37"/>
      <c r="D36" s="38" t="s">
        <v>90</v>
      </c>
      <c r="E36" s="24">
        <f>SUM(F36:L36,N36:V36,'02'!E36:M36,'02'!O36:V36,'03'!E36:L36,'03'!N36:U36)</f>
        <v>10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7">
        <v>0</v>
      </c>
      <c r="M36" s="39"/>
      <c r="N36" s="104">
        <v>1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40"/>
      <c r="X36" s="41"/>
      <c r="Y36" s="42" t="s">
        <v>90</v>
      </c>
      <c r="Z36" s="29">
        <f>SUM(F36:L36,N36:V36,'02'!E36:M36,'02'!O36:V36,'03'!E36:L36,'03'!N36:U36)-E36</f>
        <v>0</v>
      </c>
      <c r="AD36" s="43"/>
    </row>
    <row r="37" spans="2:30" s="36" customFormat="1" ht="12">
      <c r="B37" s="37"/>
      <c r="C37" s="37"/>
      <c r="D37" s="38" t="s">
        <v>25</v>
      </c>
      <c r="E37" s="24">
        <f>SUM(F37:L37,N37:V37,'02'!E37:M37,'02'!O37:V37,'03'!E37:L37,'03'!N37:U37)</f>
        <v>4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7">
        <v>1</v>
      </c>
      <c r="M37" s="39"/>
      <c r="N37" s="104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40"/>
      <c r="X37" s="41"/>
      <c r="Y37" s="42" t="s">
        <v>25</v>
      </c>
      <c r="Z37" s="29">
        <f>SUM(F37:L37,N37:V37,'02'!E37:M37,'02'!O37:V37,'03'!E37:L37,'03'!N37:U37)-E37</f>
        <v>0</v>
      </c>
      <c r="AD37" s="43"/>
    </row>
    <row r="38" spans="2:30" s="36" customFormat="1" ht="12">
      <c r="B38" s="37"/>
      <c r="C38" s="37"/>
      <c r="D38" s="38" t="s">
        <v>26</v>
      </c>
      <c r="E38" s="24">
        <f>SUM(F38:L38,N38:V38,'02'!E38:M38,'02'!O38:V38,'03'!E38:L38,'03'!N38:U38)</f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7">
        <v>0</v>
      </c>
      <c r="M38" s="39"/>
      <c r="N38" s="104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40"/>
      <c r="X38" s="41"/>
      <c r="Y38" s="42" t="s">
        <v>26</v>
      </c>
      <c r="Z38" s="29">
        <f>SUM(F38:L38,N38:V38,'02'!E38:M38,'02'!O38:V38,'03'!E38:L38,'03'!N38:U38)-E38</f>
        <v>0</v>
      </c>
      <c r="AD38" s="43"/>
    </row>
    <row r="39" spans="2:30" s="36" customFormat="1" ht="12">
      <c r="B39" s="37"/>
      <c r="C39" s="37"/>
      <c r="D39" s="38" t="s">
        <v>91</v>
      </c>
      <c r="E39" s="24">
        <f>SUM(F39:L39,N39:V39,'02'!E39:M39,'02'!O39:V39,'03'!E39:L39,'03'!N39:U39)</f>
        <v>27</v>
      </c>
      <c r="F39" s="96">
        <v>0</v>
      </c>
      <c r="G39" s="96">
        <v>0</v>
      </c>
      <c r="H39" s="96">
        <v>1</v>
      </c>
      <c r="I39" s="96">
        <v>0</v>
      </c>
      <c r="J39" s="96">
        <v>0</v>
      </c>
      <c r="K39" s="96">
        <v>0</v>
      </c>
      <c r="L39" s="97">
        <v>1</v>
      </c>
      <c r="M39" s="39"/>
      <c r="N39" s="104">
        <v>0</v>
      </c>
      <c r="O39" s="105">
        <v>1</v>
      </c>
      <c r="P39" s="105">
        <v>0</v>
      </c>
      <c r="Q39" s="105">
        <v>0</v>
      </c>
      <c r="R39" s="105">
        <v>1</v>
      </c>
      <c r="S39" s="105">
        <v>0</v>
      </c>
      <c r="T39" s="105">
        <v>0</v>
      </c>
      <c r="U39" s="105">
        <v>1</v>
      </c>
      <c r="V39" s="105">
        <v>0</v>
      </c>
      <c r="W39" s="40"/>
      <c r="X39" s="41"/>
      <c r="Y39" s="42" t="s">
        <v>91</v>
      </c>
      <c r="Z39" s="29">
        <f>SUM(F39:L39,N39:V39,'02'!E39:M39,'02'!O39:V39,'03'!E39:L39,'03'!N39:U39)-E39</f>
        <v>0</v>
      </c>
      <c r="AD39" s="43"/>
    </row>
    <row r="40" spans="2:30" s="36" customFormat="1" ht="12">
      <c r="B40" s="37"/>
      <c r="C40" s="37"/>
      <c r="D40" s="38" t="s">
        <v>27</v>
      </c>
      <c r="E40" s="24">
        <f>SUM(F40:L40,N40:V40,'02'!E40:M40,'02'!O40:V40,'03'!E40:L40,'03'!N40:U40)</f>
        <v>43</v>
      </c>
      <c r="F40" s="96">
        <v>1</v>
      </c>
      <c r="G40" s="96">
        <v>0</v>
      </c>
      <c r="H40" s="96">
        <v>0</v>
      </c>
      <c r="I40" s="96">
        <v>0</v>
      </c>
      <c r="J40" s="96">
        <v>1</v>
      </c>
      <c r="K40" s="96">
        <v>0</v>
      </c>
      <c r="L40" s="97">
        <v>2</v>
      </c>
      <c r="M40" s="39"/>
      <c r="N40" s="104">
        <v>0</v>
      </c>
      <c r="O40" s="105">
        <v>1</v>
      </c>
      <c r="P40" s="105">
        <v>0</v>
      </c>
      <c r="Q40" s="105">
        <v>0</v>
      </c>
      <c r="R40" s="105">
        <v>1</v>
      </c>
      <c r="S40" s="105">
        <v>0</v>
      </c>
      <c r="T40" s="105">
        <v>0</v>
      </c>
      <c r="U40" s="105">
        <v>1</v>
      </c>
      <c r="V40" s="105">
        <v>0</v>
      </c>
      <c r="W40" s="40"/>
      <c r="X40" s="41"/>
      <c r="Y40" s="42" t="s">
        <v>27</v>
      </c>
      <c r="Z40" s="29">
        <f>SUM(F40:L40,N40:V40,'02'!E40:M40,'02'!O40:V40,'03'!E40:L40,'03'!N40:U40)-E40</f>
        <v>0</v>
      </c>
      <c r="AD40" s="43"/>
    </row>
    <row r="41" spans="2:30" s="36" customFormat="1" ht="12">
      <c r="B41" s="37"/>
      <c r="C41" s="37"/>
      <c r="D41" s="38" t="s">
        <v>92</v>
      </c>
      <c r="E41" s="24">
        <f>SUM(F41:L41,N41:V41,'02'!E41:M41,'02'!O41:V41,'03'!E41:L41,'03'!N41:U41)</f>
        <v>32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7">
        <v>0</v>
      </c>
      <c r="M41" s="39"/>
      <c r="N41" s="104">
        <v>0</v>
      </c>
      <c r="O41" s="105">
        <v>4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40"/>
      <c r="X41" s="41"/>
      <c r="Y41" s="42" t="s">
        <v>92</v>
      </c>
      <c r="Z41" s="29">
        <f>SUM(F41:L41,N41:V41,'02'!E41:M41,'02'!O41:V41,'03'!E41:L41,'03'!N41:U41)-E41</f>
        <v>0</v>
      </c>
      <c r="AD41" s="43"/>
    </row>
    <row r="42" spans="2:30" s="36" customFormat="1" ht="12">
      <c r="B42" s="37"/>
      <c r="C42" s="37"/>
      <c r="D42" s="38" t="s">
        <v>28</v>
      </c>
      <c r="E42" s="24">
        <f>SUM(F42:L42,N42:V42,'02'!E42:M42,'02'!O42:V42,'03'!E42:L42,'03'!N42:U42)</f>
        <v>509</v>
      </c>
      <c r="F42" s="96">
        <v>0</v>
      </c>
      <c r="G42" s="96">
        <v>0</v>
      </c>
      <c r="H42" s="96">
        <v>1</v>
      </c>
      <c r="I42" s="96">
        <v>2</v>
      </c>
      <c r="J42" s="96">
        <v>0</v>
      </c>
      <c r="K42" s="96">
        <v>0</v>
      </c>
      <c r="L42" s="97">
        <v>11</v>
      </c>
      <c r="M42" s="39"/>
      <c r="N42" s="104">
        <v>0</v>
      </c>
      <c r="O42" s="105">
        <v>1</v>
      </c>
      <c r="P42" s="105">
        <v>0</v>
      </c>
      <c r="Q42" s="105">
        <v>0</v>
      </c>
      <c r="R42" s="105">
        <v>0</v>
      </c>
      <c r="S42" s="105">
        <v>0</v>
      </c>
      <c r="T42" s="105">
        <v>1</v>
      </c>
      <c r="U42" s="105">
        <v>0</v>
      </c>
      <c r="V42" s="105">
        <v>5</v>
      </c>
      <c r="W42" s="40"/>
      <c r="X42" s="41"/>
      <c r="Y42" s="42" t="s">
        <v>28</v>
      </c>
      <c r="Z42" s="29">
        <f>SUM(F42:L42,N42:V42,'02'!E42:M42,'02'!O42:V42,'03'!E42:L42,'03'!N42:U42)-E42</f>
        <v>0</v>
      </c>
      <c r="AD42" s="43"/>
    </row>
    <row r="43" spans="2:30" s="36" customFormat="1" ht="12">
      <c r="B43" s="37"/>
      <c r="C43" s="37"/>
      <c r="D43" s="38" t="s">
        <v>29</v>
      </c>
      <c r="E43" s="24">
        <f>SUM(F43:L43,N43:V43,'02'!E43:M43,'02'!O43:V43,'03'!E43:L43,'03'!N43:U43)</f>
        <v>553</v>
      </c>
      <c r="F43" s="96">
        <v>1</v>
      </c>
      <c r="G43" s="96">
        <v>1</v>
      </c>
      <c r="H43" s="96">
        <v>4</v>
      </c>
      <c r="I43" s="96">
        <v>5</v>
      </c>
      <c r="J43" s="96">
        <v>1</v>
      </c>
      <c r="K43" s="96">
        <v>1</v>
      </c>
      <c r="L43" s="97">
        <v>6</v>
      </c>
      <c r="M43" s="39"/>
      <c r="N43" s="104">
        <v>1</v>
      </c>
      <c r="O43" s="105">
        <v>7</v>
      </c>
      <c r="P43" s="105">
        <v>0</v>
      </c>
      <c r="Q43" s="105">
        <v>0</v>
      </c>
      <c r="R43" s="105">
        <v>6</v>
      </c>
      <c r="S43" s="105">
        <v>0</v>
      </c>
      <c r="T43" s="105">
        <v>0</v>
      </c>
      <c r="U43" s="105">
        <v>1</v>
      </c>
      <c r="V43" s="105">
        <v>16</v>
      </c>
      <c r="W43" s="40"/>
      <c r="X43" s="41"/>
      <c r="Y43" s="42" t="s">
        <v>29</v>
      </c>
      <c r="Z43" s="29">
        <f>SUM(F43:L43,N43:V43,'02'!E43:M43,'02'!O43:V43,'03'!E43:L43,'03'!N43:U43)-E43</f>
        <v>0</v>
      </c>
      <c r="AD43" s="43"/>
    </row>
    <row r="44" spans="2:30" s="36" customFormat="1" ht="12">
      <c r="B44" s="37"/>
      <c r="C44" s="37"/>
      <c r="D44" s="38" t="s">
        <v>31</v>
      </c>
      <c r="E44" s="24">
        <f>SUM(F44:L44,N44:V44,'02'!E44:M44,'02'!O44:V44,'03'!E44:L44,'03'!N44:U44)</f>
        <v>6237</v>
      </c>
      <c r="F44" s="96">
        <v>56</v>
      </c>
      <c r="G44" s="96">
        <v>30</v>
      </c>
      <c r="H44" s="96">
        <v>35</v>
      </c>
      <c r="I44" s="96">
        <v>106</v>
      </c>
      <c r="J44" s="96">
        <v>6</v>
      </c>
      <c r="K44" s="96">
        <v>15</v>
      </c>
      <c r="L44" s="97">
        <v>150</v>
      </c>
      <c r="M44" s="39"/>
      <c r="N44" s="104">
        <v>9</v>
      </c>
      <c r="O44" s="105">
        <v>80</v>
      </c>
      <c r="P44" s="105">
        <v>3</v>
      </c>
      <c r="Q44" s="105">
        <v>0</v>
      </c>
      <c r="R44" s="105">
        <v>81</v>
      </c>
      <c r="S44" s="105">
        <v>1</v>
      </c>
      <c r="T44" s="105">
        <v>18</v>
      </c>
      <c r="U44" s="105">
        <v>15</v>
      </c>
      <c r="V44" s="105">
        <v>115</v>
      </c>
      <c r="W44" s="40"/>
      <c r="X44" s="41"/>
      <c r="Y44" s="42" t="s">
        <v>31</v>
      </c>
      <c r="Z44" s="29">
        <f>SUM(F44:L44,N44:V44,'02'!E44:M44,'02'!O44:V44,'03'!E44:L44,'03'!N44:U44)-E44</f>
        <v>0</v>
      </c>
      <c r="AD44" s="43"/>
    </row>
    <row r="45" spans="2:30" s="36" customFormat="1" ht="12">
      <c r="B45" s="37"/>
      <c r="C45" s="37"/>
      <c r="D45" s="38" t="s">
        <v>93</v>
      </c>
      <c r="E45" s="24">
        <f>SUM(F45:L45,N45:V45,'02'!E45:M45,'02'!O45:V45,'03'!E45:L45,'03'!N45:U45)</f>
        <v>123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7">
        <v>0</v>
      </c>
      <c r="M45" s="39"/>
      <c r="N45" s="104">
        <v>0</v>
      </c>
      <c r="O45" s="105">
        <v>0</v>
      </c>
      <c r="P45" s="105">
        <v>0</v>
      </c>
      <c r="Q45" s="105">
        <v>0</v>
      </c>
      <c r="R45" s="105">
        <v>4</v>
      </c>
      <c r="S45" s="105">
        <v>0</v>
      </c>
      <c r="T45" s="105">
        <v>0</v>
      </c>
      <c r="U45" s="105">
        <v>0</v>
      </c>
      <c r="V45" s="105">
        <v>4</v>
      </c>
      <c r="W45" s="40"/>
      <c r="X45" s="41"/>
      <c r="Y45" s="42" t="s">
        <v>93</v>
      </c>
      <c r="Z45" s="29">
        <f>SUM(F45:L45,N45:V45,'02'!E45:M45,'02'!O45:V45,'03'!E45:L45,'03'!N45:U45)-E45</f>
        <v>0</v>
      </c>
      <c r="AD45" s="43"/>
    </row>
    <row r="46" spans="2:30" s="36" customFormat="1" ht="12">
      <c r="B46" s="37"/>
      <c r="C46" s="37"/>
      <c r="D46" s="38" t="s">
        <v>24</v>
      </c>
      <c r="E46" s="24">
        <f>SUM(F46:L46,N46:V46,'02'!E46:M46,'02'!O46:V46,'03'!E46:L46,'03'!N46:U46)</f>
        <v>1575</v>
      </c>
      <c r="F46" s="96">
        <v>11</v>
      </c>
      <c r="G46" s="96">
        <v>1</v>
      </c>
      <c r="H46" s="96">
        <v>5</v>
      </c>
      <c r="I46" s="96">
        <v>9</v>
      </c>
      <c r="J46" s="96">
        <v>2</v>
      </c>
      <c r="K46" s="96">
        <v>0</v>
      </c>
      <c r="L46" s="97">
        <v>18</v>
      </c>
      <c r="M46" s="39"/>
      <c r="N46" s="104">
        <v>1</v>
      </c>
      <c r="O46" s="105">
        <v>6</v>
      </c>
      <c r="P46" s="105">
        <v>0</v>
      </c>
      <c r="Q46" s="105">
        <v>0</v>
      </c>
      <c r="R46" s="105">
        <v>5</v>
      </c>
      <c r="S46" s="105">
        <v>0</v>
      </c>
      <c r="T46" s="105">
        <v>3</v>
      </c>
      <c r="U46" s="105">
        <v>0</v>
      </c>
      <c r="V46" s="105">
        <v>12</v>
      </c>
      <c r="W46" s="40"/>
      <c r="X46" s="41"/>
      <c r="Y46" s="42" t="s">
        <v>24</v>
      </c>
      <c r="Z46" s="29">
        <f>SUM(F46:L46,N46:V46,'02'!E46:M46,'02'!O46:V46,'03'!E46:L46,'03'!N46:U46)-E46</f>
        <v>0</v>
      </c>
      <c r="AD46" s="43"/>
    </row>
    <row r="47" spans="2:30" s="36" customFormat="1" ht="12">
      <c r="B47" s="37"/>
      <c r="C47" s="37"/>
      <c r="D47" s="38" t="s">
        <v>94</v>
      </c>
      <c r="E47" s="24">
        <f>SUM(F47:L47,N47:V47,'02'!E47:M47,'02'!O47:V47,'03'!E47:L47,'03'!N47:U47)</f>
        <v>625</v>
      </c>
      <c r="F47" s="96">
        <v>4</v>
      </c>
      <c r="G47" s="96">
        <v>4</v>
      </c>
      <c r="H47" s="96">
        <v>2</v>
      </c>
      <c r="I47" s="96">
        <v>6</v>
      </c>
      <c r="J47" s="96">
        <v>1</v>
      </c>
      <c r="K47" s="96">
        <v>0</v>
      </c>
      <c r="L47" s="97">
        <v>16</v>
      </c>
      <c r="M47" s="39"/>
      <c r="N47" s="104">
        <v>0</v>
      </c>
      <c r="O47" s="105">
        <v>2</v>
      </c>
      <c r="P47" s="105">
        <v>0</v>
      </c>
      <c r="Q47" s="105">
        <v>0</v>
      </c>
      <c r="R47" s="105">
        <v>5</v>
      </c>
      <c r="S47" s="105">
        <v>0</v>
      </c>
      <c r="T47" s="105">
        <v>1</v>
      </c>
      <c r="U47" s="105">
        <v>0</v>
      </c>
      <c r="V47" s="105">
        <v>1</v>
      </c>
      <c r="W47" s="40"/>
      <c r="X47" s="41"/>
      <c r="Y47" s="42" t="s">
        <v>94</v>
      </c>
      <c r="Z47" s="29">
        <f>SUM(F47:L47,N47:V47,'02'!E47:M47,'02'!O47:V47,'03'!E47:L47,'03'!N47:U47)-E47</f>
        <v>0</v>
      </c>
      <c r="AD47" s="43"/>
    </row>
    <row r="48" spans="2:30" s="36" customFormat="1" ht="12">
      <c r="B48" s="37"/>
      <c r="C48" s="37"/>
      <c r="D48" s="38" t="s">
        <v>95</v>
      </c>
      <c r="E48" s="24">
        <f>SUM(F48:L48,N48:V48,'02'!E48:M48,'02'!O48:V48,'03'!E48:L48,'03'!N48:U48)</f>
        <v>139</v>
      </c>
      <c r="F48" s="96">
        <v>0</v>
      </c>
      <c r="G48" s="96">
        <v>0</v>
      </c>
      <c r="H48" s="96">
        <v>0</v>
      </c>
      <c r="I48" s="96">
        <v>2</v>
      </c>
      <c r="J48" s="96">
        <v>0</v>
      </c>
      <c r="K48" s="96">
        <v>0</v>
      </c>
      <c r="L48" s="97">
        <v>2</v>
      </c>
      <c r="M48" s="39"/>
      <c r="N48" s="104">
        <v>0</v>
      </c>
      <c r="O48" s="105">
        <v>2</v>
      </c>
      <c r="P48" s="105">
        <v>0</v>
      </c>
      <c r="Q48" s="105">
        <v>0</v>
      </c>
      <c r="R48" s="105">
        <v>2</v>
      </c>
      <c r="S48" s="105">
        <v>0</v>
      </c>
      <c r="T48" s="105">
        <v>0</v>
      </c>
      <c r="U48" s="105">
        <v>0</v>
      </c>
      <c r="V48" s="105">
        <v>6</v>
      </c>
      <c r="W48" s="40"/>
      <c r="X48" s="41"/>
      <c r="Y48" s="42" t="s">
        <v>95</v>
      </c>
      <c r="Z48" s="29">
        <f>SUM(F48:L48,N48:V48,'02'!E48:M48,'02'!O48:V48,'03'!E48:L48,'03'!N48:U48)-E48</f>
        <v>0</v>
      </c>
      <c r="AD48" s="43"/>
    </row>
    <row r="49" spans="2:30" s="36" customFormat="1" ht="12">
      <c r="B49" s="37"/>
      <c r="C49" s="37"/>
      <c r="D49" s="38" t="s">
        <v>96</v>
      </c>
      <c r="E49" s="24">
        <f>SUM(F49:L49,N49:V49,'02'!E49:M49,'02'!O49:V49,'03'!E49:L49,'03'!N49:U49)</f>
        <v>414</v>
      </c>
      <c r="F49" s="96">
        <v>0</v>
      </c>
      <c r="G49" s="96">
        <v>0</v>
      </c>
      <c r="H49" s="96">
        <v>0</v>
      </c>
      <c r="I49" s="96">
        <v>2</v>
      </c>
      <c r="J49" s="96">
        <v>0</v>
      </c>
      <c r="K49" s="96">
        <v>0</v>
      </c>
      <c r="L49" s="97">
        <v>2</v>
      </c>
      <c r="M49" s="39"/>
      <c r="N49" s="104">
        <v>0</v>
      </c>
      <c r="O49" s="105">
        <v>1</v>
      </c>
      <c r="P49" s="105">
        <v>0</v>
      </c>
      <c r="Q49" s="105">
        <v>0</v>
      </c>
      <c r="R49" s="105">
        <v>0</v>
      </c>
      <c r="S49" s="105">
        <v>0</v>
      </c>
      <c r="T49" s="105">
        <v>1</v>
      </c>
      <c r="U49" s="105">
        <v>0</v>
      </c>
      <c r="V49" s="105">
        <v>3</v>
      </c>
      <c r="W49" s="40"/>
      <c r="X49" s="41"/>
      <c r="Y49" s="42" t="s">
        <v>96</v>
      </c>
      <c r="Z49" s="29">
        <f>SUM(F49:L49,N49:V49,'02'!E49:M49,'02'!O49:V49,'03'!E49:L49,'03'!N49:U49)-E49</f>
        <v>0</v>
      </c>
      <c r="AD49" s="43"/>
    </row>
    <row r="50" spans="2:30" s="36" customFormat="1" ht="12">
      <c r="B50" s="37"/>
      <c r="C50" s="37"/>
      <c r="D50" s="38" t="s">
        <v>97</v>
      </c>
      <c r="E50" s="24">
        <f>SUM(F50:L50,N50:V50,'02'!E50:M50,'02'!O50:V50,'03'!E50:L50,'03'!N50:U50)</f>
        <v>681</v>
      </c>
      <c r="F50" s="96">
        <v>5</v>
      </c>
      <c r="G50" s="96">
        <v>0</v>
      </c>
      <c r="H50" s="96">
        <v>3</v>
      </c>
      <c r="I50" s="96">
        <v>8</v>
      </c>
      <c r="J50" s="96">
        <v>0</v>
      </c>
      <c r="K50" s="96">
        <v>1</v>
      </c>
      <c r="L50" s="97">
        <v>5</v>
      </c>
      <c r="M50" s="39"/>
      <c r="N50" s="104">
        <v>4</v>
      </c>
      <c r="O50" s="105">
        <v>3</v>
      </c>
      <c r="P50" s="105">
        <v>1</v>
      </c>
      <c r="Q50" s="105">
        <v>0</v>
      </c>
      <c r="R50" s="105">
        <v>14</v>
      </c>
      <c r="S50" s="105">
        <v>0</v>
      </c>
      <c r="T50" s="105">
        <v>1</v>
      </c>
      <c r="U50" s="105">
        <v>1</v>
      </c>
      <c r="V50" s="105">
        <v>11</v>
      </c>
      <c r="W50" s="40"/>
      <c r="X50" s="41"/>
      <c r="Y50" s="42" t="s">
        <v>97</v>
      </c>
      <c r="Z50" s="29">
        <f>SUM(F50:L50,N50:V50,'02'!E50:M50,'02'!O50:V50,'03'!E50:L50,'03'!N50:U50)-E50</f>
        <v>0</v>
      </c>
      <c r="AD50" s="43"/>
    </row>
    <row r="51" spans="2:30" s="36" customFormat="1" ht="12">
      <c r="B51" s="37"/>
      <c r="C51" s="37"/>
      <c r="D51" s="38" t="s">
        <v>98</v>
      </c>
      <c r="E51" s="24">
        <f>SUM(F51:L51,N51:V51,'02'!E51:M51,'02'!O51:V51,'03'!E51:L51,'03'!N51:U51)</f>
        <v>180</v>
      </c>
      <c r="F51" s="96">
        <v>1</v>
      </c>
      <c r="G51" s="96">
        <v>0</v>
      </c>
      <c r="H51" s="96">
        <v>1</v>
      </c>
      <c r="I51" s="96">
        <v>10</v>
      </c>
      <c r="J51" s="96">
        <v>0</v>
      </c>
      <c r="K51" s="96">
        <v>0</v>
      </c>
      <c r="L51" s="97">
        <v>10</v>
      </c>
      <c r="M51" s="39"/>
      <c r="N51" s="104">
        <v>1</v>
      </c>
      <c r="O51" s="105">
        <v>0</v>
      </c>
      <c r="P51" s="105">
        <v>0</v>
      </c>
      <c r="Q51" s="105">
        <v>0</v>
      </c>
      <c r="R51" s="105">
        <v>1</v>
      </c>
      <c r="S51" s="105">
        <v>0</v>
      </c>
      <c r="T51" s="105">
        <v>0</v>
      </c>
      <c r="U51" s="105">
        <v>0</v>
      </c>
      <c r="V51" s="105">
        <v>0</v>
      </c>
      <c r="W51" s="40"/>
      <c r="X51" s="41"/>
      <c r="Y51" s="42" t="s">
        <v>98</v>
      </c>
      <c r="Z51" s="29">
        <f>SUM(F51:L51,N51:V51,'02'!E51:M51,'02'!O51:V51,'03'!E51:L51,'03'!N51:U51)-E51</f>
        <v>0</v>
      </c>
      <c r="AD51" s="43"/>
    </row>
    <row r="52" spans="2:30" s="36" customFormat="1" ht="12">
      <c r="B52" s="37"/>
      <c r="C52" s="37"/>
      <c r="D52" s="38" t="s">
        <v>30</v>
      </c>
      <c r="E52" s="24">
        <f>SUM(F52:L52,N52:V52,'02'!E52:M52,'02'!O52:V52,'03'!E52:L52,'03'!N52:U52)</f>
        <v>66154</v>
      </c>
      <c r="F52" s="96">
        <v>442</v>
      </c>
      <c r="G52" s="96">
        <v>142</v>
      </c>
      <c r="H52" s="96">
        <v>247</v>
      </c>
      <c r="I52" s="96">
        <v>299</v>
      </c>
      <c r="J52" s="96">
        <v>45</v>
      </c>
      <c r="K52" s="96">
        <v>62</v>
      </c>
      <c r="L52" s="97">
        <v>774</v>
      </c>
      <c r="M52" s="39"/>
      <c r="N52" s="104">
        <v>91</v>
      </c>
      <c r="O52" s="105">
        <v>556</v>
      </c>
      <c r="P52" s="105">
        <v>10</v>
      </c>
      <c r="Q52" s="105">
        <v>1</v>
      </c>
      <c r="R52" s="105">
        <v>342</v>
      </c>
      <c r="S52" s="105">
        <v>7</v>
      </c>
      <c r="T52" s="105">
        <v>111</v>
      </c>
      <c r="U52" s="105">
        <v>26</v>
      </c>
      <c r="V52" s="105">
        <v>989</v>
      </c>
      <c r="W52" s="40"/>
      <c r="X52" s="41"/>
      <c r="Y52" s="42" t="s">
        <v>30</v>
      </c>
      <c r="Z52" s="29">
        <f>SUM(F52:L52,N52:V52,'02'!E52:M52,'02'!O52:V52,'03'!E52:L52,'03'!N52:U52)-E52</f>
        <v>0</v>
      </c>
      <c r="AD52" s="43"/>
    </row>
    <row r="53" spans="2:30" s="36" customFormat="1" ht="12">
      <c r="B53" s="37"/>
      <c r="C53" s="37"/>
      <c r="D53" s="38" t="s">
        <v>99</v>
      </c>
      <c r="E53" s="24">
        <f>SUM(F53:L53,N53:V53,'02'!E53:M53,'02'!O53:V53,'03'!E53:L53,'03'!N53:U53)</f>
        <v>2017</v>
      </c>
      <c r="F53" s="96">
        <v>0</v>
      </c>
      <c r="G53" s="96">
        <v>1</v>
      </c>
      <c r="H53" s="96">
        <v>6</v>
      </c>
      <c r="I53" s="96">
        <v>3</v>
      </c>
      <c r="J53" s="96">
        <v>0</v>
      </c>
      <c r="K53" s="96">
        <v>0</v>
      </c>
      <c r="L53" s="97">
        <v>6</v>
      </c>
      <c r="M53" s="39"/>
      <c r="N53" s="104">
        <v>4</v>
      </c>
      <c r="O53" s="105">
        <v>79</v>
      </c>
      <c r="P53" s="105">
        <v>0</v>
      </c>
      <c r="Q53" s="105">
        <v>1</v>
      </c>
      <c r="R53" s="105">
        <v>42</v>
      </c>
      <c r="S53" s="105">
        <v>0</v>
      </c>
      <c r="T53" s="105">
        <v>1</v>
      </c>
      <c r="U53" s="105">
        <v>3</v>
      </c>
      <c r="V53" s="105">
        <v>63</v>
      </c>
      <c r="W53" s="40"/>
      <c r="X53" s="41"/>
      <c r="Y53" s="42" t="s">
        <v>99</v>
      </c>
      <c r="Z53" s="29">
        <f>SUM(F53:L53,N53:V53,'02'!E53:M53,'02'!O53:V53,'03'!E53:L53,'03'!N53:U53)-E53</f>
        <v>0</v>
      </c>
      <c r="AD53" s="43"/>
    </row>
    <row r="54" spans="2:30" s="36" customFormat="1" ht="12">
      <c r="B54" s="37"/>
      <c r="C54" s="37"/>
      <c r="D54" s="38" t="s">
        <v>100</v>
      </c>
      <c r="E54" s="24">
        <f>SUM(F54:L54,N54:V54,'02'!E54:M54,'02'!O54:V54,'03'!E54:L54,'03'!N54:U54)</f>
        <v>174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7">
        <v>3</v>
      </c>
      <c r="M54" s="39"/>
      <c r="N54" s="104">
        <v>0</v>
      </c>
      <c r="O54" s="105">
        <v>1</v>
      </c>
      <c r="P54" s="105">
        <v>0</v>
      </c>
      <c r="Q54" s="105">
        <v>0</v>
      </c>
      <c r="R54" s="105">
        <v>2</v>
      </c>
      <c r="S54" s="105">
        <v>0</v>
      </c>
      <c r="T54" s="105">
        <v>0</v>
      </c>
      <c r="U54" s="105">
        <v>0</v>
      </c>
      <c r="V54" s="105">
        <v>4</v>
      </c>
      <c r="W54" s="40"/>
      <c r="X54" s="41"/>
      <c r="Y54" s="42" t="s">
        <v>100</v>
      </c>
      <c r="Z54" s="29">
        <f>SUM(F54:L54,N54:V54,'02'!E54:M54,'02'!O54:V54,'03'!E54:L54,'03'!N54:U54)-E54</f>
        <v>0</v>
      </c>
      <c r="AD54" s="43"/>
    </row>
    <row r="55" spans="2:30" s="36" customFormat="1" ht="12">
      <c r="B55" s="37"/>
      <c r="C55" s="37"/>
      <c r="D55" s="38" t="s">
        <v>123</v>
      </c>
      <c r="E55" s="24">
        <f>SUM(F55:L55,N55:V55,'02'!E55:M55,'02'!O55:V55,'03'!E55:L55,'03'!N55:U55)</f>
        <v>523</v>
      </c>
      <c r="F55" s="96">
        <v>3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7">
        <v>2</v>
      </c>
      <c r="M55" s="39"/>
      <c r="N55" s="104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40"/>
      <c r="X55" s="41"/>
      <c r="Y55" s="42" t="s">
        <v>123</v>
      </c>
      <c r="Z55" s="29">
        <f>SUM(F55:L55,N55:V55,'02'!E55:M55,'02'!O55:V55,'03'!E55:L55,'03'!N55:U55)-E55</f>
        <v>0</v>
      </c>
      <c r="AD55" s="43"/>
    </row>
    <row r="56" spans="2:30" s="36" customFormat="1" ht="12" thickBot="1">
      <c r="B56" s="46"/>
      <c r="C56" s="46"/>
      <c r="D56" s="47" t="s">
        <v>32</v>
      </c>
      <c r="E56" s="48">
        <f>SUM(F56:L56,N56:V56,'02'!E56:M56,'02'!O56:V56,'03'!E56:L56,'03'!N56:U56)</f>
        <v>10735</v>
      </c>
      <c r="F56" s="98">
        <v>155</v>
      </c>
      <c r="G56" s="98">
        <v>58</v>
      </c>
      <c r="H56" s="98">
        <v>99</v>
      </c>
      <c r="I56" s="98">
        <v>152</v>
      </c>
      <c r="J56" s="98">
        <v>20</v>
      </c>
      <c r="K56" s="98">
        <v>29</v>
      </c>
      <c r="L56" s="99">
        <v>308</v>
      </c>
      <c r="M56" s="39"/>
      <c r="N56" s="106">
        <v>24</v>
      </c>
      <c r="O56" s="107">
        <v>130</v>
      </c>
      <c r="P56" s="107">
        <v>1</v>
      </c>
      <c r="Q56" s="107">
        <v>2</v>
      </c>
      <c r="R56" s="107">
        <v>106</v>
      </c>
      <c r="S56" s="107">
        <v>6</v>
      </c>
      <c r="T56" s="107">
        <v>41</v>
      </c>
      <c r="U56" s="107">
        <v>15</v>
      </c>
      <c r="V56" s="107">
        <v>177</v>
      </c>
      <c r="W56" s="49"/>
      <c r="X56" s="46"/>
      <c r="Y56" s="50" t="s">
        <v>32</v>
      </c>
      <c r="Z56" s="29">
        <f>SUM(F56:L56,N56:V56,'02'!E56:M56,'02'!O56:V56,'03'!E56:L56,'03'!N56:U56)-E56</f>
        <v>0</v>
      </c>
      <c r="AD56" s="43"/>
    </row>
    <row r="57" spans="1:26" ht="12">
      <c r="A57" s="3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51"/>
      <c r="X57" s="51"/>
      <c r="Y57" s="51"/>
      <c r="Z57" s="2"/>
    </row>
    <row r="58" spans="1:26" ht="12">
      <c r="A58" s="3"/>
      <c r="B58" s="3"/>
      <c r="C58" s="3"/>
      <c r="D58" s="52" t="s">
        <v>108</v>
      </c>
      <c r="E58" s="53">
        <f>SUM(E8,E25,E29)-E7</f>
        <v>0</v>
      </c>
      <c r="F58" s="53">
        <f aca="true" t="shared" si="8" ref="F58:V58">SUM(F8,F25,F29)-F7</f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/>
      <c r="N58" s="53">
        <f t="shared" si="8"/>
        <v>0</v>
      </c>
      <c r="O58" s="53">
        <f t="shared" si="8"/>
        <v>0</v>
      </c>
      <c r="P58" s="53">
        <f t="shared" si="8"/>
        <v>0</v>
      </c>
      <c r="Q58" s="53">
        <f t="shared" si="8"/>
        <v>0</v>
      </c>
      <c r="R58" s="53">
        <f t="shared" si="8"/>
        <v>0</v>
      </c>
      <c r="S58" s="53">
        <f t="shared" si="8"/>
        <v>0</v>
      </c>
      <c r="T58" s="53">
        <f t="shared" si="8"/>
        <v>0</v>
      </c>
      <c r="U58" s="53">
        <f t="shared" si="8"/>
        <v>0</v>
      </c>
      <c r="V58" s="53">
        <f t="shared" si="8"/>
        <v>0</v>
      </c>
      <c r="W58" s="51"/>
      <c r="X58" s="51"/>
      <c r="Y58" s="51"/>
      <c r="Z58" s="2"/>
    </row>
    <row r="59" spans="1:26" ht="12">
      <c r="A59" s="3"/>
      <c r="B59" s="3"/>
      <c r="C59" s="3"/>
      <c r="D59" s="52" t="s">
        <v>109</v>
      </c>
      <c r="E59" s="53">
        <f>SUM(E9:E24)-E8</f>
        <v>0</v>
      </c>
      <c r="F59" s="53">
        <f aca="true" t="shared" si="9" ref="F59:V59">SUM(F9:F24)-F8</f>
        <v>0</v>
      </c>
      <c r="G59" s="53">
        <f t="shared" si="9"/>
        <v>0</v>
      </c>
      <c r="H59" s="53">
        <f t="shared" si="9"/>
        <v>0</v>
      </c>
      <c r="I59" s="53">
        <f t="shared" si="9"/>
        <v>0</v>
      </c>
      <c r="J59" s="53">
        <f t="shared" si="9"/>
        <v>0</v>
      </c>
      <c r="K59" s="53">
        <f t="shared" si="9"/>
        <v>0</v>
      </c>
      <c r="L59" s="53">
        <f t="shared" si="9"/>
        <v>0</v>
      </c>
      <c r="M59" s="53"/>
      <c r="N59" s="53">
        <f t="shared" si="9"/>
        <v>0</v>
      </c>
      <c r="O59" s="53">
        <f t="shared" si="9"/>
        <v>0</v>
      </c>
      <c r="P59" s="53">
        <f t="shared" si="9"/>
        <v>0</v>
      </c>
      <c r="Q59" s="53">
        <f t="shared" si="9"/>
        <v>0</v>
      </c>
      <c r="R59" s="53">
        <f t="shared" si="9"/>
        <v>0</v>
      </c>
      <c r="S59" s="53">
        <f t="shared" si="9"/>
        <v>0</v>
      </c>
      <c r="T59" s="53">
        <f t="shared" si="9"/>
        <v>0</v>
      </c>
      <c r="U59" s="53">
        <f t="shared" si="9"/>
        <v>0</v>
      </c>
      <c r="V59" s="53">
        <f t="shared" si="9"/>
        <v>0</v>
      </c>
      <c r="W59" s="3"/>
      <c r="X59" s="3"/>
      <c r="Y59" s="3"/>
      <c r="Z59" s="2"/>
    </row>
    <row r="60" spans="1:26" ht="12">
      <c r="A60" s="3"/>
      <c r="B60" s="3"/>
      <c r="C60" s="3"/>
      <c r="D60" s="52" t="s">
        <v>110</v>
      </c>
      <c r="E60" s="53">
        <f>SUM(E26:E28)-E25</f>
        <v>0</v>
      </c>
      <c r="F60" s="53">
        <f aca="true" t="shared" si="10" ref="F60:V60">SUM(F26:F28)-F25</f>
        <v>0</v>
      </c>
      <c r="G60" s="53">
        <f t="shared" si="10"/>
        <v>0</v>
      </c>
      <c r="H60" s="53">
        <f t="shared" si="10"/>
        <v>0</v>
      </c>
      <c r="I60" s="53">
        <f t="shared" si="10"/>
        <v>0</v>
      </c>
      <c r="J60" s="53">
        <f t="shared" si="10"/>
        <v>0</v>
      </c>
      <c r="K60" s="53">
        <f t="shared" si="10"/>
        <v>0</v>
      </c>
      <c r="L60" s="53">
        <f t="shared" si="10"/>
        <v>0</v>
      </c>
      <c r="M60" s="53"/>
      <c r="N60" s="53">
        <f t="shared" si="10"/>
        <v>0</v>
      </c>
      <c r="O60" s="53">
        <f t="shared" si="10"/>
        <v>0</v>
      </c>
      <c r="P60" s="53">
        <f t="shared" si="10"/>
        <v>0</v>
      </c>
      <c r="Q60" s="53">
        <f t="shared" si="10"/>
        <v>0</v>
      </c>
      <c r="R60" s="53">
        <f t="shared" si="10"/>
        <v>0</v>
      </c>
      <c r="S60" s="53">
        <f t="shared" si="10"/>
        <v>0</v>
      </c>
      <c r="T60" s="53">
        <f t="shared" si="10"/>
        <v>0</v>
      </c>
      <c r="U60" s="53">
        <f t="shared" si="10"/>
        <v>0</v>
      </c>
      <c r="V60" s="53">
        <f t="shared" si="10"/>
        <v>0</v>
      </c>
      <c r="W60" s="3"/>
      <c r="X60" s="3"/>
      <c r="Y60" s="3"/>
      <c r="Z60" s="2"/>
    </row>
    <row r="61" spans="2:26" ht="12">
      <c r="B61" s="3"/>
      <c r="C61" s="3"/>
      <c r="D61" s="52" t="s">
        <v>111</v>
      </c>
      <c r="E61" s="53">
        <f>SUM(E30:E56)-E29</f>
        <v>0</v>
      </c>
      <c r="F61" s="53">
        <f aca="true" t="shared" si="11" ref="F61:V61">SUM(F30:F56)-F29</f>
        <v>0</v>
      </c>
      <c r="G61" s="53">
        <f t="shared" si="11"/>
        <v>0</v>
      </c>
      <c r="H61" s="53">
        <f t="shared" si="11"/>
        <v>0</v>
      </c>
      <c r="I61" s="53">
        <f t="shared" si="11"/>
        <v>0</v>
      </c>
      <c r="J61" s="53">
        <f t="shared" si="11"/>
        <v>0</v>
      </c>
      <c r="K61" s="53">
        <f t="shared" si="11"/>
        <v>0</v>
      </c>
      <c r="L61" s="53">
        <f t="shared" si="11"/>
        <v>0</v>
      </c>
      <c r="M61" s="53"/>
      <c r="N61" s="53">
        <f t="shared" si="11"/>
        <v>0</v>
      </c>
      <c r="O61" s="53">
        <f t="shared" si="11"/>
        <v>0</v>
      </c>
      <c r="P61" s="53">
        <f t="shared" si="11"/>
        <v>0</v>
      </c>
      <c r="Q61" s="53">
        <f t="shared" si="11"/>
        <v>0</v>
      </c>
      <c r="R61" s="53">
        <f t="shared" si="11"/>
        <v>0</v>
      </c>
      <c r="S61" s="53">
        <f t="shared" si="11"/>
        <v>0</v>
      </c>
      <c r="T61" s="53">
        <f t="shared" si="11"/>
        <v>0</v>
      </c>
      <c r="U61" s="53">
        <f t="shared" si="11"/>
        <v>0</v>
      </c>
      <c r="V61" s="53">
        <f t="shared" si="11"/>
        <v>0</v>
      </c>
      <c r="W61" s="3"/>
      <c r="X61" s="3"/>
      <c r="Y61" s="3"/>
      <c r="Z61" s="2"/>
    </row>
    <row r="62" spans="2:26" ht="12"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"/>
      <c r="X62" s="3"/>
      <c r="Y62" s="3"/>
      <c r="Z62" s="2"/>
    </row>
    <row r="63" spans="4:26" ht="12">
      <c r="D63" s="5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Y63" s="54"/>
      <c r="Z63" s="2"/>
    </row>
    <row r="64" spans="4:26" ht="12">
      <c r="D64" s="5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Y64" s="54"/>
      <c r="Z64" s="2"/>
    </row>
    <row r="65" spans="4:26" ht="12">
      <c r="D65" s="5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Y65" s="54"/>
      <c r="Z65" s="2"/>
    </row>
    <row r="66" spans="4:26" ht="12">
      <c r="D66" s="5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Y66" s="54"/>
      <c r="Z66" s="2"/>
    </row>
    <row r="67" spans="4:25" ht="12"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Y67" s="54"/>
    </row>
    <row r="68" spans="4:25" ht="12"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Y68" s="54"/>
    </row>
    <row r="69" spans="4:25" ht="12"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Y69" s="54"/>
    </row>
    <row r="70" spans="4:25" ht="12"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Y70" s="54"/>
    </row>
    <row r="206" spans="5:26" ht="12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Z206" s="2"/>
    </row>
    <row r="207" spans="5:26" ht="12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Z207" s="2"/>
    </row>
    <row r="208" spans="5:26" ht="12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Z208" s="2"/>
    </row>
    <row r="209" spans="5:26" ht="12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Z209" s="2"/>
    </row>
    <row r="210" spans="5:26" ht="12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Z210" s="2"/>
    </row>
    <row r="211" spans="5:26" ht="12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Z211" s="2"/>
    </row>
    <row r="212" spans="5:26" ht="12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Z212" s="2"/>
    </row>
    <row r="213" spans="5:26" ht="12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Z213" s="2"/>
    </row>
    <row r="214" spans="5:26" ht="12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Z214" s="2"/>
    </row>
  </sheetData>
  <sheetProtection/>
  <mergeCells count="17">
    <mergeCell ref="W4:Y6"/>
    <mergeCell ref="W7:Y7"/>
    <mergeCell ref="E2:K2"/>
    <mergeCell ref="O2:V2"/>
    <mergeCell ref="E4:E6"/>
    <mergeCell ref="N4:V4"/>
    <mergeCell ref="S5:U5"/>
    <mergeCell ref="C29:D29"/>
    <mergeCell ref="X25:Y25"/>
    <mergeCell ref="X29:Y29"/>
    <mergeCell ref="F4:L5"/>
    <mergeCell ref="N5:R5"/>
    <mergeCell ref="B4:D6"/>
    <mergeCell ref="B7:D7"/>
    <mergeCell ref="C8:D8"/>
    <mergeCell ref="C25:D25"/>
    <mergeCell ref="X8:Y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view="pageBreakPreview" zoomScaleSheetLayoutView="100" zoomScalePageLayoutView="0" workbookViewId="0" topLeftCell="A1">
      <selection activeCell="M3" sqref="M3"/>
    </sheetView>
  </sheetViews>
  <sheetFormatPr defaultColWidth="9.125" defaultRowHeight="12.75"/>
  <cols>
    <col min="1" max="3" width="2.625" style="57" customWidth="1"/>
    <col min="4" max="4" width="16.50390625" style="57" bestFit="1" customWidth="1"/>
    <col min="5" max="5" width="7.625" style="11" bestFit="1" customWidth="1"/>
    <col min="6" max="6" width="9.625" style="11" bestFit="1" customWidth="1"/>
    <col min="7" max="10" width="8.625" style="11" customWidth="1"/>
    <col min="11" max="11" width="11.125" style="11" customWidth="1"/>
    <col min="12" max="13" width="8.625" style="11" customWidth="1"/>
    <col min="14" max="14" width="2.625" style="76" customWidth="1"/>
    <col min="15" max="15" width="9.625" style="11" bestFit="1" customWidth="1"/>
    <col min="16" max="16" width="8.875" style="11" customWidth="1"/>
    <col min="17" max="17" width="8.625" style="11" bestFit="1" customWidth="1"/>
    <col min="18" max="19" width="7.625" style="11" bestFit="1" customWidth="1"/>
    <col min="20" max="20" width="9.625" style="11" bestFit="1" customWidth="1"/>
    <col min="21" max="21" width="8.875" style="11" customWidth="1"/>
    <col min="22" max="22" width="9.625" style="11" bestFit="1" customWidth="1"/>
    <col min="23" max="24" width="2.625" style="57" customWidth="1"/>
    <col min="25" max="25" width="16.50390625" style="57" bestFit="1" customWidth="1"/>
    <col min="26" max="16384" width="9.125" style="11" customWidth="1"/>
  </cols>
  <sheetData>
    <row r="1" spans="2:26" ht="12">
      <c r="B1" s="58" t="s">
        <v>134</v>
      </c>
      <c r="E1" s="59"/>
      <c r="F1" s="59"/>
      <c r="G1" s="59"/>
      <c r="H1" s="59"/>
      <c r="I1" s="59"/>
      <c r="J1" s="59"/>
      <c r="K1" s="59"/>
      <c r="L1" s="59"/>
      <c r="M1" s="59"/>
      <c r="N1" s="13"/>
      <c r="O1" s="60" t="s">
        <v>135</v>
      </c>
      <c r="P1" s="59"/>
      <c r="Q1" s="59"/>
      <c r="R1" s="59"/>
      <c r="S1" s="59"/>
      <c r="T1" s="59"/>
      <c r="U1" s="59"/>
      <c r="V1" s="59"/>
      <c r="Z1" s="59"/>
    </row>
    <row r="2" spans="2:26" s="4" customFormat="1" ht="14.25">
      <c r="B2" s="5"/>
      <c r="C2" s="5"/>
      <c r="D2" s="5"/>
      <c r="E2" s="164" t="s">
        <v>103</v>
      </c>
      <c r="F2" s="164"/>
      <c r="G2" s="164"/>
      <c r="H2" s="164"/>
      <c r="I2" s="164"/>
      <c r="J2" s="164"/>
      <c r="K2" s="164"/>
      <c r="L2" s="164"/>
      <c r="M2" s="5"/>
      <c r="N2" s="5"/>
      <c r="O2" s="5"/>
      <c r="P2" s="164" t="s">
        <v>78</v>
      </c>
      <c r="Q2" s="164"/>
      <c r="R2" s="164"/>
      <c r="S2" s="164"/>
      <c r="T2" s="164"/>
      <c r="U2" s="164"/>
      <c r="V2" s="164"/>
      <c r="W2" s="5"/>
      <c r="X2" s="5"/>
      <c r="Y2" s="5"/>
      <c r="Z2" s="5"/>
    </row>
    <row r="3" spans="4:26" ht="12" thickBot="1">
      <c r="D3" s="6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61"/>
      <c r="Z3" s="59"/>
    </row>
    <row r="4" spans="1:26" ht="12">
      <c r="A4" s="11"/>
      <c r="B4" s="173" t="s">
        <v>73</v>
      </c>
      <c r="C4" s="150"/>
      <c r="D4" s="151"/>
      <c r="E4" s="174" t="s">
        <v>37</v>
      </c>
      <c r="F4" s="169"/>
      <c r="G4" s="169"/>
      <c r="H4" s="169"/>
      <c r="I4" s="169"/>
      <c r="J4" s="169"/>
      <c r="K4" s="169"/>
      <c r="L4" s="169"/>
      <c r="M4" s="169"/>
      <c r="N4" s="62"/>
      <c r="O4" s="169" t="s">
        <v>45</v>
      </c>
      <c r="P4" s="175"/>
      <c r="Q4" s="175"/>
      <c r="R4" s="175"/>
      <c r="S4" s="175"/>
      <c r="T4" s="175"/>
      <c r="U4" s="175"/>
      <c r="V4" s="175"/>
      <c r="W4" s="156" t="s">
        <v>33</v>
      </c>
      <c r="X4" s="157"/>
      <c r="Y4" s="157"/>
      <c r="Z4" s="13"/>
    </row>
    <row r="5" spans="1:26" ht="12" customHeight="1">
      <c r="A5" s="11"/>
      <c r="B5" s="152"/>
      <c r="C5" s="152"/>
      <c r="D5" s="153"/>
      <c r="E5" s="171" t="s">
        <v>41</v>
      </c>
      <c r="F5" s="147"/>
      <c r="G5" s="172"/>
      <c r="H5" s="171" t="s">
        <v>42</v>
      </c>
      <c r="I5" s="147"/>
      <c r="J5" s="147"/>
      <c r="K5" s="147"/>
      <c r="L5" s="147"/>
      <c r="M5" s="147"/>
      <c r="N5" s="63"/>
      <c r="O5" s="147" t="s">
        <v>43</v>
      </c>
      <c r="P5" s="147"/>
      <c r="Q5" s="147"/>
      <c r="R5" s="147"/>
      <c r="S5" s="147"/>
      <c r="T5" s="172"/>
      <c r="U5" s="171" t="s">
        <v>46</v>
      </c>
      <c r="V5" s="172"/>
      <c r="W5" s="158"/>
      <c r="X5" s="159"/>
      <c r="Y5" s="159"/>
      <c r="Z5" s="13"/>
    </row>
    <row r="6" spans="1:26" ht="48">
      <c r="A6" s="11"/>
      <c r="B6" s="154"/>
      <c r="C6" s="154"/>
      <c r="D6" s="155"/>
      <c r="E6" s="17" t="s">
        <v>69</v>
      </c>
      <c r="F6" s="18" t="s">
        <v>124</v>
      </c>
      <c r="G6" s="18" t="s">
        <v>63</v>
      </c>
      <c r="H6" s="18" t="s">
        <v>125</v>
      </c>
      <c r="I6" s="18" t="s">
        <v>126</v>
      </c>
      <c r="J6" s="18" t="s">
        <v>62</v>
      </c>
      <c r="K6" s="18" t="s">
        <v>131</v>
      </c>
      <c r="L6" s="18" t="s">
        <v>116</v>
      </c>
      <c r="M6" s="18" t="s">
        <v>64</v>
      </c>
      <c r="N6" s="63"/>
      <c r="O6" s="64" t="s">
        <v>107</v>
      </c>
      <c r="P6" s="64" t="s">
        <v>82</v>
      </c>
      <c r="Q6" s="65" t="s">
        <v>127</v>
      </c>
      <c r="R6" s="17" t="s">
        <v>65</v>
      </c>
      <c r="S6" s="66" t="s">
        <v>66</v>
      </c>
      <c r="T6" s="67" t="s">
        <v>83</v>
      </c>
      <c r="U6" s="67" t="s">
        <v>128</v>
      </c>
      <c r="V6" s="17" t="s">
        <v>129</v>
      </c>
      <c r="W6" s="160"/>
      <c r="X6" s="161"/>
      <c r="Y6" s="161"/>
      <c r="Z6" s="13"/>
    </row>
    <row r="7" spans="2:27" s="23" customFormat="1" ht="15" customHeight="1">
      <c r="B7" s="140" t="s">
        <v>0</v>
      </c>
      <c r="C7" s="140"/>
      <c r="D7" s="141"/>
      <c r="E7" s="25">
        <f aca="true" t="shared" si="0" ref="E7:M7">SUM(E8,E25,E29)</f>
        <v>1892</v>
      </c>
      <c r="F7" s="25">
        <f t="shared" si="0"/>
        <v>544</v>
      </c>
      <c r="G7" s="25">
        <f t="shared" si="0"/>
        <v>62</v>
      </c>
      <c r="H7" s="25">
        <f t="shared" si="0"/>
        <v>283</v>
      </c>
      <c r="I7" s="25">
        <f t="shared" si="0"/>
        <v>438</v>
      </c>
      <c r="J7" s="25">
        <f t="shared" si="0"/>
        <v>1728</v>
      </c>
      <c r="K7" s="25">
        <f t="shared" si="0"/>
        <v>214</v>
      </c>
      <c r="L7" s="25">
        <f t="shared" si="0"/>
        <v>183</v>
      </c>
      <c r="M7" s="25">
        <f t="shared" si="0"/>
        <v>2009</v>
      </c>
      <c r="N7" s="68"/>
      <c r="O7" s="69">
        <f aca="true" t="shared" si="1" ref="O7:V7">SUM(O8,O25,O29)</f>
        <v>986</v>
      </c>
      <c r="P7" s="25">
        <f t="shared" si="1"/>
        <v>169</v>
      </c>
      <c r="Q7" s="25">
        <f t="shared" si="1"/>
        <v>327</v>
      </c>
      <c r="R7" s="25">
        <f t="shared" si="1"/>
        <v>329</v>
      </c>
      <c r="S7" s="25">
        <f t="shared" si="1"/>
        <v>355</v>
      </c>
      <c r="T7" s="25">
        <f t="shared" si="1"/>
        <v>1090</v>
      </c>
      <c r="U7" s="25">
        <f t="shared" si="1"/>
        <v>105</v>
      </c>
      <c r="V7" s="28">
        <f t="shared" si="1"/>
        <v>352</v>
      </c>
      <c r="W7" s="162" t="s">
        <v>0</v>
      </c>
      <c r="X7" s="163"/>
      <c r="Y7" s="163"/>
      <c r="Z7" s="70"/>
      <c r="AA7" s="30"/>
    </row>
    <row r="8" spans="2:27" s="23" customFormat="1" ht="15" customHeight="1">
      <c r="B8" s="31"/>
      <c r="C8" s="140" t="s">
        <v>1</v>
      </c>
      <c r="D8" s="141"/>
      <c r="E8" s="24">
        <f aca="true" t="shared" si="2" ref="E8:M8">SUM(E9:E24)</f>
        <v>83</v>
      </c>
      <c r="F8" s="24">
        <f t="shared" si="2"/>
        <v>42</v>
      </c>
      <c r="G8" s="24">
        <f t="shared" si="2"/>
        <v>9</v>
      </c>
      <c r="H8" s="24">
        <f t="shared" si="2"/>
        <v>17</v>
      </c>
      <c r="I8" s="24">
        <f t="shared" si="2"/>
        <v>38</v>
      </c>
      <c r="J8" s="24">
        <f t="shared" si="2"/>
        <v>182</v>
      </c>
      <c r="K8" s="24">
        <f t="shared" si="2"/>
        <v>31</v>
      </c>
      <c r="L8" s="24">
        <f t="shared" si="2"/>
        <v>16</v>
      </c>
      <c r="M8" s="24">
        <f t="shared" si="2"/>
        <v>138</v>
      </c>
      <c r="N8" s="68"/>
      <c r="O8" s="68">
        <f aca="true" t="shared" si="3" ref="O8:V8">SUM(O9:O24)</f>
        <v>162</v>
      </c>
      <c r="P8" s="24">
        <f t="shared" si="3"/>
        <v>17</v>
      </c>
      <c r="Q8" s="24">
        <f t="shared" si="3"/>
        <v>34</v>
      </c>
      <c r="R8" s="24">
        <f t="shared" si="3"/>
        <v>34</v>
      </c>
      <c r="S8" s="24">
        <f t="shared" si="3"/>
        <v>15</v>
      </c>
      <c r="T8" s="24">
        <f t="shared" si="3"/>
        <v>140</v>
      </c>
      <c r="U8" s="24">
        <f t="shared" si="3"/>
        <v>16</v>
      </c>
      <c r="V8" s="33">
        <f t="shared" si="3"/>
        <v>24</v>
      </c>
      <c r="W8" s="34"/>
      <c r="X8" s="142" t="s">
        <v>1</v>
      </c>
      <c r="Y8" s="142"/>
      <c r="Z8" s="70"/>
      <c r="AA8" s="30"/>
    </row>
    <row r="9" spans="2:27" s="36" customFormat="1" ht="12">
      <c r="B9" s="37"/>
      <c r="C9" s="37"/>
      <c r="D9" s="38" t="s">
        <v>85</v>
      </c>
      <c r="E9" s="108">
        <v>15</v>
      </c>
      <c r="F9" s="108">
        <v>21</v>
      </c>
      <c r="G9" s="108">
        <v>2</v>
      </c>
      <c r="H9" s="108">
        <v>5</v>
      </c>
      <c r="I9" s="108">
        <v>8</v>
      </c>
      <c r="J9" s="108">
        <v>44</v>
      </c>
      <c r="K9" s="108">
        <v>13</v>
      </c>
      <c r="L9" s="108">
        <v>5</v>
      </c>
      <c r="M9" s="109">
        <v>41</v>
      </c>
      <c r="N9" s="71"/>
      <c r="O9" s="116">
        <v>34</v>
      </c>
      <c r="P9" s="117">
        <v>3</v>
      </c>
      <c r="Q9" s="117">
        <v>8</v>
      </c>
      <c r="R9" s="117">
        <v>13</v>
      </c>
      <c r="S9" s="117">
        <v>3</v>
      </c>
      <c r="T9" s="117">
        <v>34</v>
      </c>
      <c r="U9" s="117">
        <v>6</v>
      </c>
      <c r="V9" s="117">
        <v>6</v>
      </c>
      <c r="W9" s="40"/>
      <c r="X9" s="41"/>
      <c r="Y9" s="42" t="s">
        <v>85</v>
      </c>
      <c r="Z9" s="72"/>
      <c r="AA9" s="43"/>
    </row>
    <row r="10" spans="2:27" s="36" customFormat="1" ht="12">
      <c r="B10" s="37"/>
      <c r="C10" s="37"/>
      <c r="D10" s="38" t="s">
        <v>86</v>
      </c>
      <c r="E10" s="108">
        <v>7</v>
      </c>
      <c r="F10" s="108">
        <v>4</v>
      </c>
      <c r="G10" s="108">
        <v>0</v>
      </c>
      <c r="H10" s="108">
        <v>0</v>
      </c>
      <c r="I10" s="108">
        <v>2</v>
      </c>
      <c r="J10" s="108">
        <v>19</v>
      </c>
      <c r="K10" s="108">
        <v>4</v>
      </c>
      <c r="L10" s="108">
        <v>0</v>
      </c>
      <c r="M10" s="109">
        <v>6</v>
      </c>
      <c r="N10" s="71"/>
      <c r="O10" s="116">
        <v>12</v>
      </c>
      <c r="P10" s="117">
        <v>2</v>
      </c>
      <c r="Q10" s="117">
        <v>2</v>
      </c>
      <c r="R10" s="117">
        <v>4</v>
      </c>
      <c r="S10" s="117">
        <v>1</v>
      </c>
      <c r="T10" s="117">
        <v>7</v>
      </c>
      <c r="U10" s="117">
        <v>3</v>
      </c>
      <c r="V10" s="117">
        <v>2</v>
      </c>
      <c r="W10" s="40"/>
      <c r="X10" s="41"/>
      <c r="Y10" s="42" t="s">
        <v>86</v>
      </c>
      <c r="Z10" s="72"/>
      <c r="AA10" s="43"/>
    </row>
    <row r="11" spans="2:27" s="36" customFormat="1" ht="12">
      <c r="B11" s="37"/>
      <c r="C11" s="37"/>
      <c r="D11" s="38" t="s">
        <v>2</v>
      </c>
      <c r="E11" s="108">
        <v>0</v>
      </c>
      <c r="F11" s="108">
        <v>0</v>
      </c>
      <c r="G11" s="108">
        <v>0</v>
      </c>
      <c r="H11" s="108">
        <v>0</v>
      </c>
      <c r="I11" s="108">
        <v>1</v>
      </c>
      <c r="J11" s="108">
        <v>2</v>
      </c>
      <c r="K11" s="108">
        <v>0</v>
      </c>
      <c r="L11" s="108">
        <v>0</v>
      </c>
      <c r="M11" s="109">
        <v>7</v>
      </c>
      <c r="N11" s="71"/>
      <c r="O11" s="116">
        <v>3</v>
      </c>
      <c r="P11" s="117">
        <v>4</v>
      </c>
      <c r="Q11" s="117">
        <v>3</v>
      </c>
      <c r="R11" s="117">
        <v>1</v>
      </c>
      <c r="S11" s="117">
        <v>2</v>
      </c>
      <c r="T11" s="117">
        <v>2</v>
      </c>
      <c r="U11" s="117">
        <v>0</v>
      </c>
      <c r="V11" s="117">
        <v>1</v>
      </c>
      <c r="W11" s="40"/>
      <c r="X11" s="41"/>
      <c r="Y11" s="42" t="s">
        <v>2</v>
      </c>
      <c r="Z11" s="72"/>
      <c r="AA11" s="43"/>
    </row>
    <row r="12" spans="2:27" s="36" customFormat="1" ht="12">
      <c r="B12" s="37"/>
      <c r="C12" s="37"/>
      <c r="D12" s="38" t="s">
        <v>87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9">
        <v>0</v>
      </c>
      <c r="N12" s="71"/>
      <c r="O12" s="116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40"/>
      <c r="X12" s="41"/>
      <c r="Y12" s="42" t="s">
        <v>87</v>
      </c>
      <c r="Z12" s="72"/>
      <c r="AA12" s="43"/>
    </row>
    <row r="13" spans="2:27" s="36" customFormat="1" ht="12">
      <c r="B13" s="37"/>
      <c r="C13" s="37"/>
      <c r="D13" s="38" t="s">
        <v>3</v>
      </c>
      <c r="E13" s="108">
        <v>6</v>
      </c>
      <c r="F13" s="108">
        <v>1</v>
      </c>
      <c r="G13" s="108">
        <v>0</v>
      </c>
      <c r="H13" s="108">
        <v>4</v>
      </c>
      <c r="I13" s="108">
        <v>5</v>
      </c>
      <c r="J13" s="108">
        <v>20</v>
      </c>
      <c r="K13" s="108">
        <v>0</v>
      </c>
      <c r="L13" s="108">
        <v>5</v>
      </c>
      <c r="M13" s="109">
        <v>6</v>
      </c>
      <c r="N13" s="71"/>
      <c r="O13" s="116">
        <v>6</v>
      </c>
      <c r="P13" s="117">
        <v>0</v>
      </c>
      <c r="Q13" s="117">
        <v>2</v>
      </c>
      <c r="R13" s="117">
        <v>0</v>
      </c>
      <c r="S13" s="117">
        <v>1</v>
      </c>
      <c r="T13" s="117">
        <v>6</v>
      </c>
      <c r="U13" s="117">
        <v>0</v>
      </c>
      <c r="V13" s="117">
        <v>0</v>
      </c>
      <c r="W13" s="40"/>
      <c r="X13" s="41"/>
      <c r="Y13" s="42" t="s">
        <v>3</v>
      </c>
      <c r="Z13" s="72"/>
      <c r="AA13" s="43"/>
    </row>
    <row r="14" spans="2:27" s="36" customFormat="1" ht="12">
      <c r="B14" s="37"/>
      <c r="C14" s="37"/>
      <c r="D14" s="38" t="s">
        <v>88</v>
      </c>
      <c r="E14" s="108">
        <v>1</v>
      </c>
      <c r="F14" s="108">
        <v>0</v>
      </c>
      <c r="G14" s="108">
        <v>0</v>
      </c>
      <c r="H14" s="108">
        <v>1</v>
      </c>
      <c r="I14" s="108">
        <v>0</v>
      </c>
      <c r="J14" s="108">
        <v>1</v>
      </c>
      <c r="K14" s="108">
        <v>0</v>
      </c>
      <c r="L14" s="108">
        <v>0</v>
      </c>
      <c r="M14" s="109">
        <v>4</v>
      </c>
      <c r="N14" s="71"/>
      <c r="O14" s="116">
        <v>1</v>
      </c>
      <c r="P14" s="117">
        <v>0</v>
      </c>
      <c r="Q14" s="117">
        <v>1</v>
      </c>
      <c r="R14" s="117">
        <v>0</v>
      </c>
      <c r="S14" s="117">
        <v>0</v>
      </c>
      <c r="T14" s="117">
        <v>2</v>
      </c>
      <c r="U14" s="117">
        <v>0</v>
      </c>
      <c r="V14" s="117">
        <v>0</v>
      </c>
      <c r="W14" s="40"/>
      <c r="X14" s="41"/>
      <c r="Y14" s="42" t="s">
        <v>88</v>
      </c>
      <c r="Z14" s="72"/>
      <c r="AA14" s="43"/>
    </row>
    <row r="15" spans="2:27" s="36" customFormat="1" ht="12">
      <c r="B15" s="37"/>
      <c r="C15" s="37"/>
      <c r="D15" s="44" t="s">
        <v>4</v>
      </c>
      <c r="E15" s="108">
        <v>1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9">
        <v>0</v>
      </c>
      <c r="N15" s="71"/>
      <c r="O15" s="116">
        <v>0</v>
      </c>
      <c r="P15" s="117">
        <v>0</v>
      </c>
      <c r="Q15" s="117">
        <v>1</v>
      </c>
      <c r="R15" s="117">
        <v>0</v>
      </c>
      <c r="S15" s="117">
        <v>0</v>
      </c>
      <c r="T15" s="117">
        <v>0</v>
      </c>
      <c r="U15" s="117">
        <v>1</v>
      </c>
      <c r="V15" s="117">
        <v>0</v>
      </c>
      <c r="W15" s="40"/>
      <c r="X15" s="41"/>
      <c r="Y15" s="45" t="s">
        <v>4</v>
      </c>
      <c r="Z15" s="72"/>
      <c r="AA15" s="43"/>
    </row>
    <row r="16" spans="2:27" s="36" customFormat="1" ht="12">
      <c r="B16" s="37"/>
      <c r="C16" s="37"/>
      <c r="D16" s="38" t="s">
        <v>5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2</v>
      </c>
      <c r="K16" s="108">
        <v>0</v>
      </c>
      <c r="L16" s="108">
        <v>0</v>
      </c>
      <c r="M16" s="109">
        <v>5</v>
      </c>
      <c r="N16" s="71"/>
      <c r="O16" s="116">
        <v>1</v>
      </c>
      <c r="P16" s="117">
        <v>2</v>
      </c>
      <c r="Q16" s="117">
        <v>0</v>
      </c>
      <c r="R16" s="117">
        <v>1</v>
      </c>
      <c r="S16" s="117">
        <v>1</v>
      </c>
      <c r="T16" s="117">
        <v>4</v>
      </c>
      <c r="U16" s="117">
        <v>0</v>
      </c>
      <c r="V16" s="117">
        <v>2</v>
      </c>
      <c r="W16" s="40"/>
      <c r="X16" s="41"/>
      <c r="Y16" s="42" t="s">
        <v>5</v>
      </c>
      <c r="Z16" s="72"/>
      <c r="AA16" s="43"/>
    </row>
    <row r="17" spans="2:27" s="36" customFormat="1" ht="12">
      <c r="B17" s="37"/>
      <c r="C17" s="37"/>
      <c r="D17" s="38" t="s">
        <v>6</v>
      </c>
      <c r="E17" s="108">
        <v>0</v>
      </c>
      <c r="F17" s="108">
        <v>0</v>
      </c>
      <c r="G17" s="108">
        <v>0</v>
      </c>
      <c r="H17" s="108">
        <v>1</v>
      </c>
      <c r="I17" s="108">
        <v>0</v>
      </c>
      <c r="J17" s="108">
        <v>0</v>
      </c>
      <c r="K17" s="108">
        <v>0</v>
      </c>
      <c r="L17" s="108">
        <v>0</v>
      </c>
      <c r="M17" s="109">
        <v>0</v>
      </c>
      <c r="N17" s="71"/>
      <c r="O17" s="116">
        <v>1</v>
      </c>
      <c r="P17" s="117">
        <v>0</v>
      </c>
      <c r="Q17" s="117">
        <v>0</v>
      </c>
      <c r="R17" s="117">
        <v>0</v>
      </c>
      <c r="S17" s="117">
        <v>0</v>
      </c>
      <c r="T17" s="117">
        <v>2</v>
      </c>
      <c r="U17" s="117">
        <v>0</v>
      </c>
      <c r="V17" s="117">
        <v>0</v>
      </c>
      <c r="W17" s="40"/>
      <c r="X17" s="41"/>
      <c r="Y17" s="42" t="s">
        <v>6</v>
      </c>
      <c r="Z17" s="72"/>
      <c r="AA17" s="43"/>
    </row>
    <row r="18" spans="2:27" s="36" customFormat="1" ht="12">
      <c r="B18" s="37"/>
      <c r="C18" s="37"/>
      <c r="D18" s="38" t="s">
        <v>7</v>
      </c>
      <c r="E18" s="108">
        <v>1</v>
      </c>
      <c r="F18" s="108">
        <v>0</v>
      </c>
      <c r="G18" s="108">
        <v>0</v>
      </c>
      <c r="H18" s="108">
        <v>1</v>
      </c>
      <c r="I18" s="108">
        <v>0</v>
      </c>
      <c r="J18" s="108">
        <v>0</v>
      </c>
      <c r="K18" s="108">
        <v>0</v>
      </c>
      <c r="L18" s="108">
        <v>0</v>
      </c>
      <c r="M18" s="109">
        <v>1</v>
      </c>
      <c r="N18" s="71"/>
      <c r="O18" s="116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40"/>
      <c r="X18" s="41"/>
      <c r="Y18" s="42" t="s">
        <v>7</v>
      </c>
      <c r="Z18" s="72"/>
      <c r="AA18" s="43"/>
    </row>
    <row r="19" spans="2:27" s="36" customFormat="1" ht="12">
      <c r="B19" s="37"/>
      <c r="C19" s="37"/>
      <c r="D19" s="38" t="s">
        <v>8</v>
      </c>
      <c r="E19" s="108">
        <v>8</v>
      </c>
      <c r="F19" s="108">
        <v>8</v>
      </c>
      <c r="G19" s="108">
        <v>0</v>
      </c>
      <c r="H19" s="108">
        <v>0</v>
      </c>
      <c r="I19" s="108">
        <v>0</v>
      </c>
      <c r="J19" s="108">
        <v>11</v>
      </c>
      <c r="K19" s="108">
        <v>4</v>
      </c>
      <c r="L19" s="108">
        <v>1</v>
      </c>
      <c r="M19" s="109">
        <v>19</v>
      </c>
      <c r="N19" s="71"/>
      <c r="O19" s="116">
        <v>23</v>
      </c>
      <c r="P19" s="117">
        <v>2</v>
      </c>
      <c r="Q19" s="117">
        <v>4</v>
      </c>
      <c r="R19" s="117">
        <v>4</v>
      </c>
      <c r="S19" s="117">
        <v>0</v>
      </c>
      <c r="T19" s="117">
        <v>12</v>
      </c>
      <c r="U19" s="117">
        <v>1</v>
      </c>
      <c r="V19" s="117">
        <v>3</v>
      </c>
      <c r="W19" s="40"/>
      <c r="X19" s="41"/>
      <c r="Y19" s="42" t="s">
        <v>8</v>
      </c>
      <c r="Z19" s="72"/>
      <c r="AA19" s="43"/>
    </row>
    <row r="20" spans="2:27" s="36" customFormat="1" ht="12">
      <c r="B20" s="37"/>
      <c r="C20" s="37"/>
      <c r="D20" s="38" t="s">
        <v>9</v>
      </c>
      <c r="E20" s="108">
        <v>20</v>
      </c>
      <c r="F20" s="108">
        <v>2</v>
      </c>
      <c r="G20" s="108">
        <v>1</v>
      </c>
      <c r="H20" s="108">
        <v>4</v>
      </c>
      <c r="I20" s="108">
        <v>9</v>
      </c>
      <c r="J20" s="108">
        <v>61</v>
      </c>
      <c r="K20" s="108">
        <v>5</v>
      </c>
      <c r="L20" s="108">
        <v>2</v>
      </c>
      <c r="M20" s="109">
        <v>15</v>
      </c>
      <c r="N20" s="71"/>
      <c r="O20" s="116">
        <v>16</v>
      </c>
      <c r="P20" s="117">
        <v>0</v>
      </c>
      <c r="Q20" s="117">
        <v>0</v>
      </c>
      <c r="R20" s="117">
        <v>0</v>
      </c>
      <c r="S20" s="117">
        <v>2</v>
      </c>
      <c r="T20" s="117">
        <v>12</v>
      </c>
      <c r="U20" s="117">
        <v>2</v>
      </c>
      <c r="V20" s="117">
        <v>5</v>
      </c>
      <c r="W20" s="40"/>
      <c r="X20" s="41"/>
      <c r="Y20" s="42" t="s">
        <v>9</v>
      </c>
      <c r="Z20" s="72"/>
      <c r="AA20" s="43"/>
    </row>
    <row r="21" spans="2:27" s="36" customFormat="1" ht="12">
      <c r="B21" s="37"/>
      <c r="C21" s="37"/>
      <c r="D21" s="38" t="s">
        <v>10</v>
      </c>
      <c r="E21" s="108">
        <v>0</v>
      </c>
      <c r="F21" s="108">
        <v>0</v>
      </c>
      <c r="G21" s="108">
        <v>0</v>
      </c>
      <c r="H21" s="108">
        <v>0</v>
      </c>
      <c r="I21" s="108">
        <v>2</v>
      </c>
      <c r="J21" s="108">
        <v>0</v>
      </c>
      <c r="K21" s="108">
        <v>0</v>
      </c>
      <c r="L21" s="108">
        <v>0</v>
      </c>
      <c r="M21" s="109">
        <v>3</v>
      </c>
      <c r="N21" s="71"/>
      <c r="O21" s="116">
        <v>3</v>
      </c>
      <c r="P21" s="117">
        <v>0</v>
      </c>
      <c r="Q21" s="117">
        <v>3</v>
      </c>
      <c r="R21" s="117">
        <v>3</v>
      </c>
      <c r="S21" s="117">
        <v>1</v>
      </c>
      <c r="T21" s="117">
        <v>12</v>
      </c>
      <c r="U21" s="117">
        <v>1</v>
      </c>
      <c r="V21" s="117">
        <v>0</v>
      </c>
      <c r="W21" s="40"/>
      <c r="X21" s="41"/>
      <c r="Y21" s="42" t="s">
        <v>10</v>
      </c>
      <c r="Z21" s="72"/>
      <c r="AA21" s="43"/>
    </row>
    <row r="22" spans="2:27" s="36" customFormat="1" ht="12">
      <c r="B22" s="37"/>
      <c r="C22" s="37"/>
      <c r="D22" s="38" t="s">
        <v>11</v>
      </c>
      <c r="E22" s="108">
        <v>3</v>
      </c>
      <c r="F22" s="108">
        <v>0</v>
      </c>
      <c r="G22" s="108">
        <v>0</v>
      </c>
      <c r="H22" s="108">
        <v>0</v>
      </c>
      <c r="I22" s="108">
        <v>6</v>
      </c>
      <c r="J22" s="108">
        <v>6</v>
      </c>
      <c r="K22" s="108">
        <v>1</v>
      </c>
      <c r="L22" s="108">
        <v>2</v>
      </c>
      <c r="M22" s="109">
        <v>6</v>
      </c>
      <c r="N22" s="71"/>
      <c r="O22" s="116">
        <v>1</v>
      </c>
      <c r="P22" s="117">
        <v>0</v>
      </c>
      <c r="Q22" s="117">
        <v>2</v>
      </c>
      <c r="R22" s="117">
        <v>1</v>
      </c>
      <c r="S22" s="117">
        <v>1</v>
      </c>
      <c r="T22" s="117">
        <v>1</v>
      </c>
      <c r="U22" s="117">
        <v>1</v>
      </c>
      <c r="V22" s="117">
        <v>0</v>
      </c>
      <c r="W22" s="40"/>
      <c r="X22" s="41"/>
      <c r="Y22" s="42" t="s">
        <v>11</v>
      </c>
      <c r="Z22" s="72"/>
      <c r="AA22" s="43"/>
    </row>
    <row r="23" spans="2:27" s="36" customFormat="1" ht="12">
      <c r="B23" s="37"/>
      <c r="C23" s="37"/>
      <c r="D23" s="38" t="s">
        <v>12</v>
      </c>
      <c r="E23" s="108">
        <v>16</v>
      </c>
      <c r="F23" s="108">
        <v>2</v>
      </c>
      <c r="G23" s="108">
        <v>2</v>
      </c>
      <c r="H23" s="108">
        <v>0</v>
      </c>
      <c r="I23" s="108">
        <v>2</v>
      </c>
      <c r="J23" s="108">
        <v>5</v>
      </c>
      <c r="K23" s="108">
        <v>2</v>
      </c>
      <c r="L23" s="108">
        <v>1</v>
      </c>
      <c r="M23" s="109">
        <v>11</v>
      </c>
      <c r="N23" s="71"/>
      <c r="O23" s="116">
        <v>22</v>
      </c>
      <c r="P23" s="117">
        <v>2</v>
      </c>
      <c r="Q23" s="117">
        <v>3</v>
      </c>
      <c r="R23" s="117">
        <v>2</v>
      </c>
      <c r="S23" s="117">
        <v>1</v>
      </c>
      <c r="T23" s="117">
        <v>24</v>
      </c>
      <c r="U23" s="117">
        <v>0</v>
      </c>
      <c r="V23" s="117">
        <v>1</v>
      </c>
      <c r="W23" s="40"/>
      <c r="X23" s="41"/>
      <c r="Y23" s="42" t="s">
        <v>12</v>
      </c>
      <c r="Z23" s="72"/>
      <c r="AA23" s="43"/>
    </row>
    <row r="24" spans="2:27" s="23" customFormat="1" ht="15" customHeight="1">
      <c r="B24" s="37"/>
      <c r="C24" s="37"/>
      <c r="D24" s="38" t="s">
        <v>13</v>
      </c>
      <c r="E24" s="108">
        <v>5</v>
      </c>
      <c r="F24" s="108">
        <v>4</v>
      </c>
      <c r="G24" s="108">
        <v>4</v>
      </c>
      <c r="H24" s="108">
        <v>1</v>
      </c>
      <c r="I24" s="108">
        <v>3</v>
      </c>
      <c r="J24" s="108">
        <v>11</v>
      </c>
      <c r="K24" s="108">
        <v>2</v>
      </c>
      <c r="L24" s="108">
        <v>0</v>
      </c>
      <c r="M24" s="109">
        <v>14</v>
      </c>
      <c r="N24" s="68"/>
      <c r="O24" s="116">
        <v>39</v>
      </c>
      <c r="P24" s="117">
        <v>2</v>
      </c>
      <c r="Q24" s="117">
        <v>5</v>
      </c>
      <c r="R24" s="117">
        <v>5</v>
      </c>
      <c r="S24" s="117">
        <v>2</v>
      </c>
      <c r="T24" s="117">
        <v>22</v>
      </c>
      <c r="U24" s="117">
        <v>1</v>
      </c>
      <c r="V24" s="117">
        <v>4</v>
      </c>
      <c r="W24" s="40"/>
      <c r="X24" s="41"/>
      <c r="Y24" s="42" t="s">
        <v>13</v>
      </c>
      <c r="Z24" s="70"/>
      <c r="AA24" s="30"/>
    </row>
    <row r="25" spans="2:27" s="36" customFormat="1" ht="12">
      <c r="B25" s="31"/>
      <c r="C25" s="140" t="s">
        <v>14</v>
      </c>
      <c r="D25" s="141"/>
      <c r="E25" s="24">
        <f aca="true" t="shared" si="4" ref="E25:M25">SUM(E26:E28)</f>
        <v>147</v>
      </c>
      <c r="F25" s="24">
        <f t="shared" si="4"/>
        <v>86</v>
      </c>
      <c r="G25" s="24">
        <f t="shared" si="4"/>
        <v>8</v>
      </c>
      <c r="H25" s="24">
        <f t="shared" si="4"/>
        <v>40</v>
      </c>
      <c r="I25" s="24">
        <f t="shared" si="4"/>
        <v>44</v>
      </c>
      <c r="J25" s="24">
        <f t="shared" si="4"/>
        <v>265</v>
      </c>
      <c r="K25" s="24">
        <f t="shared" si="4"/>
        <v>23</v>
      </c>
      <c r="L25" s="24">
        <f t="shared" si="4"/>
        <v>22</v>
      </c>
      <c r="M25" s="24">
        <f t="shared" si="4"/>
        <v>148</v>
      </c>
      <c r="N25" s="71"/>
      <c r="O25" s="68">
        <f aca="true" t="shared" si="5" ref="O25:V25">SUM(O26:O28)</f>
        <v>115</v>
      </c>
      <c r="P25" s="24">
        <f t="shared" si="5"/>
        <v>19</v>
      </c>
      <c r="Q25" s="24">
        <f t="shared" si="5"/>
        <v>39</v>
      </c>
      <c r="R25" s="24">
        <f t="shared" si="5"/>
        <v>27</v>
      </c>
      <c r="S25" s="24">
        <f t="shared" si="5"/>
        <v>20</v>
      </c>
      <c r="T25" s="24">
        <f t="shared" si="5"/>
        <v>112</v>
      </c>
      <c r="U25" s="24">
        <f t="shared" si="5"/>
        <v>10</v>
      </c>
      <c r="V25" s="33">
        <f t="shared" si="5"/>
        <v>24</v>
      </c>
      <c r="W25" s="34"/>
      <c r="X25" s="142" t="s">
        <v>14</v>
      </c>
      <c r="Y25" s="142"/>
      <c r="Z25" s="72"/>
      <c r="AA25" s="43"/>
    </row>
    <row r="26" spans="2:27" s="36" customFormat="1" ht="12">
      <c r="B26" s="37"/>
      <c r="C26" s="37"/>
      <c r="D26" s="38" t="s">
        <v>15</v>
      </c>
      <c r="E26" s="110">
        <v>6</v>
      </c>
      <c r="F26" s="110">
        <v>2</v>
      </c>
      <c r="G26" s="110">
        <v>5</v>
      </c>
      <c r="H26" s="110">
        <v>0</v>
      </c>
      <c r="I26" s="110">
        <v>3</v>
      </c>
      <c r="J26" s="110">
        <v>17</v>
      </c>
      <c r="K26" s="110">
        <v>2</v>
      </c>
      <c r="L26" s="110">
        <v>2</v>
      </c>
      <c r="M26" s="111">
        <v>6</v>
      </c>
      <c r="N26" s="71"/>
      <c r="O26" s="118">
        <v>23</v>
      </c>
      <c r="P26" s="119">
        <v>1</v>
      </c>
      <c r="Q26" s="119">
        <v>5</v>
      </c>
      <c r="R26" s="119">
        <v>8</v>
      </c>
      <c r="S26" s="119">
        <v>1</v>
      </c>
      <c r="T26" s="119">
        <v>14</v>
      </c>
      <c r="U26" s="119">
        <v>1</v>
      </c>
      <c r="V26" s="119">
        <v>1</v>
      </c>
      <c r="W26" s="40"/>
      <c r="X26" s="41"/>
      <c r="Y26" s="42" t="s">
        <v>15</v>
      </c>
      <c r="Z26" s="72"/>
      <c r="AA26" s="43"/>
    </row>
    <row r="27" spans="2:27" s="36" customFormat="1" ht="12">
      <c r="B27" s="37"/>
      <c r="C27" s="37"/>
      <c r="D27" s="38" t="s">
        <v>16</v>
      </c>
      <c r="E27" s="110">
        <v>5</v>
      </c>
      <c r="F27" s="110">
        <v>0</v>
      </c>
      <c r="G27" s="110">
        <v>1</v>
      </c>
      <c r="H27" s="110">
        <v>0</v>
      </c>
      <c r="I27" s="110">
        <v>1</v>
      </c>
      <c r="J27" s="110">
        <v>16</v>
      </c>
      <c r="K27" s="110">
        <v>0</v>
      </c>
      <c r="L27" s="110">
        <v>1</v>
      </c>
      <c r="M27" s="111">
        <v>8</v>
      </c>
      <c r="N27" s="71"/>
      <c r="O27" s="118">
        <v>16</v>
      </c>
      <c r="P27" s="119">
        <v>1</v>
      </c>
      <c r="Q27" s="119">
        <v>3</v>
      </c>
      <c r="R27" s="119">
        <v>2</v>
      </c>
      <c r="S27" s="119">
        <v>1</v>
      </c>
      <c r="T27" s="119">
        <v>19</v>
      </c>
      <c r="U27" s="119">
        <v>0</v>
      </c>
      <c r="V27" s="119">
        <v>0</v>
      </c>
      <c r="W27" s="40"/>
      <c r="X27" s="41"/>
      <c r="Y27" s="42" t="s">
        <v>16</v>
      </c>
      <c r="Z27" s="72"/>
      <c r="AA27" s="43"/>
    </row>
    <row r="28" spans="2:27" s="23" customFormat="1" ht="15" customHeight="1">
      <c r="B28" s="37"/>
      <c r="C28" s="37"/>
      <c r="D28" s="38" t="s">
        <v>17</v>
      </c>
      <c r="E28" s="110">
        <v>136</v>
      </c>
      <c r="F28" s="110">
        <v>84</v>
      </c>
      <c r="G28" s="110">
        <v>2</v>
      </c>
      <c r="H28" s="110">
        <v>40</v>
      </c>
      <c r="I28" s="110">
        <v>40</v>
      </c>
      <c r="J28" s="110">
        <v>232</v>
      </c>
      <c r="K28" s="110">
        <v>21</v>
      </c>
      <c r="L28" s="110">
        <v>19</v>
      </c>
      <c r="M28" s="111">
        <v>134</v>
      </c>
      <c r="N28" s="68"/>
      <c r="O28" s="118">
        <v>76</v>
      </c>
      <c r="P28" s="119">
        <v>17</v>
      </c>
      <c r="Q28" s="119">
        <v>31</v>
      </c>
      <c r="R28" s="119">
        <v>17</v>
      </c>
      <c r="S28" s="119">
        <v>18</v>
      </c>
      <c r="T28" s="119">
        <v>79</v>
      </c>
      <c r="U28" s="119">
        <v>9</v>
      </c>
      <c r="V28" s="119">
        <v>23</v>
      </c>
      <c r="W28" s="40"/>
      <c r="X28" s="41"/>
      <c r="Y28" s="42" t="s">
        <v>17</v>
      </c>
      <c r="Z28" s="70"/>
      <c r="AA28" s="30"/>
    </row>
    <row r="29" spans="2:27" s="36" customFormat="1" ht="12">
      <c r="B29" s="31"/>
      <c r="C29" s="140" t="s">
        <v>18</v>
      </c>
      <c r="D29" s="141"/>
      <c r="E29" s="24">
        <f aca="true" t="shared" si="6" ref="E29:M29">SUM(E30:E56)</f>
        <v>1662</v>
      </c>
      <c r="F29" s="24">
        <f t="shared" si="6"/>
        <v>416</v>
      </c>
      <c r="G29" s="24">
        <f t="shared" si="6"/>
        <v>45</v>
      </c>
      <c r="H29" s="24">
        <f t="shared" si="6"/>
        <v>226</v>
      </c>
      <c r="I29" s="24">
        <f t="shared" si="6"/>
        <v>356</v>
      </c>
      <c r="J29" s="24">
        <f t="shared" si="6"/>
        <v>1281</v>
      </c>
      <c r="K29" s="24">
        <f t="shared" si="6"/>
        <v>160</v>
      </c>
      <c r="L29" s="24">
        <f t="shared" si="6"/>
        <v>145</v>
      </c>
      <c r="M29" s="24">
        <f t="shared" si="6"/>
        <v>1723</v>
      </c>
      <c r="N29" s="71"/>
      <c r="O29" s="68">
        <f aca="true" t="shared" si="7" ref="O29:V29">SUM(O30:O56)</f>
        <v>709</v>
      </c>
      <c r="P29" s="24">
        <f t="shared" si="7"/>
        <v>133</v>
      </c>
      <c r="Q29" s="24">
        <f t="shared" si="7"/>
        <v>254</v>
      </c>
      <c r="R29" s="24">
        <f t="shared" si="7"/>
        <v>268</v>
      </c>
      <c r="S29" s="24">
        <f t="shared" si="7"/>
        <v>320</v>
      </c>
      <c r="T29" s="24">
        <f t="shared" si="7"/>
        <v>838</v>
      </c>
      <c r="U29" s="24">
        <f t="shared" si="7"/>
        <v>79</v>
      </c>
      <c r="V29" s="33">
        <f t="shared" si="7"/>
        <v>304</v>
      </c>
      <c r="W29" s="34"/>
      <c r="X29" s="142" t="s">
        <v>18</v>
      </c>
      <c r="Y29" s="142"/>
      <c r="Z29" s="72"/>
      <c r="AA29" s="43"/>
    </row>
    <row r="30" spans="2:27" s="36" customFormat="1" ht="12">
      <c r="B30" s="37"/>
      <c r="C30" s="37"/>
      <c r="D30" s="38" t="s">
        <v>19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3">
        <v>1</v>
      </c>
      <c r="N30" s="71"/>
      <c r="O30" s="120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1</v>
      </c>
      <c r="V30" s="121">
        <v>0</v>
      </c>
      <c r="W30" s="40"/>
      <c r="X30" s="41"/>
      <c r="Y30" s="42" t="s">
        <v>19</v>
      </c>
      <c r="Z30" s="72"/>
      <c r="AA30" s="43"/>
    </row>
    <row r="31" spans="2:27" s="36" customFormat="1" ht="12">
      <c r="B31" s="37"/>
      <c r="C31" s="37"/>
      <c r="D31" s="38" t="s">
        <v>20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3">
        <v>0</v>
      </c>
      <c r="N31" s="71"/>
      <c r="O31" s="120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1</v>
      </c>
      <c r="W31" s="40"/>
      <c r="X31" s="41"/>
      <c r="Y31" s="42" t="s">
        <v>20</v>
      </c>
      <c r="Z31" s="72"/>
      <c r="AA31" s="43"/>
    </row>
    <row r="32" spans="2:27" s="36" customFormat="1" ht="12">
      <c r="B32" s="37"/>
      <c r="C32" s="37"/>
      <c r="D32" s="38" t="s">
        <v>21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3">
        <v>0</v>
      </c>
      <c r="N32" s="71"/>
      <c r="O32" s="120">
        <v>0</v>
      </c>
      <c r="P32" s="121">
        <v>1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40"/>
      <c r="X32" s="41"/>
      <c r="Y32" s="42" t="s">
        <v>21</v>
      </c>
      <c r="Z32" s="72"/>
      <c r="AA32" s="43"/>
    </row>
    <row r="33" spans="2:27" s="36" customFormat="1" ht="12">
      <c r="B33" s="37"/>
      <c r="C33" s="37"/>
      <c r="D33" s="38" t="s">
        <v>22</v>
      </c>
      <c r="E33" s="112">
        <v>1</v>
      </c>
      <c r="F33" s="112">
        <v>1</v>
      </c>
      <c r="G33" s="112">
        <v>0</v>
      </c>
      <c r="H33" s="112">
        <v>0</v>
      </c>
      <c r="I33" s="112">
        <v>2</v>
      </c>
      <c r="J33" s="112">
        <v>5</v>
      </c>
      <c r="K33" s="112">
        <v>0</v>
      </c>
      <c r="L33" s="112">
        <v>0</v>
      </c>
      <c r="M33" s="113">
        <v>4</v>
      </c>
      <c r="N33" s="71"/>
      <c r="O33" s="120">
        <v>3</v>
      </c>
      <c r="P33" s="121">
        <v>0</v>
      </c>
      <c r="Q33" s="121">
        <v>2</v>
      </c>
      <c r="R33" s="121">
        <v>0</v>
      </c>
      <c r="S33" s="121">
        <v>0</v>
      </c>
      <c r="T33" s="121">
        <v>5</v>
      </c>
      <c r="U33" s="121">
        <v>1</v>
      </c>
      <c r="V33" s="121">
        <v>0</v>
      </c>
      <c r="W33" s="40"/>
      <c r="X33" s="41"/>
      <c r="Y33" s="42" t="s">
        <v>22</v>
      </c>
      <c r="Z33" s="72"/>
      <c r="AA33" s="43"/>
    </row>
    <row r="34" spans="2:27" s="36" customFormat="1" ht="12">
      <c r="B34" s="37"/>
      <c r="C34" s="37"/>
      <c r="D34" s="38" t="s">
        <v>23</v>
      </c>
      <c r="E34" s="112">
        <v>2</v>
      </c>
      <c r="F34" s="112">
        <v>9</v>
      </c>
      <c r="G34" s="112">
        <v>1</v>
      </c>
      <c r="H34" s="112">
        <v>1</v>
      </c>
      <c r="I34" s="112">
        <v>0</v>
      </c>
      <c r="J34" s="112">
        <v>5</v>
      </c>
      <c r="K34" s="112">
        <v>0</v>
      </c>
      <c r="L34" s="112">
        <v>1</v>
      </c>
      <c r="M34" s="113">
        <v>8</v>
      </c>
      <c r="N34" s="71"/>
      <c r="O34" s="120">
        <v>3</v>
      </c>
      <c r="P34" s="121">
        <v>0</v>
      </c>
      <c r="Q34" s="121">
        <v>0</v>
      </c>
      <c r="R34" s="121">
        <v>0</v>
      </c>
      <c r="S34" s="121">
        <v>1</v>
      </c>
      <c r="T34" s="121">
        <v>2</v>
      </c>
      <c r="U34" s="121">
        <v>1</v>
      </c>
      <c r="V34" s="121">
        <v>0</v>
      </c>
      <c r="W34" s="40"/>
      <c r="X34" s="41"/>
      <c r="Y34" s="42" t="s">
        <v>23</v>
      </c>
      <c r="Z34" s="72"/>
      <c r="AA34" s="43"/>
    </row>
    <row r="35" spans="2:27" s="36" customFormat="1" ht="12">
      <c r="B35" s="37"/>
      <c r="C35" s="37"/>
      <c r="D35" s="38" t="s">
        <v>89</v>
      </c>
      <c r="E35" s="112">
        <v>9</v>
      </c>
      <c r="F35" s="112">
        <v>4</v>
      </c>
      <c r="G35" s="112">
        <v>0</v>
      </c>
      <c r="H35" s="112">
        <v>2</v>
      </c>
      <c r="I35" s="112">
        <v>1</v>
      </c>
      <c r="J35" s="112">
        <v>5</v>
      </c>
      <c r="K35" s="112">
        <v>5</v>
      </c>
      <c r="L35" s="112">
        <v>1</v>
      </c>
      <c r="M35" s="113">
        <v>15</v>
      </c>
      <c r="N35" s="71"/>
      <c r="O35" s="120">
        <v>2</v>
      </c>
      <c r="P35" s="121">
        <v>0</v>
      </c>
      <c r="Q35" s="121">
        <v>0</v>
      </c>
      <c r="R35" s="121">
        <v>4</v>
      </c>
      <c r="S35" s="121">
        <v>0</v>
      </c>
      <c r="T35" s="121">
        <v>3</v>
      </c>
      <c r="U35" s="121">
        <v>0</v>
      </c>
      <c r="V35" s="121">
        <v>1</v>
      </c>
      <c r="W35" s="40"/>
      <c r="X35" s="41"/>
      <c r="Y35" s="42" t="s">
        <v>89</v>
      </c>
      <c r="Z35" s="72"/>
      <c r="AA35" s="43"/>
    </row>
    <row r="36" spans="2:27" s="36" customFormat="1" ht="12">
      <c r="B36" s="37"/>
      <c r="C36" s="37"/>
      <c r="D36" s="38" t="s">
        <v>90</v>
      </c>
      <c r="E36" s="112">
        <v>0</v>
      </c>
      <c r="F36" s="112">
        <v>1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3">
        <v>0</v>
      </c>
      <c r="N36" s="71"/>
      <c r="O36" s="120">
        <v>1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40"/>
      <c r="X36" s="41"/>
      <c r="Y36" s="42" t="s">
        <v>90</v>
      </c>
      <c r="Z36" s="72"/>
      <c r="AA36" s="43"/>
    </row>
    <row r="37" spans="2:27" s="36" customFormat="1" ht="12">
      <c r="B37" s="37"/>
      <c r="C37" s="37"/>
      <c r="D37" s="38" t="s">
        <v>25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3">
        <v>0</v>
      </c>
      <c r="N37" s="71"/>
      <c r="O37" s="120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40"/>
      <c r="X37" s="41"/>
      <c r="Y37" s="42" t="s">
        <v>25</v>
      </c>
      <c r="Z37" s="72"/>
      <c r="AA37" s="43"/>
    </row>
    <row r="38" spans="2:27" s="36" customFormat="1" ht="12">
      <c r="B38" s="37"/>
      <c r="C38" s="37"/>
      <c r="D38" s="38" t="s">
        <v>26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3">
        <v>0</v>
      </c>
      <c r="N38" s="71"/>
      <c r="O38" s="120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40"/>
      <c r="X38" s="41"/>
      <c r="Y38" s="42" t="s">
        <v>26</v>
      </c>
      <c r="Z38" s="72"/>
      <c r="AA38" s="43"/>
    </row>
    <row r="39" spans="2:27" s="36" customFormat="1" ht="12">
      <c r="B39" s="37"/>
      <c r="C39" s="37"/>
      <c r="D39" s="38" t="s">
        <v>91</v>
      </c>
      <c r="E39" s="112">
        <v>0</v>
      </c>
      <c r="F39" s="112">
        <v>1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3">
        <v>0</v>
      </c>
      <c r="N39" s="71"/>
      <c r="O39" s="120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40"/>
      <c r="X39" s="41"/>
      <c r="Y39" s="42" t="s">
        <v>91</v>
      </c>
      <c r="Z39" s="72"/>
      <c r="AA39" s="43"/>
    </row>
    <row r="40" spans="2:27" s="36" customFormat="1" ht="12">
      <c r="B40" s="37"/>
      <c r="C40" s="37"/>
      <c r="D40" s="38" t="s">
        <v>27</v>
      </c>
      <c r="E40" s="112">
        <v>0</v>
      </c>
      <c r="F40" s="112">
        <v>0</v>
      </c>
      <c r="G40" s="112">
        <v>0</v>
      </c>
      <c r="H40" s="112">
        <v>1</v>
      </c>
      <c r="I40" s="112">
        <v>1</v>
      </c>
      <c r="J40" s="112">
        <v>1</v>
      </c>
      <c r="K40" s="112">
        <v>0</v>
      </c>
      <c r="L40" s="112">
        <v>0</v>
      </c>
      <c r="M40" s="113">
        <v>1</v>
      </c>
      <c r="N40" s="71"/>
      <c r="O40" s="120">
        <v>1</v>
      </c>
      <c r="P40" s="121">
        <v>1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40"/>
      <c r="X40" s="41"/>
      <c r="Y40" s="42" t="s">
        <v>27</v>
      </c>
      <c r="Z40" s="72"/>
      <c r="AA40" s="43"/>
    </row>
    <row r="41" spans="2:27" s="36" customFormat="1" ht="12">
      <c r="B41" s="37"/>
      <c r="C41" s="37"/>
      <c r="D41" s="38" t="s">
        <v>92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1</v>
      </c>
      <c r="M41" s="113">
        <v>0</v>
      </c>
      <c r="N41" s="71"/>
      <c r="O41" s="120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40"/>
      <c r="X41" s="41"/>
      <c r="Y41" s="42" t="s">
        <v>92</v>
      </c>
      <c r="Z41" s="72"/>
      <c r="AA41" s="43"/>
    </row>
    <row r="42" spans="2:27" s="36" customFormat="1" ht="12">
      <c r="B42" s="37"/>
      <c r="C42" s="37"/>
      <c r="D42" s="38" t="s">
        <v>28</v>
      </c>
      <c r="E42" s="112">
        <v>4</v>
      </c>
      <c r="F42" s="112">
        <v>0</v>
      </c>
      <c r="G42" s="112">
        <v>2</v>
      </c>
      <c r="H42" s="112">
        <v>0</v>
      </c>
      <c r="I42" s="112">
        <v>0</v>
      </c>
      <c r="J42" s="112">
        <v>4</v>
      </c>
      <c r="K42" s="112">
        <v>1</v>
      </c>
      <c r="L42" s="112">
        <v>1</v>
      </c>
      <c r="M42" s="113">
        <v>7</v>
      </c>
      <c r="N42" s="71"/>
      <c r="O42" s="120">
        <v>13</v>
      </c>
      <c r="P42" s="121">
        <v>0</v>
      </c>
      <c r="Q42" s="121">
        <v>5</v>
      </c>
      <c r="R42" s="121">
        <v>1</v>
      </c>
      <c r="S42" s="121">
        <v>1</v>
      </c>
      <c r="T42" s="121">
        <v>10</v>
      </c>
      <c r="U42" s="121">
        <v>2</v>
      </c>
      <c r="V42" s="121">
        <v>3</v>
      </c>
      <c r="W42" s="40"/>
      <c r="X42" s="41"/>
      <c r="Y42" s="42" t="s">
        <v>28</v>
      </c>
      <c r="Z42" s="72"/>
      <c r="AA42" s="43"/>
    </row>
    <row r="43" spans="2:27" s="36" customFormat="1" ht="12">
      <c r="B43" s="37"/>
      <c r="C43" s="37"/>
      <c r="D43" s="38" t="s">
        <v>29</v>
      </c>
      <c r="E43" s="112">
        <v>7</v>
      </c>
      <c r="F43" s="112">
        <v>2</v>
      </c>
      <c r="G43" s="112">
        <v>0</v>
      </c>
      <c r="H43" s="112">
        <v>5</v>
      </c>
      <c r="I43" s="112">
        <v>2</v>
      </c>
      <c r="J43" s="112">
        <v>29</v>
      </c>
      <c r="K43" s="112">
        <v>6</v>
      </c>
      <c r="L43" s="112">
        <v>1</v>
      </c>
      <c r="M43" s="113">
        <v>14</v>
      </c>
      <c r="N43" s="71"/>
      <c r="O43" s="120">
        <v>9</v>
      </c>
      <c r="P43" s="121">
        <v>1</v>
      </c>
      <c r="Q43" s="121">
        <v>1</v>
      </c>
      <c r="R43" s="121">
        <v>2</v>
      </c>
      <c r="S43" s="121">
        <v>3</v>
      </c>
      <c r="T43" s="121">
        <v>5</v>
      </c>
      <c r="U43" s="121">
        <v>2</v>
      </c>
      <c r="V43" s="121">
        <v>4</v>
      </c>
      <c r="W43" s="40"/>
      <c r="X43" s="41"/>
      <c r="Y43" s="42" t="s">
        <v>29</v>
      </c>
      <c r="Z43" s="72"/>
      <c r="AA43" s="43"/>
    </row>
    <row r="44" spans="2:27" s="36" customFormat="1" ht="12">
      <c r="B44" s="37"/>
      <c r="C44" s="37"/>
      <c r="D44" s="38" t="s">
        <v>31</v>
      </c>
      <c r="E44" s="112">
        <v>140</v>
      </c>
      <c r="F44" s="112">
        <v>56</v>
      </c>
      <c r="G44" s="112">
        <v>6</v>
      </c>
      <c r="H44" s="112">
        <v>22</v>
      </c>
      <c r="I44" s="112">
        <v>43</v>
      </c>
      <c r="J44" s="112">
        <v>120</v>
      </c>
      <c r="K44" s="112">
        <v>14</v>
      </c>
      <c r="L44" s="112">
        <v>13</v>
      </c>
      <c r="M44" s="113">
        <v>199</v>
      </c>
      <c r="N44" s="71"/>
      <c r="O44" s="120">
        <v>84</v>
      </c>
      <c r="P44" s="121">
        <v>20</v>
      </c>
      <c r="Q44" s="121">
        <v>47</v>
      </c>
      <c r="R44" s="121">
        <v>39</v>
      </c>
      <c r="S44" s="121">
        <v>38</v>
      </c>
      <c r="T44" s="121">
        <v>113</v>
      </c>
      <c r="U44" s="121">
        <v>10</v>
      </c>
      <c r="V44" s="121">
        <v>29</v>
      </c>
      <c r="W44" s="40"/>
      <c r="X44" s="41"/>
      <c r="Y44" s="42" t="s">
        <v>31</v>
      </c>
      <c r="Z44" s="72"/>
      <c r="AA44" s="43"/>
    </row>
    <row r="45" spans="2:27" s="36" customFormat="1" ht="12">
      <c r="B45" s="37"/>
      <c r="C45" s="37"/>
      <c r="D45" s="38" t="s">
        <v>93</v>
      </c>
      <c r="E45" s="112">
        <v>4</v>
      </c>
      <c r="F45" s="112">
        <v>0</v>
      </c>
      <c r="G45" s="112">
        <v>0</v>
      </c>
      <c r="H45" s="112">
        <v>1</v>
      </c>
      <c r="I45" s="112">
        <v>3</v>
      </c>
      <c r="J45" s="112">
        <v>9</v>
      </c>
      <c r="K45" s="112">
        <v>1</v>
      </c>
      <c r="L45" s="112">
        <v>1</v>
      </c>
      <c r="M45" s="113">
        <v>3</v>
      </c>
      <c r="N45" s="71"/>
      <c r="O45" s="120">
        <v>3</v>
      </c>
      <c r="P45" s="121">
        <v>1</v>
      </c>
      <c r="Q45" s="121">
        <v>0</v>
      </c>
      <c r="R45" s="121">
        <v>0</v>
      </c>
      <c r="S45" s="121">
        <v>0</v>
      </c>
      <c r="T45" s="121">
        <v>1</v>
      </c>
      <c r="U45" s="121">
        <v>0</v>
      </c>
      <c r="V45" s="121">
        <v>0</v>
      </c>
      <c r="W45" s="40"/>
      <c r="X45" s="41"/>
      <c r="Y45" s="42" t="s">
        <v>93</v>
      </c>
      <c r="Z45" s="72"/>
      <c r="AA45" s="43"/>
    </row>
    <row r="46" spans="2:27" s="36" customFormat="1" ht="12">
      <c r="B46" s="37"/>
      <c r="C46" s="37"/>
      <c r="D46" s="38" t="s">
        <v>24</v>
      </c>
      <c r="E46" s="112">
        <v>16</v>
      </c>
      <c r="F46" s="112">
        <v>10</v>
      </c>
      <c r="G46" s="112">
        <v>1</v>
      </c>
      <c r="H46" s="112">
        <v>3</v>
      </c>
      <c r="I46" s="112">
        <v>5</v>
      </c>
      <c r="J46" s="112">
        <v>20</v>
      </c>
      <c r="K46" s="112">
        <v>2</v>
      </c>
      <c r="L46" s="112">
        <v>6</v>
      </c>
      <c r="M46" s="113">
        <v>20</v>
      </c>
      <c r="N46" s="71"/>
      <c r="O46" s="120">
        <v>31</v>
      </c>
      <c r="P46" s="121">
        <v>5</v>
      </c>
      <c r="Q46" s="121">
        <v>5</v>
      </c>
      <c r="R46" s="121">
        <v>2</v>
      </c>
      <c r="S46" s="121">
        <v>0</v>
      </c>
      <c r="T46" s="121">
        <v>30</v>
      </c>
      <c r="U46" s="121">
        <v>2</v>
      </c>
      <c r="V46" s="121">
        <v>2</v>
      </c>
      <c r="W46" s="40"/>
      <c r="X46" s="41"/>
      <c r="Y46" s="42" t="s">
        <v>24</v>
      </c>
      <c r="Z46" s="72"/>
      <c r="AA46" s="43"/>
    </row>
    <row r="47" spans="2:27" s="36" customFormat="1" ht="12">
      <c r="B47" s="37"/>
      <c r="C47" s="37"/>
      <c r="D47" s="38" t="s">
        <v>94</v>
      </c>
      <c r="E47" s="112">
        <v>3</v>
      </c>
      <c r="F47" s="112">
        <v>3</v>
      </c>
      <c r="G47" s="112">
        <v>0</v>
      </c>
      <c r="H47" s="112">
        <v>1</v>
      </c>
      <c r="I47" s="112">
        <v>3</v>
      </c>
      <c r="J47" s="112">
        <v>9</v>
      </c>
      <c r="K47" s="112">
        <v>1</v>
      </c>
      <c r="L47" s="112">
        <v>0</v>
      </c>
      <c r="M47" s="113">
        <v>5</v>
      </c>
      <c r="N47" s="71"/>
      <c r="O47" s="120">
        <v>15</v>
      </c>
      <c r="P47" s="121">
        <v>0</v>
      </c>
      <c r="Q47" s="121">
        <v>3</v>
      </c>
      <c r="R47" s="121">
        <v>0</v>
      </c>
      <c r="S47" s="121">
        <v>4</v>
      </c>
      <c r="T47" s="121">
        <v>10</v>
      </c>
      <c r="U47" s="121">
        <v>1</v>
      </c>
      <c r="V47" s="121">
        <v>1</v>
      </c>
      <c r="W47" s="40"/>
      <c r="X47" s="41"/>
      <c r="Y47" s="42" t="s">
        <v>94</v>
      </c>
      <c r="Z47" s="72"/>
      <c r="AA47" s="43"/>
    </row>
    <row r="48" spans="2:27" s="36" customFormat="1" ht="12">
      <c r="B48" s="37"/>
      <c r="C48" s="37"/>
      <c r="D48" s="38" t="s">
        <v>95</v>
      </c>
      <c r="E48" s="112">
        <v>6</v>
      </c>
      <c r="F48" s="112">
        <v>1</v>
      </c>
      <c r="G48" s="112">
        <v>0</v>
      </c>
      <c r="H48" s="112">
        <v>1</v>
      </c>
      <c r="I48" s="112">
        <v>1</v>
      </c>
      <c r="J48" s="112">
        <v>2</v>
      </c>
      <c r="K48" s="112">
        <v>0</v>
      </c>
      <c r="L48" s="112">
        <v>0</v>
      </c>
      <c r="M48" s="113">
        <v>4</v>
      </c>
      <c r="N48" s="71"/>
      <c r="O48" s="120">
        <v>1</v>
      </c>
      <c r="P48" s="121">
        <v>0</v>
      </c>
      <c r="Q48" s="121">
        <v>0</v>
      </c>
      <c r="R48" s="121">
        <v>0</v>
      </c>
      <c r="S48" s="121">
        <v>0</v>
      </c>
      <c r="T48" s="121">
        <v>4</v>
      </c>
      <c r="U48" s="121">
        <v>2</v>
      </c>
      <c r="V48" s="121">
        <v>0</v>
      </c>
      <c r="W48" s="40"/>
      <c r="X48" s="41"/>
      <c r="Y48" s="42" t="s">
        <v>95</v>
      </c>
      <c r="Z48" s="72"/>
      <c r="AA48" s="43"/>
    </row>
    <row r="49" spans="2:27" s="36" customFormat="1" ht="12">
      <c r="B49" s="37"/>
      <c r="C49" s="37"/>
      <c r="D49" s="38" t="s">
        <v>96</v>
      </c>
      <c r="E49" s="112">
        <v>5</v>
      </c>
      <c r="F49" s="112">
        <v>0</v>
      </c>
      <c r="G49" s="112">
        <v>0</v>
      </c>
      <c r="H49" s="112">
        <v>0</v>
      </c>
      <c r="I49" s="112">
        <v>0</v>
      </c>
      <c r="J49" s="112">
        <v>1</v>
      </c>
      <c r="K49" s="112">
        <v>1</v>
      </c>
      <c r="L49" s="112">
        <v>0</v>
      </c>
      <c r="M49" s="113">
        <v>2</v>
      </c>
      <c r="N49" s="71"/>
      <c r="O49" s="120">
        <v>14</v>
      </c>
      <c r="P49" s="121">
        <v>0</v>
      </c>
      <c r="Q49" s="121">
        <v>2</v>
      </c>
      <c r="R49" s="121">
        <v>3</v>
      </c>
      <c r="S49" s="121">
        <v>0</v>
      </c>
      <c r="T49" s="121">
        <v>6</v>
      </c>
      <c r="U49" s="121">
        <v>0</v>
      </c>
      <c r="V49" s="121">
        <v>0</v>
      </c>
      <c r="W49" s="40"/>
      <c r="X49" s="41"/>
      <c r="Y49" s="42" t="s">
        <v>96</v>
      </c>
      <c r="Z49" s="72"/>
      <c r="AA49" s="43"/>
    </row>
    <row r="50" spans="2:27" s="36" customFormat="1" ht="12">
      <c r="B50" s="37"/>
      <c r="C50" s="37"/>
      <c r="D50" s="38" t="s">
        <v>97</v>
      </c>
      <c r="E50" s="112">
        <v>12</v>
      </c>
      <c r="F50" s="112">
        <v>12</v>
      </c>
      <c r="G50" s="112">
        <v>0</v>
      </c>
      <c r="H50" s="112">
        <v>2</v>
      </c>
      <c r="I50" s="112">
        <v>6</v>
      </c>
      <c r="J50" s="112">
        <v>16</v>
      </c>
      <c r="K50" s="112">
        <v>0</v>
      </c>
      <c r="L50" s="112">
        <v>0</v>
      </c>
      <c r="M50" s="113">
        <v>27</v>
      </c>
      <c r="N50" s="71"/>
      <c r="O50" s="120">
        <v>12</v>
      </c>
      <c r="P50" s="121">
        <v>5</v>
      </c>
      <c r="Q50" s="121">
        <v>5</v>
      </c>
      <c r="R50" s="121">
        <v>6</v>
      </c>
      <c r="S50" s="121">
        <v>2</v>
      </c>
      <c r="T50" s="121">
        <v>18</v>
      </c>
      <c r="U50" s="121">
        <v>2</v>
      </c>
      <c r="V50" s="121">
        <v>4</v>
      </c>
      <c r="W50" s="40"/>
      <c r="X50" s="41"/>
      <c r="Y50" s="42" t="s">
        <v>97</v>
      </c>
      <c r="Z50" s="72"/>
      <c r="AA50" s="43"/>
    </row>
    <row r="51" spans="2:27" s="36" customFormat="1" ht="12">
      <c r="B51" s="37"/>
      <c r="C51" s="37"/>
      <c r="D51" s="38" t="s">
        <v>98</v>
      </c>
      <c r="E51" s="112">
        <v>1</v>
      </c>
      <c r="F51" s="112">
        <v>0</v>
      </c>
      <c r="G51" s="112">
        <v>2</v>
      </c>
      <c r="H51" s="112">
        <v>0</v>
      </c>
      <c r="I51" s="112">
        <v>1</v>
      </c>
      <c r="J51" s="112">
        <v>0</v>
      </c>
      <c r="K51" s="112">
        <v>2</v>
      </c>
      <c r="L51" s="112">
        <v>0</v>
      </c>
      <c r="M51" s="113">
        <v>1</v>
      </c>
      <c r="N51" s="71"/>
      <c r="O51" s="120">
        <v>6</v>
      </c>
      <c r="P51" s="121">
        <v>1</v>
      </c>
      <c r="Q51" s="121">
        <v>0</v>
      </c>
      <c r="R51" s="121">
        <v>1</v>
      </c>
      <c r="S51" s="121">
        <v>0</v>
      </c>
      <c r="T51" s="121">
        <v>1</v>
      </c>
      <c r="U51" s="121">
        <v>0</v>
      </c>
      <c r="V51" s="121">
        <v>0</v>
      </c>
      <c r="W51" s="40"/>
      <c r="X51" s="41"/>
      <c r="Y51" s="42" t="s">
        <v>98</v>
      </c>
      <c r="Z51" s="72"/>
      <c r="AA51" s="43"/>
    </row>
    <row r="52" spans="2:27" s="36" customFormat="1" ht="12">
      <c r="B52" s="37"/>
      <c r="C52" s="37"/>
      <c r="D52" s="38" t="s">
        <v>30</v>
      </c>
      <c r="E52" s="112">
        <v>771</v>
      </c>
      <c r="F52" s="112">
        <v>215</v>
      </c>
      <c r="G52" s="112">
        <v>18</v>
      </c>
      <c r="H52" s="112">
        <v>140</v>
      </c>
      <c r="I52" s="112">
        <v>184</v>
      </c>
      <c r="J52" s="112">
        <v>688</v>
      </c>
      <c r="K52" s="112">
        <v>86</v>
      </c>
      <c r="L52" s="112">
        <v>76</v>
      </c>
      <c r="M52" s="113">
        <v>950</v>
      </c>
      <c r="N52" s="71"/>
      <c r="O52" s="120">
        <v>359</v>
      </c>
      <c r="P52" s="121">
        <v>60</v>
      </c>
      <c r="Q52" s="121">
        <v>116</v>
      </c>
      <c r="R52" s="121">
        <v>128</v>
      </c>
      <c r="S52" s="121">
        <v>191</v>
      </c>
      <c r="T52" s="121">
        <v>420</v>
      </c>
      <c r="U52" s="121">
        <v>31</v>
      </c>
      <c r="V52" s="121">
        <v>192</v>
      </c>
      <c r="W52" s="40"/>
      <c r="X52" s="41"/>
      <c r="Y52" s="42" t="s">
        <v>30</v>
      </c>
      <c r="Z52" s="72"/>
      <c r="AA52" s="43"/>
    </row>
    <row r="53" spans="2:27" s="36" customFormat="1" ht="12">
      <c r="B53" s="37"/>
      <c r="C53" s="37"/>
      <c r="D53" s="38" t="s">
        <v>99</v>
      </c>
      <c r="E53" s="112">
        <v>499</v>
      </c>
      <c r="F53" s="112">
        <v>16</v>
      </c>
      <c r="G53" s="112">
        <v>1</v>
      </c>
      <c r="H53" s="112">
        <v>15</v>
      </c>
      <c r="I53" s="112">
        <v>20</v>
      </c>
      <c r="J53" s="112">
        <v>189</v>
      </c>
      <c r="K53" s="112">
        <v>16</v>
      </c>
      <c r="L53" s="112">
        <v>22</v>
      </c>
      <c r="M53" s="113">
        <v>192</v>
      </c>
      <c r="N53" s="71"/>
      <c r="O53" s="120">
        <v>8</v>
      </c>
      <c r="P53" s="121">
        <v>3</v>
      </c>
      <c r="Q53" s="121">
        <v>9</v>
      </c>
      <c r="R53" s="121">
        <v>13</v>
      </c>
      <c r="S53" s="121">
        <v>6</v>
      </c>
      <c r="T53" s="121">
        <v>25</v>
      </c>
      <c r="U53" s="121">
        <v>6</v>
      </c>
      <c r="V53" s="121">
        <v>12</v>
      </c>
      <c r="W53" s="40"/>
      <c r="X53" s="41"/>
      <c r="Y53" s="42" t="s">
        <v>99</v>
      </c>
      <c r="Z53" s="72"/>
      <c r="AA53" s="43"/>
    </row>
    <row r="54" spans="2:27" s="36" customFormat="1" ht="12">
      <c r="B54" s="37"/>
      <c r="C54" s="37"/>
      <c r="D54" s="38" t="s">
        <v>100</v>
      </c>
      <c r="E54" s="112">
        <v>2</v>
      </c>
      <c r="F54" s="112">
        <v>2</v>
      </c>
      <c r="G54" s="112">
        <v>0</v>
      </c>
      <c r="H54" s="112">
        <v>0</v>
      </c>
      <c r="I54" s="112">
        <v>0</v>
      </c>
      <c r="J54" s="112">
        <v>14</v>
      </c>
      <c r="K54" s="112">
        <v>4</v>
      </c>
      <c r="L54" s="112">
        <v>1</v>
      </c>
      <c r="M54" s="113">
        <v>3</v>
      </c>
      <c r="N54" s="71"/>
      <c r="O54" s="120">
        <v>5</v>
      </c>
      <c r="P54" s="121">
        <v>0</v>
      </c>
      <c r="Q54" s="121">
        <v>1</v>
      </c>
      <c r="R54" s="121">
        <v>0</v>
      </c>
      <c r="S54" s="121">
        <v>0</v>
      </c>
      <c r="T54" s="121">
        <v>5</v>
      </c>
      <c r="U54" s="121">
        <v>1</v>
      </c>
      <c r="V54" s="121">
        <v>0</v>
      </c>
      <c r="W54" s="40"/>
      <c r="X54" s="41"/>
      <c r="Y54" s="42" t="s">
        <v>100</v>
      </c>
      <c r="Z54" s="72"/>
      <c r="AA54" s="43"/>
    </row>
    <row r="55" spans="2:27" s="36" customFormat="1" ht="12">
      <c r="B55" s="37"/>
      <c r="C55" s="37"/>
      <c r="D55" s="38" t="s">
        <v>123</v>
      </c>
      <c r="E55" s="112">
        <v>3</v>
      </c>
      <c r="F55" s="112">
        <v>1</v>
      </c>
      <c r="G55" s="112">
        <v>0</v>
      </c>
      <c r="H55" s="112">
        <v>0</v>
      </c>
      <c r="I55" s="112">
        <v>1</v>
      </c>
      <c r="J55" s="112">
        <v>5</v>
      </c>
      <c r="K55" s="112">
        <v>0</v>
      </c>
      <c r="L55" s="112">
        <v>0</v>
      </c>
      <c r="M55" s="113">
        <v>4</v>
      </c>
      <c r="N55" s="71"/>
      <c r="O55" s="120">
        <v>2</v>
      </c>
      <c r="P55" s="121">
        <v>0</v>
      </c>
      <c r="Q55" s="121">
        <v>0</v>
      </c>
      <c r="R55" s="121">
        <v>2</v>
      </c>
      <c r="S55" s="121">
        <v>6</v>
      </c>
      <c r="T55" s="121">
        <v>0</v>
      </c>
      <c r="U55" s="121">
        <v>0</v>
      </c>
      <c r="V55" s="121">
        <v>2</v>
      </c>
      <c r="W55" s="40"/>
      <c r="X55" s="41"/>
      <c r="Y55" s="42" t="s">
        <v>123</v>
      </c>
      <c r="Z55" s="72"/>
      <c r="AA55" s="43"/>
    </row>
    <row r="56" spans="2:27" s="36" customFormat="1" ht="12" thickBot="1">
      <c r="B56" s="46"/>
      <c r="C56" s="46"/>
      <c r="D56" s="47" t="s">
        <v>32</v>
      </c>
      <c r="E56" s="114">
        <v>177</v>
      </c>
      <c r="F56" s="114">
        <v>82</v>
      </c>
      <c r="G56" s="114">
        <v>14</v>
      </c>
      <c r="H56" s="114">
        <v>32</v>
      </c>
      <c r="I56" s="114">
        <v>83</v>
      </c>
      <c r="J56" s="114">
        <v>159</v>
      </c>
      <c r="K56" s="114">
        <v>21</v>
      </c>
      <c r="L56" s="114">
        <v>21</v>
      </c>
      <c r="M56" s="115">
        <v>263</v>
      </c>
      <c r="N56" s="71"/>
      <c r="O56" s="122">
        <v>137</v>
      </c>
      <c r="P56" s="123">
        <v>35</v>
      </c>
      <c r="Q56" s="123">
        <v>58</v>
      </c>
      <c r="R56" s="123">
        <v>67</v>
      </c>
      <c r="S56" s="123">
        <v>68</v>
      </c>
      <c r="T56" s="123">
        <v>180</v>
      </c>
      <c r="U56" s="123">
        <v>17</v>
      </c>
      <c r="V56" s="123">
        <v>53</v>
      </c>
      <c r="W56" s="49"/>
      <c r="X56" s="46"/>
      <c r="Y56" s="50" t="s">
        <v>32</v>
      </c>
      <c r="Z56" s="72"/>
      <c r="AA56" s="43"/>
    </row>
    <row r="57" spans="1:26" ht="12">
      <c r="A57" s="11"/>
      <c r="B57" s="36"/>
      <c r="C57" s="36"/>
      <c r="D57" s="36"/>
      <c r="E57" s="59"/>
      <c r="F57" s="59"/>
      <c r="G57" s="59"/>
      <c r="H57" s="59"/>
      <c r="I57" s="59"/>
      <c r="J57" s="59"/>
      <c r="K57" s="59"/>
      <c r="L57" s="59"/>
      <c r="M57" s="59"/>
      <c r="N57" s="13"/>
      <c r="O57" s="59"/>
      <c r="P57" s="59"/>
      <c r="Q57" s="59"/>
      <c r="R57" s="59"/>
      <c r="S57" s="59"/>
      <c r="T57" s="59"/>
      <c r="U57" s="59"/>
      <c r="V57" s="59"/>
      <c r="W57" s="36"/>
      <c r="X57" s="36"/>
      <c r="Y57" s="36"/>
      <c r="Z57" s="59"/>
    </row>
    <row r="58" spans="1:26" ht="12">
      <c r="A58" s="11"/>
      <c r="B58" s="36"/>
      <c r="C58" s="36"/>
      <c r="D58" s="52" t="s">
        <v>108</v>
      </c>
      <c r="E58" s="53">
        <f>SUM(E8,E25,E29)-E7</f>
        <v>0</v>
      </c>
      <c r="F58" s="53">
        <f aca="true" t="shared" si="8" ref="F58:L58">SUM(F8,F25,F29)-F7</f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>
        <f aca="true" t="shared" si="9" ref="M58:V58">SUM(M8,M25,M29)-M7</f>
        <v>0</v>
      </c>
      <c r="N58" s="53"/>
      <c r="O58" s="53">
        <f t="shared" si="9"/>
        <v>0</v>
      </c>
      <c r="P58" s="53">
        <f t="shared" si="9"/>
        <v>0</v>
      </c>
      <c r="Q58" s="53">
        <f t="shared" si="9"/>
        <v>0</v>
      </c>
      <c r="R58" s="53">
        <f t="shared" si="9"/>
        <v>0</v>
      </c>
      <c r="S58" s="53">
        <f t="shared" si="9"/>
        <v>0</v>
      </c>
      <c r="T58" s="53">
        <f t="shared" si="9"/>
        <v>0</v>
      </c>
      <c r="U58" s="53">
        <f t="shared" si="9"/>
        <v>0</v>
      </c>
      <c r="V58" s="53">
        <f t="shared" si="9"/>
        <v>0</v>
      </c>
      <c r="W58" s="36"/>
      <c r="X58" s="36"/>
      <c r="Y58" s="36"/>
      <c r="Z58" s="59"/>
    </row>
    <row r="59" spans="1:26" ht="12">
      <c r="A59" s="11"/>
      <c r="B59" s="11"/>
      <c r="C59" s="11"/>
      <c r="D59" s="52" t="s">
        <v>109</v>
      </c>
      <c r="E59" s="53">
        <f>SUM(E9:E24)-E8</f>
        <v>0</v>
      </c>
      <c r="F59" s="53">
        <f aca="true" t="shared" si="10" ref="F59:L59">SUM(F9:F24)-F8</f>
        <v>0</v>
      </c>
      <c r="G59" s="53">
        <f t="shared" si="10"/>
        <v>0</v>
      </c>
      <c r="H59" s="53">
        <f t="shared" si="10"/>
        <v>0</v>
      </c>
      <c r="I59" s="53">
        <f t="shared" si="10"/>
        <v>0</v>
      </c>
      <c r="J59" s="53">
        <f t="shared" si="10"/>
        <v>0</v>
      </c>
      <c r="K59" s="53">
        <f t="shared" si="10"/>
        <v>0</v>
      </c>
      <c r="L59" s="53">
        <f t="shared" si="10"/>
        <v>0</v>
      </c>
      <c r="M59" s="53">
        <f aca="true" t="shared" si="11" ref="M59:V59">SUM(M9:M24)-M8</f>
        <v>0</v>
      </c>
      <c r="N59" s="53"/>
      <c r="O59" s="53">
        <f t="shared" si="11"/>
        <v>0</v>
      </c>
      <c r="P59" s="53">
        <f t="shared" si="11"/>
        <v>0</v>
      </c>
      <c r="Q59" s="53">
        <f t="shared" si="11"/>
        <v>0</v>
      </c>
      <c r="R59" s="53">
        <f t="shared" si="11"/>
        <v>0</v>
      </c>
      <c r="S59" s="53">
        <f t="shared" si="11"/>
        <v>0</v>
      </c>
      <c r="T59" s="53">
        <f t="shared" si="11"/>
        <v>0</v>
      </c>
      <c r="U59" s="53">
        <f t="shared" si="11"/>
        <v>0</v>
      </c>
      <c r="V59" s="53">
        <f t="shared" si="11"/>
        <v>0</v>
      </c>
      <c r="W59" s="11"/>
      <c r="X59" s="11"/>
      <c r="Y59" s="11"/>
      <c r="Z59" s="59"/>
    </row>
    <row r="60" spans="1:26" ht="12">
      <c r="A60" s="11"/>
      <c r="B60" s="11"/>
      <c r="C60" s="11"/>
      <c r="D60" s="52" t="s">
        <v>110</v>
      </c>
      <c r="E60" s="53">
        <f>SUM(E26:E28)-E25</f>
        <v>0</v>
      </c>
      <c r="F60" s="53">
        <f aca="true" t="shared" si="12" ref="F60:L60">SUM(F26:F28)-F25</f>
        <v>0</v>
      </c>
      <c r="G60" s="53">
        <f t="shared" si="12"/>
        <v>0</v>
      </c>
      <c r="H60" s="53">
        <f t="shared" si="12"/>
        <v>0</v>
      </c>
      <c r="I60" s="53">
        <f t="shared" si="12"/>
        <v>0</v>
      </c>
      <c r="J60" s="53">
        <f t="shared" si="12"/>
        <v>0</v>
      </c>
      <c r="K60" s="53">
        <f t="shared" si="12"/>
        <v>0</v>
      </c>
      <c r="L60" s="53">
        <f t="shared" si="12"/>
        <v>0</v>
      </c>
      <c r="M60" s="53">
        <f aca="true" t="shared" si="13" ref="M60:V60">SUM(M26:M28)-M25</f>
        <v>0</v>
      </c>
      <c r="N60" s="53"/>
      <c r="O60" s="53">
        <f t="shared" si="13"/>
        <v>0</v>
      </c>
      <c r="P60" s="53">
        <f t="shared" si="13"/>
        <v>0</v>
      </c>
      <c r="Q60" s="53">
        <f t="shared" si="13"/>
        <v>0</v>
      </c>
      <c r="R60" s="53">
        <f t="shared" si="13"/>
        <v>0</v>
      </c>
      <c r="S60" s="53">
        <f t="shared" si="13"/>
        <v>0</v>
      </c>
      <c r="T60" s="53">
        <f t="shared" si="13"/>
        <v>0</v>
      </c>
      <c r="U60" s="53">
        <f t="shared" si="13"/>
        <v>0</v>
      </c>
      <c r="V60" s="53">
        <f t="shared" si="13"/>
        <v>0</v>
      </c>
      <c r="W60" s="11"/>
      <c r="X60" s="11"/>
      <c r="Y60" s="11"/>
      <c r="Z60" s="59"/>
    </row>
    <row r="61" spans="2:26" ht="12">
      <c r="B61" s="11"/>
      <c r="C61" s="11"/>
      <c r="D61" s="52" t="s">
        <v>111</v>
      </c>
      <c r="E61" s="53">
        <f>SUM(E30:E56)-E29</f>
        <v>0</v>
      </c>
      <c r="F61" s="53">
        <f aca="true" t="shared" si="14" ref="F61:L61">SUM(F30:F56)-F29</f>
        <v>0</v>
      </c>
      <c r="G61" s="53">
        <f t="shared" si="14"/>
        <v>0</v>
      </c>
      <c r="H61" s="53">
        <f t="shared" si="14"/>
        <v>0</v>
      </c>
      <c r="I61" s="53">
        <f t="shared" si="14"/>
        <v>0</v>
      </c>
      <c r="J61" s="53">
        <f t="shared" si="14"/>
        <v>0</v>
      </c>
      <c r="K61" s="53">
        <f t="shared" si="14"/>
        <v>0</v>
      </c>
      <c r="L61" s="53">
        <f t="shared" si="14"/>
        <v>0</v>
      </c>
      <c r="M61" s="53">
        <f aca="true" t="shared" si="15" ref="M61:V61">SUM(M30:M56)-M29</f>
        <v>0</v>
      </c>
      <c r="N61" s="53"/>
      <c r="O61" s="53">
        <f t="shared" si="15"/>
        <v>0</v>
      </c>
      <c r="P61" s="53">
        <f t="shared" si="15"/>
        <v>0</v>
      </c>
      <c r="Q61" s="53">
        <f t="shared" si="15"/>
        <v>0</v>
      </c>
      <c r="R61" s="53">
        <f t="shared" si="15"/>
        <v>0</v>
      </c>
      <c r="S61" s="53">
        <f t="shared" si="15"/>
        <v>0</v>
      </c>
      <c r="T61" s="53">
        <f t="shared" si="15"/>
        <v>0</v>
      </c>
      <c r="U61" s="53">
        <f t="shared" si="15"/>
        <v>0</v>
      </c>
      <c r="V61" s="53">
        <f t="shared" si="15"/>
        <v>0</v>
      </c>
      <c r="W61" s="11"/>
      <c r="X61" s="11"/>
      <c r="Y61" s="11"/>
      <c r="Z61" s="59"/>
    </row>
    <row r="62" spans="2:26" ht="12">
      <c r="B62" s="11"/>
      <c r="C62" s="11"/>
      <c r="D62" s="11"/>
      <c r="E62" s="59"/>
      <c r="F62" s="59"/>
      <c r="G62" s="59"/>
      <c r="H62" s="59"/>
      <c r="I62" s="59"/>
      <c r="J62" s="59"/>
      <c r="K62" s="59"/>
      <c r="L62" s="59"/>
      <c r="M62" s="59"/>
      <c r="N62" s="13"/>
      <c r="O62" s="59"/>
      <c r="P62" s="59"/>
      <c r="Q62" s="59"/>
      <c r="R62" s="59"/>
      <c r="S62" s="59"/>
      <c r="T62" s="59"/>
      <c r="U62" s="59"/>
      <c r="V62" s="59"/>
      <c r="W62" s="11"/>
      <c r="X62" s="11"/>
      <c r="Y62" s="11"/>
      <c r="Z62" s="59"/>
    </row>
    <row r="63" spans="4:26" ht="12">
      <c r="D63" s="73"/>
      <c r="E63" s="59"/>
      <c r="F63" s="59"/>
      <c r="G63" s="59"/>
      <c r="H63" s="59"/>
      <c r="I63" s="59"/>
      <c r="J63" s="59"/>
      <c r="K63" s="59"/>
      <c r="L63" s="59"/>
      <c r="M63" s="59"/>
      <c r="N63" s="13"/>
      <c r="O63" s="59"/>
      <c r="P63" s="59"/>
      <c r="Q63" s="59"/>
      <c r="R63" s="59"/>
      <c r="S63" s="59"/>
      <c r="T63" s="59"/>
      <c r="U63" s="59"/>
      <c r="V63" s="59"/>
      <c r="Y63" s="73"/>
      <c r="Z63" s="59"/>
    </row>
    <row r="64" spans="4:26" ht="12">
      <c r="D64" s="73"/>
      <c r="E64" s="59"/>
      <c r="F64" s="59"/>
      <c r="G64" s="59"/>
      <c r="H64" s="59"/>
      <c r="I64" s="59"/>
      <c r="J64" s="59"/>
      <c r="K64" s="59"/>
      <c r="L64" s="59"/>
      <c r="M64" s="59"/>
      <c r="N64" s="13"/>
      <c r="O64" s="59"/>
      <c r="P64" s="59"/>
      <c r="Q64" s="59"/>
      <c r="R64" s="59"/>
      <c r="S64" s="59"/>
      <c r="T64" s="59"/>
      <c r="U64" s="59"/>
      <c r="V64" s="59"/>
      <c r="Y64" s="73"/>
      <c r="Z64" s="59"/>
    </row>
    <row r="65" spans="4:26" ht="12">
      <c r="D65" s="73"/>
      <c r="E65" s="59"/>
      <c r="F65" s="59"/>
      <c r="G65" s="59"/>
      <c r="H65" s="59"/>
      <c r="I65" s="59"/>
      <c r="J65" s="59"/>
      <c r="K65" s="59"/>
      <c r="L65" s="59"/>
      <c r="M65" s="59"/>
      <c r="N65" s="13"/>
      <c r="O65" s="59"/>
      <c r="P65" s="59"/>
      <c r="Q65" s="59"/>
      <c r="R65" s="59"/>
      <c r="S65" s="59"/>
      <c r="T65" s="59"/>
      <c r="U65" s="59"/>
      <c r="V65" s="59"/>
      <c r="Y65" s="73"/>
      <c r="Z65" s="59"/>
    </row>
    <row r="66" spans="4:26" ht="12">
      <c r="D66" s="73"/>
      <c r="E66" s="59"/>
      <c r="F66" s="59"/>
      <c r="G66" s="59"/>
      <c r="H66" s="59"/>
      <c r="I66" s="59"/>
      <c r="J66" s="59"/>
      <c r="K66" s="59"/>
      <c r="L66" s="59"/>
      <c r="M66" s="59"/>
      <c r="N66" s="13"/>
      <c r="O66" s="59"/>
      <c r="P66" s="59"/>
      <c r="Q66" s="59"/>
      <c r="R66" s="59"/>
      <c r="S66" s="59"/>
      <c r="T66" s="59"/>
      <c r="U66" s="59"/>
      <c r="V66" s="59"/>
      <c r="Y66" s="73"/>
      <c r="Z66" s="59"/>
    </row>
    <row r="67" spans="4:25" ht="12">
      <c r="D67" s="73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74"/>
      <c r="P67" s="74"/>
      <c r="Q67" s="74"/>
      <c r="R67" s="74"/>
      <c r="S67" s="74"/>
      <c r="T67" s="74"/>
      <c r="U67" s="74"/>
      <c r="V67" s="74"/>
      <c r="Y67" s="73"/>
    </row>
    <row r="68" spans="4:25" ht="12">
      <c r="D68" s="73"/>
      <c r="E68" s="74"/>
      <c r="F68" s="74"/>
      <c r="G68" s="74"/>
      <c r="H68" s="74"/>
      <c r="I68" s="74"/>
      <c r="J68" s="74"/>
      <c r="K68" s="74"/>
      <c r="L68" s="74"/>
      <c r="M68" s="74"/>
      <c r="N68" s="75"/>
      <c r="O68" s="74"/>
      <c r="P68" s="74"/>
      <c r="Q68" s="74"/>
      <c r="R68" s="74"/>
      <c r="S68" s="74"/>
      <c r="T68" s="74"/>
      <c r="U68" s="74"/>
      <c r="V68" s="74"/>
      <c r="Y68" s="73"/>
    </row>
    <row r="69" spans="4:25" ht="12"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5"/>
      <c r="O69" s="74"/>
      <c r="P69" s="74"/>
      <c r="Q69" s="74"/>
      <c r="R69" s="74"/>
      <c r="S69" s="74"/>
      <c r="T69" s="74"/>
      <c r="U69" s="74"/>
      <c r="V69" s="74"/>
      <c r="Y69" s="73"/>
    </row>
    <row r="70" spans="4:25" ht="12">
      <c r="D70" s="73"/>
      <c r="E70" s="74"/>
      <c r="F70" s="74"/>
      <c r="G70" s="74"/>
      <c r="H70" s="74"/>
      <c r="I70" s="74"/>
      <c r="J70" s="74"/>
      <c r="K70" s="74"/>
      <c r="L70" s="74"/>
      <c r="M70" s="74"/>
      <c r="N70" s="75"/>
      <c r="O70" s="74"/>
      <c r="P70" s="74"/>
      <c r="Q70" s="74"/>
      <c r="R70" s="74"/>
      <c r="S70" s="74"/>
      <c r="T70" s="74"/>
      <c r="U70" s="74"/>
      <c r="V70" s="74"/>
      <c r="Y70" s="73"/>
    </row>
  </sheetData>
  <sheetProtection/>
  <mergeCells count="18">
    <mergeCell ref="E2:L2"/>
    <mergeCell ref="P2:V2"/>
    <mergeCell ref="B4:D6"/>
    <mergeCell ref="W4:Y6"/>
    <mergeCell ref="E4:M4"/>
    <mergeCell ref="O4:V4"/>
    <mergeCell ref="E5:G5"/>
    <mergeCell ref="H5:M5"/>
    <mergeCell ref="U5:V5"/>
    <mergeCell ref="O5:T5"/>
    <mergeCell ref="C25:D25"/>
    <mergeCell ref="C29:D29"/>
    <mergeCell ref="X25:Y25"/>
    <mergeCell ref="X29:Y29"/>
    <mergeCell ref="W7:Y7"/>
    <mergeCell ref="X8:Y8"/>
    <mergeCell ref="B7:D7"/>
    <mergeCell ref="C8:D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0"/>
  <sheetViews>
    <sheetView view="pageBreakPreview" zoomScaleSheetLayoutView="100" zoomScalePageLayoutView="0" workbookViewId="0" topLeftCell="A1">
      <selection activeCell="M24" sqref="M24"/>
    </sheetView>
  </sheetViews>
  <sheetFormatPr defaultColWidth="9.125" defaultRowHeight="12.75"/>
  <cols>
    <col min="1" max="3" width="2.625" style="57" customWidth="1"/>
    <col min="4" max="4" width="16.50390625" style="57" bestFit="1" customWidth="1"/>
    <col min="5" max="12" width="9.625" style="11" customWidth="1"/>
    <col min="13" max="13" width="11.625" style="76" customWidth="1"/>
    <col min="14" max="21" width="9.625" style="11" customWidth="1"/>
    <col min="22" max="23" width="2.625" style="57" customWidth="1"/>
    <col min="24" max="24" width="16.50390625" style="57" customWidth="1"/>
    <col min="25" max="16384" width="9.125" style="11" customWidth="1"/>
  </cols>
  <sheetData>
    <row r="1" spans="2:25" ht="12">
      <c r="B1" s="58" t="s">
        <v>136</v>
      </c>
      <c r="E1" s="59"/>
      <c r="F1" s="59"/>
      <c r="G1" s="59"/>
      <c r="H1" s="59"/>
      <c r="I1" s="59"/>
      <c r="J1" s="59"/>
      <c r="K1" s="59"/>
      <c r="L1" s="59"/>
      <c r="M1" s="13"/>
      <c r="N1" s="60" t="s">
        <v>137</v>
      </c>
      <c r="O1" s="59"/>
      <c r="P1" s="59"/>
      <c r="Q1" s="59"/>
      <c r="R1" s="59"/>
      <c r="S1" s="59"/>
      <c r="T1" s="59"/>
      <c r="U1" s="59"/>
      <c r="Y1" s="59"/>
    </row>
    <row r="2" spans="2:25" s="4" customFormat="1" ht="14.25">
      <c r="B2" s="5"/>
      <c r="C2" s="5"/>
      <c r="D2" s="5"/>
      <c r="E2" s="164" t="s">
        <v>103</v>
      </c>
      <c r="F2" s="164"/>
      <c r="G2" s="164"/>
      <c r="H2" s="164"/>
      <c r="I2" s="164"/>
      <c r="J2" s="164"/>
      <c r="K2" s="164"/>
      <c r="L2" s="5"/>
      <c r="M2" s="77"/>
      <c r="N2" s="5"/>
      <c r="O2" s="164" t="s">
        <v>78</v>
      </c>
      <c r="P2" s="164"/>
      <c r="Q2" s="164"/>
      <c r="R2" s="164"/>
      <c r="S2" s="164"/>
      <c r="T2" s="164"/>
      <c r="U2" s="164"/>
      <c r="V2" s="5"/>
      <c r="W2" s="5"/>
      <c r="X2" s="5"/>
      <c r="Y2" s="5"/>
    </row>
    <row r="3" spans="4:25" ht="12" thickBot="1">
      <c r="D3" s="6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X3" s="61"/>
      <c r="Y3" s="59"/>
    </row>
    <row r="4" spans="1:25" ht="12" customHeight="1">
      <c r="A4" s="11"/>
      <c r="B4" s="173" t="s">
        <v>80</v>
      </c>
      <c r="C4" s="150"/>
      <c r="D4" s="151"/>
      <c r="E4" s="174" t="s">
        <v>45</v>
      </c>
      <c r="F4" s="175"/>
      <c r="G4" s="175"/>
      <c r="H4" s="175"/>
      <c r="I4" s="175"/>
      <c r="J4" s="178"/>
      <c r="K4" s="174" t="s">
        <v>48</v>
      </c>
      <c r="L4" s="175"/>
      <c r="M4" s="62"/>
      <c r="N4" s="169" t="s">
        <v>48</v>
      </c>
      <c r="O4" s="175"/>
      <c r="P4" s="175"/>
      <c r="Q4" s="175"/>
      <c r="R4" s="175"/>
      <c r="S4" s="175"/>
      <c r="T4" s="175"/>
      <c r="U4" s="178"/>
      <c r="V4" s="176" t="s">
        <v>79</v>
      </c>
      <c r="W4" s="157"/>
      <c r="X4" s="157"/>
      <c r="Y4" s="13"/>
    </row>
    <row r="5" spans="1:25" ht="12">
      <c r="A5" s="11"/>
      <c r="B5" s="152"/>
      <c r="C5" s="152"/>
      <c r="D5" s="153"/>
      <c r="E5" s="171" t="s">
        <v>47</v>
      </c>
      <c r="F5" s="172"/>
      <c r="G5" s="171" t="s">
        <v>49</v>
      </c>
      <c r="H5" s="147"/>
      <c r="I5" s="172"/>
      <c r="J5" s="78" t="s">
        <v>44</v>
      </c>
      <c r="K5" s="171" t="s">
        <v>50</v>
      </c>
      <c r="L5" s="179"/>
      <c r="M5" s="79"/>
      <c r="N5" s="147" t="s">
        <v>77</v>
      </c>
      <c r="O5" s="177"/>
      <c r="P5" s="171" t="s">
        <v>53</v>
      </c>
      <c r="Q5" s="147"/>
      <c r="R5" s="147"/>
      <c r="S5" s="147"/>
      <c r="T5" s="147"/>
      <c r="U5" s="172"/>
      <c r="V5" s="158"/>
      <c r="W5" s="159"/>
      <c r="X5" s="159"/>
      <c r="Y5" s="13"/>
    </row>
    <row r="6" spans="1:25" ht="48">
      <c r="A6" s="11"/>
      <c r="B6" s="154"/>
      <c r="C6" s="154"/>
      <c r="D6" s="155"/>
      <c r="E6" s="66" t="s">
        <v>67</v>
      </c>
      <c r="F6" s="17" t="s">
        <v>68</v>
      </c>
      <c r="G6" s="80" t="s">
        <v>70</v>
      </c>
      <c r="H6" s="81" t="s">
        <v>71</v>
      </c>
      <c r="I6" s="80" t="s">
        <v>72</v>
      </c>
      <c r="J6" s="82" t="s">
        <v>130</v>
      </c>
      <c r="K6" s="83" t="s">
        <v>51</v>
      </c>
      <c r="L6" s="84" t="s">
        <v>52</v>
      </c>
      <c r="M6" s="12"/>
      <c r="N6" s="85" t="s">
        <v>117</v>
      </c>
      <c r="O6" s="86" t="s">
        <v>118</v>
      </c>
      <c r="P6" s="87" t="s">
        <v>119</v>
      </c>
      <c r="Q6" s="87" t="s">
        <v>120</v>
      </c>
      <c r="R6" s="88" t="s">
        <v>74</v>
      </c>
      <c r="S6" s="89" t="s">
        <v>75</v>
      </c>
      <c r="T6" s="90" t="s">
        <v>121</v>
      </c>
      <c r="U6" s="91" t="s">
        <v>122</v>
      </c>
      <c r="V6" s="160"/>
      <c r="W6" s="161"/>
      <c r="X6" s="161"/>
      <c r="Y6" s="13"/>
    </row>
    <row r="7" spans="2:27" s="23" customFormat="1" ht="15" customHeight="1">
      <c r="B7" s="140" t="s">
        <v>0</v>
      </c>
      <c r="C7" s="140"/>
      <c r="D7" s="141"/>
      <c r="E7" s="25">
        <f aca="true" t="shared" si="0" ref="E7:L7">SUM(E8,E25,E29)</f>
        <v>890</v>
      </c>
      <c r="F7" s="25">
        <f t="shared" si="0"/>
        <v>43</v>
      </c>
      <c r="G7" s="25">
        <f t="shared" si="0"/>
        <v>2865</v>
      </c>
      <c r="H7" s="25">
        <f t="shared" si="0"/>
        <v>606</v>
      </c>
      <c r="I7" s="25">
        <f t="shared" si="0"/>
        <v>3393</v>
      </c>
      <c r="J7" s="25">
        <f t="shared" si="0"/>
        <v>11054</v>
      </c>
      <c r="K7" s="25">
        <f t="shared" si="0"/>
        <v>3950</v>
      </c>
      <c r="L7" s="25">
        <f t="shared" si="0"/>
        <v>6388</v>
      </c>
      <c r="M7" s="68"/>
      <c r="N7" s="27">
        <f aca="true" t="shared" si="1" ref="N7:U7">SUM(N8,N25,N29)</f>
        <v>2293</v>
      </c>
      <c r="O7" s="25">
        <f t="shared" si="1"/>
        <v>943</v>
      </c>
      <c r="P7" s="25">
        <f t="shared" si="1"/>
        <v>5379</v>
      </c>
      <c r="Q7" s="25">
        <f t="shared" si="1"/>
        <v>1889</v>
      </c>
      <c r="R7" s="25">
        <f t="shared" si="1"/>
        <v>71</v>
      </c>
      <c r="S7" s="25">
        <f t="shared" si="1"/>
        <v>18976</v>
      </c>
      <c r="T7" s="25">
        <f t="shared" si="1"/>
        <v>1674</v>
      </c>
      <c r="U7" s="25">
        <f t="shared" si="1"/>
        <v>29724</v>
      </c>
      <c r="V7" s="162" t="s">
        <v>0</v>
      </c>
      <c r="W7" s="163"/>
      <c r="X7" s="163"/>
      <c r="Y7" s="70"/>
      <c r="AA7" s="30"/>
    </row>
    <row r="8" spans="2:27" s="23" customFormat="1" ht="15" customHeight="1">
      <c r="B8" s="31"/>
      <c r="C8" s="140" t="s">
        <v>1</v>
      </c>
      <c r="D8" s="141"/>
      <c r="E8" s="24">
        <f aca="true" t="shared" si="2" ref="E8:L8">SUM(E9:E24)</f>
        <v>88</v>
      </c>
      <c r="F8" s="24">
        <f t="shared" si="2"/>
        <v>6</v>
      </c>
      <c r="G8" s="24">
        <f t="shared" si="2"/>
        <v>528</v>
      </c>
      <c r="H8" s="24">
        <f t="shared" si="2"/>
        <v>87</v>
      </c>
      <c r="I8" s="24">
        <f t="shared" si="2"/>
        <v>453</v>
      </c>
      <c r="J8" s="24">
        <f t="shared" si="2"/>
        <v>702</v>
      </c>
      <c r="K8" s="24">
        <f t="shared" si="2"/>
        <v>189</v>
      </c>
      <c r="L8" s="24">
        <f t="shared" si="2"/>
        <v>239</v>
      </c>
      <c r="M8" s="68"/>
      <c r="N8" s="32">
        <f aca="true" t="shared" si="3" ref="N8:U8">SUM(N9:N24)</f>
        <v>116</v>
      </c>
      <c r="O8" s="24">
        <f t="shared" si="3"/>
        <v>54</v>
      </c>
      <c r="P8" s="24">
        <f t="shared" si="3"/>
        <v>34</v>
      </c>
      <c r="Q8" s="24">
        <f t="shared" si="3"/>
        <v>232</v>
      </c>
      <c r="R8" s="24">
        <f t="shared" si="3"/>
        <v>4</v>
      </c>
      <c r="S8" s="24">
        <f t="shared" si="3"/>
        <v>285</v>
      </c>
      <c r="T8" s="24">
        <f t="shared" si="3"/>
        <v>266</v>
      </c>
      <c r="U8" s="24">
        <f t="shared" si="3"/>
        <v>2407</v>
      </c>
      <c r="V8" s="34"/>
      <c r="W8" s="142" t="s">
        <v>1</v>
      </c>
      <c r="X8" s="142"/>
      <c r="Y8" s="70"/>
      <c r="AA8" s="30"/>
    </row>
    <row r="9" spans="2:27" s="36" customFormat="1" ht="12">
      <c r="B9" s="37"/>
      <c r="C9" s="37"/>
      <c r="D9" s="38" t="s">
        <v>85</v>
      </c>
      <c r="E9" s="124">
        <v>18</v>
      </c>
      <c r="F9" s="124">
        <v>2</v>
      </c>
      <c r="G9" s="124">
        <v>120</v>
      </c>
      <c r="H9" s="124">
        <v>22</v>
      </c>
      <c r="I9" s="124">
        <v>114</v>
      </c>
      <c r="J9" s="124">
        <v>185</v>
      </c>
      <c r="K9" s="124">
        <v>48</v>
      </c>
      <c r="L9" s="125">
        <v>52</v>
      </c>
      <c r="M9" s="71"/>
      <c r="N9" s="132">
        <v>34</v>
      </c>
      <c r="O9" s="133">
        <v>22</v>
      </c>
      <c r="P9" s="133">
        <v>11</v>
      </c>
      <c r="Q9" s="133">
        <v>58</v>
      </c>
      <c r="R9" s="133">
        <v>2</v>
      </c>
      <c r="S9" s="133">
        <v>81</v>
      </c>
      <c r="T9" s="133">
        <v>61</v>
      </c>
      <c r="U9" s="133">
        <v>710</v>
      </c>
      <c r="V9" s="40"/>
      <c r="W9" s="41"/>
      <c r="X9" s="42" t="s">
        <v>85</v>
      </c>
      <c r="Y9" s="72"/>
      <c r="AA9" s="43"/>
    </row>
    <row r="10" spans="2:27" s="36" customFormat="1" ht="12">
      <c r="B10" s="37"/>
      <c r="C10" s="37"/>
      <c r="D10" s="38" t="s">
        <v>86</v>
      </c>
      <c r="E10" s="124">
        <v>6</v>
      </c>
      <c r="F10" s="124">
        <v>0</v>
      </c>
      <c r="G10" s="124">
        <v>41</v>
      </c>
      <c r="H10" s="124">
        <v>3</v>
      </c>
      <c r="I10" s="124">
        <v>32</v>
      </c>
      <c r="J10" s="124">
        <v>48</v>
      </c>
      <c r="K10" s="124">
        <v>13</v>
      </c>
      <c r="L10" s="125">
        <v>19</v>
      </c>
      <c r="M10" s="71"/>
      <c r="N10" s="132">
        <v>11</v>
      </c>
      <c r="O10" s="133">
        <v>7</v>
      </c>
      <c r="P10" s="133">
        <v>2</v>
      </c>
      <c r="Q10" s="133">
        <v>16</v>
      </c>
      <c r="R10" s="133">
        <v>0</v>
      </c>
      <c r="S10" s="133">
        <v>16</v>
      </c>
      <c r="T10" s="133">
        <v>17</v>
      </c>
      <c r="U10" s="133">
        <v>177</v>
      </c>
      <c r="V10" s="40"/>
      <c r="W10" s="41"/>
      <c r="X10" s="42" t="s">
        <v>86</v>
      </c>
      <c r="Y10" s="72"/>
      <c r="AA10" s="43"/>
    </row>
    <row r="11" spans="2:27" s="36" customFormat="1" ht="12">
      <c r="B11" s="37"/>
      <c r="C11" s="37"/>
      <c r="D11" s="38" t="s">
        <v>2</v>
      </c>
      <c r="E11" s="124">
        <v>2</v>
      </c>
      <c r="F11" s="124">
        <v>1</v>
      </c>
      <c r="G11" s="124">
        <v>10</v>
      </c>
      <c r="H11" s="124">
        <v>1</v>
      </c>
      <c r="I11" s="124">
        <v>8</v>
      </c>
      <c r="J11" s="124">
        <v>22</v>
      </c>
      <c r="K11" s="124">
        <v>12</v>
      </c>
      <c r="L11" s="125">
        <v>14</v>
      </c>
      <c r="M11" s="71"/>
      <c r="N11" s="132">
        <v>6</v>
      </c>
      <c r="O11" s="133">
        <v>1</v>
      </c>
      <c r="P11" s="133">
        <v>4</v>
      </c>
      <c r="Q11" s="133">
        <v>4</v>
      </c>
      <c r="R11" s="133">
        <v>1</v>
      </c>
      <c r="S11" s="133">
        <v>19</v>
      </c>
      <c r="T11" s="133">
        <v>7</v>
      </c>
      <c r="U11" s="133">
        <v>107</v>
      </c>
      <c r="V11" s="40"/>
      <c r="W11" s="41"/>
      <c r="X11" s="42" t="s">
        <v>2</v>
      </c>
      <c r="Y11" s="72"/>
      <c r="AA11" s="43"/>
    </row>
    <row r="12" spans="2:27" s="36" customFormat="1" ht="12">
      <c r="B12" s="37"/>
      <c r="C12" s="37"/>
      <c r="D12" s="38" t="s">
        <v>87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5">
        <v>0</v>
      </c>
      <c r="M12" s="71"/>
      <c r="N12" s="132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2</v>
      </c>
      <c r="V12" s="40"/>
      <c r="W12" s="41"/>
      <c r="X12" s="42" t="s">
        <v>87</v>
      </c>
      <c r="Y12" s="72"/>
      <c r="AA12" s="43"/>
    </row>
    <row r="13" spans="2:27" s="36" customFormat="1" ht="12">
      <c r="B13" s="37"/>
      <c r="C13" s="37"/>
      <c r="D13" s="38" t="s">
        <v>3</v>
      </c>
      <c r="E13" s="124">
        <v>6</v>
      </c>
      <c r="F13" s="124">
        <v>0</v>
      </c>
      <c r="G13" s="124">
        <v>16</v>
      </c>
      <c r="H13" s="124">
        <v>3</v>
      </c>
      <c r="I13" s="124">
        <v>13</v>
      </c>
      <c r="J13" s="124">
        <v>18</v>
      </c>
      <c r="K13" s="124">
        <v>4</v>
      </c>
      <c r="L13" s="125">
        <v>4</v>
      </c>
      <c r="M13" s="71"/>
      <c r="N13" s="132">
        <v>3</v>
      </c>
      <c r="O13" s="133">
        <v>1</v>
      </c>
      <c r="P13" s="133">
        <v>1</v>
      </c>
      <c r="Q13" s="133">
        <v>12</v>
      </c>
      <c r="R13" s="133">
        <v>0</v>
      </c>
      <c r="S13" s="133">
        <v>2</v>
      </c>
      <c r="T13" s="133">
        <v>1</v>
      </c>
      <c r="U13" s="133">
        <v>86</v>
      </c>
      <c r="V13" s="40"/>
      <c r="W13" s="41"/>
      <c r="X13" s="42" t="s">
        <v>3</v>
      </c>
      <c r="Y13" s="72"/>
      <c r="AA13" s="43"/>
    </row>
    <row r="14" spans="2:27" s="36" customFormat="1" ht="12">
      <c r="B14" s="37"/>
      <c r="C14" s="37"/>
      <c r="D14" s="38" t="s">
        <v>88</v>
      </c>
      <c r="E14" s="124">
        <v>0</v>
      </c>
      <c r="F14" s="124">
        <v>0</v>
      </c>
      <c r="G14" s="124">
        <v>8</v>
      </c>
      <c r="H14" s="124">
        <v>1</v>
      </c>
      <c r="I14" s="124">
        <v>3</v>
      </c>
      <c r="J14" s="124">
        <v>16</v>
      </c>
      <c r="K14" s="124">
        <v>1</v>
      </c>
      <c r="L14" s="125">
        <v>0</v>
      </c>
      <c r="M14" s="71"/>
      <c r="N14" s="132">
        <v>2</v>
      </c>
      <c r="O14" s="133">
        <v>0</v>
      </c>
      <c r="P14" s="133">
        <v>0</v>
      </c>
      <c r="Q14" s="133">
        <v>3</v>
      </c>
      <c r="R14" s="133">
        <v>0</v>
      </c>
      <c r="S14" s="133">
        <v>3</v>
      </c>
      <c r="T14" s="133">
        <v>1</v>
      </c>
      <c r="U14" s="133">
        <v>18</v>
      </c>
      <c r="V14" s="40"/>
      <c r="W14" s="41"/>
      <c r="X14" s="42" t="s">
        <v>88</v>
      </c>
      <c r="Y14" s="72"/>
      <c r="AA14" s="43"/>
    </row>
    <row r="15" spans="2:27" s="36" customFormat="1" ht="12">
      <c r="B15" s="37"/>
      <c r="C15" s="37"/>
      <c r="D15" s="44" t="s">
        <v>4</v>
      </c>
      <c r="E15" s="124">
        <v>2</v>
      </c>
      <c r="F15" s="124">
        <v>0</v>
      </c>
      <c r="G15" s="124">
        <v>1</v>
      </c>
      <c r="H15" s="124">
        <v>1</v>
      </c>
      <c r="I15" s="124">
        <v>3</v>
      </c>
      <c r="J15" s="124">
        <v>4</v>
      </c>
      <c r="K15" s="124">
        <v>1</v>
      </c>
      <c r="L15" s="125">
        <v>4</v>
      </c>
      <c r="M15" s="71"/>
      <c r="N15" s="132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3</v>
      </c>
      <c r="T15" s="133">
        <v>2</v>
      </c>
      <c r="U15" s="133">
        <v>6</v>
      </c>
      <c r="V15" s="40"/>
      <c r="W15" s="41"/>
      <c r="X15" s="45" t="s">
        <v>4</v>
      </c>
      <c r="Y15" s="72"/>
      <c r="AA15" s="43"/>
    </row>
    <row r="16" spans="2:27" s="36" customFormat="1" ht="12">
      <c r="B16" s="37"/>
      <c r="C16" s="37"/>
      <c r="D16" s="38" t="s">
        <v>5</v>
      </c>
      <c r="E16" s="124">
        <v>1</v>
      </c>
      <c r="F16" s="124">
        <v>2</v>
      </c>
      <c r="G16" s="124">
        <v>1</v>
      </c>
      <c r="H16" s="124">
        <v>2</v>
      </c>
      <c r="I16" s="124">
        <v>5</v>
      </c>
      <c r="J16" s="124">
        <v>24</v>
      </c>
      <c r="K16" s="124">
        <v>28</v>
      </c>
      <c r="L16" s="125">
        <v>34</v>
      </c>
      <c r="M16" s="71"/>
      <c r="N16" s="132">
        <v>9</v>
      </c>
      <c r="O16" s="133">
        <v>4</v>
      </c>
      <c r="P16" s="133">
        <v>2</v>
      </c>
      <c r="Q16" s="133">
        <v>4</v>
      </c>
      <c r="R16" s="133">
        <v>0</v>
      </c>
      <c r="S16" s="133">
        <v>3</v>
      </c>
      <c r="T16" s="133">
        <v>6</v>
      </c>
      <c r="U16" s="133">
        <v>44</v>
      </c>
      <c r="V16" s="40"/>
      <c r="W16" s="41"/>
      <c r="X16" s="42" t="s">
        <v>5</v>
      </c>
      <c r="Y16" s="72"/>
      <c r="AA16" s="43"/>
    </row>
    <row r="17" spans="2:27" s="36" customFormat="1" ht="12">
      <c r="B17" s="37"/>
      <c r="C17" s="37"/>
      <c r="D17" s="38" t="s">
        <v>6</v>
      </c>
      <c r="E17" s="124">
        <v>0</v>
      </c>
      <c r="F17" s="124">
        <v>0</v>
      </c>
      <c r="G17" s="124">
        <v>0</v>
      </c>
      <c r="H17" s="124">
        <v>1</v>
      </c>
      <c r="I17" s="124">
        <v>2</v>
      </c>
      <c r="J17" s="124">
        <v>4</v>
      </c>
      <c r="K17" s="124">
        <v>0</v>
      </c>
      <c r="L17" s="125">
        <v>1</v>
      </c>
      <c r="M17" s="71"/>
      <c r="N17" s="132">
        <v>0</v>
      </c>
      <c r="O17" s="133">
        <v>0</v>
      </c>
      <c r="P17" s="133">
        <v>1</v>
      </c>
      <c r="Q17" s="133">
        <v>4</v>
      </c>
      <c r="R17" s="133">
        <v>0</v>
      </c>
      <c r="S17" s="133">
        <v>1</v>
      </c>
      <c r="T17" s="133">
        <v>1</v>
      </c>
      <c r="U17" s="133">
        <v>35</v>
      </c>
      <c r="V17" s="40"/>
      <c r="W17" s="41"/>
      <c r="X17" s="42" t="s">
        <v>6</v>
      </c>
      <c r="Y17" s="72"/>
      <c r="AA17" s="43"/>
    </row>
    <row r="18" spans="2:27" s="36" customFormat="1" ht="12">
      <c r="B18" s="37"/>
      <c r="C18" s="37"/>
      <c r="D18" s="38" t="s">
        <v>7</v>
      </c>
      <c r="E18" s="124">
        <v>0</v>
      </c>
      <c r="F18" s="124">
        <v>0</v>
      </c>
      <c r="G18" s="124">
        <v>1</v>
      </c>
      <c r="H18" s="124">
        <v>0</v>
      </c>
      <c r="I18" s="124">
        <v>3</v>
      </c>
      <c r="J18" s="124">
        <v>1</v>
      </c>
      <c r="K18" s="124">
        <v>0</v>
      </c>
      <c r="L18" s="125">
        <v>0</v>
      </c>
      <c r="M18" s="71"/>
      <c r="N18" s="132">
        <v>0</v>
      </c>
      <c r="O18" s="133">
        <v>0</v>
      </c>
      <c r="P18" s="133">
        <v>0</v>
      </c>
      <c r="Q18" s="133">
        <v>1</v>
      </c>
      <c r="R18" s="133">
        <v>0</v>
      </c>
      <c r="S18" s="133">
        <v>0</v>
      </c>
      <c r="T18" s="133">
        <v>0</v>
      </c>
      <c r="U18" s="133">
        <v>5</v>
      </c>
      <c r="V18" s="40"/>
      <c r="W18" s="41"/>
      <c r="X18" s="42" t="s">
        <v>7</v>
      </c>
      <c r="Y18" s="72"/>
      <c r="AA18" s="43"/>
    </row>
    <row r="19" spans="2:27" s="36" customFormat="1" ht="12">
      <c r="B19" s="37"/>
      <c r="C19" s="37"/>
      <c r="D19" s="38" t="s">
        <v>8</v>
      </c>
      <c r="E19" s="124">
        <v>12</v>
      </c>
      <c r="F19" s="124">
        <v>1</v>
      </c>
      <c r="G19" s="124">
        <v>65</v>
      </c>
      <c r="H19" s="124">
        <v>7</v>
      </c>
      <c r="I19" s="124">
        <v>46</v>
      </c>
      <c r="J19" s="124">
        <v>80</v>
      </c>
      <c r="K19" s="124">
        <v>10</v>
      </c>
      <c r="L19" s="125">
        <v>13</v>
      </c>
      <c r="M19" s="71"/>
      <c r="N19" s="132">
        <v>5</v>
      </c>
      <c r="O19" s="133">
        <v>1</v>
      </c>
      <c r="P19" s="133">
        <v>3</v>
      </c>
      <c r="Q19" s="133">
        <v>30</v>
      </c>
      <c r="R19" s="133">
        <v>0</v>
      </c>
      <c r="S19" s="133">
        <v>16</v>
      </c>
      <c r="T19" s="133">
        <v>28</v>
      </c>
      <c r="U19" s="133">
        <v>231</v>
      </c>
      <c r="V19" s="40"/>
      <c r="W19" s="41"/>
      <c r="X19" s="42" t="s">
        <v>8</v>
      </c>
      <c r="Y19" s="72"/>
      <c r="AA19" s="43"/>
    </row>
    <row r="20" spans="2:27" s="36" customFormat="1" ht="12">
      <c r="B20" s="37"/>
      <c r="C20" s="37"/>
      <c r="D20" s="38" t="s">
        <v>9</v>
      </c>
      <c r="E20" s="124">
        <v>6</v>
      </c>
      <c r="F20" s="124">
        <v>0</v>
      </c>
      <c r="G20" s="124">
        <v>53</v>
      </c>
      <c r="H20" s="124">
        <v>11</v>
      </c>
      <c r="I20" s="124">
        <v>49</v>
      </c>
      <c r="J20" s="124">
        <v>82</v>
      </c>
      <c r="K20" s="124">
        <v>35</v>
      </c>
      <c r="L20" s="125">
        <v>34</v>
      </c>
      <c r="M20" s="71"/>
      <c r="N20" s="132">
        <v>9</v>
      </c>
      <c r="O20" s="133">
        <v>5</v>
      </c>
      <c r="P20" s="133">
        <v>2</v>
      </c>
      <c r="Q20" s="133">
        <v>24</v>
      </c>
      <c r="R20" s="133">
        <v>0</v>
      </c>
      <c r="S20" s="133">
        <v>33</v>
      </c>
      <c r="T20" s="133">
        <v>42</v>
      </c>
      <c r="U20" s="133">
        <v>331</v>
      </c>
      <c r="V20" s="40"/>
      <c r="W20" s="41"/>
      <c r="X20" s="42" t="s">
        <v>9</v>
      </c>
      <c r="Y20" s="72"/>
      <c r="AA20" s="43"/>
    </row>
    <row r="21" spans="2:27" s="36" customFormat="1" ht="12">
      <c r="B21" s="37"/>
      <c r="C21" s="37"/>
      <c r="D21" s="38" t="s">
        <v>10</v>
      </c>
      <c r="E21" s="124">
        <v>7</v>
      </c>
      <c r="F21" s="124">
        <v>0</v>
      </c>
      <c r="G21" s="124">
        <v>15</v>
      </c>
      <c r="H21" s="124">
        <v>3</v>
      </c>
      <c r="I21" s="124">
        <v>14</v>
      </c>
      <c r="J21" s="124">
        <v>15</v>
      </c>
      <c r="K21" s="124">
        <v>2</v>
      </c>
      <c r="L21" s="125">
        <v>1</v>
      </c>
      <c r="M21" s="71"/>
      <c r="N21" s="132">
        <v>0</v>
      </c>
      <c r="O21" s="133">
        <v>0</v>
      </c>
      <c r="P21" s="133">
        <v>2</v>
      </c>
      <c r="Q21" s="133">
        <v>4</v>
      </c>
      <c r="R21" s="133">
        <v>0</v>
      </c>
      <c r="S21" s="133">
        <v>4</v>
      </c>
      <c r="T21" s="133">
        <v>6</v>
      </c>
      <c r="U21" s="133">
        <v>26</v>
      </c>
      <c r="V21" s="40"/>
      <c r="W21" s="41"/>
      <c r="X21" s="42" t="s">
        <v>10</v>
      </c>
      <c r="Y21" s="72"/>
      <c r="AA21" s="43"/>
    </row>
    <row r="22" spans="2:27" s="36" customFormat="1" ht="12">
      <c r="B22" s="37"/>
      <c r="C22" s="37"/>
      <c r="D22" s="38" t="s">
        <v>11</v>
      </c>
      <c r="E22" s="124">
        <v>2</v>
      </c>
      <c r="F22" s="124">
        <v>0</v>
      </c>
      <c r="G22" s="124">
        <v>4</v>
      </c>
      <c r="H22" s="124">
        <v>2</v>
      </c>
      <c r="I22" s="124">
        <v>14</v>
      </c>
      <c r="J22" s="124">
        <v>30</v>
      </c>
      <c r="K22" s="124">
        <v>4</v>
      </c>
      <c r="L22" s="125">
        <v>23</v>
      </c>
      <c r="M22" s="71"/>
      <c r="N22" s="132">
        <v>14</v>
      </c>
      <c r="O22" s="133">
        <v>4</v>
      </c>
      <c r="P22" s="133">
        <v>0</v>
      </c>
      <c r="Q22" s="133">
        <v>1</v>
      </c>
      <c r="R22" s="133">
        <v>0</v>
      </c>
      <c r="S22" s="133">
        <v>3</v>
      </c>
      <c r="T22" s="133">
        <v>1</v>
      </c>
      <c r="U22" s="133">
        <v>38</v>
      </c>
      <c r="V22" s="40"/>
      <c r="W22" s="41"/>
      <c r="X22" s="42" t="s">
        <v>11</v>
      </c>
      <c r="Y22" s="72"/>
      <c r="AA22" s="43"/>
    </row>
    <row r="23" spans="2:27" s="36" customFormat="1" ht="12">
      <c r="B23" s="37"/>
      <c r="C23" s="37"/>
      <c r="D23" s="38" t="s">
        <v>12</v>
      </c>
      <c r="E23" s="124">
        <v>15</v>
      </c>
      <c r="F23" s="124">
        <v>0</v>
      </c>
      <c r="G23" s="124">
        <v>106</v>
      </c>
      <c r="H23" s="124">
        <v>9</v>
      </c>
      <c r="I23" s="124">
        <v>66</v>
      </c>
      <c r="J23" s="124">
        <v>89</v>
      </c>
      <c r="K23" s="124">
        <v>11</v>
      </c>
      <c r="L23" s="125">
        <v>12</v>
      </c>
      <c r="M23" s="71"/>
      <c r="N23" s="132">
        <v>5</v>
      </c>
      <c r="O23" s="133">
        <v>3</v>
      </c>
      <c r="P23" s="133">
        <v>1</v>
      </c>
      <c r="Q23" s="133">
        <v>36</v>
      </c>
      <c r="R23" s="133">
        <v>1</v>
      </c>
      <c r="S23" s="133">
        <v>33</v>
      </c>
      <c r="T23" s="133">
        <v>33</v>
      </c>
      <c r="U23" s="133">
        <v>228</v>
      </c>
      <c r="V23" s="40"/>
      <c r="W23" s="41"/>
      <c r="X23" s="42" t="s">
        <v>12</v>
      </c>
      <c r="Y23" s="72"/>
      <c r="AA23" s="43"/>
    </row>
    <row r="24" spans="2:27" s="23" customFormat="1" ht="15" customHeight="1">
      <c r="B24" s="37"/>
      <c r="C24" s="37"/>
      <c r="D24" s="38" t="s">
        <v>13</v>
      </c>
      <c r="E24" s="124">
        <v>11</v>
      </c>
      <c r="F24" s="124">
        <v>0</v>
      </c>
      <c r="G24" s="124">
        <v>87</v>
      </c>
      <c r="H24" s="124">
        <v>21</v>
      </c>
      <c r="I24" s="124">
        <v>81</v>
      </c>
      <c r="J24" s="124">
        <v>84</v>
      </c>
      <c r="K24" s="124">
        <v>20</v>
      </c>
      <c r="L24" s="125">
        <v>28</v>
      </c>
      <c r="M24" s="68"/>
      <c r="N24" s="132">
        <v>18</v>
      </c>
      <c r="O24" s="133">
        <v>6</v>
      </c>
      <c r="P24" s="133">
        <v>5</v>
      </c>
      <c r="Q24" s="133">
        <v>35</v>
      </c>
      <c r="R24" s="133">
        <v>0</v>
      </c>
      <c r="S24" s="133">
        <v>68</v>
      </c>
      <c r="T24" s="133">
        <v>60</v>
      </c>
      <c r="U24" s="133">
        <v>363</v>
      </c>
      <c r="V24" s="40"/>
      <c r="W24" s="41"/>
      <c r="X24" s="42" t="s">
        <v>13</v>
      </c>
      <c r="Y24" s="70"/>
      <c r="AA24" s="30"/>
    </row>
    <row r="25" spans="2:27" s="36" customFormat="1" ht="12">
      <c r="B25" s="31"/>
      <c r="C25" s="140" t="s">
        <v>14</v>
      </c>
      <c r="D25" s="141"/>
      <c r="E25" s="24">
        <f aca="true" t="shared" si="4" ref="E25:L25">SUM(E26:E28)</f>
        <v>46</v>
      </c>
      <c r="F25" s="24">
        <f t="shared" si="4"/>
        <v>6</v>
      </c>
      <c r="G25" s="24">
        <f t="shared" si="4"/>
        <v>367</v>
      </c>
      <c r="H25" s="24">
        <f t="shared" si="4"/>
        <v>54</v>
      </c>
      <c r="I25" s="24">
        <f t="shared" si="4"/>
        <v>298</v>
      </c>
      <c r="J25" s="24">
        <f t="shared" si="4"/>
        <v>939</v>
      </c>
      <c r="K25" s="24">
        <f t="shared" si="4"/>
        <v>1200</v>
      </c>
      <c r="L25" s="24">
        <f t="shared" si="4"/>
        <v>1950</v>
      </c>
      <c r="M25" s="71"/>
      <c r="N25" s="32">
        <f aca="true" t="shared" si="5" ref="N25:U25">SUM(N26:N28)</f>
        <v>972</v>
      </c>
      <c r="O25" s="24">
        <f t="shared" si="5"/>
        <v>197</v>
      </c>
      <c r="P25" s="24">
        <f t="shared" si="5"/>
        <v>27</v>
      </c>
      <c r="Q25" s="24">
        <f t="shared" si="5"/>
        <v>129</v>
      </c>
      <c r="R25" s="24">
        <f t="shared" si="5"/>
        <v>2</v>
      </c>
      <c r="S25" s="24">
        <f t="shared" si="5"/>
        <v>366</v>
      </c>
      <c r="T25" s="24">
        <f t="shared" si="5"/>
        <v>119</v>
      </c>
      <c r="U25" s="24">
        <f t="shared" si="5"/>
        <v>1912</v>
      </c>
      <c r="V25" s="34"/>
      <c r="W25" s="142" t="s">
        <v>14</v>
      </c>
      <c r="X25" s="142"/>
      <c r="Y25" s="72"/>
      <c r="AA25" s="43"/>
    </row>
    <row r="26" spans="2:27" s="36" customFormat="1" ht="12">
      <c r="B26" s="37"/>
      <c r="C26" s="37"/>
      <c r="D26" s="38" t="s">
        <v>15</v>
      </c>
      <c r="E26" s="126">
        <v>7</v>
      </c>
      <c r="F26" s="126">
        <v>0</v>
      </c>
      <c r="G26" s="126">
        <v>90</v>
      </c>
      <c r="H26" s="126">
        <v>10</v>
      </c>
      <c r="I26" s="126">
        <v>52</v>
      </c>
      <c r="J26" s="126">
        <v>79</v>
      </c>
      <c r="K26" s="126">
        <v>27</v>
      </c>
      <c r="L26" s="127">
        <v>41</v>
      </c>
      <c r="M26" s="71"/>
      <c r="N26" s="134">
        <v>6</v>
      </c>
      <c r="O26" s="135">
        <v>1</v>
      </c>
      <c r="P26" s="135">
        <v>3</v>
      </c>
      <c r="Q26" s="135">
        <v>32</v>
      </c>
      <c r="R26" s="135">
        <v>0</v>
      </c>
      <c r="S26" s="135">
        <v>34</v>
      </c>
      <c r="T26" s="135">
        <v>29</v>
      </c>
      <c r="U26" s="135">
        <v>422</v>
      </c>
      <c r="V26" s="40"/>
      <c r="W26" s="41"/>
      <c r="X26" s="42" t="s">
        <v>15</v>
      </c>
      <c r="Y26" s="72"/>
      <c r="AA26" s="43"/>
    </row>
    <row r="27" spans="2:27" s="36" customFormat="1" ht="12">
      <c r="B27" s="37"/>
      <c r="C27" s="37"/>
      <c r="D27" s="38" t="s">
        <v>16</v>
      </c>
      <c r="E27" s="126">
        <v>2</v>
      </c>
      <c r="F27" s="126">
        <v>0</v>
      </c>
      <c r="G27" s="126">
        <v>100</v>
      </c>
      <c r="H27" s="126">
        <v>6</v>
      </c>
      <c r="I27" s="126">
        <v>51</v>
      </c>
      <c r="J27" s="126">
        <v>63</v>
      </c>
      <c r="K27" s="126">
        <v>439</v>
      </c>
      <c r="L27" s="127">
        <v>549</v>
      </c>
      <c r="M27" s="71"/>
      <c r="N27" s="134">
        <v>9</v>
      </c>
      <c r="O27" s="135">
        <v>13</v>
      </c>
      <c r="P27" s="135">
        <v>1</v>
      </c>
      <c r="Q27" s="135">
        <v>4</v>
      </c>
      <c r="R27" s="135">
        <v>0</v>
      </c>
      <c r="S27" s="135">
        <v>7</v>
      </c>
      <c r="T27" s="135">
        <v>5</v>
      </c>
      <c r="U27" s="135">
        <v>196</v>
      </c>
      <c r="V27" s="40"/>
      <c r="W27" s="41"/>
      <c r="X27" s="42" t="s">
        <v>16</v>
      </c>
      <c r="Y27" s="72"/>
      <c r="AA27" s="43"/>
    </row>
    <row r="28" spans="2:27" s="23" customFormat="1" ht="15" customHeight="1">
      <c r="B28" s="37"/>
      <c r="C28" s="37"/>
      <c r="D28" s="38" t="s">
        <v>17</v>
      </c>
      <c r="E28" s="126">
        <v>37</v>
      </c>
      <c r="F28" s="126">
        <v>6</v>
      </c>
      <c r="G28" s="126">
        <v>177</v>
      </c>
      <c r="H28" s="126">
        <v>38</v>
      </c>
      <c r="I28" s="126">
        <v>195</v>
      </c>
      <c r="J28" s="126">
        <v>797</v>
      </c>
      <c r="K28" s="126">
        <v>734</v>
      </c>
      <c r="L28" s="127">
        <v>1360</v>
      </c>
      <c r="M28" s="68"/>
      <c r="N28" s="134">
        <v>957</v>
      </c>
      <c r="O28" s="135">
        <v>183</v>
      </c>
      <c r="P28" s="135">
        <v>23</v>
      </c>
      <c r="Q28" s="135">
        <v>93</v>
      </c>
      <c r="R28" s="135">
        <v>2</v>
      </c>
      <c r="S28" s="135">
        <v>325</v>
      </c>
      <c r="T28" s="135">
        <v>85</v>
      </c>
      <c r="U28" s="135">
        <v>1294</v>
      </c>
      <c r="V28" s="40"/>
      <c r="W28" s="41"/>
      <c r="X28" s="42" t="s">
        <v>17</v>
      </c>
      <c r="Y28" s="70"/>
      <c r="AA28" s="30"/>
    </row>
    <row r="29" spans="2:27" s="36" customFormat="1" ht="12">
      <c r="B29" s="31"/>
      <c r="C29" s="140" t="s">
        <v>18</v>
      </c>
      <c r="D29" s="141"/>
      <c r="E29" s="24">
        <f aca="true" t="shared" si="6" ref="E29:L29">SUM(E30:E56)</f>
        <v>756</v>
      </c>
      <c r="F29" s="24">
        <f t="shared" si="6"/>
        <v>31</v>
      </c>
      <c r="G29" s="24">
        <f t="shared" si="6"/>
        <v>1970</v>
      </c>
      <c r="H29" s="24">
        <f t="shared" si="6"/>
        <v>465</v>
      </c>
      <c r="I29" s="24">
        <f t="shared" si="6"/>
        <v>2642</v>
      </c>
      <c r="J29" s="24">
        <f t="shared" si="6"/>
        <v>9413</v>
      </c>
      <c r="K29" s="24">
        <f t="shared" si="6"/>
        <v>2561</v>
      </c>
      <c r="L29" s="24">
        <f t="shared" si="6"/>
        <v>4199</v>
      </c>
      <c r="M29" s="71"/>
      <c r="N29" s="32">
        <f aca="true" t="shared" si="7" ref="N29:U29">SUM(N30:N56)</f>
        <v>1205</v>
      </c>
      <c r="O29" s="24">
        <f t="shared" si="7"/>
        <v>692</v>
      </c>
      <c r="P29" s="24">
        <f t="shared" si="7"/>
        <v>5318</v>
      </c>
      <c r="Q29" s="24">
        <f t="shared" si="7"/>
        <v>1528</v>
      </c>
      <c r="R29" s="24">
        <f t="shared" si="7"/>
        <v>65</v>
      </c>
      <c r="S29" s="24">
        <f t="shared" si="7"/>
        <v>18325</v>
      </c>
      <c r="T29" s="24">
        <f t="shared" si="7"/>
        <v>1289</v>
      </c>
      <c r="U29" s="24">
        <f t="shared" si="7"/>
        <v>25405</v>
      </c>
      <c r="V29" s="34"/>
      <c r="W29" s="142" t="s">
        <v>18</v>
      </c>
      <c r="X29" s="142"/>
      <c r="Y29" s="72"/>
      <c r="AA29" s="43"/>
    </row>
    <row r="30" spans="2:27" s="36" customFormat="1" ht="12">
      <c r="B30" s="37"/>
      <c r="C30" s="37"/>
      <c r="D30" s="38" t="s">
        <v>19</v>
      </c>
      <c r="E30" s="128">
        <v>0</v>
      </c>
      <c r="F30" s="128">
        <v>0</v>
      </c>
      <c r="G30" s="128">
        <v>0</v>
      </c>
      <c r="H30" s="128">
        <v>0</v>
      </c>
      <c r="I30" s="128">
        <v>2</v>
      </c>
      <c r="J30" s="128">
        <v>4</v>
      </c>
      <c r="K30" s="128">
        <v>0</v>
      </c>
      <c r="L30" s="129">
        <v>1</v>
      </c>
      <c r="M30" s="71"/>
      <c r="N30" s="136">
        <v>0</v>
      </c>
      <c r="O30" s="137">
        <v>0</v>
      </c>
      <c r="P30" s="137">
        <v>0</v>
      </c>
      <c r="Q30" s="137">
        <v>0</v>
      </c>
      <c r="R30" s="137">
        <v>0</v>
      </c>
      <c r="S30" s="137">
        <v>0</v>
      </c>
      <c r="T30" s="137">
        <v>0</v>
      </c>
      <c r="U30" s="137">
        <v>5</v>
      </c>
      <c r="V30" s="40"/>
      <c r="W30" s="41"/>
      <c r="X30" s="42" t="s">
        <v>19</v>
      </c>
      <c r="Y30" s="72"/>
      <c r="AA30" s="43"/>
    </row>
    <row r="31" spans="2:27" s="36" customFormat="1" ht="12">
      <c r="B31" s="37"/>
      <c r="C31" s="37"/>
      <c r="D31" s="38" t="s">
        <v>20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9">
        <v>0</v>
      </c>
      <c r="M31" s="71"/>
      <c r="N31" s="136">
        <v>0</v>
      </c>
      <c r="O31" s="137">
        <v>0</v>
      </c>
      <c r="P31" s="137">
        <v>0</v>
      </c>
      <c r="Q31" s="137">
        <v>0</v>
      </c>
      <c r="R31" s="137">
        <v>0</v>
      </c>
      <c r="S31" s="137">
        <v>0</v>
      </c>
      <c r="T31" s="137">
        <v>0</v>
      </c>
      <c r="U31" s="137">
        <v>0</v>
      </c>
      <c r="V31" s="40"/>
      <c r="W31" s="41"/>
      <c r="X31" s="42" t="s">
        <v>20</v>
      </c>
      <c r="Y31" s="72"/>
      <c r="AA31" s="43"/>
    </row>
    <row r="32" spans="2:27" s="36" customFormat="1" ht="12">
      <c r="B32" s="37"/>
      <c r="C32" s="37"/>
      <c r="D32" s="38" t="s">
        <v>21</v>
      </c>
      <c r="E32" s="128">
        <v>0</v>
      </c>
      <c r="F32" s="128">
        <v>0</v>
      </c>
      <c r="G32" s="128">
        <v>3</v>
      </c>
      <c r="H32" s="128">
        <v>0</v>
      </c>
      <c r="I32" s="128">
        <v>1</v>
      </c>
      <c r="J32" s="128">
        <v>3</v>
      </c>
      <c r="K32" s="128">
        <v>0</v>
      </c>
      <c r="L32" s="129">
        <v>0</v>
      </c>
      <c r="M32" s="71"/>
      <c r="N32" s="136">
        <v>0</v>
      </c>
      <c r="O32" s="137">
        <v>0</v>
      </c>
      <c r="P32" s="137">
        <v>0</v>
      </c>
      <c r="Q32" s="137">
        <v>0</v>
      </c>
      <c r="R32" s="137">
        <v>0</v>
      </c>
      <c r="S32" s="137">
        <v>0</v>
      </c>
      <c r="T32" s="137">
        <v>0</v>
      </c>
      <c r="U32" s="137">
        <v>3</v>
      </c>
      <c r="V32" s="40"/>
      <c r="W32" s="41"/>
      <c r="X32" s="42" t="s">
        <v>21</v>
      </c>
      <c r="Y32" s="72"/>
      <c r="AA32" s="43"/>
    </row>
    <row r="33" spans="2:27" s="36" customFormat="1" ht="12">
      <c r="B33" s="37"/>
      <c r="C33" s="37"/>
      <c r="D33" s="38" t="s">
        <v>22</v>
      </c>
      <c r="E33" s="128">
        <v>2</v>
      </c>
      <c r="F33" s="128">
        <v>0</v>
      </c>
      <c r="G33" s="128">
        <v>12</v>
      </c>
      <c r="H33" s="128">
        <v>2</v>
      </c>
      <c r="I33" s="128">
        <v>10</v>
      </c>
      <c r="J33" s="128">
        <v>26</v>
      </c>
      <c r="K33" s="128">
        <v>14</v>
      </c>
      <c r="L33" s="129">
        <v>20</v>
      </c>
      <c r="M33" s="71"/>
      <c r="N33" s="136">
        <v>1</v>
      </c>
      <c r="O33" s="137">
        <v>0</v>
      </c>
      <c r="P33" s="137">
        <v>5</v>
      </c>
      <c r="Q33" s="137">
        <v>2</v>
      </c>
      <c r="R33" s="137">
        <v>0</v>
      </c>
      <c r="S33" s="137">
        <v>14</v>
      </c>
      <c r="T33" s="137">
        <v>2</v>
      </c>
      <c r="U33" s="137">
        <v>90</v>
      </c>
      <c r="V33" s="40"/>
      <c r="W33" s="41"/>
      <c r="X33" s="42" t="s">
        <v>22</v>
      </c>
      <c r="Y33" s="72"/>
      <c r="AA33" s="43"/>
    </row>
    <row r="34" spans="2:27" s="36" customFormat="1" ht="12">
      <c r="B34" s="37"/>
      <c r="C34" s="37"/>
      <c r="D34" s="38" t="s">
        <v>23</v>
      </c>
      <c r="E34" s="128">
        <v>0</v>
      </c>
      <c r="F34" s="128">
        <v>0</v>
      </c>
      <c r="G34" s="128">
        <v>15</v>
      </c>
      <c r="H34" s="128">
        <v>3</v>
      </c>
      <c r="I34" s="128">
        <v>9</v>
      </c>
      <c r="J34" s="128">
        <v>34</v>
      </c>
      <c r="K34" s="128">
        <v>8</v>
      </c>
      <c r="L34" s="129">
        <v>6</v>
      </c>
      <c r="M34" s="71"/>
      <c r="N34" s="136">
        <v>3</v>
      </c>
      <c r="O34" s="137">
        <v>0</v>
      </c>
      <c r="P34" s="137">
        <v>4</v>
      </c>
      <c r="Q34" s="137">
        <v>3</v>
      </c>
      <c r="R34" s="137">
        <v>0</v>
      </c>
      <c r="S34" s="137">
        <v>6</v>
      </c>
      <c r="T34" s="137">
        <v>1</v>
      </c>
      <c r="U34" s="137">
        <v>76</v>
      </c>
      <c r="V34" s="40"/>
      <c r="W34" s="41"/>
      <c r="X34" s="42" t="s">
        <v>23</v>
      </c>
      <c r="Y34" s="72"/>
      <c r="AA34" s="43"/>
    </row>
    <row r="35" spans="2:27" s="36" customFormat="1" ht="12">
      <c r="B35" s="37"/>
      <c r="C35" s="37"/>
      <c r="D35" s="38" t="s">
        <v>89</v>
      </c>
      <c r="E35" s="128">
        <v>4</v>
      </c>
      <c r="F35" s="128">
        <v>0</v>
      </c>
      <c r="G35" s="128">
        <v>19</v>
      </c>
      <c r="H35" s="128">
        <v>5</v>
      </c>
      <c r="I35" s="128">
        <v>11</v>
      </c>
      <c r="J35" s="128">
        <v>44</v>
      </c>
      <c r="K35" s="128">
        <v>0</v>
      </c>
      <c r="L35" s="129">
        <v>11</v>
      </c>
      <c r="M35" s="71"/>
      <c r="N35" s="136">
        <v>6</v>
      </c>
      <c r="O35" s="137">
        <v>3</v>
      </c>
      <c r="P35" s="137">
        <v>5</v>
      </c>
      <c r="Q35" s="137">
        <v>5</v>
      </c>
      <c r="R35" s="137">
        <v>0</v>
      </c>
      <c r="S35" s="137">
        <v>13</v>
      </c>
      <c r="T35" s="137">
        <v>0</v>
      </c>
      <c r="U35" s="137">
        <v>125</v>
      </c>
      <c r="V35" s="40"/>
      <c r="W35" s="41"/>
      <c r="X35" s="42" t="s">
        <v>89</v>
      </c>
      <c r="Y35" s="72"/>
      <c r="AA35" s="43"/>
    </row>
    <row r="36" spans="2:27" s="36" customFormat="1" ht="12">
      <c r="B36" s="37"/>
      <c r="C36" s="37"/>
      <c r="D36" s="38" t="s">
        <v>90</v>
      </c>
      <c r="E36" s="128">
        <v>0</v>
      </c>
      <c r="F36" s="128">
        <v>0</v>
      </c>
      <c r="G36" s="128">
        <v>1</v>
      </c>
      <c r="H36" s="128">
        <v>0</v>
      </c>
      <c r="I36" s="128">
        <v>0</v>
      </c>
      <c r="J36" s="128">
        <v>2</v>
      </c>
      <c r="K36" s="128">
        <v>0</v>
      </c>
      <c r="L36" s="129">
        <v>1</v>
      </c>
      <c r="M36" s="71"/>
      <c r="N36" s="136">
        <v>0</v>
      </c>
      <c r="O36" s="137">
        <v>0</v>
      </c>
      <c r="P36" s="137">
        <v>1</v>
      </c>
      <c r="Q36" s="137">
        <v>0</v>
      </c>
      <c r="R36" s="137">
        <v>0</v>
      </c>
      <c r="S36" s="137">
        <v>1</v>
      </c>
      <c r="T36" s="137">
        <v>0</v>
      </c>
      <c r="U36" s="137">
        <v>1</v>
      </c>
      <c r="V36" s="40"/>
      <c r="W36" s="41"/>
      <c r="X36" s="42" t="s">
        <v>90</v>
      </c>
      <c r="Y36" s="72"/>
      <c r="AA36" s="43"/>
    </row>
    <row r="37" spans="2:27" s="36" customFormat="1" ht="12">
      <c r="B37" s="37"/>
      <c r="C37" s="37"/>
      <c r="D37" s="38" t="s">
        <v>25</v>
      </c>
      <c r="E37" s="128">
        <v>0</v>
      </c>
      <c r="F37" s="128">
        <v>0</v>
      </c>
      <c r="G37" s="128">
        <v>1</v>
      </c>
      <c r="H37" s="128">
        <v>0</v>
      </c>
      <c r="I37" s="128">
        <v>0</v>
      </c>
      <c r="J37" s="128">
        <v>0</v>
      </c>
      <c r="K37" s="128">
        <v>0</v>
      </c>
      <c r="L37" s="129">
        <v>0</v>
      </c>
      <c r="M37" s="71"/>
      <c r="N37" s="136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0</v>
      </c>
      <c r="T37" s="137">
        <v>0</v>
      </c>
      <c r="U37" s="137">
        <v>2</v>
      </c>
      <c r="V37" s="40"/>
      <c r="W37" s="41"/>
      <c r="X37" s="42" t="s">
        <v>25</v>
      </c>
      <c r="Y37" s="72"/>
      <c r="AA37" s="43"/>
    </row>
    <row r="38" spans="2:27" s="36" customFormat="1" ht="12">
      <c r="B38" s="37"/>
      <c r="C38" s="37"/>
      <c r="D38" s="38" t="s">
        <v>26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9">
        <v>0</v>
      </c>
      <c r="M38" s="71"/>
      <c r="N38" s="136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0</v>
      </c>
      <c r="V38" s="40"/>
      <c r="W38" s="41"/>
      <c r="X38" s="42" t="s">
        <v>26</v>
      </c>
      <c r="Y38" s="72"/>
      <c r="AA38" s="43"/>
    </row>
    <row r="39" spans="2:27" s="36" customFormat="1" ht="12">
      <c r="B39" s="37"/>
      <c r="C39" s="37"/>
      <c r="D39" s="38" t="s">
        <v>91</v>
      </c>
      <c r="E39" s="128">
        <v>0</v>
      </c>
      <c r="F39" s="128">
        <v>0</v>
      </c>
      <c r="G39" s="128">
        <v>0</v>
      </c>
      <c r="H39" s="128">
        <v>0</v>
      </c>
      <c r="I39" s="128">
        <v>2</v>
      </c>
      <c r="J39" s="128">
        <v>4</v>
      </c>
      <c r="K39" s="128">
        <v>1</v>
      </c>
      <c r="L39" s="129">
        <v>6</v>
      </c>
      <c r="M39" s="71"/>
      <c r="N39" s="136">
        <v>1</v>
      </c>
      <c r="O39" s="137">
        <v>0</v>
      </c>
      <c r="P39" s="137">
        <v>0</v>
      </c>
      <c r="Q39" s="137">
        <v>0</v>
      </c>
      <c r="R39" s="137">
        <v>0</v>
      </c>
      <c r="S39" s="137">
        <v>1</v>
      </c>
      <c r="T39" s="137">
        <v>0</v>
      </c>
      <c r="U39" s="137">
        <v>6</v>
      </c>
      <c r="V39" s="40"/>
      <c r="W39" s="41"/>
      <c r="X39" s="42" t="s">
        <v>91</v>
      </c>
      <c r="Y39" s="72"/>
      <c r="AA39" s="43"/>
    </row>
    <row r="40" spans="2:27" s="36" customFormat="1" ht="12">
      <c r="B40" s="37"/>
      <c r="C40" s="37"/>
      <c r="D40" s="38" t="s">
        <v>27</v>
      </c>
      <c r="E40" s="128">
        <v>0</v>
      </c>
      <c r="F40" s="128">
        <v>0</v>
      </c>
      <c r="G40" s="128">
        <v>1</v>
      </c>
      <c r="H40" s="128">
        <v>0</v>
      </c>
      <c r="I40" s="128">
        <v>1</v>
      </c>
      <c r="J40" s="128">
        <v>8</v>
      </c>
      <c r="K40" s="128">
        <v>0</v>
      </c>
      <c r="L40" s="129">
        <v>2</v>
      </c>
      <c r="M40" s="71"/>
      <c r="N40" s="136">
        <v>0</v>
      </c>
      <c r="O40" s="137">
        <v>1</v>
      </c>
      <c r="P40" s="137">
        <v>2</v>
      </c>
      <c r="Q40" s="137">
        <v>1</v>
      </c>
      <c r="R40" s="137">
        <v>0</v>
      </c>
      <c r="S40" s="137">
        <v>0</v>
      </c>
      <c r="T40" s="137">
        <v>1</v>
      </c>
      <c r="U40" s="137">
        <v>13</v>
      </c>
      <c r="V40" s="40"/>
      <c r="W40" s="41"/>
      <c r="X40" s="42" t="s">
        <v>27</v>
      </c>
      <c r="Y40" s="72"/>
      <c r="AA40" s="43"/>
    </row>
    <row r="41" spans="2:27" s="36" customFormat="1" ht="12">
      <c r="B41" s="37"/>
      <c r="C41" s="37"/>
      <c r="D41" s="38" t="s">
        <v>92</v>
      </c>
      <c r="E41" s="128">
        <v>0</v>
      </c>
      <c r="F41" s="128">
        <v>0</v>
      </c>
      <c r="G41" s="128">
        <v>2</v>
      </c>
      <c r="H41" s="128">
        <v>0</v>
      </c>
      <c r="I41" s="128">
        <v>1</v>
      </c>
      <c r="J41" s="128">
        <v>2</v>
      </c>
      <c r="K41" s="128">
        <v>0</v>
      </c>
      <c r="L41" s="129">
        <v>0</v>
      </c>
      <c r="M41" s="71"/>
      <c r="N41" s="136">
        <v>0</v>
      </c>
      <c r="O41" s="137">
        <v>0</v>
      </c>
      <c r="P41" s="137">
        <v>1</v>
      </c>
      <c r="Q41" s="137">
        <v>1</v>
      </c>
      <c r="R41" s="137">
        <v>0</v>
      </c>
      <c r="S41" s="137">
        <v>5</v>
      </c>
      <c r="T41" s="137">
        <v>0</v>
      </c>
      <c r="U41" s="137">
        <v>15</v>
      </c>
      <c r="V41" s="40"/>
      <c r="W41" s="41"/>
      <c r="X41" s="42" t="s">
        <v>92</v>
      </c>
      <c r="Y41" s="72"/>
      <c r="AA41" s="43"/>
    </row>
    <row r="42" spans="2:27" s="36" customFormat="1" ht="12">
      <c r="B42" s="37"/>
      <c r="C42" s="37"/>
      <c r="D42" s="38" t="s">
        <v>28</v>
      </c>
      <c r="E42" s="128">
        <v>2</v>
      </c>
      <c r="F42" s="128">
        <v>0</v>
      </c>
      <c r="G42" s="128">
        <v>51</v>
      </c>
      <c r="H42" s="128">
        <v>3</v>
      </c>
      <c r="I42" s="128">
        <v>20</v>
      </c>
      <c r="J42" s="128">
        <v>39</v>
      </c>
      <c r="K42" s="128">
        <v>20</v>
      </c>
      <c r="L42" s="129">
        <v>45</v>
      </c>
      <c r="M42" s="71"/>
      <c r="N42" s="136">
        <v>8</v>
      </c>
      <c r="O42" s="137">
        <v>4</v>
      </c>
      <c r="P42" s="137">
        <v>1</v>
      </c>
      <c r="Q42" s="137">
        <v>19</v>
      </c>
      <c r="R42" s="137">
        <v>0</v>
      </c>
      <c r="S42" s="137">
        <v>8</v>
      </c>
      <c r="T42" s="137">
        <v>17</v>
      </c>
      <c r="U42" s="137">
        <v>197</v>
      </c>
      <c r="V42" s="40"/>
      <c r="W42" s="41"/>
      <c r="X42" s="42" t="s">
        <v>28</v>
      </c>
      <c r="Y42" s="72"/>
      <c r="AA42" s="43"/>
    </row>
    <row r="43" spans="2:27" s="36" customFormat="1" ht="12">
      <c r="B43" s="37"/>
      <c r="C43" s="37"/>
      <c r="D43" s="38" t="s">
        <v>29</v>
      </c>
      <c r="E43" s="128">
        <v>7</v>
      </c>
      <c r="F43" s="128">
        <v>0</v>
      </c>
      <c r="G43" s="128">
        <v>14</v>
      </c>
      <c r="H43" s="128">
        <v>5</v>
      </c>
      <c r="I43" s="128">
        <v>16</v>
      </c>
      <c r="J43" s="128">
        <v>49</v>
      </c>
      <c r="K43" s="128">
        <v>6</v>
      </c>
      <c r="L43" s="129">
        <v>26</v>
      </c>
      <c r="M43" s="71"/>
      <c r="N43" s="136">
        <v>12</v>
      </c>
      <c r="O43" s="137">
        <v>5</v>
      </c>
      <c r="P43" s="137">
        <v>11</v>
      </c>
      <c r="Q43" s="137">
        <v>9</v>
      </c>
      <c r="R43" s="137">
        <v>0</v>
      </c>
      <c r="S43" s="137">
        <v>36</v>
      </c>
      <c r="T43" s="137">
        <v>24</v>
      </c>
      <c r="U43" s="137">
        <v>190</v>
      </c>
      <c r="V43" s="40"/>
      <c r="W43" s="41"/>
      <c r="X43" s="42" t="s">
        <v>29</v>
      </c>
      <c r="Y43" s="72"/>
      <c r="AA43" s="43"/>
    </row>
    <row r="44" spans="2:27" s="36" customFormat="1" ht="12">
      <c r="B44" s="37"/>
      <c r="C44" s="37"/>
      <c r="D44" s="38" t="s">
        <v>31</v>
      </c>
      <c r="E44" s="128">
        <v>140</v>
      </c>
      <c r="F44" s="128">
        <v>4</v>
      </c>
      <c r="G44" s="128">
        <v>195</v>
      </c>
      <c r="H44" s="128">
        <v>62</v>
      </c>
      <c r="I44" s="128">
        <v>271</v>
      </c>
      <c r="J44" s="128">
        <v>1161</v>
      </c>
      <c r="K44" s="128">
        <v>84</v>
      </c>
      <c r="L44" s="129">
        <v>169</v>
      </c>
      <c r="M44" s="71"/>
      <c r="N44" s="136">
        <v>116</v>
      </c>
      <c r="O44" s="137">
        <v>36</v>
      </c>
      <c r="P44" s="137">
        <v>227</v>
      </c>
      <c r="Q44" s="137">
        <v>70</v>
      </c>
      <c r="R44" s="137">
        <v>5</v>
      </c>
      <c r="S44" s="137">
        <v>738</v>
      </c>
      <c r="T44" s="137">
        <v>58</v>
      </c>
      <c r="U44" s="137">
        <v>1188</v>
      </c>
      <c r="V44" s="40"/>
      <c r="W44" s="41"/>
      <c r="X44" s="42" t="s">
        <v>31</v>
      </c>
      <c r="Y44" s="72"/>
      <c r="AA44" s="43"/>
    </row>
    <row r="45" spans="2:27" s="36" customFormat="1" ht="12">
      <c r="B45" s="37"/>
      <c r="C45" s="37"/>
      <c r="D45" s="38" t="s">
        <v>93</v>
      </c>
      <c r="E45" s="128">
        <v>1</v>
      </c>
      <c r="F45" s="128">
        <v>0</v>
      </c>
      <c r="G45" s="128">
        <v>4</v>
      </c>
      <c r="H45" s="128">
        <v>1</v>
      </c>
      <c r="I45" s="128">
        <v>1</v>
      </c>
      <c r="J45" s="128">
        <v>14</v>
      </c>
      <c r="K45" s="128">
        <v>0</v>
      </c>
      <c r="L45" s="129">
        <v>3</v>
      </c>
      <c r="M45" s="71"/>
      <c r="N45" s="136">
        <v>4</v>
      </c>
      <c r="O45" s="137">
        <v>1</v>
      </c>
      <c r="P45" s="137">
        <v>1</v>
      </c>
      <c r="Q45" s="137">
        <v>4</v>
      </c>
      <c r="R45" s="137">
        <v>0</v>
      </c>
      <c r="S45" s="137">
        <v>4</v>
      </c>
      <c r="T45" s="137">
        <v>5</v>
      </c>
      <c r="U45" s="137">
        <v>45</v>
      </c>
      <c r="V45" s="40"/>
      <c r="W45" s="41"/>
      <c r="X45" s="42" t="s">
        <v>93</v>
      </c>
      <c r="Y45" s="72"/>
      <c r="AA45" s="43"/>
    </row>
    <row r="46" spans="2:27" s="36" customFormat="1" ht="12">
      <c r="B46" s="37"/>
      <c r="C46" s="37"/>
      <c r="D46" s="38" t="s">
        <v>24</v>
      </c>
      <c r="E46" s="128">
        <v>24</v>
      </c>
      <c r="F46" s="128">
        <v>2</v>
      </c>
      <c r="G46" s="128">
        <v>95</v>
      </c>
      <c r="H46" s="128">
        <v>18</v>
      </c>
      <c r="I46" s="128">
        <v>83</v>
      </c>
      <c r="J46" s="128">
        <v>155</v>
      </c>
      <c r="K46" s="128">
        <v>58</v>
      </c>
      <c r="L46" s="129">
        <v>57</v>
      </c>
      <c r="M46" s="71"/>
      <c r="N46" s="136">
        <v>28</v>
      </c>
      <c r="O46" s="137">
        <v>5</v>
      </c>
      <c r="P46" s="137">
        <v>15</v>
      </c>
      <c r="Q46" s="137">
        <v>42</v>
      </c>
      <c r="R46" s="137">
        <v>0</v>
      </c>
      <c r="S46" s="137">
        <v>141</v>
      </c>
      <c r="T46" s="137">
        <v>72</v>
      </c>
      <c r="U46" s="137">
        <v>547</v>
      </c>
      <c r="V46" s="40"/>
      <c r="W46" s="41"/>
      <c r="X46" s="42" t="s">
        <v>24</v>
      </c>
      <c r="Y46" s="72"/>
      <c r="AA46" s="43"/>
    </row>
    <row r="47" spans="2:27" s="36" customFormat="1" ht="12">
      <c r="B47" s="37"/>
      <c r="C47" s="37"/>
      <c r="D47" s="38" t="s">
        <v>94</v>
      </c>
      <c r="E47" s="128">
        <v>18</v>
      </c>
      <c r="F47" s="128">
        <v>0</v>
      </c>
      <c r="G47" s="128">
        <v>49</v>
      </c>
      <c r="H47" s="128">
        <v>8</v>
      </c>
      <c r="I47" s="128">
        <v>27</v>
      </c>
      <c r="J47" s="128">
        <v>69</v>
      </c>
      <c r="K47" s="128">
        <v>33</v>
      </c>
      <c r="L47" s="129">
        <v>126</v>
      </c>
      <c r="M47" s="71"/>
      <c r="N47" s="136">
        <v>10</v>
      </c>
      <c r="O47" s="137">
        <v>13</v>
      </c>
      <c r="P47" s="137">
        <v>1</v>
      </c>
      <c r="Q47" s="137">
        <v>5</v>
      </c>
      <c r="R47" s="137">
        <v>1</v>
      </c>
      <c r="S47" s="137">
        <v>26</v>
      </c>
      <c r="T47" s="137">
        <v>3</v>
      </c>
      <c r="U47" s="137">
        <v>135</v>
      </c>
      <c r="V47" s="40"/>
      <c r="W47" s="41"/>
      <c r="X47" s="42" t="s">
        <v>94</v>
      </c>
      <c r="Y47" s="72"/>
      <c r="AA47" s="43"/>
    </row>
    <row r="48" spans="2:27" s="36" customFormat="1" ht="12">
      <c r="B48" s="37"/>
      <c r="C48" s="37"/>
      <c r="D48" s="38" t="s">
        <v>95</v>
      </c>
      <c r="E48" s="128">
        <v>3</v>
      </c>
      <c r="F48" s="128">
        <v>0</v>
      </c>
      <c r="G48" s="128">
        <v>4</v>
      </c>
      <c r="H48" s="128">
        <v>0</v>
      </c>
      <c r="I48" s="128">
        <v>7</v>
      </c>
      <c r="J48" s="128">
        <v>14</v>
      </c>
      <c r="K48" s="128">
        <v>2</v>
      </c>
      <c r="L48" s="129">
        <v>4</v>
      </c>
      <c r="M48" s="71"/>
      <c r="N48" s="136">
        <v>3</v>
      </c>
      <c r="O48" s="137">
        <v>5</v>
      </c>
      <c r="P48" s="137">
        <v>2</v>
      </c>
      <c r="Q48" s="137">
        <v>8</v>
      </c>
      <c r="R48" s="137">
        <v>0</v>
      </c>
      <c r="S48" s="137">
        <v>13</v>
      </c>
      <c r="T48" s="137">
        <v>5</v>
      </c>
      <c r="U48" s="137">
        <v>33</v>
      </c>
      <c r="V48" s="40"/>
      <c r="W48" s="41"/>
      <c r="X48" s="42" t="s">
        <v>95</v>
      </c>
      <c r="Y48" s="72"/>
      <c r="AA48" s="43"/>
    </row>
    <row r="49" spans="2:27" s="36" customFormat="1" ht="12">
      <c r="B49" s="37"/>
      <c r="C49" s="37"/>
      <c r="D49" s="38" t="s">
        <v>96</v>
      </c>
      <c r="E49" s="128">
        <v>3</v>
      </c>
      <c r="F49" s="128">
        <v>0</v>
      </c>
      <c r="G49" s="128">
        <v>29</v>
      </c>
      <c r="H49" s="128">
        <v>0</v>
      </c>
      <c r="I49" s="128">
        <v>15</v>
      </c>
      <c r="J49" s="128">
        <v>21</v>
      </c>
      <c r="K49" s="128">
        <v>90</v>
      </c>
      <c r="L49" s="129">
        <v>122</v>
      </c>
      <c r="M49" s="71"/>
      <c r="N49" s="136">
        <v>4</v>
      </c>
      <c r="O49" s="137">
        <v>2</v>
      </c>
      <c r="P49" s="137">
        <v>1</v>
      </c>
      <c r="Q49" s="137">
        <v>5</v>
      </c>
      <c r="R49" s="137">
        <v>0</v>
      </c>
      <c r="S49" s="137">
        <v>6</v>
      </c>
      <c r="T49" s="137">
        <v>5</v>
      </c>
      <c r="U49" s="137">
        <v>68</v>
      </c>
      <c r="V49" s="40"/>
      <c r="W49" s="41"/>
      <c r="X49" s="42" t="s">
        <v>96</v>
      </c>
      <c r="Y49" s="72"/>
      <c r="AA49" s="43"/>
    </row>
    <row r="50" spans="2:27" s="36" customFormat="1" ht="12">
      <c r="B50" s="37"/>
      <c r="C50" s="37"/>
      <c r="D50" s="38" t="s">
        <v>97</v>
      </c>
      <c r="E50" s="128">
        <v>18</v>
      </c>
      <c r="F50" s="128">
        <v>0</v>
      </c>
      <c r="G50" s="128">
        <v>46</v>
      </c>
      <c r="H50" s="128">
        <v>10</v>
      </c>
      <c r="I50" s="128">
        <v>57</v>
      </c>
      <c r="J50" s="128">
        <v>152</v>
      </c>
      <c r="K50" s="128">
        <v>16</v>
      </c>
      <c r="L50" s="129">
        <v>22</v>
      </c>
      <c r="M50" s="71"/>
      <c r="N50" s="136">
        <v>9</v>
      </c>
      <c r="O50" s="137">
        <v>4</v>
      </c>
      <c r="P50" s="137">
        <v>0</v>
      </c>
      <c r="Q50" s="137">
        <v>9</v>
      </c>
      <c r="R50" s="137">
        <v>0</v>
      </c>
      <c r="S50" s="137">
        <v>38</v>
      </c>
      <c r="T50" s="137">
        <v>4</v>
      </c>
      <c r="U50" s="137">
        <v>110</v>
      </c>
      <c r="V50" s="40"/>
      <c r="W50" s="41"/>
      <c r="X50" s="42" t="s">
        <v>97</v>
      </c>
      <c r="Y50" s="72"/>
      <c r="AA50" s="43"/>
    </row>
    <row r="51" spans="2:27" s="36" customFormat="1" ht="12">
      <c r="B51" s="37"/>
      <c r="C51" s="37"/>
      <c r="D51" s="38" t="s">
        <v>98</v>
      </c>
      <c r="E51" s="128">
        <v>1</v>
      </c>
      <c r="F51" s="128">
        <v>0</v>
      </c>
      <c r="G51" s="128">
        <v>29</v>
      </c>
      <c r="H51" s="128">
        <v>1</v>
      </c>
      <c r="I51" s="128">
        <v>7</v>
      </c>
      <c r="J51" s="128">
        <v>14</v>
      </c>
      <c r="K51" s="128">
        <v>1</v>
      </c>
      <c r="L51" s="129">
        <v>5</v>
      </c>
      <c r="M51" s="71"/>
      <c r="N51" s="136">
        <v>0</v>
      </c>
      <c r="O51" s="137">
        <v>1</v>
      </c>
      <c r="P51" s="137">
        <v>0</v>
      </c>
      <c r="Q51" s="137">
        <v>2</v>
      </c>
      <c r="R51" s="137">
        <v>1</v>
      </c>
      <c r="S51" s="137">
        <v>16</v>
      </c>
      <c r="T51" s="137">
        <v>5</v>
      </c>
      <c r="U51" s="137">
        <v>57</v>
      </c>
      <c r="V51" s="40"/>
      <c r="W51" s="41"/>
      <c r="X51" s="42" t="s">
        <v>98</v>
      </c>
      <c r="Y51" s="72"/>
      <c r="AA51" s="43"/>
    </row>
    <row r="52" spans="2:27" s="36" customFormat="1" ht="12">
      <c r="B52" s="37"/>
      <c r="C52" s="37"/>
      <c r="D52" s="38" t="s">
        <v>30</v>
      </c>
      <c r="E52" s="128">
        <v>346</v>
      </c>
      <c r="F52" s="128">
        <v>18</v>
      </c>
      <c r="G52" s="128">
        <v>1013</v>
      </c>
      <c r="H52" s="128">
        <v>229</v>
      </c>
      <c r="I52" s="128">
        <v>1528</v>
      </c>
      <c r="J52" s="128">
        <v>5456</v>
      </c>
      <c r="K52" s="128">
        <v>2105</v>
      </c>
      <c r="L52" s="129">
        <v>3354</v>
      </c>
      <c r="M52" s="71"/>
      <c r="N52" s="136">
        <v>841</v>
      </c>
      <c r="O52" s="137">
        <v>540</v>
      </c>
      <c r="P52" s="137">
        <v>4596</v>
      </c>
      <c r="Q52" s="137">
        <v>1174</v>
      </c>
      <c r="R52" s="137">
        <v>48</v>
      </c>
      <c r="S52" s="137">
        <v>15293</v>
      </c>
      <c r="T52" s="137">
        <v>954</v>
      </c>
      <c r="U52" s="137">
        <v>19890</v>
      </c>
      <c r="V52" s="40"/>
      <c r="W52" s="41"/>
      <c r="X52" s="42" t="s">
        <v>30</v>
      </c>
      <c r="Y52" s="72"/>
      <c r="AA52" s="43"/>
    </row>
    <row r="53" spans="2:27" s="36" customFormat="1" ht="12">
      <c r="B53" s="37"/>
      <c r="C53" s="37"/>
      <c r="D53" s="38" t="s">
        <v>99</v>
      </c>
      <c r="E53" s="128">
        <v>18</v>
      </c>
      <c r="F53" s="128">
        <v>0</v>
      </c>
      <c r="G53" s="128">
        <v>22</v>
      </c>
      <c r="H53" s="128">
        <v>14</v>
      </c>
      <c r="I53" s="128">
        <v>93</v>
      </c>
      <c r="J53" s="128">
        <v>609</v>
      </c>
      <c r="K53" s="128">
        <v>0</v>
      </c>
      <c r="L53" s="129">
        <v>0</v>
      </c>
      <c r="M53" s="71"/>
      <c r="N53" s="136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37">
        <v>0</v>
      </c>
      <c r="U53" s="137">
        <v>0</v>
      </c>
      <c r="V53" s="40"/>
      <c r="W53" s="41"/>
      <c r="X53" s="42" t="s">
        <v>99</v>
      </c>
      <c r="Y53" s="72"/>
      <c r="AA53" s="43"/>
    </row>
    <row r="54" spans="2:27" s="36" customFormat="1" ht="12">
      <c r="B54" s="37"/>
      <c r="C54" s="37"/>
      <c r="D54" s="38" t="s">
        <v>100</v>
      </c>
      <c r="E54" s="128">
        <v>3</v>
      </c>
      <c r="F54" s="128">
        <v>0</v>
      </c>
      <c r="G54" s="128">
        <v>10</v>
      </c>
      <c r="H54" s="128">
        <v>1</v>
      </c>
      <c r="I54" s="128">
        <v>10</v>
      </c>
      <c r="J54" s="128">
        <v>12</v>
      </c>
      <c r="K54" s="128">
        <v>1</v>
      </c>
      <c r="L54" s="129">
        <v>2</v>
      </c>
      <c r="M54" s="71"/>
      <c r="N54" s="136">
        <v>3</v>
      </c>
      <c r="O54" s="137">
        <v>2</v>
      </c>
      <c r="P54" s="137">
        <v>2</v>
      </c>
      <c r="Q54" s="137">
        <v>10</v>
      </c>
      <c r="R54" s="137">
        <v>0</v>
      </c>
      <c r="S54" s="137">
        <v>3</v>
      </c>
      <c r="T54" s="137">
        <v>2</v>
      </c>
      <c r="U54" s="137">
        <v>65</v>
      </c>
      <c r="V54" s="40"/>
      <c r="W54" s="41"/>
      <c r="X54" s="42" t="s">
        <v>100</v>
      </c>
      <c r="Y54" s="72"/>
      <c r="AA54" s="43"/>
    </row>
    <row r="55" spans="2:27" s="36" customFormat="1" ht="12">
      <c r="B55" s="37"/>
      <c r="C55" s="37"/>
      <c r="D55" s="38" t="s">
        <v>123</v>
      </c>
      <c r="E55" s="128">
        <v>2</v>
      </c>
      <c r="F55" s="128">
        <v>0</v>
      </c>
      <c r="G55" s="128">
        <v>18</v>
      </c>
      <c r="H55" s="128">
        <v>3</v>
      </c>
      <c r="I55" s="128">
        <v>28</v>
      </c>
      <c r="J55" s="128">
        <v>32</v>
      </c>
      <c r="K55" s="128">
        <v>6</v>
      </c>
      <c r="L55" s="129">
        <v>9</v>
      </c>
      <c r="M55" s="71"/>
      <c r="N55" s="136">
        <v>0</v>
      </c>
      <c r="O55" s="137">
        <v>1</v>
      </c>
      <c r="P55" s="137">
        <v>2</v>
      </c>
      <c r="Q55" s="137">
        <v>24</v>
      </c>
      <c r="R55" s="137">
        <v>1</v>
      </c>
      <c r="S55" s="137">
        <v>84</v>
      </c>
      <c r="T55" s="137">
        <v>63</v>
      </c>
      <c r="U55" s="137">
        <v>219</v>
      </c>
      <c r="V55" s="40"/>
      <c r="W55" s="41"/>
      <c r="X55" s="42" t="s">
        <v>123</v>
      </c>
      <c r="Y55" s="72"/>
      <c r="AA55" s="43"/>
    </row>
    <row r="56" spans="2:27" s="36" customFormat="1" ht="12" thickBot="1">
      <c r="B56" s="46"/>
      <c r="C56" s="46"/>
      <c r="D56" s="47" t="s">
        <v>32</v>
      </c>
      <c r="E56" s="130">
        <v>164</v>
      </c>
      <c r="F56" s="130">
        <v>7</v>
      </c>
      <c r="G56" s="130">
        <v>337</v>
      </c>
      <c r="H56" s="130">
        <v>100</v>
      </c>
      <c r="I56" s="130">
        <v>442</v>
      </c>
      <c r="J56" s="130">
        <v>1489</v>
      </c>
      <c r="K56" s="130">
        <v>116</v>
      </c>
      <c r="L56" s="131">
        <v>208</v>
      </c>
      <c r="M56" s="71"/>
      <c r="N56" s="138">
        <v>156</v>
      </c>
      <c r="O56" s="139">
        <v>69</v>
      </c>
      <c r="P56" s="139">
        <v>441</v>
      </c>
      <c r="Q56" s="139">
        <v>135</v>
      </c>
      <c r="R56" s="139">
        <v>9</v>
      </c>
      <c r="S56" s="139">
        <v>1879</v>
      </c>
      <c r="T56" s="139">
        <v>68</v>
      </c>
      <c r="U56" s="139">
        <v>2325</v>
      </c>
      <c r="V56" s="49"/>
      <c r="W56" s="46"/>
      <c r="X56" s="50" t="s">
        <v>32</v>
      </c>
      <c r="Y56" s="72"/>
      <c r="AA56" s="43"/>
    </row>
    <row r="57" spans="1:25" ht="12">
      <c r="A57" s="11"/>
      <c r="B57" s="11"/>
      <c r="C57" s="11"/>
      <c r="D57" s="11"/>
      <c r="E57" s="59"/>
      <c r="F57" s="59"/>
      <c r="G57" s="59"/>
      <c r="H57" s="59"/>
      <c r="I57" s="59"/>
      <c r="J57" s="59"/>
      <c r="K57" s="59"/>
      <c r="L57" s="59"/>
      <c r="M57" s="13"/>
      <c r="N57" s="59"/>
      <c r="O57" s="59"/>
      <c r="P57" s="59"/>
      <c r="Q57" s="59"/>
      <c r="R57" s="59"/>
      <c r="S57" s="59"/>
      <c r="T57" s="59"/>
      <c r="U57" s="59"/>
      <c r="V57" s="36"/>
      <c r="W57" s="36"/>
      <c r="X57" s="36"/>
      <c r="Y57" s="59"/>
    </row>
    <row r="58" spans="1:24" ht="12">
      <c r="A58" s="11"/>
      <c r="B58" s="11"/>
      <c r="C58" s="11"/>
      <c r="D58" s="52" t="s">
        <v>108</v>
      </c>
      <c r="E58" s="53">
        <f>SUM(E8,E25,E29)-E7</f>
        <v>0</v>
      </c>
      <c r="F58" s="53">
        <f aca="true" t="shared" si="8" ref="F58:L58">SUM(F8,F25,F29)-F7</f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/>
      <c r="N58" s="53">
        <f aca="true" t="shared" si="9" ref="N58:U58">SUM(N8,N25,N29)-N7</f>
        <v>0</v>
      </c>
      <c r="O58" s="53">
        <f t="shared" si="9"/>
        <v>0</v>
      </c>
      <c r="P58" s="53">
        <f t="shared" si="9"/>
        <v>0</v>
      </c>
      <c r="Q58" s="53">
        <f t="shared" si="9"/>
        <v>0</v>
      </c>
      <c r="R58" s="53">
        <f t="shared" si="9"/>
        <v>0</v>
      </c>
      <c r="S58" s="53">
        <f t="shared" si="9"/>
        <v>0</v>
      </c>
      <c r="T58" s="53">
        <f t="shared" si="9"/>
        <v>0</v>
      </c>
      <c r="U58" s="53">
        <f t="shared" si="9"/>
        <v>0</v>
      </c>
      <c r="V58" s="53"/>
      <c r="W58" s="36"/>
      <c r="X58" s="36"/>
    </row>
    <row r="59" spans="1:24" ht="12">
      <c r="A59" s="11"/>
      <c r="B59" s="11"/>
      <c r="C59" s="11"/>
      <c r="D59" s="52" t="s">
        <v>109</v>
      </c>
      <c r="E59" s="53">
        <f>SUM(E9:E24)-E8</f>
        <v>0</v>
      </c>
      <c r="F59" s="53">
        <f aca="true" t="shared" si="10" ref="F59:L59">SUM(F9:F24)-F8</f>
        <v>0</v>
      </c>
      <c r="G59" s="53">
        <f t="shared" si="10"/>
        <v>0</v>
      </c>
      <c r="H59" s="53">
        <f t="shared" si="10"/>
        <v>0</v>
      </c>
      <c r="I59" s="53">
        <f t="shared" si="10"/>
        <v>0</v>
      </c>
      <c r="J59" s="53">
        <f t="shared" si="10"/>
        <v>0</v>
      </c>
      <c r="K59" s="53">
        <f t="shared" si="10"/>
        <v>0</v>
      </c>
      <c r="L59" s="53">
        <f t="shared" si="10"/>
        <v>0</v>
      </c>
      <c r="M59" s="53"/>
      <c r="N59" s="53">
        <f aca="true" t="shared" si="11" ref="N59:U59">SUM(N9:N24)-N8</f>
        <v>0</v>
      </c>
      <c r="O59" s="53">
        <f t="shared" si="11"/>
        <v>0</v>
      </c>
      <c r="P59" s="53">
        <f t="shared" si="11"/>
        <v>0</v>
      </c>
      <c r="Q59" s="53">
        <f t="shared" si="11"/>
        <v>0</v>
      </c>
      <c r="R59" s="53">
        <f t="shared" si="11"/>
        <v>0</v>
      </c>
      <c r="S59" s="53">
        <f t="shared" si="11"/>
        <v>0</v>
      </c>
      <c r="T59" s="53">
        <f t="shared" si="11"/>
        <v>0</v>
      </c>
      <c r="U59" s="53">
        <f t="shared" si="11"/>
        <v>0</v>
      </c>
      <c r="V59" s="53"/>
      <c r="W59" s="11"/>
      <c r="X59" s="11"/>
    </row>
    <row r="60" spans="1:24" ht="12">
      <c r="A60" s="11"/>
      <c r="B60" s="11"/>
      <c r="C60" s="11"/>
      <c r="D60" s="52" t="s">
        <v>110</v>
      </c>
      <c r="E60" s="53">
        <f>SUM(E26:E28)-E25</f>
        <v>0</v>
      </c>
      <c r="F60" s="53">
        <f aca="true" t="shared" si="12" ref="F60:L60">SUM(F26:F28)-F25</f>
        <v>0</v>
      </c>
      <c r="G60" s="53">
        <f t="shared" si="12"/>
        <v>0</v>
      </c>
      <c r="H60" s="53">
        <f t="shared" si="12"/>
        <v>0</v>
      </c>
      <c r="I60" s="53">
        <f t="shared" si="12"/>
        <v>0</v>
      </c>
      <c r="J60" s="53">
        <f t="shared" si="12"/>
        <v>0</v>
      </c>
      <c r="K60" s="53">
        <f t="shared" si="12"/>
        <v>0</v>
      </c>
      <c r="L60" s="53">
        <f t="shared" si="12"/>
        <v>0</v>
      </c>
      <c r="M60" s="53"/>
      <c r="N60" s="53">
        <f aca="true" t="shared" si="13" ref="N60:U60">SUM(N26:N28)-N25</f>
        <v>0</v>
      </c>
      <c r="O60" s="53">
        <f t="shared" si="13"/>
        <v>0</v>
      </c>
      <c r="P60" s="53">
        <f t="shared" si="13"/>
        <v>0</v>
      </c>
      <c r="Q60" s="53">
        <f t="shared" si="13"/>
        <v>0</v>
      </c>
      <c r="R60" s="53">
        <f t="shared" si="13"/>
        <v>0</v>
      </c>
      <c r="S60" s="53">
        <f t="shared" si="13"/>
        <v>0</v>
      </c>
      <c r="T60" s="53">
        <f t="shared" si="13"/>
        <v>0</v>
      </c>
      <c r="U60" s="53">
        <f t="shared" si="13"/>
        <v>0</v>
      </c>
      <c r="V60" s="53"/>
      <c r="W60" s="11"/>
      <c r="X60" s="11"/>
    </row>
    <row r="61" spans="2:24" ht="12">
      <c r="B61" s="11"/>
      <c r="C61" s="11"/>
      <c r="D61" s="52" t="s">
        <v>111</v>
      </c>
      <c r="E61" s="53">
        <f>SUM(E30:E56)-E29</f>
        <v>0</v>
      </c>
      <c r="F61" s="53">
        <f aca="true" t="shared" si="14" ref="F61:L61">SUM(F30:F56)-F29</f>
        <v>0</v>
      </c>
      <c r="G61" s="53">
        <f t="shared" si="14"/>
        <v>0</v>
      </c>
      <c r="H61" s="53">
        <f t="shared" si="14"/>
        <v>0</v>
      </c>
      <c r="I61" s="53">
        <f t="shared" si="14"/>
        <v>0</v>
      </c>
      <c r="J61" s="53">
        <f t="shared" si="14"/>
        <v>0</v>
      </c>
      <c r="K61" s="53">
        <f t="shared" si="14"/>
        <v>0</v>
      </c>
      <c r="L61" s="53">
        <f t="shared" si="14"/>
        <v>0</v>
      </c>
      <c r="M61" s="53"/>
      <c r="N61" s="53">
        <f aca="true" t="shared" si="15" ref="N61:U61">SUM(N30:N56)-N29</f>
        <v>0</v>
      </c>
      <c r="O61" s="53">
        <f t="shared" si="15"/>
        <v>0</v>
      </c>
      <c r="P61" s="53">
        <f t="shared" si="15"/>
        <v>0</v>
      </c>
      <c r="Q61" s="53">
        <f t="shared" si="15"/>
        <v>0</v>
      </c>
      <c r="R61" s="53">
        <f t="shared" si="15"/>
        <v>0</v>
      </c>
      <c r="S61" s="53">
        <f t="shared" si="15"/>
        <v>0</v>
      </c>
      <c r="T61" s="53">
        <f t="shared" si="15"/>
        <v>0</v>
      </c>
      <c r="U61" s="53">
        <f t="shared" si="15"/>
        <v>0</v>
      </c>
      <c r="V61" s="53"/>
      <c r="W61" s="11"/>
      <c r="X61" s="11"/>
    </row>
    <row r="62" spans="2:24" ht="12">
      <c r="B62" s="11"/>
      <c r="C62" s="11"/>
      <c r="D62" s="11"/>
      <c r="E62" s="59"/>
      <c r="F62" s="59"/>
      <c r="V62" s="11"/>
      <c r="W62" s="11"/>
      <c r="X62" s="11"/>
    </row>
    <row r="63" spans="4:24" ht="12">
      <c r="D63" s="73"/>
      <c r="E63" s="59"/>
      <c r="F63" s="59"/>
      <c r="X63" s="73"/>
    </row>
    <row r="64" spans="4:24" ht="12">
      <c r="D64" s="73"/>
      <c r="E64" s="59"/>
      <c r="F64" s="59"/>
      <c r="X64" s="73"/>
    </row>
    <row r="65" spans="4:24" ht="12">
      <c r="D65" s="73"/>
      <c r="E65" s="59"/>
      <c r="F65" s="59"/>
      <c r="X65" s="73"/>
    </row>
    <row r="66" spans="4:24" ht="12">
      <c r="D66" s="73"/>
      <c r="E66" s="59"/>
      <c r="F66" s="59"/>
      <c r="X66" s="73"/>
    </row>
    <row r="67" spans="4:24" ht="12">
      <c r="D67" s="73"/>
      <c r="E67" s="74"/>
      <c r="F67" s="74"/>
      <c r="G67" s="74"/>
      <c r="H67" s="74"/>
      <c r="I67" s="74"/>
      <c r="J67" s="74"/>
      <c r="K67" s="74"/>
      <c r="L67" s="74"/>
      <c r="M67" s="75"/>
      <c r="N67" s="74"/>
      <c r="O67" s="74"/>
      <c r="P67" s="74"/>
      <c r="Q67" s="74"/>
      <c r="R67" s="74"/>
      <c r="S67" s="74"/>
      <c r="T67" s="74"/>
      <c r="U67" s="74"/>
      <c r="X67" s="73"/>
    </row>
    <row r="68" spans="4:24" ht="12">
      <c r="D68" s="73"/>
      <c r="E68" s="74"/>
      <c r="F68" s="74"/>
      <c r="G68" s="74"/>
      <c r="H68" s="74"/>
      <c r="I68" s="74"/>
      <c r="J68" s="74"/>
      <c r="K68" s="74"/>
      <c r="L68" s="74"/>
      <c r="M68" s="75"/>
      <c r="N68" s="74"/>
      <c r="O68" s="74"/>
      <c r="P68" s="74"/>
      <c r="Q68" s="74"/>
      <c r="R68" s="74"/>
      <c r="S68" s="74"/>
      <c r="T68" s="74"/>
      <c r="U68" s="74"/>
      <c r="X68" s="73"/>
    </row>
    <row r="69" spans="4:24" ht="12">
      <c r="D69" s="73"/>
      <c r="E69" s="74"/>
      <c r="F69" s="74"/>
      <c r="G69" s="74"/>
      <c r="H69" s="74"/>
      <c r="I69" s="74"/>
      <c r="J69" s="74"/>
      <c r="K69" s="74"/>
      <c r="L69" s="74"/>
      <c r="M69" s="75"/>
      <c r="N69" s="74"/>
      <c r="O69" s="74"/>
      <c r="P69" s="74"/>
      <c r="Q69" s="74"/>
      <c r="R69" s="74"/>
      <c r="S69" s="74"/>
      <c r="T69" s="74"/>
      <c r="U69" s="74"/>
      <c r="X69" s="73"/>
    </row>
    <row r="70" spans="4:24" ht="12">
      <c r="D70" s="73"/>
      <c r="E70" s="74"/>
      <c r="F70" s="74"/>
      <c r="G70" s="74"/>
      <c r="H70" s="74"/>
      <c r="I70" s="74"/>
      <c r="J70" s="74"/>
      <c r="K70" s="74"/>
      <c r="L70" s="74"/>
      <c r="M70" s="75"/>
      <c r="N70" s="74"/>
      <c r="O70" s="74"/>
      <c r="P70" s="74"/>
      <c r="Q70" s="74"/>
      <c r="R70" s="74"/>
      <c r="S70" s="74"/>
      <c r="T70" s="74"/>
      <c r="U70" s="74"/>
      <c r="X70" s="73"/>
    </row>
  </sheetData>
  <sheetProtection/>
  <mergeCells count="20">
    <mergeCell ref="N5:O5"/>
    <mergeCell ref="N4:U4"/>
    <mergeCell ref="C25:D25"/>
    <mergeCell ref="E4:J4"/>
    <mergeCell ref="K4:L4"/>
    <mergeCell ref="K5:L5"/>
    <mergeCell ref="E5:F5"/>
    <mergeCell ref="B4:D6"/>
    <mergeCell ref="B7:D7"/>
    <mergeCell ref="C8:D8"/>
    <mergeCell ref="C29:D29"/>
    <mergeCell ref="W25:X25"/>
    <mergeCell ref="W29:X29"/>
    <mergeCell ref="E2:K2"/>
    <mergeCell ref="O2:U2"/>
    <mergeCell ref="P5:U5"/>
    <mergeCell ref="V4:X6"/>
    <mergeCell ref="V7:X7"/>
    <mergeCell ref="W8:X8"/>
    <mergeCell ref="G5:I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2022-07-28T05:48:14Z</dcterms:created>
  <dcterms:modified xsi:type="dcterms:W3CDTF">2022-07-28T05:48:15Z</dcterms:modified>
  <cp:category/>
  <cp:version/>
  <cp:contentType/>
  <cp:contentStatus/>
</cp:coreProperties>
</file>