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'01'!$B$2:$T$63,'01'!$V$2:$AL$63</definedName>
    <definedName name="_xlnm.Print_Area" localSheetId="1">'02'!$B$2:$T$63,'02'!$V$2:$AL$63</definedName>
  </definedNames>
  <calcPr fullCalcOnLoad="1"/>
</workbook>
</file>

<file path=xl/sharedStrings.xml><?xml version="1.0" encoding="utf-8"?>
<sst xmlns="http://schemas.openxmlformats.org/spreadsheetml/2006/main" count="362" uniqueCount="152">
  <si>
    <t>殺人</t>
  </si>
  <si>
    <t>殺人予備</t>
  </si>
  <si>
    <t>自殺関与</t>
  </si>
  <si>
    <t>強盗殺人</t>
  </si>
  <si>
    <t>強盗傷人</t>
  </si>
  <si>
    <t>強盗強姦</t>
  </si>
  <si>
    <t>強盗・準強盗</t>
  </si>
  <si>
    <t>凶器準備集合</t>
  </si>
  <si>
    <t>傷害致死</t>
  </si>
  <si>
    <t>通貨偽造</t>
  </si>
  <si>
    <t>文書偽造</t>
  </si>
  <si>
    <t>有価証券偽造</t>
  </si>
  <si>
    <t>賄賂</t>
  </si>
  <si>
    <t>あっせん利得処罰法</t>
  </si>
  <si>
    <t>賭博開張等</t>
  </si>
  <si>
    <t>強制わいせつ</t>
  </si>
  <si>
    <t>公然わいせつ</t>
  </si>
  <si>
    <t>住居侵入</t>
  </si>
  <si>
    <t>盗品等</t>
  </si>
  <si>
    <t>器物損壊等</t>
  </si>
  <si>
    <t>嬰児殺</t>
  </si>
  <si>
    <t>強盗</t>
  </si>
  <si>
    <t>放火</t>
  </si>
  <si>
    <t>強姦</t>
  </si>
  <si>
    <t>粗暴犯</t>
  </si>
  <si>
    <t>暴行</t>
  </si>
  <si>
    <t>傷害</t>
  </si>
  <si>
    <t>うち)</t>
  </si>
  <si>
    <t>脅迫</t>
  </si>
  <si>
    <t>恐喝</t>
  </si>
  <si>
    <t>窃盗犯</t>
  </si>
  <si>
    <t>侵入盗</t>
  </si>
  <si>
    <t>乗り物盗</t>
  </si>
  <si>
    <t>非侵入盗</t>
  </si>
  <si>
    <t>知能犯</t>
  </si>
  <si>
    <t>詐欺</t>
  </si>
  <si>
    <t>横領</t>
  </si>
  <si>
    <t>業務上横領</t>
  </si>
  <si>
    <t>偽造</t>
  </si>
  <si>
    <t>印章偽造</t>
  </si>
  <si>
    <t>汚職</t>
  </si>
  <si>
    <t>うち)</t>
  </si>
  <si>
    <t>背任</t>
  </si>
  <si>
    <t>風俗犯</t>
  </si>
  <si>
    <t>賭博</t>
  </si>
  <si>
    <t>普通賭博</t>
  </si>
  <si>
    <t>常習賭博</t>
  </si>
  <si>
    <t>わいせつ</t>
  </si>
  <si>
    <t>うち)</t>
  </si>
  <si>
    <t>うち)</t>
  </si>
  <si>
    <t>うち)</t>
  </si>
  <si>
    <t>その他の刑法犯</t>
  </si>
  <si>
    <t>占有離脱物横領</t>
  </si>
  <si>
    <t>公務執行妨害</t>
  </si>
  <si>
    <t>うち)</t>
  </si>
  <si>
    <t>逮捕監禁</t>
  </si>
  <si>
    <r>
      <t>刑法犯総数</t>
    </r>
    <r>
      <rPr>
        <sz val="9"/>
        <rFont val="ＭＳ ゴシック"/>
        <family val="3"/>
      </rPr>
      <t>(交通業過を除く)</t>
    </r>
  </si>
  <si>
    <t>凶悪犯</t>
  </si>
  <si>
    <t>殺人</t>
  </si>
  <si>
    <t>憤怒</t>
  </si>
  <si>
    <t>その他</t>
  </si>
  <si>
    <t>総数</t>
  </si>
  <si>
    <t>保険金
目当て</t>
  </si>
  <si>
    <t>遊興費
充当</t>
  </si>
  <si>
    <t>債務
返済</t>
  </si>
  <si>
    <t>職業的
犯罪</t>
  </si>
  <si>
    <t>一時的
盗用</t>
  </si>
  <si>
    <t>その他の
利欲</t>
  </si>
  <si>
    <t>生活
困窮</t>
  </si>
  <si>
    <t>性的
欲求</t>
  </si>
  <si>
    <t>服従
迎合</t>
  </si>
  <si>
    <t>自己
顕示</t>
  </si>
  <si>
    <t>動機
不明</t>
  </si>
  <si>
    <t>対象物
自体の
所有・
消費目的</t>
  </si>
  <si>
    <t>遊び
好奇心
スリル</t>
  </si>
  <si>
    <t>薬物
の
作用</t>
  </si>
  <si>
    <t xml:space="preserve"> 犯行の動機原因　　　　　　　　　　　　　　　
                　 罪 種</t>
  </si>
  <si>
    <t>注　解決事件を除く。</t>
  </si>
  <si>
    <t>原因別　検挙件数（総数表）</t>
  </si>
  <si>
    <t>犯行の動機・原因</t>
  </si>
  <si>
    <t>犯行の動機・原因</t>
  </si>
  <si>
    <t>凶悪犯</t>
  </si>
  <si>
    <t>殺人</t>
  </si>
  <si>
    <t>嬰児殺</t>
  </si>
  <si>
    <t>強盗</t>
  </si>
  <si>
    <t>放火</t>
  </si>
  <si>
    <t>強姦</t>
  </si>
  <si>
    <t>粗暴犯</t>
  </si>
  <si>
    <t>暴行</t>
  </si>
  <si>
    <t>傷害</t>
  </si>
  <si>
    <t>うち)</t>
  </si>
  <si>
    <t>脅迫</t>
  </si>
  <si>
    <t>恐喝</t>
  </si>
  <si>
    <t>窃盗犯</t>
  </si>
  <si>
    <t>侵入盗</t>
  </si>
  <si>
    <t>乗り物盗</t>
  </si>
  <si>
    <t>非侵入盗</t>
  </si>
  <si>
    <t>知能犯</t>
  </si>
  <si>
    <t>詐欺</t>
  </si>
  <si>
    <t>横領</t>
  </si>
  <si>
    <t>業務上横領</t>
  </si>
  <si>
    <t>偽造</t>
  </si>
  <si>
    <t>印章偽造</t>
  </si>
  <si>
    <t>汚職</t>
  </si>
  <si>
    <t>うち)</t>
  </si>
  <si>
    <t>うち)</t>
  </si>
  <si>
    <t>背任</t>
  </si>
  <si>
    <t>風俗犯</t>
  </si>
  <si>
    <t>賭博</t>
  </si>
  <si>
    <t>普通賭博</t>
  </si>
  <si>
    <t>常習賭博</t>
  </si>
  <si>
    <t>わいせつ</t>
  </si>
  <si>
    <t>うち)</t>
  </si>
  <si>
    <t>うち)</t>
  </si>
  <si>
    <t>うち)</t>
  </si>
  <si>
    <t>その他の刑法犯</t>
  </si>
  <si>
    <t>占有離脱物横領</t>
  </si>
  <si>
    <t>公務執行妨害</t>
  </si>
  <si>
    <t>うち)</t>
  </si>
  <si>
    <t>逮捕監禁</t>
  </si>
  <si>
    <t>うち)</t>
  </si>
  <si>
    <t>原因別　検挙件数（女表）</t>
  </si>
  <si>
    <t>39　罪種別　主たる被疑者の犯行の動機・</t>
  </si>
  <si>
    <t>確認用</t>
  </si>
  <si>
    <t>刑法犯総数</t>
  </si>
  <si>
    <t>凶悪犯</t>
  </si>
  <si>
    <t>強盗</t>
  </si>
  <si>
    <t>粗暴犯</t>
  </si>
  <si>
    <t>窃盗犯</t>
  </si>
  <si>
    <t>知能犯</t>
  </si>
  <si>
    <t>横領</t>
  </si>
  <si>
    <t>偽造</t>
  </si>
  <si>
    <t>賭博</t>
  </si>
  <si>
    <t>女表</t>
  </si>
  <si>
    <t>注１　「薬物の作用」とは、麻薬、覚せい剤、有機溶剤等の薬物の作用により、興奮、幻覚等があることをいう。</t>
  </si>
  <si>
    <t>　２　「異常めいてい」とは、アルコールの影響により極度の興奮又は錯乱がみられる状態にあることをいう。</t>
  </si>
  <si>
    <t>略取誘拐・人身売買</t>
  </si>
  <si>
    <t>支払用カード偽造</t>
  </si>
  <si>
    <t>介護・看病疲れ</t>
  </si>
  <si>
    <t>痴情</t>
  </si>
  <si>
    <t>怨恨</t>
  </si>
  <si>
    <t>怨恨</t>
  </si>
  <si>
    <t>痴情</t>
  </si>
  <si>
    <t>子育ての悩み</t>
  </si>
  <si>
    <t>異常めいてい・精神障害又はその疑い</t>
  </si>
  <si>
    <t>　　　　　 犯行の動機原因
 罪 種</t>
  </si>
  <si>
    <t>検挙280</t>
  </si>
  <si>
    <t>検挙281</t>
  </si>
  <si>
    <t>検挙282</t>
  </si>
  <si>
    <t>検挙283</t>
  </si>
  <si>
    <t>ぱちんこ依存</t>
  </si>
  <si>
    <t>ギャンブル依存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</si>
</sst>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9">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明朝"/>
      <family val="1"/>
    </font>
    <font>
      <sz val="8"/>
      <name val="ＭＳ ゴシック"/>
      <family val="3"/>
    </font>
    <font>
      <sz val="10"/>
      <name val="ＭＳ ゴシック"/>
      <family val="3"/>
    </font>
    <font>
      <sz val="9"/>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8"/>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u val="single"/>
      <sz val="8"/>
      <color rgb="FF0000FF"/>
      <name val="Calibri"/>
      <family val="3"/>
    </font>
    <font>
      <sz val="11"/>
      <color indexed="10"/>
      <name val="Calibri"/>
      <family val="3"/>
    </font>
    <font>
      <sz val="11"/>
      <color rgb="FF9C0006"/>
      <name val="Calibri"/>
      <family val="3"/>
    </font>
    <font>
      <b/>
      <sz val="11"/>
      <color indexed="1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rgb="FF800080"/>
      <name val="Calibri"/>
      <family val="3"/>
    </font>
    <font>
      <sz val="11"/>
      <color rgb="FF006100"/>
      <name val="Calibri"/>
      <family val="3"/>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style="thin"/>
      <diagonal style="thin"/>
    </border>
  </borders>
  <cellStyleXfs count="278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9" fontId="4"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cellStyleXfs>
  <cellXfs count="308">
    <xf numFmtId="0" fontId="0" fillId="0" borderId="0" xfId="0" applyAlignment="1">
      <alignment/>
    </xf>
    <xf numFmtId="0" fontId="0" fillId="0" borderId="0" xfId="0" applyFont="1" applyFill="1" applyAlignment="1">
      <alignment/>
    </xf>
    <xf numFmtId="0" fontId="0"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distributed" vertical="center"/>
      <protection/>
    </xf>
    <xf numFmtId="0" fontId="6" fillId="0" borderId="0" xfId="0" applyFont="1" applyFill="1" applyAlignment="1">
      <alignment vertical="center"/>
    </xf>
    <xf numFmtId="176"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ill="1" applyAlignment="1">
      <alignment horizontal="right" vertical="center"/>
    </xf>
    <xf numFmtId="0" fontId="0" fillId="0" borderId="0" xfId="0" applyFont="1" applyFill="1" applyAlignment="1">
      <alignment vertical="center"/>
    </xf>
    <xf numFmtId="0" fontId="0" fillId="0" borderId="10" xfId="0" applyFill="1" applyBorder="1" applyAlignment="1" applyProtection="1">
      <alignment horizontal="distributed" vertical="center" wrapText="1"/>
      <protection/>
    </xf>
    <xf numFmtId="0" fontId="0" fillId="0" borderId="10" xfId="0" applyFont="1" applyFill="1" applyBorder="1" applyAlignment="1" applyProtection="1">
      <alignment horizontal="distributed" vertical="center" wrapText="1"/>
      <protection/>
    </xf>
    <xf numFmtId="0" fontId="11" fillId="0" borderId="10" xfId="0" applyFont="1" applyFill="1" applyBorder="1" applyAlignment="1" applyProtection="1">
      <alignment horizontal="distributed" vertical="center" wrapText="1"/>
      <protection/>
    </xf>
    <xf numFmtId="0" fontId="0" fillId="0" borderId="11" xfId="0" applyFill="1" applyBorder="1" applyAlignment="1" applyProtection="1">
      <alignment horizontal="distributed" vertical="center" wrapText="1"/>
      <protection/>
    </xf>
    <xf numFmtId="0" fontId="0" fillId="0" borderId="0" xfId="0" applyFont="1" applyFill="1" applyBorder="1" applyAlignment="1" applyProtection="1" quotePrefix="1">
      <alignment horizontal="distributed" vertical="center" wrapText="1"/>
      <protection/>
    </xf>
    <xf numFmtId="0" fontId="0" fillId="0" borderId="12" xfId="0" applyFill="1" applyBorder="1" applyAlignment="1" applyProtection="1">
      <alignment horizontal="distributed" vertical="center" wrapText="1"/>
      <protection/>
    </xf>
    <xf numFmtId="0" fontId="0" fillId="0" borderId="13" xfId="0" applyFill="1" applyBorder="1" applyAlignment="1" applyProtection="1">
      <alignment horizontal="distributed" vertical="center" wrapText="1"/>
      <protection/>
    </xf>
    <xf numFmtId="176" fontId="9" fillId="0" borderId="14" xfId="0" applyNumberFormat="1" applyFont="1" applyFill="1" applyBorder="1" applyAlignment="1" applyProtection="1">
      <alignment/>
      <protection/>
    </xf>
    <xf numFmtId="176" fontId="9" fillId="0" borderId="15" xfId="0" applyNumberFormat="1" applyFont="1" applyFill="1" applyBorder="1" applyAlignment="1" applyProtection="1">
      <alignment/>
      <protection/>
    </xf>
    <xf numFmtId="176" fontId="9" fillId="0" borderId="0" xfId="0" applyNumberFormat="1" applyFont="1" applyFill="1" applyBorder="1" applyAlignment="1" applyProtection="1">
      <alignment/>
      <protection/>
    </xf>
    <xf numFmtId="176" fontId="9" fillId="0" borderId="16" xfId="0" applyNumberFormat="1" applyFont="1" applyFill="1" applyBorder="1" applyAlignment="1" applyProtection="1">
      <alignment/>
      <protection/>
    </xf>
    <xf numFmtId="0" fontId="9" fillId="0" borderId="14" xfId="0" applyFont="1" applyFill="1" applyBorder="1" applyAlignment="1">
      <alignment horizontal="distributed"/>
    </xf>
    <xf numFmtId="0" fontId="9" fillId="0" borderId="0" xfId="0" applyFont="1" applyFill="1" applyBorder="1" applyAlignment="1">
      <alignment horizontal="distributed"/>
    </xf>
    <xf numFmtId="176" fontId="8" fillId="0" borderId="0" xfId="0" applyNumberFormat="1" applyFont="1" applyFill="1" applyAlignment="1">
      <alignment horizontal="right"/>
    </xf>
    <xf numFmtId="0" fontId="8" fillId="0" borderId="0" xfId="0" applyFont="1" applyFill="1" applyAlignment="1">
      <alignment/>
    </xf>
    <xf numFmtId="0" fontId="0" fillId="0" borderId="0" xfId="0" applyFont="1" applyFill="1" applyBorder="1" applyAlignment="1">
      <alignment horizontal="distributed"/>
    </xf>
    <xf numFmtId="0" fontId="0" fillId="0" borderId="16" xfId="0" applyFont="1" applyFill="1" applyBorder="1" applyAlignment="1">
      <alignment horizontal="distributed"/>
    </xf>
    <xf numFmtId="176" fontId="0" fillId="0" borderId="15" xfId="0" applyNumberFormat="1" applyFont="1" applyFill="1" applyBorder="1" applyAlignment="1" applyProtection="1">
      <alignment/>
      <protection locked="0"/>
    </xf>
    <xf numFmtId="176" fontId="0" fillId="0" borderId="14" xfId="0" applyNumberFormat="1" applyFont="1" applyFill="1" applyBorder="1" applyAlignment="1" applyProtection="1">
      <alignment/>
      <protection locked="0"/>
    </xf>
    <xf numFmtId="176" fontId="0" fillId="0" borderId="0" xfId="0" applyNumberFormat="1" applyFont="1" applyFill="1" applyBorder="1" applyAlignment="1" applyProtection="1">
      <alignment/>
      <protection locked="0"/>
    </xf>
    <xf numFmtId="176" fontId="0" fillId="0" borderId="16" xfId="0" applyNumberFormat="1" applyFont="1" applyFill="1" applyBorder="1" applyAlignment="1" applyProtection="1">
      <alignment/>
      <protection locked="0"/>
    </xf>
    <xf numFmtId="0" fontId="0" fillId="0" borderId="14" xfId="0" applyFont="1" applyFill="1" applyBorder="1" applyAlignment="1">
      <alignment horizontal="distributed"/>
    </xf>
    <xf numFmtId="0" fontId="0" fillId="0" borderId="0" xfId="0" applyFont="1" applyFill="1" applyBorder="1" applyAlignment="1">
      <alignment horizontal="distributed"/>
    </xf>
    <xf numFmtId="0" fontId="7" fillId="0" borderId="0" xfId="0" applyFont="1" applyFill="1" applyAlignment="1">
      <alignment/>
    </xf>
    <xf numFmtId="176" fontId="0" fillId="0" borderId="15" xfId="0" applyNumberFormat="1" applyFont="1" applyFill="1" applyBorder="1" applyAlignment="1" applyProtection="1">
      <alignment/>
      <protection/>
    </xf>
    <xf numFmtId="176" fontId="0" fillId="0" borderId="14" xfId="0" applyNumberFormat="1" applyFont="1" applyFill="1" applyBorder="1" applyAlignment="1" applyProtection="1">
      <alignment/>
      <protection/>
    </xf>
    <xf numFmtId="176" fontId="0" fillId="0" borderId="0" xfId="0" applyNumberFormat="1" applyFont="1" applyFill="1" applyBorder="1" applyAlignment="1" applyProtection="1">
      <alignment/>
      <protection/>
    </xf>
    <xf numFmtId="176" fontId="0" fillId="0" borderId="16" xfId="0" applyNumberFormat="1" applyFont="1" applyFill="1" applyBorder="1" applyAlignment="1" applyProtection="1">
      <alignment/>
      <protection/>
    </xf>
    <xf numFmtId="0" fontId="0" fillId="0" borderId="16" xfId="0" applyFont="1" applyFill="1" applyBorder="1" applyAlignment="1">
      <alignment horizontal="distributed"/>
    </xf>
    <xf numFmtId="176" fontId="0" fillId="0" borderId="0" xfId="0" applyNumberFormat="1" applyFill="1" applyBorder="1" applyAlignment="1" applyProtection="1">
      <alignment/>
      <protection locked="0"/>
    </xf>
    <xf numFmtId="0" fontId="0" fillId="0" borderId="0"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xf>
    <xf numFmtId="0" fontId="9" fillId="0" borderId="14" xfId="0" applyFont="1" applyFill="1" applyBorder="1" applyAlignment="1">
      <alignment/>
    </xf>
    <xf numFmtId="0" fontId="0" fillId="0" borderId="0" xfId="0" applyFont="1" applyFill="1" applyAlignment="1">
      <alignment/>
    </xf>
    <xf numFmtId="0" fontId="0" fillId="0" borderId="0" xfId="0" applyFont="1" applyFill="1" applyAlignment="1">
      <alignment/>
    </xf>
    <xf numFmtId="176" fontId="0" fillId="0" borderId="0" xfId="0" applyNumberFormat="1" applyFont="1" applyFill="1" applyBorder="1" applyAlignment="1" applyProtection="1">
      <alignment/>
      <protection/>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Alignment="1">
      <alignment/>
    </xf>
    <xf numFmtId="0" fontId="7" fillId="0" borderId="0" xfId="0" applyFont="1" applyFill="1" applyBorder="1" applyAlignment="1" applyProtection="1">
      <alignment/>
      <protection/>
    </xf>
    <xf numFmtId="0" fontId="0" fillId="0" borderId="0" xfId="0" applyFont="1" applyFill="1" applyBorder="1" applyAlignment="1" applyProtection="1">
      <alignment/>
      <protection/>
    </xf>
    <xf numFmtId="176" fontId="0" fillId="0" borderId="0" xfId="0" applyNumberFormat="1" applyFont="1" applyFill="1" applyAlignment="1">
      <alignment/>
    </xf>
    <xf numFmtId="0" fontId="0" fillId="0" borderId="0" xfId="0" applyFont="1" applyFill="1" applyAlignment="1">
      <alignment horizontal="center"/>
    </xf>
    <xf numFmtId="0" fontId="6" fillId="0" borderId="0" xfId="0" applyFont="1" applyFill="1" applyAlignment="1" applyProtection="1">
      <alignment vertical="center"/>
      <protection/>
    </xf>
    <xf numFmtId="0" fontId="0" fillId="0" borderId="11" xfId="0" applyFont="1" applyFill="1" applyBorder="1" applyAlignment="1" applyProtection="1">
      <alignment horizontal="distributed" vertical="center" wrapText="1"/>
      <protection/>
    </xf>
    <xf numFmtId="176" fontId="9" fillId="0" borderId="14" xfId="0" applyNumberFormat="1" applyFont="1" applyFill="1" applyBorder="1" applyAlignment="1" applyProtection="1">
      <alignment horizontal="right"/>
      <protection/>
    </xf>
    <xf numFmtId="176" fontId="9" fillId="0" borderId="15" xfId="0" applyNumberFormat="1" applyFont="1" applyFill="1" applyBorder="1" applyAlignment="1" applyProtection="1">
      <alignment horizontal="right"/>
      <protection/>
    </xf>
    <xf numFmtId="176" fontId="9" fillId="0" borderId="19" xfId="0" applyNumberFormat="1" applyFont="1" applyFill="1" applyBorder="1" applyAlignment="1" applyProtection="1">
      <alignment horizontal="right"/>
      <protection/>
    </xf>
    <xf numFmtId="176" fontId="9" fillId="0" borderId="0" xfId="0" applyNumberFormat="1" applyFont="1" applyFill="1" applyBorder="1" applyAlignment="1" applyProtection="1">
      <alignment horizontal="right"/>
      <protection/>
    </xf>
    <xf numFmtId="176" fontId="9" fillId="0" borderId="20" xfId="0" applyNumberFormat="1" applyFont="1" applyFill="1" applyBorder="1" applyAlignment="1" applyProtection="1">
      <alignment horizontal="right"/>
      <protection/>
    </xf>
    <xf numFmtId="176" fontId="0" fillId="0" borderId="15" xfId="0" applyNumberFormat="1" applyFont="1" applyFill="1" applyBorder="1" applyAlignment="1" applyProtection="1">
      <alignment horizontal="right"/>
      <protection/>
    </xf>
    <xf numFmtId="176" fontId="0" fillId="0" borderId="14" xfId="0" applyNumberFormat="1" applyFont="1" applyFill="1" applyBorder="1" applyAlignment="1" applyProtection="1">
      <alignment horizontal="right"/>
      <protection/>
    </xf>
    <xf numFmtId="176" fontId="0" fillId="0" borderId="16" xfId="0" applyNumberFormat="1" applyFont="1" applyFill="1" applyBorder="1" applyAlignment="1" applyProtection="1">
      <alignment horizontal="right"/>
      <protection/>
    </xf>
    <xf numFmtId="0" fontId="0" fillId="0" borderId="14" xfId="0" applyFont="1" applyFill="1" applyBorder="1" applyAlignment="1">
      <alignment horizontal="distributed"/>
    </xf>
    <xf numFmtId="176" fontId="0" fillId="0" borderId="16" xfId="0" applyNumberFormat="1" applyFont="1" applyFill="1" applyBorder="1" applyAlignment="1" applyProtection="1">
      <alignment horizontal="right"/>
      <protection locked="0"/>
    </xf>
    <xf numFmtId="176" fontId="0" fillId="0" borderId="15" xfId="0" applyNumberFormat="1" applyFont="1" applyFill="1" applyBorder="1" applyAlignment="1" applyProtection="1">
      <alignment horizontal="right"/>
      <protection locked="0"/>
    </xf>
    <xf numFmtId="176" fontId="0" fillId="0" borderId="14" xfId="0" applyNumberFormat="1" applyFont="1" applyFill="1" applyBorder="1" applyAlignment="1" applyProtection="1">
      <alignment horizontal="right"/>
      <protection locked="0"/>
    </xf>
    <xf numFmtId="176" fontId="0" fillId="0" borderId="0" xfId="0" applyNumberFormat="1" applyFont="1" applyFill="1" applyBorder="1" applyAlignment="1" applyProtection="1">
      <alignment/>
      <protection locked="0"/>
    </xf>
    <xf numFmtId="176" fontId="0" fillId="0" borderId="0" xfId="0" applyNumberFormat="1" applyFont="1" applyFill="1" applyBorder="1" applyAlignment="1" applyProtection="1">
      <alignment horizontal="right"/>
      <protection/>
    </xf>
    <xf numFmtId="0" fontId="0" fillId="0" borderId="14" xfId="0" applyFont="1" applyFill="1" applyBorder="1" applyAlignment="1">
      <alignment/>
    </xf>
    <xf numFmtId="176" fontId="9" fillId="0" borderId="0" xfId="0" applyNumberFormat="1" applyFont="1" applyFill="1" applyBorder="1" applyAlignment="1" applyProtection="1">
      <alignment/>
      <protection locked="0"/>
    </xf>
    <xf numFmtId="0" fontId="0" fillId="0" borderId="17" xfId="0" applyFont="1" applyFill="1" applyBorder="1" applyAlignment="1">
      <alignment/>
    </xf>
    <xf numFmtId="0" fontId="0" fillId="0" borderId="18" xfId="0" applyFont="1" applyFill="1" applyBorder="1" applyAlignment="1">
      <alignment/>
    </xf>
    <xf numFmtId="0" fontId="7" fillId="0" borderId="0" xfId="0" applyFont="1" applyFill="1" applyAlignment="1" applyProtection="1">
      <alignment/>
      <protection/>
    </xf>
    <xf numFmtId="0" fontId="0" fillId="0" borderId="0" xfId="0" applyFill="1" applyAlignment="1">
      <alignment/>
    </xf>
    <xf numFmtId="176" fontId="9" fillId="0" borderId="14" xfId="2075" applyNumberFormat="1" applyFont="1" applyFill="1" applyBorder="1" applyAlignment="1">
      <alignment horizontal="right" vertical="center" wrapText="1"/>
    </xf>
    <xf numFmtId="176" fontId="9" fillId="0" borderId="15" xfId="2075" applyNumberFormat="1" applyFont="1" applyFill="1" applyBorder="1" applyAlignment="1">
      <alignment horizontal="right" vertical="center" wrapText="1"/>
    </xf>
    <xf numFmtId="176" fontId="0" fillId="0" borderId="15" xfId="2075" applyNumberFormat="1" applyFont="1" applyFill="1" applyBorder="1" applyAlignment="1">
      <alignment horizontal="right" vertical="center" wrapText="1"/>
    </xf>
    <xf numFmtId="176" fontId="0" fillId="0" borderId="14" xfId="2075" applyNumberFormat="1" applyFont="1" applyFill="1" applyBorder="1" applyAlignment="1">
      <alignment horizontal="right" vertical="center" wrapText="1"/>
    </xf>
    <xf numFmtId="176" fontId="0" fillId="0" borderId="15" xfId="2080" applyNumberFormat="1" applyFont="1" applyFill="1" applyBorder="1" applyAlignment="1">
      <alignment horizontal="right" vertical="center" wrapText="1"/>
    </xf>
    <xf numFmtId="176" fontId="0" fillId="0" borderId="14" xfId="2080" applyNumberFormat="1" applyFont="1" applyFill="1" applyBorder="1" applyAlignment="1">
      <alignment horizontal="right" vertical="center" wrapText="1"/>
    </xf>
    <xf numFmtId="176" fontId="0" fillId="0" borderId="15" xfId="2086" applyNumberFormat="1" applyFont="1" applyFill="1" applyBorder="1" applyAlignment="1">
      <alignment horizontal="right" vertical="center" wrapText="1"/>
    </xf>
    <xf numFmtId="176" fontId="0" fillId="0" borderId="14" xfId="2086" applyNumberFormat="1" applyFont="1" applyFill="1" applyBorder="1" applyAlignment="1">
      <alignment horizontal="right" vertical="center" wrapText="1"/>
    </xf>
    <xf numFmtId="176" fontId="0" fillId="0" borderId="15" xfId="2081" applyNumberFormat="1" applyFont="1" applyFill="1" applyBorder="1" applyAlignment="1">
      <alignment horizontal="right" vertical="center" wrapText="1"/>
    </xf>
    <xf numFmtId="176" fontId="0" fillId="0" borderId="14" xfId="2081" applyNumberFormat="1" applyFont="1" applyFill="1" applyBorder="1" applyAlignment="1">
      <alignment horizontal="right" vertical="center" wrapText="1"/>
    </xf>
    <xf numFmtId="176" fontId="0" fillId="0" borderId="15" xfId="2097" applyNumberFormat="1" applyFont="1" applyFill="1" applyBorder="1" applyAlignment="1">
      <alignment horizontal="right" vertical="center" wrapText="1"/>
    </xf>
    <xf numFmtId="176" fontId="0" fillId="0" borderId="14" xfId="2097" applyNumberFormat="1" applyFont="1" applyFill="1" applyBorder="1" applyAlignment="1">
      <alignment horizontal="right" vertical="center" wrapText="1"/>
    </xf>
    <xf numFmtId="176" fontId="9" fillId="0" borderId="15" xfId="2097" applyNumberFormat="1" applyFont="1" applyFill="1" applyBorder="1" applyAlignment="1">
      <alignment horizontal="right" vertical="center" wrapText="1"/>
    </xf>
    <xf numFmtId="176" fontId="9" fillId="0" borderId="14" xfId="2097" applyNumberFormat="1" applyFont="1" applyFill="1" applyBorder="1" applyAlignment="1">
      <alignment horizontal="right" vertical="center" wrapText="1"/>
    </xf>
    <xf numFmtId="176" fontId="0" fillId="0" borderId="15" xfId="2082" applyNumberFormat="1" applyFont="1" applyFill="1" applyBorder="1" applyAlignment="1">
      <alignment horizontal="right" vertical="center" wrapText="1"/>
    </xf>
    <xf numFmtId="176" fontId="0" fillId="0" borderId="14" xfId="2082" applyNumberFormat="1" applyFont="1" applyFill="1" applyBorder="1" applyAlignment="1">
      <alignment horizontal="right" vertical="center" wrapText="1"/>
    </xf>
    <xf numFmtId="176" fontId="0" fillId="0" borderId="15" xfId="2108" applyNumberFormat="1" applyFont="1" applyFill="1" applyBorder="1" applyAlignment="1">
      <alignment horizontal="right" vertical="center" wrapText="1"/>
    </xf>
    <xf numFmtId="176" fontId="0" fillId="0" borderId="14" xfId="2108" applyNumberFormat="1" applyFont="1" applyFill="1" applyBorder="1" applyAlignment="1">
      <alignment horizontal="right" vertical="center" wrapText="1"/>
    </xf>
    <xf numFmtId="176" fontId="9" fillId="0" borderId="15" xfId="2108" applyNumberFormat="1" applyFont="1" applyFill="1" applyBorder="1" applyAlignment="1">
      <alignment horizontal="right" vertical="center" wrapText="1"/>
    </xf>
    <xf numFmtId="176" fontId="9" fillId="0" borderId="14" xfId="2108" applyNumberFormat="1" applyFont="1" applyFill="1" applyBorder="1" applyAlignment="1">
      <alignment horizontal="right" vertical="center" wrapText="1"/>
    </xf>
    <xf numFmtId="176" fontId="9" fillId="0" borderId="15" xfId="2114" applyNumberFormat="1" applyFont="1" applyFill="1" applyBorder="1" applyAlignment="1">
      <alignment horizontal="right" vertical="center" wrapText="1"/>
    </xf>
    <xf numFmtId="176" fontId="9" fillId="0" borderId="14" xfId="2114" applyNumberFormat="1" applyFont="1" applyFill="1" applyBorder="1" applyAlignment="1">
      <alignment horizontal="right" vertical="center" wrapText="1"/>
    </xf>
    <xf numFmtId="176" fontId="0" fillId="0" borderId="15" xfId="2114" applyNumberFormat="1" applyFont="1" applyFill="1" applyBorder="1" applyAlignment="1">
      <alignment horizontal="right" vertical="center" wrapText="1"/>
    </xf>
    <xf numFmtId="176" fontId="0" fillId="0" borderId="14" xfId="2114" applyNumberFormat="1" applyFont="1" applyFill="1" applyBorder="1" applyAlignment="1">
      <alignment horizontal="right" vertical="center" wrapText="1"/>
    </xf>
    <xf numFmtId="176" fontId="0" fillId="0" borderId="15" xfId="2083" applyNumberFormat="1" applyFont="1" applyFill="1" applyBorder="1" applyAlignment="1">
      <alignment horizontal="right" vertical="center" wrapText="1"/>
    </xf>
    <xf numFmtId="176" fontId="0" fillId="0" borderId="14" xfId="2083" applyNumberFormat="1" applyFont="1" applyFill="1" applyBorder="1" applyAlignment="1">
      <alignment horizontal="right" vertical="center" wrapText="1"/>
    </xf>
    <xf numFmtId="176" fontId="0" fillId="0" borderId="15" xfId="2115" applyNumberFormat="1" applyFont="1" applyFill="1" applyBorder="1" applyAlignment="1">
      <alignment horizontal="right" vertical="center" wrapText="1"/>
    </xf>
    <xf numFmtId="176" fontId="0" fillId="0" borderId="14" xfId="2115" applyNumberFormat="1" applyFont="1" applyFill="1" applyBorder="1" applyAlignment="1">
      <alignment horizontal="right" vertical="center" wrapText="1"/>
    </xf>
    <xf numFmtId="176" fontId="0" fillId="0" borderId="15" xfId="2116" applyNumberFormat="1" applyFont="1" applyFill="1" applyBorder="1" applyAlignment="1">
      <alignment horizontal="right" vertical="center" wrapText="1"/>
    </xf>
    <xf numFmtId="176" fontId="0" fillId="0" borderId="14" xfId="2116" applyNumberFormat="1" applyFont="1" applyFill="1" applyBorder="1" applyAlignment="1">
      <alignment horizontal="right" vertical="center" wrapText="1"/>
    </xf>
    <xf numFmtId="176" fontId="0" fillId="0" borderId="15" xfId="2117" applyNumberFormat="1" applyFont="1" applyFill="1" applyBorder="1" applyAlignment="1">
      <alignment horizontal="right" vertical="center" wrapText="1"/>
    </xf>
    <xf numFmtId="176" fontId="0" fillId="0" borderId="14" xfId="2117" applyNumberFormat="1" applyFont="1" applyFill="1" applyBorder="1" applyAlignment="1">
      <alignment horizontal="right" vertical="center" wrapText="1"/>
    </xf>
    <xf numFmtId="176" fontId="0" fillId="0" borderId="15" xfId="2065" applyNumberFormat="1" applyFont="1" applyFill="1" applyBorder="1" applyAlignment="1">
      <alignment horizontal="right" vertical="center" wrapText="1"/>
    </xf>
    <xf numFmtId="176" fontId="0" fillId="0" borderId="14" xfId="2065" applyNumberFormat="1" applyFont="1" applyFill="1" applyBorder="1" applyAlignment="1">
      <alignment horizontal="right" vertical="center" wrapText="1"/>
    </xf>
    <xf numFmtId="176" fontId="9" fillId="0" borderId="15" xfId="2066" applyNumberFormat="1" applyFont="1" applyFill="1" applyBorder="1" applyAlignment="1">
      <alignment horizontal="right" vertical="center" wrapText="1"/>
    </xf>
    <xf numFmtId="176" fontId="9" fillId="0" borderId="14" xfId="2066" applyNumberFormat="1" applyFont="1" applyFill="1" applyBorder="1" applyAlignment="1">
      <alignment horizontal="right" vertical="center" wrapText="1"/>
    </xf>
    <xf numFmtId="176" fontId="0" fillId="0" borderId="15" xfId="2066" applyNumberFormat="1" applyFont="1" applyFill="1" applyBorder="1" applyAlignment="1">
      <alignment horizontal="right" vertical="center" wrapText="1"/>
    </xf>
    <xf numFmtId="176" fontId="0" fillId="0" borderId="14" xfId="2066" applyNumberFormat="1" applyFont="1" applyFill="1" applyBorder="1" applyAlignment="1">
      <alignment horizontal="right" vertical="center" wrapText="1"/>
    </xf>
    <xf numFmtId="176" fontId="0" fillId="0" borderId="15" xfId="2084" applyNumberFormat="1" applyFont="1" applyFill="1" applyBorder="1" applyAlignment="1">
      <alignment horizontal="right" vertical="center" wrapText="1"/>
    </xf>
    <xf numFmtId="176" fontId="0" fillId="0" borderId="14" xfId="2084" applyNumberFormat="1" applyFont="1" applyFill="1" applyBorder="1" applyAlignment="1">
      <alignment horizontal="right" vertical="center" wrapText="1"/>
    </xf>
    <xf numFmtId="176" fontId="0" fillId="0" borderId="15" xfId="2067" applyNumberFormat="1" applyFont="1" applyFill="1" applyBorder="1" applyAlignment="1">
      <alignment horizontal="right" vertical="center" wrapText="1"/>
    </xf>
    <xf numFmtId="176" fontId="0" fillId="0" borderId="14" xfId="2067" applyNumberFormat="1" applyFont="1" applyFill="1" applyBorder="1" applyAlignment="1">
      <alignment horizontal="right" vertical="center" wrapText="1"/>
    </xf>
    <xf numFmtId="176" fontId="9" fillId="0" borderId="15" xfId="2068" applyNumberFormat="1" applyFont="1" applyFill="1" applyBorder="1" applyAlignment="1">
      <alignment horizontal="right" vertical="center" wrapText="1"/>
    </xf>
    <xf numFmtId="176" fontId="9" fillId="0" borderId="14" xfId="2068" applyNumberFormat="1" applyFont="1" applyFill="1" applyBorder="1" applyAlignment="1">
      <alignment horizontal="right" vertical="center" wrapText="1"/>
    </xf>
    <xf numFmtId="176" fontId="0" fillId="0" borderId="15" xfId="2068" applyNumberFormat="1" applyFont="1" applyFill="1" applyBorder="1" applyAlignment="1">
      <alignment horizontal="right" vertical="center" wrapText="1"/>
    </xf>
    <xf numFmtId="176" fontId="0" fillId="0" borderId="14" xfId="2068" applyNumberFormat="1" applyFont="1" applyFill="1" applyBorder="1" applyAlignment="1">
      <alignment horizontal="right" vertical="center" wrapText="1"/>
    </xf>
    <xf numFmtId="176" fontId="0" fillId="0" borderId="21" xfId="2068" applyNumberFormat="1" applyFont="1" applyFill="1" applyBorder="1" applyAlignment="1">
      <alignment horizontal="right" vertical="center" wrapText="1"/>
    </xf>
    <xf numFmtId="176" fontId="0" fillId="0" borderId="18" xfId="2068" applyNumberFormat="1" applyFont="1" applyFill="1" applyBorder="1" applyAlignment="1">
      <alignment horizontal="right" vertical="center" wrapText="1"/>
    </xf>
    <xf numFmtId="176" fontId="9" fillId="0" borderId="16" xfId="2069" applyNumberFormat="1" applyFont="1" applyFill="1" applyBorder="1" applyAlignment="1">
      <alignment horizontal="right" vertical="center" wrapText="1"/>
    </xf>
    <xf numFmtId="176" fontId="9" fillId="0" borderId="15" xfId="2069" applyNumberFormat="1" applyFont="1" applyFill="1" applyBorder="1" applyAlignment="1">
      <alignment horizontal="right" vertical="center" wrapText="1"/>
    </xf>
    <xf numFmtId="176" fontId="0" fillId="0" borderId="16" xfId="2069" applyNumberFormat="1" applyFont="1" applyFill="1" applyBorder="1" applyAlignment="1">
      <alignment horizontal="right" vertical="center" wrapText="1"/>
    </xf>
    <xf numFmtId="176" fontId="0" fillId="0" borderId="15" xfId="2069" applyNumberFormat="1" applyFont="1" applyFill="1" applyBorder="1" applyAlignment="1">
      <alignment horizontal="right" vertical="center" wrapText="1"/>
    </xf>
    <xf numFmtId="176" fontId="0" fillId="0" borderId="16" xfId="2085" applyNumberFormat="1" applyFont="1" applyFill="1" applyBorder="1" applyAlignment="1">
      <alignment horizontal="right" vertical="center" wrapText="1"/>
    </xf>
    <xf numFmtId="176" fontId="0" fillId="0" borderId="15" xfId="2085" applyNumberFormat="1" applyFont="1" applyFill="1" applyBorder="1" applyAlignment="1">
      <alignment horizontal="right" vertical="center" wrapText="1"/>
    </xf>
    <xf numFmtId="176" fontId="0" fillId="0" borderId="16" xfId="2070" applyNumberFormat="1" applyFont="1" applyFill="1" applyBorder="1" applyAlignment="1">
      <alignment horizontal="right" vertical="center" wrapText="1"/>
    </xf>
    <xf numFmtId="176" fontId="0" fillId="0" borderId="15" xfId="2070" applyNumberFormat="1" applyFont="1" applyFill="1" applyBorder="1" applyAlignment="1">
      <alignment horizontal="right" vertical="center" wrapText="1"/>
    </xf>
    <xf numFmtId="176" fontId="0" fillId="0" borderId="16" xfId="2087" applyNumberFormat="1" applyFont="1" applyFill="1" applyBorder="1" applyAlignment="1">
      <alignment horizontal="right" vertical="center" wrapText="1"/>
    </xf>
    <xf numFmtId="176" fontId="0" fillId="0" borderId="15" xfId="2087" applyNumberFormat="1" applyFont="1" applyFill="1" applyBorder="1" applyAlignment="1">
      <alignment horizontal="right" vertical="center" wrapText="1"/>
    </xf>
    <xf numFmtId="176" fontId="0" fillId="0" borderId="16" xfId="2071" applyNumberFormat="1" applyFont="1" applyFill="1" applyBorder="1" applyAlignment="1">
      <alignment horizontal="right" vertical="center" wrapText="1"/>
    </xf>
    <xf numFmtId="176" fontId="0" fillId="0" borderId="15" xfId="2071" applyNumberFormat="1" applyFont="1" applyFill="1" applyBorder="1" applyAlignment="1">
      <alignment horizontal="right" vertical="center" wrapText="1"/>
    </xf>
    <xf numFmtId="176" fontId="9" fillId="0" borderId="16" xfId="2071" applyNumberFormat="1" applyFont="1" applyFill="1" applyBorder="1" applyAlignment="1">
      <alignment horizontal="right" vertical="center" wrapText="1"/>
    </xf>
    <xf numFmtId="176" fontId="9" fillId="0" borderId="15" xfId="2071" applyNumberFormat="1" applyFont="1" applyFill="1" applyBorder="1" applyAlignment="1">
      <alignment horizontal="right" vertical="center" wrapText="1"/>
    </xf>
    <xf numFmtId="176" fontId="0" fillId="0" borderId="16" xfId="2088" applyNumberFormat="1" applyFont="1" applyFill="1" applyBorder="1" applyAlignment="1">
      <alignment horizontal="right" vertical="center" wrapText="1"/>
    </xf>
    <xf numFmtId="176" fontId="0" fillId="0" borderId="15" xfId="2088" applyNumberFormat="1" applyFont="1" applyFill="1" applyBorder="1" applyAlignment="1">
      <alignment horizontal="right" vertical="center" wrapText="1"/>
    </xf>
    <xf numFmtId="176" fontId="0" fillId="0" borderId="16" xfId="2072" applyNumberFormat="1" applyFont="1" applyFill="1" applyBorder="1" applyAlignment="1">
      <alignment horizontal="right" vertical="center" wrapText="1"/>
    </xf>
    <xf numFmtId="176" fontId="0" fillId="0" borderId="15" xfId="2072" applyNumberFormat="1" applyFont="1" applyFill="1" applyBorder="1" applyAlignment="1">
      <alignment horizontal="right" vertical="center" wrapText="1"/>
    </xf>
    <xf numFmtId="176" fontId="9" fillId="0" borderId="16" xfId="2072" applyNumberFormat="1" applyFont="1" applyFill="1" applyBorder="1" applyAlignment="1">
      <alignment horizontal="right" vertical="center" wrapText="1"/>
    </xf>
    <xf numFmtId="176" fontId="9" fillId="0" borderId="15" xfId="2072" applyNumberFormat="1" applyFont="1" applyFill="1" applyBorder="1" applyAlignment="1">
      <alignment horizontal="right" vertical="center" wrapText="1"/>
    </xf>
    <xf numFmtId="176" fontId="9" fillId="0" borderId="16" xfId="2073" applyNumberFormat="1" applyFont="1" applyFill="1" applyBorder="1" applyAlignment="1">
      <alignment horizontal="right" vertical="center" wrapText="1"/>
    </xf>
    <xf numFmtId="176" fontId="9" fillId="0" borderId="15" xfId="2073" applyNumberFormat="1" applyFont="1" applyFill="1" applyBorder="1" applyAlignment="1">
      <alignment horizontal="right" vertical="center" wrapText="1"/>
    </xf>
    <xf numFmtId="176" fontId="0" fillId="0" borderId="16" xfId="2073" applyNumberFormat="1" applyFont="1" applyFill="1" applyBorder="1" applyAlignment="1">
      <alignment horizontal="right" vertical="center" wrapText="1"/>
    </xf>
    <xf numFmtId="176" fontId="0" fillId="0" borderId="15" xfId="2073" applyNumberFormat="1" applyFont="1" applyFill="1" applyBorder="1" applyAlignment="1">
      <alignment horizontal="right" vertical="center" wrapText="1"/>
    </xf>
    <xf numFmtId="176" fontId="0" fillId="0" borderId="16" xfId="2089" applyNumberFormat="1" applyFont="1" applyFill="1" applyBorder="1" applyAlignment="1">
      <alignment horizontal="right" vertical="center" wrapText="1"/>
    </xf>
    <xf numFmtId="176" fontId="0" fillId="0" borderId="15" xfId="2089" applyNumberFormat="1" applyFont="1" applyFill="1" applyBorder="1" applyAlignment="1">
      <alignment horizontal="right" vertical="center" wrapText="1"/>
    </xf>
    <xf numFmtId="176" fontId="0" fillId="0" borderId="16" xfId="2074" applyNumberFormat="1" applyFont="1" applyFill="1" applyBorder="1" applyAlignment="1">
      <alignment horizontal="right" vertical="center" wrapText="1"/>
    </xf>
    <xf numFmtId="176" fontId="0" fillId="0" borderId="15" xfId="2074" applyNumberFormat="1" applyFont="1" applyFill="1" applyBorder="1" applyAlignment="1">
      <alignment horizontal="right" vertical="center" wrapText="1"/>
    </xf>
    <xf numFmtId="176" fontId="0" fillId="0" borderId="16" xfId="2076" applyNumberFormat="1" applyFont="1" applyFill="1" applyBorder="1" applyAlignment="1">
      <alignment horizontal="right" vertical="center" wrapText="1"/>
    </xf>
    <xf numFmtId="176" fontId="0" fillId="0" borderId="15" xfId="2076" applyNumberFormat="1" applyFont="1" applyFill="1" applyBorder="1" applyAlignment="1">
      <alignment horizontal="right" vertical="center" wrapText="1"/>
    </xf>
    <xf numFmtId="176" fontId="9" fillId="0" borderId="16" xfId="2077" applyNumberFormat="1" applyFont="1" applyFill="1" applyBorder="1" applyAlignment="1">
      <alignment horizontal="right" vertical="center" wrapText="1"/>
    </xf>
    <xf numFmtId="176" fontId="9" fillId="0" borderId="15" xfId="2077" applyNumberFormat="1" applyFont="1" applyFill="1" applyBorder="1" applyAlignment="1">
      <alignment horizontal="right" vertical="center" wrapText="1"/>
    </xf>
    <xf numFmtId="176" fontId="0" fillId="0" borderId="16" xfId="2077" applyNumberFormat="1" applyFont="1" applyFill="1" applyBorder="1" applyAlignment="1">
      <alignment horizontal="right" vertical="center" wrapText="1"/>
    </xf>
    <xf numFmtId="176" fontId="0" fillId="0" borderId="15" xfId="2077" applyNumberFormat="1" applyFont="1" applyFill="1" applyBorder="1" applyAlignment="1">
      <alignment horizontal="right" vertical="center" wrapText="1"/>
    </xf>
    <xf numFmtId="176" fontId="0" fillId="0" borderId="16" xfId="2090" applyNumberFormat="1" applyFont="1" applyFill="1" applyBorder="1" applyAlignment="1">
      <alignment horizontal="right" vertical="center" wrapText="1"/>
    </xf>
    <xf numFmtId="176" fontId="0" fillId="0" borderId="15" xfId="2090" applyNumberFormat="1" applyFont="1" applyFill="1" applyBorder="1" applyAlignment="1">
      <alignment horizontal="right" vertical="center" wrapText="1"/>
    </xf>
    <xf numFmtId="176" fontId="0" fillId="0" borderId="16" xfId="2078" applyNumberFormat="1" applyFont="1" applyFill="1" applyBorder="1" applyAlignment="1">
      <alignment horizontal="right" vertical="center" wrapText="1"/>
    </xf>
    <xf numFmtId="176" fontId="0" fillId="0" borderId="15" xfId="2078" applyNumberFormat="1" applyFont="1" applyFill="1" applyBorder="1" applyAlignment="1">
      <alignment horizontal="right" vertical="center" wrapText="1"/>
    </xf>
    <xf numFmtId="176" fontId="9" fillId="0" borderId="16" xfId="2079" applyNumberFormat="1" applyFont="1" applyFill="1" applyBorder="1" applyAlignment="1">
      <alignment horizontal="right" vertical="center" wrapText="1"/>
    </xf>
    <xf numFmtId="176" fontId="9" fillId="0" borderId="15" xfId="2079" applyNumberFormat="1" applyFont="1" applyFill="1" applyBorder="1" applyAlignment="1">
      <alignment horizontal="right" vertical="center" wrapText="1"/>
    </xf>
    <xf numFmtId="176" fontId="0" fillId="0" borderId="16" xfId="2079" applyNumberFormat="1" applyFont="1" applyFill="1" applyBorder="1" applyAlignment="1">
      <alignment horizontal="right" vertical="center" wrapText="1"/>
    </xf>
    <xf numFmtId="176" fontId="0" fillId="0" borderId="15" xfId="2079" applyNumberFormat="1" applyFont="1" applyFill="1" applyBorder="1" applyAlignment="1">
      <alignment horizontal="right" vertical="center" wrapText="1"/>
    </xf>
    <xf numFmtId="176" fontId="0" fillId="0" borderId="22" xfId="2079" applyNumberFormat="1" applyFont="1" applyFill="1" applyBorder="1" applyAlignment="1">
      <alignment horizontal="right" vertical="center" wrapText="1"/>
    </xf>
    <xf numFmtId="176" fontId="0" fillId="0" borderId="21" xfId="2079" applyNumberFormat="1" applyFont="1" applyFill="1" applyBorder="1" applyAlignment="1">
      <alignment horizontal="right" vertical="center" wrapText="1"/>
    </xf>
    <xf numFmtId="176" fontId="9" fillId="0" borderId="15" xfId="2091" applyNumberFormat="1" applyFont="1" applyFill="1" applyBorder="1" applyAlignment="1">
      <alignment horizontal="right" vertical="center" wrapText="1"/>
    </xf>
    <xf numFmtId="176" fontId="9" fillId="0" borderId="14" xfId="2091" applyNumberFormat="1" applyFont="1" applyFill="1" applyBorder="1" applyAlignment="1">
      <alignment horizontal="right" vertical="center" wrapText="1"/>
    </xf>
    <xf numFmtId="176" fontId="0" fillId="0" borderId="15" xfId="2091" applyNumberFormat="1" applyFont="1" applyFill="1" applyBorder="1" applyAlignment="1">
      <alignment horizontal="right" vertical="center" wrapText="1"/>
    </xf>
    <xf numFmtId="176" fontId="0" fillId="0" borderId="14" xfId="2091" applyNumberFormat="1" applyFont="1" applyFill="1" applyBorder="1" applyAlignment="1">
      <alignment horizontal="right" vertical="center" wrapText="1"/>
    </xf>
    <xf numFmtId="176" fontId="0" fillId="0" borderId="15" xfId="2673" applyNumberFormat="1" applyFont="1" applyFill="1" applyBorder="1" applyAlignment="1">
      <alignment horizontal="right" vertical="center" wrapText="1"/>
      <protection/>
    </xf>
    <xf numFmtId="176" fontId="0" fillId="0" borderId="14" xfId="2673" applyNumberFormat="1" applyFont="1" applyFill="1" applyBorder="1" applyAlignment="1">
      <alignment horizontal="right" vertical="center" wrapText="1"/>
      <protection/>
    </xf>
    <xf numFmtId="176" fontId="0" fillId="0" borderId="15" xfId="2092" applyNumberFormat="1" applyFont="1" applyFill="1" applyBorder="1" applyAlignment="1">
      <alignment horizontal="right" vertical="center" wrapText="1"/>
    </xf>
    <xf numFmtId="176" fontId="0" fillId="0" borderId="14" xfId="2092" applyNumberFormat="1" applyFont="1" applyFill="1" applyBorder="1" applyAlignment="1">
      <alignment horizontal="right" vertical="center" wrapText="1"/>
    </xf>
    <xf numFmtId="176" fontId="0" fillId="0" borderId="15" xfId="2674" applyNumberFormat="1" applyFont="1" applyFill="1" applyBorder="1" applyAlignment="1">
      <alignment horizontal="right" vertical="center" wrapText="1"/>
      <protection/>
    </xf>
    <xf numFmtId="176" fontId="0" fillId="0" borderId="14" xfId="2674" applyNumberFormat="1" applyFont="1" applyFill="1" applyBorder="1" applyAlignment="1">
      <alignment horizontal="right" vertical="center" wrapText="1"/>
      <protection/>
    </xf>
    <xf numFmtId="176" fontId="0" fillId="0" borderId="15" xfId="2093" applyNumberFormat="1" applyFont="1" applyFill="1" applyBorder="1" applyAlignment="1">
      <alignment horizontal="right" vertical="center" wrapText="1"/>
    </xf>
    <xf numFmtId="176" fontId="0" fillId="0" borderId="14" xfId="2093" applyNumberFormat="1" applyFont="1" applyFill="1" applyBorder="1" applyAlignment="1">
      <alignment horizontal="right" vertical="center" wrapText="1"/>
    </xf>
    <xf numFmtId="176" fontId="9" fillId="0" borderId="15" xfId="2093" applyNumberFormat="1" applyFont="1" applyFill="1" applyBorder="1" applyAlignment="1">
      <alignment horizontal="right" vertical="center" wrapText="1"/>
    </xf>
    <xf numFmtId="176" fontId="9" fillId="0" borderId="14" xfId="2093" applyNumberFormat="1" applyFont="1" applyFill="1" applyBorder="1" applyAlignment="1">
      <alignment horizontal="right" vertical="center" wrapText="1"/>
    </xf>
    <xf numFmtId="176" fontId="0" fillId="0" borderId="15" xfId="2094" applyNumberFormat="1" applyFont="1" applyFill="1" applyBorder="1" applyAlignment="1">
      <alignment horizontal="right" vertical="center" wrapText="1"/>
    </xf>
    <xf numFmtId="176" fontId="0" fillId="0" borderId="14" xfId="2094" applyNumberFormat="1" applyFont="1" applyFill="1" applyBorder="1" applyAlignment="1">
      <alignment horizontal="right" vertical="center" wrapText="1"/>
    </xf>
    <xf numFmtId="176" fontId="9" fillId="0" borderId="15" xfId="2094" applyNumberFormat="1" applyFont="1" applyFill="1" applyBorder="1" applyAlignment="1">
      <alignment horizontal="right" vertical="center" wrapText="1"/>
    </xf>
    <xf numFmtId="176" fontId="9" fillId="0" borderId="14" xfId="2094" applyNumberFormat="1" applyFont="1" applyFill="1" applyBorder="1" applyAlignment="1">
      <alignment horizontal="right" vertical="center" wrapText="1"/>
    </xf>
    <xf numFmtId="176" fontId="9" fillId="0" borderId="15" xfId="2095" applyNumberFormat="1" applyFont="1" applyFill="1" applyBorder="1" applyAlignment="1">
      <alignment horizontal="right" vertical="center" wrapText="1"/>
    </xf>
    <xf numFmtId="176" fontId="9" fillId="0" borderId="14" xfId="2095" applyNumberFormat="1" applyFont="1" applyFill="1" applyBorder="1" applyAlignment="1">
      <alignment horizontal="right" vertical="center" wrapText="1"/>
    </xf>
    <xf numFmtId="176" fontId="0" fillId="0" borderId="15" xfId="2095" applyNumberFormat="1" applyFont="1" applyFill="1" applyBorder="1" applyAlignment="1">
      <alignment horizontal="right" vertical="center" wrapText="1"/>
    </xf>
    <xf numFmtId="176" fontId="0" fillId="0" borderId="14" xfId="2095" applyNumberFormat="1" applyFont="1" applyFill="1" applyBorder="1" applyAlignment="1">
      <alignment horizontal="right" vertical="center" wrapText="1"/>
    </xf>
    <xf numFmtId="176" fontId="0" fillId="0" borderId="15" xfId="2675" applyNumberFormat="1" applyFont="1" applyFill="1" applyBorder="1" applyAlignment="1">
      <alignment horizontal="right" vertical="center" wrapText="1"/>
      <protection/>
    </xf>
    <xf numFmtId="176" fontId="0" fillId="0" borderId="14" xfId="2675" applyNumberFormat="1" applyFont="1" applyFill="1" applyBorder="1" applyAlignment="1">
      <alignment horizontal="right" vertical="center" wrapText="1"/>
      <protection/>
    </xf>
    <xf numFmtId="176" fontId="0" fillId="0" borderId="15" xfId="2096" applyNumberFormat="1" applyFont="1" applyFill="1" applyBorder="1" applyAlignment="1">
      <alignment horizontal="right" vertical="center" wrapText="1"/>
    </xf>
    <xf numFmtId="176" fontId="0" fillId="0" borderId="14" xfId="2096" applyNumberFormat="1" applyFont="1" applyFill="1" applyBorder="1" applyAlignment="1">
      <alignment horizontal="right" vertical="center" wrapText="1"/>
    </xf>
    <xf numFmtId="176" fontId="0" fillId="0" borderId="15" xfId="2098" applyNumberFormat="1" applyFont="1" applyFill="1" applyBorder="1" applyAlignment="1">
      <alignment horizontal="right" vertical="center" wrapText="1"/>
    </xf>
    <xf numFmtId="176" fontId="0" fillId="0" borderId="14" xfId="2098" applyNumberFormat="1" applyFont="1" applyFill="1" applyBorder="1" applyAlignment="1">
      <alignment horizontal="right" vertical="center" wrapText="1"/>
    </xf>
    <xf numFmtId="176" fontId="0" fillId="0" borderId="15" xfId="2099" applyNumberFormat="1" applyFont="1" applyFill="1" applyBorder="1" applyAlignment="1">
      <alignment horizontal="right" vertical="center" wrapText="1"/>
    </xf>
    <xf numFmtId="176" fontId="0" fillId="0" borderId="14" xfId="2099" applyNumberFormat="1" applyFont="1" applyFill="1" applyBorder="1" applyAlignment="1">
      <alignment horizontal="right" vertical="center" wrapText="1"/>
    </xf>
    <xf numFmtId="176" fontId="0" fillId="0" borderId="15" xfId="2100" applyNumberFormat="1" applyFont="1" applyFill="1" applyBorder="1" applyAlignment="1">
      <alignment horizontal="right" vertical="center" wrapText="1"/>
    </xf>
    <xf numFmtId="176" fontId="0" fillId="0" borderId="14" xfId="2100" applyNumberFormat="1" applyFont="1" applyFill="1" applyBorder="1" applyAlignment="1">
      <alignment horizontal="right" vertical="center" wrapText="1"/>
    </xf>
    <xf numFmtId="176" fontId="9" fillId="0" borderId="15" xfId="2100" applyNumberFormat="1" applyFont="1" applyFill="1" applyBorder="1" applyAlignment="1">
      <alignment horizontal="right" vertical="center" wrapText="1"/>
    </xf>
    <xf numFmtId="176" fontId="9" fillId="0" borderId="14" xfId="2100" applyNumberFormat="1" applyFont="1" applyFill="1" applyBorder="1" applyAlignment="1">
      <alignment horizontal="right" vertical="center" wrapText="1"/>
    </xf>
    <xf numFmtId="176" fontId="0" fillId="0" borderId="15" xfId="2676" applyNumberFormat="1" applyFont="1" applyFill="1" applyBorder="1" applyAlignment="1">
      <alignment horizontal="right" vertical="center" wrapText="1"/>
      <protection/>
    </xf>
    <xf numFmtId="176" fontId="0" fillId="0" borderId="14" xfId="2676" applyNumberFormat="1" applyFont="1" applyFill="1" applyBorder="1" applyAlignment="1">
      <alignment horizontal="right" vertical="center" wrapText="1"/>
      <protection/>
    </xf>
    <xf numFmtId="176" fontId="0" fillId="0" borderId="15" xfId="2101" applyNumberFormat="1" applyFont="1" applyFill="1" applyBorder="1" applyAlignment="1">
      <alignment horizontal="right" vertical="center" wrapText="1"/>
    </xf>
    <xf numFmtId="176" fontId="0" fillId="0" borderId="14" xfId="2101" applyNumberFormat="1" applyFont="1" applyFill="1" applyBorder="1" applyAlignment="1">
      <alignment horizontal="right" vertical="center" wrapText="1"/>
    </xf>
    <xf numFmtId="176" fontId="9" fillId="0" borderId="15" xfId="2102" applyNumberFormat="1" applyFont="1" applyFill="1" applyBorder="1" applyAlignment="1">
      <alignment horizontal="right" vertical="center" wrapText="1"/>
    </xf>
    <xf numFmtId="176" fontId="9" fillId="0" borderId="14" xfId="2102" applyNumberFormat="1" applyFont="1" applyFill="1" applyBorder="1" applyAlignment="1">
      <alignment horizontal="right" vertical="center" wrapText="1"/>
    </xf>
    <xf numFmtId="176" fontId="0" fillId="0" borderId="15" xfId="2102" applyNumberFormat="1" applyFont="1" applyFill="1" applyBorder="1" applyAlignment="1">
      <alignment horizontal="right" vertical="center" wrapText="1"/>
    </xf>
    <xf numFmtId="176" fontId="0" fillId="0" borderId="14" xfId="2102" applyNumberFormat="1" applyFont="1" applyFill="1" applyBorder="1" applyAlignment="1">
      <alignment horizontal="right" vertical="center" wrapText="1"/>
    </xf>
    <xf numFmtId="176" fontId="0" fillId="0" borderId="21" xfId="2102" applyNumberFormat="1" applyFont="1" applyFill="1" applyBorder="1" applyAlignment="1">
      <alignment horizontal="right" vertical="center" wrapText="1"/>
    </xf>
    <xf numFmtId="176" fontId="0" fillId="0" borderId="18" xfId="2102" applyNumberFormat="1" applyFont="1" applyFill="1" applyBorder="1" applyAlignment="1">
      <alignment horizontal="right" vertical="center" wrapText="1"/>
    </xf>
    <xf numFmtId="176" fontId="9" fillId="0" borderId="16" xfId="2103" applyNumberFormat="1" applyFont="1" applyFill="1" applyBorder="1" applyAlignment="1">
      <alignment horizontal="right" vertical="center" wrapText="1"/>
    </xf>
    <xf numFmtId="176" fontId="9" fillId="0" borderId="15" xfId="2103" applyNumberFormat="1" applyFont="1" applyFill="1" applyBorder="1" applyAlignment="1">
      <alignment horizontal="right" vertical="center" wrapText="1"/>
    </xf>
    <xf numFmtId="176" fontId="0" fillId="0" borderId="16" xfId="2103" applyNumberFormat="1" applyFont="1" applyFill="1" applyBorder="1" applyAlignment="1">
      <alignment horizontal="right" vertical="center" wrapText="1"/>
    </xf>
    <xf numFmtId="176" fontId="0" fillId="0" borderId="15" xfId="2103" applyNumberFormat="1" applyFont="1" applyFill="1" applyBorder="1" applyAlignment="1">
      <alignment horizontal="right" vertical="center" wrapText="1"/>
    </xf>
    <xf numFmtId="176" fontId="0" fillId="0" borderId="16" xfId="2677" applyNumberFormat="1" applyFont="1" applyFill="1" applyBorder="1" applyAlignment="1">
      <alignment horizontal="right" vertical="center" wrapText="1"/>
      <protection/>
    </xf>
    <xf numFmtId="176" fontId="0" fillId="0" borderId="15" xfId="2677" applyNumberFormat="1" applyFont="1" applyFill="1" applyBorder="1" applyAlignment="1">
      <alignment horizontal="right" vertical="center" wrapText="1"/>
      <protection/>
    </xf>
    <xf numFmtId="176" fontId="0" fillId="0" borderId="16" xfId="2104" applyNumberFormat="1" applyFont="1" applyFill="1" applyBorder="1" applyAlignment="1">
      <alignment horizontal="right" vertical="center" wrapText="1"/>
    </xf>
    <xf numFmtId="176" fontId="0" fillId="0" borderId="15" xfId="2104" applyNumberFormat="1" applyFont="1" applyFill="1" applyBorder="1" applyAlignment="1">
      <alignment horizontal="right" vertical="center" wrapText="1"/>
    </xf>
    <xf numFmtId="176" fontId="0" fillId="0" borderId="16" xfId="2679" applyNumberFormat="1" applyFont="1" applyFill="1" applyBorder="1" applyAlignment="1">
      <alignment horizontal="right" vertical="center" wrapText="1"/>
      <protection/>
    </xf>
    <xf numFmtId="176" fontId="0" fillId="0" borderId="15" xfId="2679" applyNumberFormat="1" applyFont="1" applyFill="1" applyBorder="1" applyAlignment="1">
      <alignment horizontal="right" vertical="center" wrapText="1"/>
      <protection/>
    </xf>
    <xf numFmtId="176" fontId="0" fillId="0" borderId="16" xfId="2105" applyNumberFormat="1" applyFont="1" applyFill="1" applyBorder="1" applyAlignment="1">
      <alignment horizontal="right" vertical="center" wrapText="1"/>
    </xf>
    <xf numFmtId="176" fontId="0" fillId="0" borderId="15" xfId="2105" applyNumberFormat="1" applyFont="1" applyFill="1" applyBorder="1" applyAlignment="1">
      <alignment horizontal="right" vertical="center" wrapText="1"/>
    </xf>
    <xf numFmtId="176" fontId="9" fillId="0" borderId="16" xfId="2105" applyNumberFormat="1" applyFont="1" applyFill="1" applyBorder="1" applyAlignment="1">
      <alignment horizontal="right" vertical="center" wrapText="1"/>
    </xf>
    <xf numFmtId="176" fontId="9" fillId="0" borderId="15" xfId="2105" applyNumberFormat="1" applyFont="1" applyFill="1" applyBorder="1" applyAlignment="1">
      <alignment horizontal="right" vertical="center" wrapText="1"/>
    </xf>
    <xf numFmtId="176" fontId="0" fillId="0" borderId="16" xfId="2680" applyNumberFormat="1" applyFont="1" applyFill="1" applyBorder="1" applyAlignment="1">
      <alignment horizontal="right" vertical="center" wrapText="1"/>
      <protection/>
    </xf>
    <xf numFmtId="176" fontId="0" fillId="0" borderId="15" xfId="2680" applyNumberFormat="1" applyFont="1" applyFill="1" applyBorder="1" applyAlignment="1">
      <alignment horizontal="right" vertical="center" wrapText="1"/>
      <protection/>
    </xf>
    <xf numFmtId="176" fontId="0" fillId="0" borderId="16" xfId="2106" applyNumberFormat="1" applyFont="1" applyFill="1" applyBorder="1" applyAlignment="1">
      <alignment horizontal="right" vertical="center" wrapText="1"/>
    </xf>
    <xf numFmtId="176" fontId="0" fillId="0" borderId="15" xfId="2106" applyNumberFormat="1" applyFont="1" applyFill="1" applyBorder="1" applyAlignment="1">
      <alignment horizontal="right" vertical="center" wrapText="1"/>
    </xf>
    <xf numFmtId="176" fontId="9" fillId="0" borderId="16" xfId="2106" applyNumberFormat="1" applyFont="1" applyFill="1" applyBorder="1" applyAlignment="1">
      <alignment horizontal="right" vertical="center" wrapText="1"/>
    </xf>
    <xf numFmtId="176" fontId="9" fillId="0" borderId="15" xfId="2106" applyNumberFormat="1" applyFont="1" applyFill="1" applyBorder="1" applyAlignment="1">
      <alignment horizontal="right" vertical="center" wrapText="1"/>
    </xf>
    <xf numFmtId="176" fontId="9" fillId="0" borderId="16" xfId="2107" applyNumberFormat="1" applyFont="1" applyFill="1" applyBorder="1" applyAlignment="1">
      <alignment horizontal="right" vertical="center" wrapText="1"/>
    </xf>
    <xf numFmtId="176" fontId="9" fillId="0" borderId="15" xfId="2107" applyNumberFormat="1" applyFont="1" applyFill="1" applyBorder="1" applyAlignment="1">
      <alignment horizontal="right" vertical="center" wrapText="1"/>
    </xf>
    <xf numFmtId="176" fontId="0" fillId="0" borderId="16" xfId="2107" applyNumberFormat="1" applyFont="1" applyFill="1" applyBorder="1" applyAlignment="1">
      <alignment horizontal="right" vertical="center" wrapText="1"/>
    </xf>
    <xf numFmtId="176" fontId="0" fillId="0" borderId="15" xfId="2107" applyNumberFormat="1" applyFont="1" applyFill="1" applyBorder="1" applyAlignment="1">
      <alignment horizontal="right" vertical="center" wrapText="1"/>
    </xf>
    <xf numFmtId="176" fontId="0" fillId="0" borderId="16" xfId="2681" applyNumberFormat="1" applyFont="1" applyFill="1" applyBorder="1" applyAlignment="1">
      <alignment horizontal="right" vertical="center" wrapText="1"/>
      <protection/>
    </xf>
    <xf numFmtId="176" fontId="0" fillId="0" borderId="15" xfId="2681" applyNumberFormat="1" applyFont="1" applyFill="1" applyBorder="1" applyAlignment="1">
      <alignment horizontal="right" vertical="center" wrapText="1"/>
      <protection/>
    </xf>
    <xf numFmtId="176" fontId="0" fillId="0" borderId="16" xfId="2109" applyNumberFormat="1" applyFont="1" applyFill="1" applyBorder="1" applyAlignment="1">
      <alignment horizontal="right" vertical="center" wrapText="1"/>
    </xf>
    <xf numFmtId="176" fontId="0" fillId="0" borderId="15" xfId="2109" applyNumberFormat="1" applyFont="1" applyFill="1" applyBorder="1" applyAlignment="1">
      <alignment horizontal="right" vertical="center" wrapText="1"/>
    </xf>
    <xf numFmtId="176" fontId="0" fillId="0" borderId="16" xfId="2110" applyNumberFormat="1" applyFont="1" applyFill="1" applyBorder="1" applyAlignment="1">
      <alignment horizontal="right" vertical="center" wrapText="1"/>
    </xf>
    <xf numFmtId="176" fontId="0" fillId="0" borderId="15" xfId="2110" applyNumberFormat="1" applyFont="1" applyFill="1" applyBorder="1" applyAlignment="1">
      <alignment horizontal="right" vertical="center" wrapText="1"/>
    </xf>
    <xf numFmtId="176" fontId="9" fillId="0" borderId="16" xfId="2111" applyNumberFormat="1" applyFont="1" applyFill="1" applyBorder="1" applyAlignment="1">
      <alignment horizontal="right" vertical="center" wrapText="1"/>
    </xf>
    <xf numFmtId="176" fontId="9" fillId="0" borderId="15" xfId="2111" applyNumberFormat="1" applyFont="1" applyFill="1" applyBorder="1" applyAlignment="1">
      <alignment horizontal="right" vertical="center" wrapText="1"/>
    </xf>
    <xf numFmtId="176" fontId="0" fillId="0" borderId="16" xfId="2111" applyNumberFormat="1" applyFont="1" applyFill="1" applyBorder="1" applyAlignment="1">
      <alignment horizontal="right" vertical="center" wrapText="1"/>
    </xf>
    <xf numFmtId="176" fontId="0" fillId="0" borderId="15" xfId="2111" applyNumberFormat="1" applyFont="1" applyFill="1" applyBorder="1" applyAlignment="1">
      <alignment horizontal="right" vertical="center" wrapText="1"/>
    </xf>
    <xf numFmtId="176" fontId="0" fillId="0" borderId="16" xfId="2682" applyNumberFormat="1" applyFont="1" applyFill="1" applyBorder="1" applyAlignment="1">
      <alignment horizontal="right" vertical="center" wrapText="1"/>
      <protection/>
    </xf>
    <xf numFmtId="176" fontId="0" fillId="0" borderId="15" xfId="2682" applyNumberFormat="1" applyFont="1" applyFill="1" applyBorder="1" applyAlignment="1">
      <alignment horizontal="right" vertical="center" wrapText="1"/>
      <protection/>
    </xf>
    <xf numFmtId="176" fontId="0" fillId="0" borderId="16" xfId="2112" applyNumberFormat="1" applyFont="1" applyFill="1" applyBorder="1" applyAlignment="1">
      <alignment horizontal="right" vertical="center" wrapText="1"/>
    </xf>
    <xf numFmtId="176" fontId="0" fillId="0" borderId="15" xfId="2112" applyNumberFormat="1" applyFont="1" applyFill="1" applyBorder="1" applyAlignment="1">
      <alignment horizontal="right" vertical="center" wrapText="1"/>
    </xf>
    <xf numFmtId="176" fontId="9" fillId="0" borderId="16" xfId="2113" applyNumberFormat="1" applyFont="1" applyFill="1" applyBorder="1" applyAlignment="1">
      <alignment horizontal="right" vertical="center" wrapText="1"/>
    </xf>
    <xf numFmtId="176" fontId="9" fillId="0" borderId="15" xfId="2113" applyNumberFormat="1" applyFont="1" applyFill="1" applyBorder="1" applyAlignment="1">
      <alignment horizontal="right" vertical="center" wrapText="1"/>
    </xf>
    <xf numFmtId="176" fontId="0" fillId="0" borderId="16" xfId="2113" applyNumberFormat="1" applyFont="1" applyFill="1" applyBorder="1" applyAlignment="1">
      <alignment horizontal="right" vertical="center" wrapText="1"/>
    </xf>
    <xf numFmtId="176" fontId="0" fillId="0" borderId="15" xfId="2113" applyNumberFormat="1" applyFont="1" applyFill="1" applyBorder="1" applyAlignment="1">
      <alignment horizontal="right" vertical="center" wrapText="1"/>
    </xf>
    <xf numFmtId="176" fontId="0" fillId="0" borderId="22" xfId="2113" applyNumberFormat="1" applyFont="1" applyFill="1" applyBorder="1" applyAlignment="1">
      <alignment horizontal="right" vertical="center" wrapText="1"/>
    </xf>
    <xf numFmtId="176" fontId="0" fillId="0" borderId="21" xfId="2113" applyNumberFormat="1" applyFont="1" applyFill="1" applyBorder="1" applyAlignment="1">
      <alignment horizontal="right" vertical="center" wrapText="1"/>
    </xf>
    <xf numFmtId="176" fontId="0" fillId="0" borderId="15" xfId="2108" applyNumberFormat="1" applyFont="1" applyFill="1" applyBorder="1" applyAlignment="1">
      <alignment horizontal="right" vertical="center" wrapText="1"/>
    </xf>
    <xf numFmtId="0" fontId="0" fillId="0" borderId="23" xfId="0" applyFill="1" applyBorder="1" applyAlignment="1" applyProtection="1">
      <alignment horizontal="distributed" vertical="center"/>
      <protection/>
    </xf>
    <xf numFmtId="0" fontId="0" fillId="0" borderId="24" xfId="0" applyFont="1" applyFill="1" applyBorder="1" applyAlignment="1" applyProtection="1">
      <alignment horizontal="distributed" vertical="center"/>
      <protection/>
    </xf>
    <xf numFmtId="0" fontId="0" fillId="0" borderId="24" xfId="0"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0" fillId="0" borderId="26" xfId="0" applyFill="1" applyBorder="1" applyAlignment="1" applyProtection="1">
      <alignment horizontal="left" vertical="center" wrapText="1"/>
      <protection/>
    </xf>
    <xf numFmtId="0" fontId="0" fillId="0" borderId="27" xfId="0" applyFont="1" applyFill="1" applyBorder="1" applyAlignment="1">
      <alignment vertical="center"/>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lignment vertical="center"/>
    </xf>
    <xf numFmtId="0" fontId="6" fillId="0" borderId="0" xfId="0" applyFont="1" applyFill="1" applyBorder="1" applyAlignment="1" applyProtection="1">
      <alignment horizontal="distributed" vertical="center"/>
      <protection/>
    </xf>
    <xf numFmtId="0" fontId="0" fillId="0" borderId="0" xfId="0" applyFont="1" applyFill="1" applyBorder="1" applyAlignment="1">
      <alignment horizontal="left"/>
    </xf>
    <xf numFmtId="0" fontId="0" fillId="0" borderId="0" xfId="0" applyFont="1" applyFill="1" applyBorder="1" applyAlignment="1">
      <alignment horizontal="distributed"/>
    </xf>
    <xf numFmtId="0" fontId="9" fillId="0" borderId="0" xfId="0" applyFont="1" applyFill="1" applyBorder="1" applyAlignment="1">
      <alignment horizontal="distributed"/>
    </xf>
    <xf numFmtId="0" fontId="0" fillId="0" borderId="30" xfId="0" applyFont="1" applyFill="1" applyBorder="1" applyAlignment="1">
      <alignment horizontal="left"/>
    </xf>
    <xf numFmtId="0" fontId="0" fillId="0" borderId="0" xfId="0" applyFont="1" applyFill="1" applyBorder="1" applyAlignment="1" applyProtection="1">
      <alignmen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Border="1" applyAlignment="1">
      <alignment/>
    </xf>
    <xf numFmtId="0" fontId="0" fillId="0" borderId="17" xfId="0" applyFont="1" applyFill="1" applyBorder="1" applyAlignment="1">
      <alignment horizontal="left"/>
    </xf>
    <xf numFmtId="0" fontId="0" fillId="0" borderId="17" xfId="0" applyFont="1" applyFill="1" applyBorder="1" applyAlignment="1">
      <alignment horizontal="distributed"/>
    </xf>
    <xf numFmtId="0" fontId="7" fillId="0" borderId="0" xfId="0" applyFont="1" applyFill="1" applyBorder="1" applyAlignment="1">
      <alignment horizontal="distributed"/>
    </xf>
    <xf numFmtId="0" fontId="0" fillId="0" borderId="0" xfId="0" applyFont="1" applyFill="1" applyBorder="1" applyAlignment="1" applyProtection="1">
      <alignment horizontal="distributed"/>
      <protection/>
    </xf>
    <xf numFmtId="0" fontId="0" fillId="0" borderId="0" xfId="0" applyFont="1" applyFill="1" applyBorder="1" applyAlignment="1" quotePrefix="1">
      <alignment horizontal="distributed"/>
    </xf>
    <xf numFmtId="0" fontId="0" fillId="0" borderId="16" xfId="0" applyFont="1" applyFill="1" applyBorder="1" applyAlignment="1">
      <alignment horizontal="distributed"/>
    </xf>
    <xf numFmtId="0" fontId="0" fillId="0" borderId="22" xfId="0" applyFont="1" applyFill="1" applyBorder="1" applyAlignment="1">
      <alignment horizontal="distributed"/>
    </xf>
    <xf numFmtId="0" fontId="0" fillId="0" borderId="0" xfId="0" applyFont="1" applyFill="1" applyBorder="1" applyAlignment="1">
      <alignment horizontal="left"/>
    </xf>
    <xf numFmtId="0" fontId="0" fillId="0" borderId="0" xfId="0" applyFont="1" applyFill="1" applyBorder="1" applyAlignment="1">
      <alignment horizontal="distributed"/>
    </xf>
    <xf numFmtId="0" fontId="0" fillId="0" borderId="16" xfId="0" applyFont="1" applyFill="1" applyBorder="1" applyAlignment="1">
      <alignment horizontal="distributed"/>
    </xf>
    <xf numFmtId="0" fontId="7" fillId="0" borderId="16" xfId="0" applyFont="1" applyFill="1" applyBorder="1" applyAlignment="1">
      <alignment horizontal="distributed"/>
    </xf>
    <xf numFmtId="0" fontId="0" fillId="0" borderId="0" xfId="0" applyFont="1" applyFill="1" applyBorder="1" applyAlignment="1">
      <alignment/>
    </xf>
    <xf numFmtId="0" fontId="9" fillId="0" borderId="16" xfId="0" applyFont="1" applyFill="1" applyBorder="1" applyAlignment="1">
      <alignment horizontal="distributed"/>
    </xf>
    <xf numFmtId="0" fontId="0" fillId="0" borderId="0" xfId="0" applyFont="1" applyFill="1" applyBorder="1" applyAlignment="1" applyProtection="1">
      <alignment horizontal="distributed"/>
      <protection/>
    </xf>
    <xf numFmtId="0" fontId="0" fillId="0" borderId="16" xfId="0" applyFont="1" applyFill="1" applyBorder="1" applyAlignment="1" applyProtection="1">
      <alignment horizontal="distributed"/>
      <protection/>
    </xf>
    <xf numFmtId="0" fontId="0" fillId="0" borderId="0" xfId="0" applyFont="1" applyFill="1" applyBorder="1" applyAlignment="1" quotePrefix="1">
      <alignment horizontal="distributed"/>
    </xf>
    <xf numFmtId="0" fontId="0" fillId="0" borderId="16" xfId="0" applyFont="1" applyFill="1" applyBorder="1" applyAlignment="1" quotePrefix="1">
      <alignment horizontal="distributed"/>
    </xf>
    <xf numFmtId="0" fontId="0" fillId="0" borderId="31"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9" fillId="0" borderId="14" xfId="0" applyFont="1" applyFill="1" applyBorder="1" applyAlignment="1">
      <alignment horizontal="distributed"/>
    </xf>
    <xf numFmtId="0" fontId="9" fillId="0" borderId="33" xfId="0" applyFont="1" applyFill="1" applyBorder="1" applyAlignment="1">
      <alignment horizontal="distributed"/>
    </xf>
    <xf numFmtId="0" fontId="9" fillId="0" borderId="20" xfId="0" applyFont="1" applyFill="1" applyBorder="1" applyAlignment="1">
      <alignment horizontal="distributed"/>
    </xf>
    <xf numFmtId="0" fontId="0" fillId="0" borderId="34" xfId="0" applyFill="1" applyBorder="1" applyAlignment="1" applyProtection="1">
      <alignment horizontal="left" vertical="center" wrapText="1"/>
      <protection/>
    </xf>
    <xf numFmtId="0" fontId="0" fillId="0" borderId="34" xfId="0" applyFont="1" applyFill="1" applyBorder="1" applyAlignment="1">
      <alignment/>
    </xf>
    <xf numFmtId="0" fontId="0" fillId="0" borderId="35" xfId="0" applyFont="1" applyFill="1" applyBorder="1" applyAlignment="1">
      <alignment/>
    </xf>
    <xf numFmtId="0" fontId="0" fillId="0" borderId="30" xfId="0" applyFont="1" applyFill="1" applyBorder="1" applyAlignment="1">
      <alignment horizontal="left"/>
    </xf>
    <xf numFmtId="0" fontId="0" fillId="0" borderId="17" xfId="0" applyFont="1" applyFill="1" applyBorder="1" applyAlignment="1">
      <alignment horizontal="left"/>
    </xf>
    <xf numFmtId="0" fontId="0" fillId="0" borderId="17" xfId="0" applyFont="1" applyFill="1" applyBorder="1" applyAlignment="1">
      <alignment horizontal="distributed"/>
    </xf>
    <xf numFmtId="0" fontId="0" fillId="0" borderId="22" xfId="0" applyFont="1" applyFill="1" applyBorder="1" applyAlignment="1">
      <alignment horizontal="distributed"/>
    </xf>
    <xf numFmtId="0" fontId="0" fillId="0" borderId="30" xfId="0" applyFont="1" applyFill="1" applyBorder="1" applyAlignment="1" applyProtection="1">
      <alignment/>
      <protection/>
    </xf>
  </cellXfs>
  <cellStyles count="2766">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28" xfId="35"/>
    <cellStyle name="20% - アクセント 1 29" xfId="36"/>
    <cellStyle name="20% - アクセント 1 3" xfId="37"/>
    <cellStyle name="20% - アクセント 1 30" xfId="38"/>
    <cellStyle name="20% - アクセント 1 31" xfId="39"/>
    <cellStyle name="20% - アクセント 1 32" xfId="40"/>
    <cellStyle name="20% - アクセント 1 33" xfId="41"/>
    <cellStyle name="20% - アクセント 1 34" xfId="42"/>
    <cellStyle name="20% - アクセント 1 35" xfId="43"/>
    <cellStyle name="20% - アクセント 1 36" xfId="44"/>
    <cellStyle name="20% - アクセント 1 37" xfId="45"/>
    <cellStyle name="20% - アクセント 1 38" xfId="46"/>
    <cellStyle name="20% - アクセント 1 39" xfId="47"/>
    <cellStyle name="20% - アクセント 1 4" xfId="48"/>
    <cellStyle name="20% - アクセント 1 40" xfId="49"/>
    <cellStyle name="20% - アクセント 1 41" xfId="50"/>
    <cellStyle name="20% - アクセント 1 42" xfId="51"/>
    <cellStyle name="20% - アクセント 1 43" xfId="52"/>
    <cellStyle name="20% - アクセント 1 44" xfId="53"/>
    <cellStyle name="20% - アクセント 1 45" xfId="54"/>
    <cellStyle name="20% - アクセント 1 46" xfId="55"/>
    <cellStyle name="20% - アクセント 1 47" xfId="56"/>
    <cellStyle name="20% - アクセント 1 48" xfId="57"/>
    <cellStyle name="20% - アクセント 1 49" xfId="58"/>
    <cellStyle name="20% - アクセント 1 5" xfId="59"/>
    <cellStyle name="20% - アクセント 1 50" xfId="60"/>
    <cellStyle name="20% - アクセント 1 51" xfId="61"/>
    <cellStyle name="20% - アクセント 1 52" xfId="62"/>
    <cellStyle name="20% - アクセント 1 53" xfId="63"/>
    <cellStyle name="20% - アクセント 1 54" xfId="64"/>
    <cellStyle name="20% - アクセント 1 55" xfId="65"/>
    <cellStyle name="20% - アクセント 1 56" xfId="66"/>
    <cellStyle name="20% - アクセント 1 57" xfId="67"/>
    <cellStyle name="20% - アクセント 1 58" xfId="68"/>
    <cellStyle name="20% - アクセント 1 59" xfId="69"/>
    <cellStyle name="20% - アクセント 1 6" xfId="70"/>
    <cellStyle name="20% - アクセント 1 60" xfId="71"/>
    <cellStyle name="20% - アクセント 1 61" xfId="72"/>
    <cellStyle name="20% - アクセント 1 62" xfId="73"/>
    <cellStyle name="20% - アクセント 1 63" xfId="74"/>
    <cellStyle name="20% - アクセント 1 7" xfId="75"/>
    <cellStyle name="20% - アクセント 1 8" xfId="76"/>
    <cellStyle name="20% - アクセント 1 9" xfId="77"/>
    <cellStyle name="20% - アクセント 2" xfId="78"/>
    <cellStyle name="20% - アクセント 2 10" xfId="79"/>
    <cellStyle name="20% - アクセント 2 11" xfId="80"/>
    <cellStyle name="20% - アクセント 2 12" xfId="81"/>
    <cellStyle name="20% - アクセント 2 13" xfId="82"/>
    <cellStyle name="20% - アクセント 2 14" xfId="83"/>
    <cellStyle name="20% - アクセント 2 15" xfId="84"/>
    <cellStyle name="20% - アクセント 2 16" xfId="85"/>
    <cellStyle name="20% - アクセント 2 17" xfId="86"/>
    <cellStyle name="20% - アクセント 2 18" xfId="87"/>
    <cellStyle name="20% - アクセント 2 19" xfId="88"/>
    <cellStyle name="20% - アクセント 2 2" xfId="89"/>
    <cellStyle name="20% - アクセント 2 20" xfId="90"/>
    <cellStyle name="20% - アクセント 2 21" xfId="91"/>
    <cellStyle name="20% - アクセント 2 22" xfId="92"/>
    <cellStyle name="20% - アクセント 2 23" xfId="93"/>
    <cellStyle name="20% - アクセント 2 24" xfId="94"/>
    <cellStyle name="20% - アクセント 2 25" xfId="95"/>
    <cellStyle name="20% - アクセント 2 26" xfId="96"/>
    <cellStyle name="20% - アクセント 2 27" xfId="97"/>
    <cellStyle name="20% - アクセント 2 28" xfId="98"/>
    <cellStyle name="20% - アクセント 2 29" xfId="99"/>
    <cellStyle name="20% - アクセント 2 3" xfId="100"/>
    <cellStyle name="20% - アクセント 2 30" xfId="101"/>
    <cellStyle name="20% - アクセント 2 31" xfId="102"/>
    <cellStyle name="20% - アクセント 2 32" xfId="103"/>
    <cellStyle name="20% - アクセント 2 33" xfId="104"/>
    <cellStyle name="20% - アクセント 2 34" xfId="105"/>
    <cellStyle name="20% - アクセント 2 35" xfId="106"/>
    <cellStyle name="20% - アクセント 2 36" xfId="107"/>
    <cellStyle name="20% - アクセント 2 37" xfId="108"/>
    <cellStyle name="20% - アクセント 2 38" xfId="109"/>
    <cellStyle name="20% - アクセント 2 39" xfId="110"/>
    <cellStyle name="20% - アクセント 2 4" xfId="111"/>
    <cellStyle name="20% - アクセント 2 40" xfId="112"/>
    <cellStyle name="20% - アクセント 2 41" xfId="113"/>
    <cellStyle name="20% - アクセント 2 42" xfId="114"/>
    <cellStyle name="20% - アクセント 2 43" xfId="115"/>
    <cellStyle name="20% - アクセント 2 44" xfId="116"/>
    <cellStyle name="20% - アクセント 2 45" xfId="117"/>
    <cellStyle name="20% - アクセント 2 46" xfId="118"/>
    <cellStyle name="20% - アクセント 2 47" xfId="119"/>
    <cellStyle name="20% - アクセント 2 48" xfId="120"/>
    <cellStyle name="20% - アクセント 2 49" xfId="121"/>
    <cellStyle name="20% - アクセント 2 5" xfId="122"/>
    <cellStyle name="20% - アクセント 2 50" xfId="123"/>
    <cellStyle name="20% - アクセント 2 51" xfId="124"/>
    <cellStyle name="20% - アクセント 2 52" xfId="125"/>
    <cellStyle name="20% - アクセント 2 53" xfId="126"/>
    <cellStyle name="20% - アクセント 2 54" xfId="127"/>
    <cellStyle name="20% - アクセント 2 55" xfId="128"/>
    <cellStyle name="20% - アクセント 2 56" xfId="129"/>
    <cellStyle name="20% - アクセント 2 57" xfId="130"/>
    <cellStyle name="20% - アクセント 2 58" xfId="131"/>
    <cellStyle name="20% - アクセント 2 59" xfId="132"/>
    <cellStyle name="20% - アクセント 2 6" xfId="133"/>
    <cellStyle name="20% - アクセント 2 60" xfId="134"/>
    <cellStyle name="20% - アクセント 2 61" xfId="135"/>
    <cellStyle name="20% - アクセント 2 62" xfId="136"/>
    <cellStyle name="20% - アクセント 2 63" xfId="137"/>
    <cellStyle name="20% - アクセント 2 7" xfId="138"/>
    <cellStyle name="20% - アクセント 2 8" xfId="139"/>
    <cellStyle name="20% - アクセント 2 9" xfId="140"/>
    <cellStyle name="20% - アクセント 3" xfId="141"/>
    <cellStyle name="20% - アクセント 3 10" xfId="142"/>
    <cellStyle name="20% - アクセント 3 11" xfId="143"/>
    <cellStyle name="20% - アクセント 3 12" xfId="144"/>
    <cellStyle name="20% - アクセント 3 13" xfId="145"/>
    <cellStyle name="20% - アクセント 3 14" xfId="146"/>
    <cellStyle name="20% - アクセント 3 15" xfId="147"/>
    <cellStyle name="20% - アクセント 3 16" xfId="148"/>
    <cellStyle name="20% - アクセント 3 17" xfId="149"/>
    <cellStyle name="20% - アクセント 3 18" xfId="150"/>
    <cellStyle name="20% - アクセント 3 19" xfId="151"/>
    <cellStyle name="20% - アクセント 3 2" xfId="152"/>
    <cellStyle name="20% - アクセント 3 20" xfId="153"/>
    <cellStyle name="20% - アクセント 3 21" xfId="154"/>
    <cellStyle name="20% - アクセント 3 22" xfId="155"/>
    <cellStyle name="20% - アクセント 3 23" xfId="156"/>
    <cellStyle name="20% - アクセント 3 24" xfId="157"/>
    <cellStyle name="20% - アクセント 3 25" xfId="158"/>
    <cellStyle name="20% - アクセント 3 26" xfId="159"/>
    <cellStyle name="20% - アクセント 3 27" xfId="160"/>
    <cellStyle name="20% - アクセント 3 28" xfId="161"/>
    <cellStyle name="20% - アクセント 3 29" xfId="162"/>
    <cellStyle name="20% - アクセント 3 3" xfId="163"/>
    <cellStyle name="20% - アクセント 3 30" xfId="164"/>
    <cellStyle name="20% - アクセント 3 31" xfId="165"/>
    <cellStyle name="20% - アクセント 3 32" xfId="166"/>
    <cellStyle name="20% - アクセント 3 33" xfId="167"/>
    <cellStyle name="20% - アクセント 3 34" xfId="168"/>
    <cellStyle name="20% - アクセント 3 35" xfId="169"/>
    <cellStyle name="20% - アクセント 3 36" xfId="170"/>
    <cellStyle name="20% - アクセント 3 37" xfId="171"/>
    <cellStyle name="20% - アクセント 3 38" xfId="172"/>
    <cellStyle name="20% - アクセント 3 39" xfId="173"/>
    <cellStyle name="20% - アクセント 3 4" xfId="174"/>
    <cellStyle name="20% - アクセント 3 40" xfId="175"/>
    <cellStyle name="20% - アクセント 3 41" xfId="176"/>
    <cellStyle name="20% - アクセント 3 42" xfId="177"/>
    <cellStyle name="20% - アクセント 3 43" xfId="178"/>
    <cellStyle name="20% - アクセント 3 44" xfId="179"/>
    <cellStyle name="20% - アクセント 3 45" xfId="180"/>
    <cellStyle name="20% - アクセント 3 46" xfId="181"/>
    <cellStyle name="20% - アクセント 3 47" xfId="182"/>
    <cellStyle name="20% - アクセント 3 48" xfId="183"/>
    <cellStyle name="20% - アクセント 3 49" xfId="184"/>
    <cellStyle name="20% - アクセント 3 5" xfId="185"/>
    <cellStyle name="20% - アクセント 3 50" xfId="186"/>
    <cellStyle name="20% - アクセント 3 51" xfId="187"/>
    <cellStyle name="20% - アクセント 3 52" xfId="188"/>
    <cellStyle name="20% - アクセント 3 53" xfId="189"/>
    <cellStyle name="20% - アクセント 3 54" xfId="190"/>
    <cellStyle name="20% - アクセント 3 55" xfId="191"/>
    <cellStyle name="20% - アクセント 3 56" xfId="192"/>
    <cellStyle name="20% - アクセント 3 57" xfId="193"/>
    <cellStyle name="20% - アクセント 3 58" xfId="194"/>
    <cellStyle name="20% - アクセント 3 59" xfId="195"/>
    <cellStyle name="20% - アクセント 3 6" xfId="196"/>
    <cellStyle name="20% - アクセント 3 60" xfId="197"/>
    <cellStyle name="20% - アクセント 3 61" xfId="198"/>
    <cellStyle name="20% - アクセント 3 62" xfId="199"/>
    <cellStyle name="20% - アクセント 3 63" xfId="200"/>
    <cellStyle name="20% - アクセント 3 7" xfId="201"/>
    <cellStyle name="20% - アクセント 3 8" xfId="202"/>
    <cellStyle name="20% - アクセント 3 9" xfId="203"/>
    <cellStyle name="20% - アクセント 4" xfId="204"/>
    <cellStyle name="20% - アクセント 4 10" xfId="205"/>
    <cellStyle name="20% - アクセント 4 11" xfId="206"/>
    <cellStyle name="20% - アクセント 4 12" xfId="207"/>
    <cellStyle name="20% - アクセント 4 13" xfId="208"/>
    <cellStyle name="20% - アクセント 4 14" xfId="209"/>
    <cellStyle name="20% - アクセント 4 15" xfId="210"/>
    <cellStyle name="20% - アクセント 4 16" xfId="211"/>
    <cellStyle name="20% - アクセント 4 17" xfId="212"/>
    <cellStyle name="20% - アクセント 4 18" xfId="213"/>
    <cellStyle name="20% - アクセント 4 19" xfId="214"/>
    <cellStyle name="20% - アクセント 4 2" xfId="215"/>
    <cellStyle name="20% - アクセント 4 20" xfId="216"/>
    <cellStyle name="20% - アクセント 4 21" xfId="217"/>
    <cellStyle name="20% - アクセント 4 22" xfId="218"/>
    <cellStyle name="20% - アクセント 4 23" xfId="219"/>
    <cellStyle name="20% - アクセント 4 24" xfId="220"/>
    <cellStyle name="20% - アクセント 4 25" xfId="221"/>
    <cellStyle name="20% - アクセント 4 26" xfId="222"/>
    <cellStyle name="20% - アクセント 4 27" xfId="223"/>
    <cellStyle name="20% - アクセント 4 28" xfId="224"/>
    <cellStyle name="20% - アクセント 4 29" xfId="225"/>
    <cellStyle name="20% - アクセント 4 3" xfId="226"/>
    <cellStyle name="20% - アクセント 4 30" xfId="227"/>
    <cellStyle name="20% - アクセント 4 31" xfId="228"/>
    <cellStyle name="20% - アクセント 4 32" xfId="229"/>
    <cellStyle name="20% - アクセント 4 33" xfId="230"/>
    <cellStyle name="20% - アクセント 4 34" xfId="231"/>
    <cellStyle name="20% - アクセント 4 35" xfId="232"/>
    <cellStyle name="20% - アクセント 4 36" xfId="233"/>
    <cellStyle name="20% - アクセント 4 37" xfId="234"/>
    <cellStyle name="20% - アクセント 4 38" xfId="235"/>
    <cellStyle name="20% - アクセント 4 39" xfId="236"/>
    <cellStyle name="20% - アクセント 4 4" xfId="237"/>
    <cellStyle name="20% - アクセント 4 40" xfId="238"/>
    <cellStyle name="20% - アクセント 4 41" xfId="239"/>
    <cellStyle name="20% - アクセント 4 42" xfId="240"/>
    <cellStyle name="20% - アクセント 4 43" xfId="241"/>
    <cellStyle name="20% - アクセント 4 44" xfId="242"/>
    <cellStyle name="20% - アクセント 4 45" xfId="243"/>
    <cellStyle name="20% - アクセント 4 46" xfId="244"/>
    <cellStyle name="20% - アクセント 4 47" xfId="245"/>
    <cellStyle name="20% - アクセント 4 48" xfId="246"/>
    <cellStyle name="20% - アクセント 4 49" xfId="247"/>
    <cellStyle name="20% - アクセント 4 5" xfId="248"/>
    <cellStyle name="20% - アクセント 4 50" xfId="249"/>
    <cellStyle name="20% - アクセント 4 51" xfId="250"/>
    <cellStyle name="20% - アクセント 4 52" xfId="251"/>
    <cellStyle name="20% - アクセント 4 53" xfId="252"/>
    <cellStyle name="20% - アクセント 4 54" xfId="253"/>
    <cellStyle name="20% - アクセント 4 55" xfId="254"/>
    <cellStyle name="20% - アクセント 4 56" xfId="255"/>
    <cellStyle name="20% - アクセント 4 57" xfId="256"/>
    <cellStyle name="20% - アクセント 4 58" xfId="257"/>
    <cellStyle name="20% - アクセント 4 59" xfId="258"/>
    <cellStyle name="20% - アクセント 4 6" xfId="259"/>
    <cellStyle name="20% - アクセント 4 60" xfId="260"/>
    <cellStyle name="20% - アクセント 4 61" xfId="261"/>
    <cellStyle name="20% - アクセント 4 62" xfId="262"/>
    <cellStyle name="20% - アクセント 4 63" xfId="263"/>
    <cellStyle name="20% - アクセント 4 7" xfId="264"/>
    <cellStyle name="20% - アクセント 4 8" xfId="265"/>
    <cellStyle name="20% - アクセント 4 9" xfId="266"/>
    <cellStyle name="20% - アクセント 5" xfId="267"/>
    <cellStyle name="20% - アクセント 5 10" xfId="268"/>
    <cellStyle name="20% - アクセント 5 11" xfId="269"/>
    <cellStyle name="20% - アクセント 5 12" xfId="270"/>
    <cellStyle name="20% - アクセント 5 13" xfId="271"/>
    <cellStyle name="20% - アクセント 5 14" xfId="272"/>
    <cellStyle name="20% - アクセント 5 15" xfId="273"/>
    <cellStyle name="20% - アクセント 5 16" xfId="274"/>
    <cellStyle name="20% - アクセント 5 17" xfId="275"/>
    <cellStyle name="20% - アクセント 5 18" xfId="276"/>
    <cellStyle name="20% - アクセント 5 19" xfId="277"/>
    <cellStyle name="20% - アクセント 5 2" xfId="278"/>
    <cellStyle name="20% - アクセント 5 20" xfId="279"/>
    <cellStyle name="20% - アクセント 5 21" xfId="280"/>
    <cellStyle name="20% - アクセント 5 22" xfId="281"/>
    <cellStyle name="20% - アクセント 5 23" xfId="282"/>
    <cellStyle name="20% - アクセント 5 24" xfId="283"/>
    <cellStyle name="20% - アクセント 5 25" xfId="284"/>
    <cellStyle name="20% - アクセント 5 26" xfId="285"/>
    <cellStyle name="20% - アクセント 5 27" xfId="286"/>
    <cellStyle name="20% - アクセント 5 28" xfId="287"/>
    <cellStyle name="20% - アクセント 5 29" xfId="288"/>
    <cellStyle name="20% - アクセント 5 3" xfId="289"/>
    <cellStyle name="20% - アクセント 5 30" xfId="290"/>
    <cellStyle name="20% - アクセント 5 31" xfId="291"/>
    <cellStyle name="20% - アクセント 5 32" xfId="292"/>
    <cellStyle name="20% - アクセント 5 33" xfId="293"/>
    <cellStyle name="20% - アクセント 5 34" xfId="294"/>
    <cellStyle name="20% - アクセント 5 35" xfId="295"/>
    <cellStyle name="20% - アクセント 5 36" xfId="296"/>
    <cellStyle name="20% - アクセント 5 37" xfId="297"/>
    <cellStyle name="20% - アクセント 5 38" xfId="298"/>
    <cellStyle name="20% - アクセント 5 39" xfId="299"/>
    <cellStyle name="20% - アクセント 5 4" xfId="300"/>
    <cellStyle name="20% - アクセント 5 40" xfId="301"/>
    <cellStyle name="20% - アクセント 5 41" xfId="302"/>
    <cellStyle name="20% - アクセント 5 42" xfId="303"/>
    <cellStyle name="20% - アクセント 5 43" xfId="304"/>
    <cellStyle name="20% - アクセント 5 44" xfId="305"/>
    <cellStyle name="20% - アクセント 5 45" xfId="306"/>
    <cellStyle name="20% - アクセント 5 46" xfId="307"/>
    <cellStyle name="20% - アクセント 5 47" xfId="308"/>
    <cellStyle name="20% - アクセント 5 48" xfId="309"/>
    <cellStyle name="20% - アクセント 5 49" xfId="310"/>
    <cellStyle name="20% - アクセント 5 5" xfId="311"/>
    <cellStyle name="20% - アクセント 5 50" xfId="312"/>
    <cellStyle name="20% - アクセント 5 51" xfId="313"/>
    <cellStyle name="20% - アクセント 5 52" xfId="314"/>
    <cellStyle name="20% - アクセント 5 53" xfId="315"/>
    <cellStyle name="20% - アクセント 5 54" xfId="316"/>
    <cellStyle name="20% - アクセント 5 55" xfId="317"/>
    <cellStyle name="20% - アクセント 5 56" xfId="318"/>
    <cellStyle name="20% - アクセント 5 57" xfId="319"/>
    <cellStyle name="20% - アクセント 5 58" xfId="320"/>
    <cellStyle name="20% - アクセント 5 59" xfId="321"/>
    <cellStyle name="20% - アクセント 5 6" xfId="322"/>
    <cellStyle name="20% - アクセント 5 60" xfId="323"/>
    <cellStyle name="20% - アクセント 5 61" xfId="324"/>
    <cellStyle name="20% - アクセント 5 62" xfId="325"/>
    <cellStyle name="20% - アクセント 5 63" xfId="326"/>
    <cellStyle name="20% - アクセント 5 7" xfId="327"/>
    <cellStyle name="20% - アクセント 5 8" xfId="328"/>
    <cellStyle name="20% - アクセント 5 9" xfId="329"/>
    <cellStyle name="20% - アクセント 6" xfId="330"/>
    <cellStyle name="20% - アクセント 6 10" xfId="331"/>
    <cellStyle name="20% - アクセント 6 11" xfId="332"/>
    <cellStyle name="20% - アクセント 6 12" xfId="333"/>
    <cellStyle name="20% - アクセント 6 13" xfId="334"/>
    <cellStyle name="20% - アクセント 6 14" xfId="335"/>
    <cellStyle name="20% - アクセント 6 15" xfId="336"/>
    <cellStyle name="20% - アクセント 6 16" xfId="337"/>
    <cellStyle name="20% - アクセント 6 17" xfId="338"/>
    <cellStyle name="20% - アクセント 6 18" xfId="339"/>
    <cellStyle name="20% - アクセント 6 19" xfId="340"/>
    <cellStyle name="20% - アクセント 6 2" xfId="341"/>
    <cellStyle name="20% - アクセント 6 20" xfId="342"/>
    <cellStyle name="20% - アクセント 6 21" xfId="343"/>
    <cellStyle name="20% - アクセント 6 22" xfId="344"/>
    <cellStyle name="20% - アクセント 6 23" xfId="345"/>
    <cellStyle name="20% - アクセント 6 24" xfId="346"/>
    <cellStyle name="20% - アクセント 6 25" xfId="347"/>
    <cellStyle name="20% - アクセント 6 26" xfId="348"/>
    <cellStyle name="20% - アクセント 6 27" xfId="349"/>
    <cellStyle name="20% - アクセント 6 28" xfId="350"/>
    <cellStyle name="20% - アクセント 6 29" xfId="351"/>
    <cellStyle name="20% - アクセント 6 3" xfId="352"/>
    <cellStyle name="20% - アクセント 6 30" xfId="353"/>
    <cellStyle name="20% - アクセント 6 31" xfId="354"/>
    <cellStyle name="20% - アクセント 6 32" xfId="355"/>
    <cellStyle name="20% - アクセント 6 33" xfId="356"/>
    <cellStyle name="20% - アクセント 6 34" xfId="357"/>
    <cellStyle name="20% - アクセント 6 35" xfId="358"/>
    <cellStyle name="20% - アクセント 6 36" xfId="359"/>
    <cellStyle name="20% - アクセント 6 37" xfId="360"/>
    <cellStyle name="20% - アクセント 6 38" xfId="361"/>
    <cellStyle name="20% - アクセント 6 39" xfId="362"/>
    <cellStyle name="20% - アクセント 6 4" xfId="363"/>
    <cellStyle name="20% - アクセント 6 40" xfId="364"/>
    <cellStyle name="20% - アクセント 6 41" xfId="365"/>
    <cellStyle name="20% - アクセント 6 42" xfId="366"/>
    <cellStyle name="20% - アクセント 6 43" xfId="367"/>
    <cellStyle name="20% - アクセント 6 44" xfId="368"/>
    <cellStyle name="20% - アクセント 6 45" xfId="369"/>
    <cellStyle name="20% - アクセント 6 46" xfId="370"/>
    <cellStyle name="20% - アクセント 6 47" xfId="371"/>
    <cellStyle name="20% - アクセント 6 48" xfId="372"/>
    <cellStyle name="20% - アクセント 6 49" xfId="373"/>
    <cellStyle name="20% - アクセント 6 5" xfId="374"/>
    <cellStyle name="20% - アクセント 6 50" xfId="375"/>
    <cellStyle name="20% - アクセント 6 51" xfId="376"/>
    <cellStyle name="20% - アクセント 6 52" xfId="377"/>
    <cellStyle name="20% - アクセント 6 53" xfId="378"/>
    <cellStyle name="20% - アクセント 6 54" xfId="379"/>
    <cellStyle name="20% - アクセント 6 55" xfId="380"/>
    <cellStyle name="20% - アクセント 6 56" xfId="381"/>
    <cellStyle name="20% - アクセント 6 57" xfId="382"/>
    <cellStyle name="20% - アクセント 6 58" xfId="383"/>
    <cellStyle name="20% - アクセント 6 59" xfId="384"/>
    <cellStyle name="20% - アクセント 6 6" xfId="385"/>
    <cellStyle name="20% - アクセント 6 60" xfId="386"/>
    <cellStyle name="20% - アクセント 6 61" xfId="387"/>
    <cellStyle name="20% - アクセント 6 62" xfId="388"/>
    <cellStyle name="20% - アクセント 6 63" xfId="389"/>
    <cellStyle name="20% - アクセント 6 7" xfId="390"/>
    <cellStyle name="20% - アクセント 6 8" xfId="391"/>
    <cellStyle name="20% - アクセント 6 9" xfId="392"/>
    <cellStyle name="40% - アクセント 1" xfId="393"/>
    <cellStyle name="40% - アクセント 1 10" xfId="394"/>
    <cellStyle name="40% - アクセント 1 11" xfId="395"/>
    <cellStyle name="40% - アクセント 1 12" xfId="396"/>
    <cellStyle name="40% - アクセント 1 13" xfId="397"/>
    <cellStyle name="40% - アクセント 1 14" xfId="398"/>
    <cellStyle name="40% - アクセント 1 15" xfId="399"/>
    <cellStyle name="40% - アクセント 1 16" xfId="400"/>
    <cellStyle name="40% - アクセント 1 17" xfId="401"/>
    <cellStyle name="40% - アクセント 1 18" xfId="402"/>
    <cellStyle name="40% - アクセント 1 19" xfId="403"/>
    <cellStyle name="40% - アクセント 1 2" xfId="404"/>
    <cellStyle name="40% - アクセント 1 20" xfId="405"/>
    <cellStyle name="40% - アクセント 1 21" xfId="406"/>
    <cellStyle name="40% - アクセント 1 22" xfId="407"/>
    <cellStyle name="40% - アクセント 1 23" xfId="408"/>
    <cellStyle name="40% - アクセント 1 24" xfId="409"/>
    <cellStyle name="40% - アクセント 1 25" xfId="410"/>
    <cellStyle name="40% - アクセント 1 26" xfId="411"/>
    <cellStyle name="40% - アクセント 1 27" xfId="412"/>
    <cellStyle name="40% - アクセント 1 28" xfId="413"/>
    <cellStyle name="40% - アクセント 1 29" xfId="414"/>
    <cellStyle name="40% - アクセント 1 3" xfId="415"/>
    <cellStyle name="40% - アクセント 1 30" xfId="416"/>
    <cellStyle name="40% - アクセント 1 31" xfId="417"/>
    <cellStyle name="40% - アクセント 1 32" xfId="418"/>
    <cellStyle name="40% - アクセント 1 33" xfId="419"/>
    <cellStyle name="40% - アクセント 1 34" xfId="420"/>
    <cellStyle name="40% - アクセント 1 35" xfId="421"/>
    <cellStyle name="40% - アクセント 1 36" xfId="422"/>
    <cellStyle name="40% - アクセント 1 37" xfId="423"/>
    <cellStyle name="40% - アクセント 1 38" xfId="424"/>
    <cellStyle name="40% - アクセント 1 39" xfId="425"/>
    <cellStyle name="40% - アクセント 1 4" xfId="426"/>
    <cellStyle name="40% - アクセント 1 40" xfId="427"/>
    <cellStyle name="40% - アクセント 1 41" xfId="428"/>
    <cellStyle name="40% - アクセント 1 42" xfId="429"/>
    <cellStyle name="40% - アクセント 1 43" xfId="430"/>
    <cellStyle name="40% - アクセント 1 44" xfId="431"/>
    <cellStyle name="40% - アクセント 1 45" xfId="432"/>
    <cellStyle name="40% - アクセント 1 46" xfId="433"/>
    <cellStyle name="40% - アクセント 1 47" xfId="434"/>
    <cellStyle name="40% - アクセント 1 48" xfId="435"/>
    <cellStyle name="40% - アクセント 1 49" xfId="436"/>
    <cellStyle name="40% - アクセント 1 5" xfId="437"/>
    <cellStyle name="40% - アクセント 1 50" xfId="438"/>
    <cellStyle name="40% - アクセント 1 51" xfId="439"/>
    <cellStyle name="40% - アクセント 1 52" xfId="440"/>
    <cellStyle name="40% - アクセント 1 53" xfId="441"/>
    <cellStyle name="40% - アクセント 1 54" xfId="442"/>
    <cellStyle name="40% - アクセント 1 55" xfId="443"/>
    <cellStyle name="40% - アクセント 1 56" xfId="444"/>
    <cellStyle name="40% - アクセント 1 57" xfId="445"/>
    <cellStyle name="40% - アクセント 1 58" xfId="446"/>
    <cellStyle name="40% - アクセント 1 59" xfId="447"/>
    <cellStyle name="40% - アクセント 1 6" xfId="448"/>
    <cellStyle name="40% - アクセント 1 60" xfId="449"/>
    <cellStyle name="40% - アクセント 1 61" xfId="450"/>
    <cellStyle name="40% - アクセント 1 62" xfId="451"/>
    <cellStyle name="40% - アクセント 1 63" xfId="452"/>
    <cellStyle name="40% - アクセント 1 7" xfId="453"/>
    <cellStyle name="40% - アクセント 1 8" xfId="454"/>
    <cellStyle name="40% - アクセント 1 9" xfId="455"/>
    <cellStyle name="40% - アクセント 2" xfId="456"/>
    <cellStyle name="40% - アクセント 2 10" xfId="457"/>
    <cellStyle name="40% - アクセント 2 11" xfId="458"/>
    <cellStyle name="40% - アクセント 2 12" xfId="459"/>
    <cellStyle name="40% - アクセント 2 13" xfId="460"/>
    <cellStyle name="40% - アクセント 2 14" xfId="461"/>
    <cellStyle name="40% - アクセント 2 15" xfId="462"/>
    <cellStyle name="40% - アクセント 2 16" xfId="463"/>
    <cellStyle name="40% - アクセント 2 17" xfId="464"/>
    <cellStyle name="40% - アクセント 2 18" xfId="465"/>
    <cellStyle name="40% - アクセント 2 19" xfId="466"/>
    <cellStyle name="40% - アクセント 2 2" xfId="467"/>
    <cellStyle name="40% - アクセント 2 20" xfId="468"/>
    <cellStyle name="40% - アクセント 2 21" xfId="469"/>
    <cellStyle name="40% - アクセント 2 22" xfId="470"/>
    <cellStyle name="40% - アクセント 2 23" xfId="471"/>
    <cellStyle name="40% - アクセント 2 24" xfId="472"/>
    <cellStyle name="40% - アクセント 2 25" xfId="473"/>
    <cellStyle name="40% - アクセント 2 26" xfId="474"/>
    <cellStyle name="40% - アクセント 2 27" xfId="475"/>
    <cellStyle name="40% - アクセント 2 28" xfId="476"/>
    <cellStyle name="40% - アクセント 2 29" xfId="477"/>
    <cellStyle name="40% - アクセント 2 3" xfId="478"/>
    <cellStyle name="40% - アクセント 2 30" xfId="479"/>
    <cellStyle name="40% - アクセント 2 31" xfId="480"/>
    <cellStyle name="40% - アクセント 2 32" xfId="481"/>
    <cellStyle name="40% - アクセント 2 33" xfId="482"/>
    <cellStyle name="40% - アクセント 2 34" xfId="483"/>
    <cellStyle name="40% - アクセント 2 35" xfId="484"/>
    <cellStyle name="40% - アクセント 2 36" xfId="485"/>
    <cellStyle name="40% - アクセント 2 37" xfId="486"/>
    <cellStyle name="40% - アクセント 2 38" xfId="487"/>
    <cellStyle name="40% - アクセント 2 39" xfId="488"/>
    <cellStyle name="40% - アクセント 2 4" xfId="489"/>
    <cellStyle name="40% - アクセント 2 40" xfId="490"/>
    <cellStyle name="40% - アクセント 2 41" xfId="491"/>
    <cellStyle name="40% - アクセント 2 42" xfId="492"/>
    <cellStyle name="40% - アクセント 2 43" xfId="493"/>
    <cellStyle name="40% - アクセント 2 44" xfId="494"/>
    <cellStyle name="40% - アクセント 2 45" xfId="495"/>
    <cellStyle name="40% - アクセント 2 46" xfId="496"/>
    <cellStyle name="40% - アクセント 2 47" xfId="497"/>
    <cellStyle name="40% - アクセント 2 48" xfId="498"/>
    <cellStyle name="40% - アクセント 2 49" xfId="499"/>
    <cellStyle name="40% - アクセント 2 5" xfId="500"/>
    <cellStyle name="40% - アクセント 2 50" xfId="501"/>
    <cellStyle name="40% - アクセント 2 51" xfId="502"/>
    <cellStyle name="40% - アクセント 2 52" xfId="503"/>
    <cellStyle name="40% - アクセント 2 53" xfId="504"/>
    <cellStyle name="40% - アクセント 2 54" xfId="505"/>
    <cellStyle name="40% - アクセント 2 55" xfId="506"/>
    <cellStyle name="40% - アクセント 2 56" xfId="507"/>
    <cellStyle name="40% - アクセント 2 57" xfId="508"/>
    <cellStyle name="40% - アクセント 2 58" xfId="509"/>
    <cellStyle name="40% - アクセント 2 59" xfId="510"/>
    <cellStyle name="40% - アクセント 2 6" xfId="511"/>
    <cellStyle name="40% - アクセント 2 60" xfId="512"/>
    <cellStyle name="40% - アクセント 2 61" xfId="513"/>
    <cellStyle name="40% - アクセント 2 62" xfId="514"/>
    <cellStyle name="40% - アクセント 2 63" xfId="515"/>
    <cellStyle name="40% - アクセント 2 7" xfId="516"/>
    <cellStyle name="40% - アクセント 2 8" xfId="517"/>
    <cellStyle name="40% - アクセント 2 9" xfId="518"/>
    <cellStyle name="40% - アクセント 3" xfId="519"/>
    <cellStyle name="40% - アクセント 3 10" xfId="520"/>
    <cellStyle name="40% - アクセント 3 11" xfId="521"/>
    <cellStyle name="40% - アクセント 3 12" xfId="522"/>
    <cellStyle name="40% - アクセント 3 13" xfId="523"/>
    <cellStyle name="40% - アクセント 3 14" xfId="524"/>
    <cellStyle name="40% - アクセント 3 15" xfId="525"/>
    <cellStyle name="40% - アクセント 3 16" xfId="526"/>
    <cellStyle name="40% - アクセント 3 17" xfId="527"/>
    <cellStyle name="40% - アクセント 3 18" xfId="528"/>
    <cellStyle name="40% - アクセント 3 19" xfId="529"/>
    <cellStyle name="40% - アクセント 3 2" xfId="530"/>
    <cellStyle name="40% - アクセント 3 20" xfId="531"/>
    <cellStyle name="40% - アクセント 3 21" xfId="532"/>
    <cellStyle name="40% - アクセント 3 22" xfId="533"/>
    <cellStyle name="40% - アクセント 3 23" xfId="534"/>
    <cellStyle name="40% - アクセント 3 24" xfId="535"/>
    <cellStyle name="40% - アクセント 3 25" xfId="536"/>
    <cellStyle name="40% - アクセント 3 26" xfId="537"/>
    <cellStyle name="40% - アクセント 3 27" xfId="538"/>
    <cellStyle name="40% - アクセント 3 28" xfId="539"/>
    <cellStyle name="40% - アクセント 3 29" xfId="540"/>
    <cellStyle name="40% - アクセント 3 3" xfId="541"/>
    <cellStyle name="40% - アクセント 3 30" xfId="542"/>
    <cellStyle name="40% - アクセント 3 31" xfId="543"/>
    <cellStyle name="40% - アクセント 3 32" xfId="544"/>
    <cellStyle name="40% - アクセント 3 33" xfId="545"/>
    <cellStyle name="40% - アクセント 3 34" xfId="546"/>
    <cellStyle name="40% - アクセント 3 35" xfId="547"/>
    <cellStyle name="40% - アクセント 3 36" xfId="548"/>
    <cellStyle name="40% - アクセント 3 37" xfId="549"/>
    <cellStyle name="40% - アクセント 3 38" xfId="550"/>
    <cellStyle name="40% - アクセント 3 39" xfId="551"/>
    <cellStyle name="40% - アクセント 3 4" xfId="552"/>
    <cellStyle name="40% - アクセント 3 40" xfId="553"/>
    <cellStyle name="40% - アクセント 3 41" xfId="554"/>
    <cellStyle name="40% - アクセント 3 42" xfId="555"/>
    <cellStyle name="40% - アクセント 3 43" xfId="556"/>
    <cellStyle name="40% - アクセント 3 44" xfId="557"/>
    <cellStyle name="40% - アクセント 3 45" xfId="558"/>
    <cellStyle name="40% - アクセント 3 46" xfId="559"/>
    <cellStyle name="40% - アクセント 3 47" xfId="560"/>
    <cellStyle name="40% - アクセント 3 48" xfId="561"/>
    <cellStyle name="40% - アクセント 3 49" xfId="562"/>
    <cellStyle name="40% - アクセント 3 5" xfId="563"/>
    <cellStyle name="40% - アクセント 3 50" xfId="564"/>
    <cellStyle name="40% - アクセント 3 51" xfId="565"/>
    <cellStyle name="40% - アクセント 3 52" xfId="566"/>
    <cellStyle name="40% - アクセント 3 53" xfId="567"/>
    <cellStyle name="40% - アクセント 3 54" xfId="568"/>
    <cellStyle name="40% - アクセント 3 55" xfId="569"/>
    <cellStyle name="40% - アクセント 3 56" xfId="570"/>
    <cellStyle name="40% - アクセント 3 57" xfId="571"/>
    <cellStyle name="40% - アクセント 3 58" xfId="572"/>
    <cellStyle name="40% - アクセント 3 59" xfId="573"/>
    <cellStyle name="40% - アクセント 3 6" xfId="574"/>
    <cellStyle name="40% - アクセント 3 60" xfId="575"/>
    <cellStyle name="40% - アクセント 3 61" xfId="576"/>
    <cellStyle name="40% - アクセント 3 62" xfId="577"/>
    <cellStyle name="40% - アクセント 3 63" xfId="578"/>
    <cellStyle name="40% - アクセント 3 7" xfId="579"/>
    <cellStyle name="40% - アクセント 3 8" xfId="580"/>
    <cellStyle name="40% - アクセント 3 9" xfId="581"/>
    <cellStyle name="40% - アクセント 4" xfId="582"/>
    <cellStyle name="40% - アクセント 4 10" xfId="583"/>
    <cellStyle name="40% - アクセント 4 11" xfId="584"/>
    <cellStyle name="40% - アクセント 4 12" xfId="585"/>
    <cellStyle name="40% - アクセント 4 13" xfId="586"/>
    <cellStyle name="40% - アクセント 4 14" xfId="587"/>
    <cellStyle name="40% - アクセント 4 15" xfId="588"/>
    <cellStyle name="40% - アクセント 4 16" xfId="589"/>
    <cellStyle name="40% - アクセント 4 17" xfId="590"/>
    <cellStyle name="40% - アクセント 4 18" xfId="591"/>
    <cellStyle name="40% - アクセント 4 19" xfId="592"/>
    <cellStyle name="40% - アクセント 4 2" xfId="593"/>
    <cellStyle name="40% - アクセント 4 20" xfId="594"/>
    <cellStyle name="40% - アクセント 4 21" xfId="595"/>
    <cellStyle name="40% - アクセント 4 22" xfId="596"/>
    <cellStyle name="40% - アクセント 4 23" xfId="597"/>
    <cellStyle name="40% - アクセント 4 24" xfId="598"/>
    <cellStyle name="40% - アクセント 4 25" xfId="599"/>
    <cellStyle name="40% - アクセント 4 26" xfId="600"/>
    <cellStyle name="40% - アクセント 4 27" xfId="601"/>
    <cellStyle name="40% - アクセント 4 28" xfId="602"/>
    <cellStyle name="40% - アクセント 4 29" xfId="603"/>
    <cellStyle name="40% - アクセント 4 3" xfId="604"/>
    <cellStyle name="40% - アクセント 4 30" xfId="605"/>
    <cellStyle name="40% - アクセント 4 31" xfId="606"/>
    <cellStyle name="40% - アクセント 4 32" xfId="607"/>
    <cellStyle name="40% - アクセント 4 33" xfId="608"/>
    <cellStyle name="40% - アクセント 4 34" xfId="609"/>
    <cellStyle name="40% - アクセント 4 35" xfId="610"/>
    <cellStyle name="40% - アクセント 4 36" xfId="611"/>
    <cellStyle name="40% - アクセント 4 37" xfId="612"/>
    <cellStyle name="40% - アクセント 4 38" xfId="613"/>
    <cellStyle name="40% - アクセント 4 39" xfId="614"/>
    <cellStyle name="40% - アクセント 4 4" xfId="615"/>
    <cellStyle name="40% - アクセント 4 40" xfId="616"/>
    <cellStyle name="40% - アクセント 4 41" xfId="617"/>
    <cellStyle name="40% - アクセント 4 42" xfId="618"/>
    <cellStyle name="40% - アクセント 4 43" xfId="619"/>
    <cellStyle name="40% - アクセント 4 44" xfId="620"/>
    <cellStyle name="40% - アクセント 4 45" xfId="621"/>
    <cellStyle name="40% - アクセント 4 46" xfId="622"/>
    <cellStyle name="40% - アクセント 4 47" xfId="623"/>
    <cellStyle name="40% - アクセント 4 48" xfId="624"/>
    <cellStyle name="40% - アクセント 4 49" xfId="625"/>
    <cellStyle name="40% - アクセント 4 5" xfId="626"/>
    <cellStyle name="40% - アクセント 4 50" xfId="627"/>
    <cellStyle name="40% - アクセント 4 51" xfId="628"/>
    <cellStyle name="40% - アクセント 4 52" xfId="629"/>
    <cellStyle name="40% - アクセント 4 53" xfId="630"/>
    <cellStyle name="40% - アクセント 4 54" xfId="631"/>
    <cellStyle name="40% - アクセント 4 55" xfId="632"/>
    <cellStyle name="40% - アクセント 4 56" xfId="633"/>
    <cellStyle name="40% - アクセント 4 57" xfId="634"/>
    <cellStyle name="40% - アクセント 4 58" xfId="635"/>
    <cellStyle name="40% - アクセント 4 59" xfId="636"/>
    <cellStyle name="40% - アクセント 4 6" xfId="637"/>
    <cellStyle name="40% - アクセント 4 60" xfId="638"/>
    <cellStyle name="40% - アクセント 4 61" xfId="639"/>
    <cellStyle name="40% - アクセント 4 62" xfId="640"/>
    <cellStyle name="40% - アクセント 4 63" xfId="641"/>
    <cellStyle name="40% - アクセント 4 7" xfId="642"/>
    <cellStyle name="40% - アクセント 4 8" xfId="643"/>
    <cellStyle name="40% - アクセント 4 9" xfId="644"/>
    <cellStyle name="40% - アクセント 5" xfId="645"/>
    <cellStyle name="40% - アクセント 5 10" xfId="646"/>
    <cellStyle name="40% - アクセント 5 11" xfId="647"/>
    <cellStyle name="40% - アクセント 5 12" xfId="648"/>
    <cellStyle name="40% - アクセント 5 13" xfId="649"/>
    <cellStyle name="40% - アクセント 5 14" xfId="650"/>
    <cellStyle name="40% - アクセント 5 15" xfId="651"/>
    <cellStyle name="40% - アクセント 5 16" xfId="652"/>
    <cellStyle name="40% - アクセント 5 17" xfId="653"/>
    <cellStyle name="40% - アクセント 5 18" xfId="654"/>
    <cellStyle name="40% - アクセント 5 19" xfId="655"/>
    <cellStyle name="40% - アクセント 5 2" xfId="656"/>
    <cellStyle name="40% - アクセント 5 20" xfId="657"/>
    <cellStyle name="40% - アクセント 5 21" xfId="658"/>
    <cellStyle name="40% - アクセント 5 22" xfId="659"/>
    <cellStyle name="40% - アクセント 5 23" xfId="660"/>
    <cellStyle name="40% - アクセント 5 24" xfId="661"/>
    <cellStyle name="40% - アクセント 5 25" xfId="662"/>
    <cellStyle name="40% - アクセント 5 26" xfId="663"/>
    <cellStyle name="40% - アクセント 5 27" xfId="664"/>
    <cellStyle name="40% - アクセント 5 28" xfId="665"/>
    <cellStyle name="40% - アクセント 5 29" xfId="666"/>
    <cellStyle name="40% - アクセント 5 3" xfId="667"/>
    <cellStyle name="40% - アクセント 5 30" xfId="668"/>
    <cellStyle name="40% - アクセント 5 31" xfId="669"/>
    <cellStyle name="40% - アクセント 5 32" xfId="670"/>
    <cellStyle name="40% - アクセント 5 33" xfId="671"/>
    <cellStyle name="40% - アクセント 5 34" xfId="672"/>
    <cellStyle name="40% - アクセント 5 35" xfId="673"/>
    <cellStyle name="40% - アクセント 5 36" xfId="674"/>
    <cellStyle name="40% - アクセント 5 37" xfId="675"/>
    <cellStyle name="40% - アクセント 5 38" xfId="676"/>
    <cellStyle name="40% - アクセント 5 39" xfId="677"/>
    <cellStyle name="40% - アクセント 5 4" xfId="678"/>
    <cellStyle name="40% - アクセント 5 40" xfId="679"/>
    <cellStyle name="40% - アクセント 5 41" xfId="680"/>
    <cellStyle name="40% - アクセント 5 42" xfId="681"/>
    <cellStyle name="40% - アクセント 5 43" xfId="682"/>
    <cellStyle name="40% - アクセント 5 44" xfId="683"/>
    <cellStyle name="40% - アクセント 5 45" xfId="684"/>
    <cellStyle name="40% - アクセント 5 46" xfId="685"/>
    <cellStyle name="40% - アクセント 5 47" xfId="686"/>
    <cellStyle name="40% - アクセント 5 48" xfId="687"/>
    <cellStyle name="40% - アクセント 5 49" xfId="688"/>
    <cellStyle name="40% - アクセント 5 5" xfId="689"/>
    <cellStyle name="40% - アクセント 5 50" xfId="690"/>
    <cellStyle name="40% - アクセント 5 51" xfId="691"/>
    <cellStyle name="40% - アクセント 5 52" xfId="692"/>
    <cellStyle name="40% - アクセント 5 53" xfId="693"/>
    <cellStyle name="40% - アクセント 5 54" xfId="694"/>
    <cellStyle name="40% - アクセント 5 55" xfId="695"/>
    <cellStyle name="40% - アクセント 5 56" xfId="696"/>
    <cellStyle name="40% - アクセント 5 57" xfId="697"/>
    <cellStyle name="40% - アクセント 5 58" xfId="698"/>
    <cellStyle name="40% - アクセント 5 59" xfId="699"/>
    <cellStyle name="40% - アクセント 5 6" xfId="700"/>
    <cellStyle name="40% - アクセント 5 60" xfId="701"/>
    <cellStyle name="40% - アクセント 5 61" xfId="702"/>
    <cellStyle name="40% - アクセント 5 62" xfId="703"/>
    <cellStyle name="40% - アクセント 5 63" xfId="704"/>
    <cellStyle name="40% - アクセント 5 7" xfId="705"/>
    <cellStyle name="40% - アクセント 5 8" xfId="706"/>
    <cellStyle name="40% - アクセント 5 9" xfId="707"/>
    <cellStyle name="40% - アクセント 6" xfId="708"/>
    <cellStyle name="40% - アクセント 6 10" xfId="709"/>
    <cellStyle name="40% - アクセント 6 11" xfId="710"/>
    <cellStyle name="40% - アクセント 6 12" xfId="711"/>
    <cellStyle name="40% - アクセント 6 13" xfId="712"/>
    <cellStyle name="40% - アクセント 6 14" xfId="713"/>
    <cellStyle name="40% - アクセント 6 15" xfId="714"/>
    <cellStyle name="40% - アクセント 6 16" xfId="715"/>
    <cellStyle name="40% - アクセント 6 17" xfId="716"/>
    <cellStyle name="40% - アクセント 6 18" xfId="717"/>
    <cellStyle name="40% - アクセント 6 19" xfId="718"/>
    <cellStyle name="40% - アクセント 6 2" xfId="719"/>
    <cellStyle name="40% - アクセント 6 20" xfId="720"/>
    <cellStyle name="40% - アクセント 6 21" xfId="721"/>
    <cellStyle name="40% - アクセント 6 22" xfId="722"/>
    <cellStyle name="40% - アクセント 6 23" xfId="723"/>
    <cellStyle name="40% - アクセント 6 24" xfId="724"/>
    <cellStyle name="40% - アクセント 6 25" xfId="725"/>
    <cellStyle name="40% - アクセント 6 26" xfId="726"/>
    <cellStyle name="40% - アクセント 6 27" xfId="727"/>
    <cellStyle name="40% - アクセント 6 28" xfId="728"/>
    <cellStyle name="40% - アクセント 6 29" xfId="729"/>
    <cellStyle name="40% - アクセント 6 3" xfId="730"/>
    <cellStyle name="40% - アクセント 6 30" xfId="731"/>
    <cellStyle name="40% - アクセント 6 31" xfId="732"/>
    <cellStyle name="40% - アクセント 6 32" xfId="733"/>
    <cellStyle name="40% - アクセント 6 33" xfId="734"/>
    <cellStyle name="40% - アクセント 6 34" xfId="735"/>
    <cellStyle name="40% - アクセント 6 35" xfId="736"/>
    <cellStyle name="40% - アクセント 6 36" xfId="737"/>
    <cellStyle name="40% - アクセント 6 37" xfId="738"/>
    <cellStyle name="40% - アクセント 6 38" xfId="739"/>
    <cellStyle name="40% - アクセント 6 39" xfId="740"/>
    <cellStyle name="40% - アクセント 6 4" xfId="741"/>
    <cellStyle name="40% - アクセント 6 40" xfId="742"/>
    <cellStyle name="40% - アクセント 6 41" xfId="743"/>
    <cellStyle name="40% - アクセント 6 42" xfId="744"/>
    <cellStyle name="40% - アクセント 6 43" xfId="745"/>
    <cellStyle name="40% - アクセント 6 44" xfId="746"/>
    <cellStyle name="40% - アクセント 6 45" xfId="747"/>
    <cellStyle name="40% - アクセント 6 46" xfId="748"/>
    <cellStyle name="40% - アクセント 6 47" xfId="749"/>
    <cellStyle name="40% - アクセント 6 48" xfId="750"/>
    <cellStyle name="40% - アクセント 6 49" xfId="751"/>
    <cellStyle name="40% - アクセント 6 5" xfId="752"/>
    <cellStyle name="40% - アクセント 6 50" xfId="753"/>
    <cellStyle name="40% - アクセント 6 51" xfId="754"/>
    <cellStyle name="40% - アクセント 6 52" xfId="755"/>
    <cellStyle name="40% - アクセント 6 53" xfId="756"/>
    <cellStyle name="40% - アクセント 6 54" xfId="757"/>
    <cellStyle name="40% - アクセント 6 55" xfId="758"/>
    <cellStyle name="40% - アクセント 6 56" xfId="759"/>
    <cellStyle name="40% - アクセント 6 57" xfId="760"/>
    <cellStyle name="40% - アクセント 6 58" xfId="761"/>
    <cellStyle name="40% - アクセント 6 59" xfId="762"/>
    <cellStyle name="40% - アクセント 6 6" xfId="763"/>
    <cellStyle name="40% - アクセント 6 60" xfId="764"/>
    <cellStyle name="40% - アクセント 6 61" xfId="765"/>
    <cellStyle name="40% - アクセント 6 62" xfId="766"/>
    <cellStyle name="40% - アクセント 6 63" xfId="767"/>
    <cellStyle name="40% - アクセント 6 7" xfId="768"/>
    <cellStyle name="40% - アクセント 6 8" xfId="769"/>
    <cellStyle name="40% - アクセント 6 9" xfId="770"/>
    <cellStyle name="60% - アクセント 1" xfId="771"/>
    <cellStyle name="60% - アクセント 1 10" xfId="772"/>
    <cellStyle name="60% - アクセント 1 11" xfId="773"/>
    <cellStyle name="60% - アクセント 1 12" xfId="774"/>
    <cellStyle name="60% - アクセント 1 13" xfId="775"/>
    <cellStyle name="60% - アクセント 1 14" xfId="776"/>
    <cellStyle name="60% - アクセント 1 15" xfId="777"/>
    <cellStyle name="60% - アクセント 1 16" xfId="778"/>
    <cellStyle name="60% - アクセント 1 17" xfId="779"/>
    <cellStyle name="60% - アクセント 1 18" xfId="780"/>
    <cellStyle name="60% - アクセント 1 19" xfId="781"/>
    <cellStyle name="60% - アクセント 1 2" xfId="782"/>
    <cellStyle name="60% - アクセント 1 20" xfId="783"/>
    <cellStyle name="60% - アクセント 1 21" xfId="784"/>
    <cellStyle name="60% - アクセント 1 22" xfId="785"/>
    <cellStyle name="60% - アクセント 1 23" xfId="786"/>
    <cellStyle name="60% - アクセント 1 24" xfId="787"/>
    <cellStyle name="60% - アクセント 1 25" xfId="788"/>
    <cellStyle name="60% - アクセント 1 26" xfId="789"/>
    <cellStyle name="60% - アクセント 1 27" xfId="790"/>
    <cellStyle name="60% - アクセント 1 28" xfId="791"/>
    <cellStyle name="60% - アクセント 1 29" xfId="792"/>
    <cellStyle name="60% - アクセント 1 3" xfId="793"/>
    <cellStyle name="60% - アクセント 1 30" xfId="794"/>
    <cellStyle name="60% - アクセント 1 31" xfId="795"/>
    <cellStyle name="60% - アクセント 1 32" xfId="796"/>
    <cellStyle name="60% - アクセント 1 33" xfId="797"/>
    <cellStyle name="60% - アクセント 1 34" xfId="798"/>
    <cellStyle name="60% - アクセント 1 35" xfId="799"/>
    <cellStyle name="60% - アクセント 1 36" xfId="800"/>
    <cellStyle name="60% - アクセント 1 37" xfId="801"/>
    <cellStyle name="60% - アクセント 1 38" xfId="802"/>
    <cellStyle name="60% - アクセント 1 39" xfId="803"/>
    <cellStyle name="60% - アクセント 1 4" xfId="804"/>
    <cellStyle name="60% - アクセント 1 40" xfId="805"/>
    <cellStyle name="60% - アクセント 1 41" xfId="806"/>
    <cellStyle name="60% - アクセント 1 42" xfId="807"/>
    <cellStyle name="60% - アクセント 1 43" xfId="808"/>
    <cellStyle name="60% - アクセント 1 44" xfId="809"/>
    <cellStyle name="60% - アクセント 1 45" xfId="810"/>
    <cellStyle name="60% - アクセント 1 46" xfId="811"/>
    <cellStyle name="60% - アクセント 1 47" xfId="812"/>
    <cellStyle name="60% - アクセント 1 48" xfId="813"/>
    <cellStyle name="60% - アクセント 1 49" xfId="814"/>
    <cellStyle name="60% - アクセント 1 5" xfId="815"/>
    <cellStyle name="60% - アクセント 1 50" xfId="816"/>
    <cellStyle name="60% - アクセント 1 51" xfId="817"/>
    <cellStyle name="60% - アクセント 1 52" xfId="818"/>
    <cellStyle name="60% - アクセント 1 53" xfId="819"/>
    <cellStyle name="60% - アクセント 1 54" xfId="820"/>
    <cellStyle name="60% - アクセント 1 55" xfId="821"/>
    <cellStyle name="60% - アクセント 1 56" xfId="822"/>
    <cellStyle name="60% - アクセント 1 57" xfId="823"/>
    <cellStyle name="60% - アクセント 1 58" xfId="824"/>
    <cellStyle name="60% - アクセント 1 59" xfId="825"/>
    <cellStyle name="60% - アクセント 1 6" xfId="826"/>
    <cellStyle name="60% - アクセント 1 60" xfId="827"/>
    <cellStyle name="60% - アクセント 1 61" xfId="828"/>
    <cellStyle name="60% - アクセント 1 62" xfId="829"/>
    <cellStyle name="60% - アクセント 1 63" xfId="830"/>
    <cellStyle name="60% - アクセント 1 7" xfId="831"/>
    <cellStyle name="60% - アクセント 1 8" xfId="832"/>
    <cellStyle name="60% - アクセント 1 9" xfId="833"/>
    <cellStyle name="60% - アクセント 2" xfId="834"/>
    <cellStyle name="60% - アクセント 2 10" xfId="835"/>
    <cellStyle name="60% - アクセント 2 11" xfId="836"/>
    <cellStyle name="60% - アクセント 2 12" xfId="837"/>
    <cellStyle name="60% - アクセント 2 13" xfId="838"/>
    <cellStyle name="60% - アクセント 2 14" xfId="839"/>
    <cellStyle name="60% - アクセント 2 15" xfId="840"/>
    <cellStyle name="60% - アクセント 2 16" xfId="841"/>
    <cellStyle name="60% - アクセント 2 17" xfId="842"/>
    <cellStyle name="60% - アクセント 2 18" xfId="843"/>
    <cellStyle name="60% - アクセント 2 19" xfId="844"/>
    <cellStyle name="60% - アクセント 2 2" xfId="845"/>
    <cellStyle name="60% - アクセント 2 20" xfId="846"/>
    <cellStyle name="60% - アクセント 2 21" xfId="847"/>
    <cellStyle name="60% - アクセント 2 22" xfId="848"/>
    <cellStyle name="60% - アクセント 2 23" xfId="849"/>
    <cellStyle name="60% - アクセント 2 24" xfId="850"/>
    <cellStyle name="60% - アクセント 2 25" xfId="851"/>
    <cellStyle name="60% - アクセント 2 26" xfId="852"/>
    <cellStyle name="60% - アクセント 2 27" xfId="853"/>
    <cellStyle name="60% - アクセント 2 28" xfId="854"/>
    <cellStyle name="60% - アクセント 2 29" xfId="855"/>
    <cellStyle name="60% - アクセント 2 3" xfId="856"/>
    <cellStyle name="60% - アクセント 2 30" xfId="857"/>
    <cellStyle name="60% - アクセント 2 31" xfId="858"/>
    <cellStyle name="60% - アクセント 2 32" xfId="859"/>
    <cellStyle name="60% - アクセント 2 33" xfId="860"/>
    <cellStyle name="60% - アクセント 2 34" xfId="861"/>
    <cellStyle name="60% - アクセント 2 35" xfId="862"/>
    <cellStyle name="60% - アクセント 2 36" xfId="863"/>
    <cellStyle name="60% - アクセント 2 37" xfId="864"/>
    <cellStyle name="60% - アクセント 2 38" xfId="865"/>
    <cellStyle name="60% - アクセント 2 39" xfId="866"/>
    <cellStyle name="60% - アクセント 2 4" xfId="867"/>
    <cellStyle name="60% - アクセント 2 40" xfId="868"/>
    <cellStyle name="60% - アクセント 2 41" xfId="869"/>
    <cellStyle name="60% - アクセント 2 42" xfId="870"/>
    <cellStyle name="60% - アクセント 2 43" xfId="871"/>
    <cellStyle name="60% - アクセント 2 44" xfId="872"/>
    <cellStyle name="60% - アクセント 2 45" xfId="873"/>
    <cellStyle name="60% - アクセント 2 46" xfId="874"/>
    <cellStyle name="60% - アクセント 2 47" xfId="875"/>
    <cellStyle name="60% - アクセント 2 48" xfId="876"/>
    <cellStyle name="60% - アクセント 2 49" xfId="877"/>
    <cellStyle name="60% - アクセント 2 5" xfId="878"/>
    <cellStyle name="60% - アクセント 2 50" xfId="879"/>
    <cellStyle name="60% - アクセント 2 51" xfId="880"/>
    <cellStyle name="60% - アクセント 2 52" xfId="881"/>
    <cellStyle name="60% - アクセント 2 53" xfId="882"/>
    <cellStyle name="60% - アクセント 2 54" xfId="883"/>
    <cellStyle name="60% - アクセント 2 55" xfId="884"/>
    <cellStyle name="60% - アクセント 2 56" xfId="885"/>
    <cellStyle name="60% - アクセント 2 57" xfId="886"/>
    <cellStyle name="60% - アクセント 2 58" xfId="887"/>
    <cellStyle name="60% - アクセント 2 59" xfId="888"/>
    <cellStyle name="60% - アクセント 2 6" xfId="889"/>
    <cellStyle name="60% - アクセント 2 60" xfId="890"/>
    <cellStyle name="60% - アクセント 2 61" xfId="891"/>
    <cellStyle name="60% - アクセント 2 62" xfId="892"/>
    <cellStyle name="60% - アクセント 2 63" xfId="893"/>
    <cellStyle name="60% - アクセント 2 7" xfId="894"/>
    <cellStyle name="60% - アクセント 2 8" xfId="895"/>
    <cellStyle name="60% - アクセント 2 9" xfId="896"/>
    <cellStyle name="60% - アクセント 3" xfId="897"/>
    <cellStyle name="60% - アクセント 3 10" xfId="898"/>
    <cellStyle name="60% - アクセント 3 11" xfId="899"/>
    <cellStyle name="60% - アクセント 3 12" xfId="900"/>
    <cellStyle name="60% - アクセント 3 13" xfId="901"/>
    <cellStyle name="60% - アクセント 3 14" xfId="902"/>
    <cellStyle name="60% - アクセント 3 15" xfId="903"/>
    <cellStyle name="60% - アクセント 3 16" xfId="904"/>
    <cellStyle name="60% - アクセント 3 17" xfId="905"/>
    <cellStyle name="60% - アクセント 3 18" xfId="906"/>
    <cellStyle name="60% - アクセント 3 19" xfId="907"/>
    <cellStyle name="60% - アクセント 3 2" xfId="908"/>
    <cellStyle name="60% - アクセント 3 20" xfId="909"/>
    <cellStyle name="60% - アクセント 3 21" xfId="910"/>
    <cellStyle name="60% - アクセント 3 22" xfId="911"/>
    <cellStyle name="60% - アクセント 3 23" xfId="912"/>
    <cellStyle name="60% - アクセント 3 24" xfId="913"/>
    <cellStyle name="60% - アクセント 3 25" xfId="914"/>
    <cellStyle name="60% - アクセント 3 26" xfId="915"/>
    <cellStyle name="60% - アクセント 3 27" xfId="916"/>
    <cellStyle name="60% - アクセント 3 28" xfId="917"/>
    <cellStyle name="60% - アクセント 3 29" xfId="918"/>
    <cellStyle name="60% - アクセント 3 3" xfId="919"/>
    <cellStyle name="60% - アクセント 3 30" xfId="920"/>
    <cellStyle name="60% - アクセント 3 31" xfId="921"/>
    <cellStyle name="60% - アクセント 3 32" xfId="922"/>
    <cellStyle name="60% - アクセント 3 33" xfId="923"/>
    <cellStyle name="60% - アクセント 3 34" xfId="924"/>
    <cellStyle name="60% - アクセント 3 35" xfId="925"/>
    <cellStyle name="60% - アクセント 3 36" xfId="926"/>
    <cellStyle name="60% - アクセント 3 37" xfId="927"/>
    <cellStyle name="60% - アクセント 3 38" xfId="928"/>
    <cellStyle name="60% - アクセント 3 39" xfId="929"/>
    <cellStyle name="60% - アクセント 3 4" xfId="930"/>
    <cellStyle name="60% - アクセント 3 40" xfId="931"/>
    <cellStyle name="60% - アクセント 3 41" xfId="932"/>
    <cellStyle name="60% - アクセント 3 42" xfId="933"/>
    <cellStyle name="60% - アクセント 3 43" xfId="934"/>
    <cellStyle name="60% - アクセント 3 44" xfId="935"/>
    <cellStyle name="60% - アクセント 3 45" xfId="936"/>
    <cellStyle name="60% - アクセント 3 46" xfId="937"/>
    <cellStyle name="60% - アクセント 3 47" xfId="938"/>
    <cellStyle name="60% - アクセント 3 48" xfId="939"/>
    <cellStyle name="60% - アクセント 3 49" xfId="940"/>
    <cellStyle name="60% - アクセント 3 5" xfId="941"/>
    <cellStyle name="60% - アクセント 3 50" xfId="942"/>
    <cellStyle name="60% - アクセント 3 51" xfId="943"/>
    <cellStyle name="60% - アクセント 3 52" xfId="944"/>
    <cellStyle name="60% - アクセント 3 53" xfId="945"/>
    <cellStyle name="60% - アクセント 3 54" xfId="946"/>
    <cellStyle name="60% - アクセント 3 55" xfId="947"/>
    <cellStyle name="60% - アクセント 3 56" xfId="948"/>
    <cellStyle name="60% - アクセント 3 57" xfId="949"/>
    <cellStyle name="60% - アクセント 3 58" xfId="950"/>
    <cellStyle name="60% - アクセント 3 59" xfId="951"/>
    <cellStyle name="60% - アクセント 3 6" xfId="952"/>
    <cellStyle name="60% - アクセント 3 60" xfId="953"/>
    <cellStyle name="60% - アクセント 3 61" xfId="954"/>
    <cellStyle name="60% - アクセント 3 62" xfId="955"/>
    <cellStyle name="60% - アクセント 3 63" xfId="956"/>
    <cellStyle name="60% - アクセント 3 7" xfId="957"/>
    <cellStyle name="60% - アクセント 3 8" xfId="958"/>
    <cellStyle name="60% - アクセント 3 9" xfId="959"/>
    <cellStyle name="60% - アクセント 4" xfId="960"/>
    <cellStyle name="60% - アクセント 4 10" xfId="961"/>
    <cellStyle name="60% - アクセント 4 11" xfId="962"/>
    <cellStyle name="60% - アクセント 4 12" xfId="963"/>
    <cellStyle name="60% - アクセント 4 13" xfId="964"/>
    <cellStyle name="60% - アクセント 4 14" xfId="965"/>
    <cellStyle name="60% - アクセント 4 15" xfId="966"/>
    <cellStyle name="60% - アクセント 4 16" xfId="967"/>
    <cellStyle name="60% - アクセント 4 17" xfId="968"/>
    <cellStyle name="60% - アクセント 4 18" xfId="969"/>
    <cellStyle name="60% - アクセント 4 19" xfId="970"/>
    <cellStyle name="60% - アクセント 4 2" xfId="971"/>
    <cellStyle name="60% - アクセント 4 20" xfId="972"/>
    <cellStyle name="60% - アクセント 4 21" xfId="973"/>
    <cellStyle name="60% - アクセント 4 22" xfId="974"/>
    <cellStyle name="60% - アクセント 4 23" xfId="975"/>
    <cellStyle name="60% - アクセント 4 24" xfId="976"/>
    <cellStyle name="60% - アクセント 4 25" xfId="977"/>
    <cellStyle name="60% - アクセント 4 26" xfId="978"/>
    <cellStyle name="60% - アクセント 4 27" xfId="979"/>
    <cellStyle name="60% - アクセント 4 28" xfId="980"/>
    <cellStyle name="60% - アクセント 4 29" xfId="981"/>
    <cellStyle name="60% - アクセント 4 3" xfId="982"/>
    <cellStyle name="60% - アクセント 4 30" xfId="983"/>
    <cellStyle name="60% - アクセント 4 31" xfId="984"/>
    <cellStyle name="60% - アクセント 4 32" xfId="985"/>
    <cellStyle name="60% - アクセント 4 33" xfId="986"/>
    <cellStyle name="60% - アクセント 4 34" xfId="987"/>
    <cellStyle name="60% - アクセント 4 35" xfId="988"/>
    <cellStyle name="60% - アクセント 4 36" xfId="989"/>
    <cellStyle name="60% - アクセント 4 37" xfId="990"/>
    <cellStyle name="60% - アクセント 4 38" xfId="991"/>
    <cellStyle name="60% - アクセント 4 39" xfId="992"/>
    <cellStyle name="60% - アクセント 4 4" xfId="993"/>
    <cellStyle name="60% - アクセント 4 40" xfId="994"/>
    <cellStyle name="60% - アクセント 4 41" xfId="995"/>
    <cellStyle name="60% - アクセント 4 42" xfId="996"/>
    <cellStyle name="60% - アクセント 4 43" xfId="997"/>
    <cellStyle name="60% - アクセント 4 44" xfId="998"/>
    <cellStyle name="60% - アクセント 4 45" xfId="999"/>
    <cellStyle name="60% - アクセント 4 46" xfId="1000"/>
    <cellStyle name="60% - アクセント 4 47" xfId="1001"/>
    <cellStyle name="60% - アクセント 4 48" xfId="1002"/>
    <cellStyle name="60% - アクセント 4 49" xfId="1003"/>
    <cellStyle name="60% - アクセント 4 5" xfId="1004"/>
    <cellStyle name="60% - アクセント 4 50" xfId="1005"/>
    <cellStyle name="60% - アクセント 4 51" xfId="1006"/>
    <cellStyle name="60% - アクセント 4 52" xfId="1007"/>
    <cellStyle name="60% - アクセント 4 53" xfId="1008"/>
    <cellStyle name="60% - アクセント 4 54" xfId="1009"/>
    <cellStyle name="60% - アクセント 4 55" xfId="1010"/>
    <cellStyle name="60% - アクセント 4 56" xfId="1011"/>
    <cellStyle name="60% - アクセント 4 57" xfId="1012"/>
    <cellStyle name="60% - アクセント 4 58" xfId="1013"/>
    <cellStyle name="60% - アクセント 4 59" xfId="1014"/>
    <cellStyle name="60% - アクセント 4 6" xfId="1015"/>
    <cellStyle name="60% - アクセント 4 60" xfId="1016"/>
    <cellStyle name="60% - アクセント 4 61" xfId="1017"/>
    <cellStyle name="60% - アクセント 4 62" xfId="1018"/>
    <cellStyle name="60% - アクセント 4 63" xfId="1019"/>
    <cellStyle name="60% - アクセント 4 7" xfId="1020"/>
    <cellStyle name="60% - アクセント 4 8" xfId="1021"/>
    <cellStyle name="60% - アクセント 4 9" xfId="1022"/>
    <cellStyle name="60% - アクセント 5" xfId="1023"/>
    <cellStyle name="60% - アクセント 5 10" xfId="1024"/>
    <cellStyle name="60% - アクセント 5 11" xfId="1025"/>
    <cellStyle name="60% - アクセント 5 12" xfId="1026"/>
    <cellStyle name="60% - アクセント 5 13" xfId="1027"/>
    <cellStyle name="60% - アクセント 5 14" xfId="1028"/>
    <cellStyle name="60% - アクセント 5 15" xfId="1029"/>
    <cellStyle name="60% - アクセント 5 16" xfId="1030"/>
    <cellStyle name="60% - アクセント 5 17" xfId="1031"/>
    <cellStyle name="60% - アクセント 5 18" xfId="1032"/>
    <cellStyle name="60% - アクセント 5 19" xfId="1033"/>
    <cellStyle name="60% - アクセント 5 2" xfId="1034"/>
    <cellStyle name="60% - アクセント 5 20" xfId="1035"/>
    <cellStyle name="60% - アクセント 5 21" xfId="1036"/>
    <cellStyle name="60% - アクセント 5 22" xfId="1037"/>
    <cellStyle name="60% - アクセント 5 23" xfId="1038"/>
    <cellStyle name="60% - アクセント 5 24" xfId="1039"/>
    <cellStyle name="60% - アクセント 5 25" xfId="1040"/>
    <cellStyle name="60% - アクセント 5 26" xfId="1041"/>
    <cellStyle name="60% - アクセント 5 27" xfId="1042"/>
    <cellStyle name="60% - アクセント 5 28" xfId="1043"/>
    <cellStyle name="60% - アクセント 5 29" xfId="1044"/>
    <cellStyle name="60% - アクセント 5 3" xfId="1045"/>
    <cellStyle name="60% - アクセント 5 30" xfId="1046"/>
    <cellStyle name="60% - アクセント 5 31" xfId="1047"/>
    <cellStyle name="60% - アクセント 5 32" xfId="1048"/>
    <cellStyle name="60% - アクセント 5 33" xfId="1049"/>
    <cellStyle name="60% - アクセント 5 34" xfId="1050"/>
    <cellStyle name="60% - アクセント 5 35" xfId="1051"/>
    <cellStyle name="60% - アクセント 5 36" xfId="1052"/>
    <cellStyle name="60% - アクセント 5 37" xfId="1053"/>
    <cellStyle name="60% - アクセント 5 38" xfId="1054"/>
    <cellStyle name="60% - アクセント 5 39" xfId="1055"/>
    <cellStyle name="60% - アクセント 5 4" xfId="1056"/>
    <cellStyle name="60% - アクセント 5 40" xfId="1057"/>
    <cellStyle name="60% - アクセント 5 41" xfId="1058"/>
    <cellStyle name="60% - アクセント 5 42" xfId="1059"/>
    <cellStyle name="60% - アクセント 5 43" xfId="1060"/>
    <cellStyle name="60% - アクセント 5 44" xfId="1061"/>
    <cellStyle name="60% - アクセント 5 45" xfId="1062"/>
    <cellStyle name="60% - アクセント 5 46" xfId="1063"/>
    <cellStyle name="60% - アクセント 5 47" xfId="1064"/>
    <cellStyle name="60% - アクセント 5 48" xfId="1065"/>
    <cellStyle name="60% - アクセント 5 49" xfId="1066"/>
    <cellStyle name="60% - アクセント 5 5" xfId="1067"/>
    <cellStyle name="60% - アクセント 5 50" xfId="1068"/>
    <cellStyle name="60% - アクセント 5 51" xfId="1069"/>
    <cellStyle name="60% - アクセント 5 52" xfId="1070"/>
    <cellStyle name="60% - アクセント 5 53" xfId="1071"/>
    <cellStyle name="60% - アクセント 5 54" xfId="1072"/>
    <cellStyle name="60% - アクセント 5 55" xfId="1073"/>
    <cellStyle name="60% - アクセント 5 56" xfId="1074"/>
    <cellStyle name="60% - アクセント 5 57" xfId="1075"/>
    <cellStyle name="60% - アクセント 5 58" xfId="1076"/>
    <cellStyle name="60% - アクセント 5 59" xfId="1077"/>
    <cellStyle name="60% - アクセント 5 6" xfId="1078"/>
    <cellStyle name="60% - アクセント 5 60" xfId="1079"/>
    <cellStyle name="60% - アクセント 5 61" xfId="1080"/>
    <cellStyle name="60% - アクセント 5 62" xfId="1081"/>
    <cellStyle name="60% - アクセント 5 63" xfId="1082"/>
    <cellStyle name="60% - アクセント 5 7" xfId="1083"/>
    <cellStyle name="60% - アクセント 5 8" xfId="1084"/>
    <cellStyle name="60% - アクセント 5 9" xfId="1085"/>
    <cellStyle name="60% - アクセント 6" xfId="1086"/>
    <cellStyle name="60% - アクセント 6 10" xfId="1087"/>
    <cellStyle name="60% - アクセント 6 11" xfId="1088"/>
    <cellStyle name="60% - アクセント 6 12" xfId="1089"/>
    <cellStyle name="60% - アクセント 6 13" xfId="1090"/>
    <cellStyle name="60% - アクセント 6 14" xfId="1091"/>
    <cellStyle name="60% - アクセント 6 15" xfId="1092"/>
    <cellStyle name="60% - アクセント 6 16" xfId="1093"/>
    <cellStyle name="60% - アクセント 6 17" xfId="1094"/>
    <cellStyle name="60% - アクセント 6 18" xfId="1095"/>
    <cellStyle name="60% - アクセント 6 19" xfId="1096"/>
    <cellStyle name="60% - アクセント 6 2" xfId="1097"/>
    <cellStyle name="60% - アクセント 6 20" xfId="1098"/>
    <cellStyle name="60% - アクセント 6 21" xfId="1099"/>
    <cellStyle name="60% - アクセント 6 22" xfId="1100"/>
    <cellStyle name="60% - アクセント 6 23" xfId="1101"/>
    <cellStyle name="60% - アクセント 6 24" xfId="1102"/>
    <cellStyle name="60% - アクセント 6 25" xfId="1103"/>
    <cellStyle name="60% - アクセント 6 26" xfId="1104"/>
    <cellStyle name="60% - アクセント 6 27" xfId="1105"/>
    <cellStyle name="60% - アクセント 6 28" xfId="1106"/>
    <cellStyle name="60% - アクセント 6 29" xfId="1107"/>
    <cellStyle name="60% - アクセント 6 3" xfId="1108"/>
    <cellStyle name="60% - アクセント 6 30" xfId="1109"/>
    <cellStyle name="60% - アクセント 6 31" xfId="1110"/>
    <cellStyle name="60% - アクセント 6 32" xfId="1111"/>
    <cellStyle name="60% - アクセント 6 33" xfId="1112"/>
    <cellStyle name="60% - アクセント 6 34" xfId="1113"/>
    <cellStyle name="60% - アクセント 6 35" xfId="1114"/>
    <cellStyle name="60% - アクセント 6 36" xfId="1115"/>
    <cellStyle name="60% - アクセント 6 37" xfId="1116"/>
    <cellStyle name="60% - アクセント 6 38" xfId="1117"/>
    <cellStyle name="60% - アクセント 6 39" xfId="1118"/>
    <cellStyle name="60% - アクセント 6 4" xfId="1119"/>
    <cellStyle name="60% - アクセント 6 40" xfId="1120"/>
    <cellStyle name="60% - アクセント 6 41" xfId="1121"/>
    <cellStyle name="60% - アクセント 6 42" xfId="1122"/>
    <cellStyle name="60% - アクセント 6 43" xfId="1123"/>
    <cellStyle name="60% - アクセント 6 44" xfId="1124"/>
    <cellStyle name="60% - アクセント 6 45" xfId="1125"/>
    <cellStyle name="60% - アクセント 6 46" xfId="1126"/>
    <cellStyle name="60% - アクセント 6 47" xfId="1127"/>
    <cellStyle name="60% - アクセント 6 48" xfId="1128"/>
    <cellStyle name="60% - アクセント 6 49" xfId="1129"/>
    <cellStyle name="60% - アクセント 6 5" xfId="1130"/>
    <cellStyle name="60% - アクセント 6 50" xfId="1131"/>
    <cellStyle name="60% - アクセント 6 51" xfId="1132"/>
    <cellStyle name="60% - アクセント 6 52" xfId="1133"/>
    <cellStyle name="60% - アクセント 6 53" xfId="1134"/>
    <cellStyle name="60% - アクセント 6 54" xfId="1135"/>
    <cellStyle name="60% - アクセント 6 55" xfId="1136"/>
    <cellStyle name="60% - アクセント 6 56" xfId="1137"/>
    <cellStyle name="60% - アクセント 6 57" xfId="1138"/>
    <cellStyle name="60% - アクセント 6 58" xfId="1139"/>
    <cellStyle name="60% - アクセント 6 59" xfId="1140"/>
    <cellStyle name="60% - アクセント 6 6" xfId="1141"/>
    <cellStyle name="60% - アクセント 6 60" xfId="1142"/>
    <cellStyle name="60% - アクセント 6 61" xfId="1143"/>
    <cellStyle name="60% - アクセント 6 62" xfId="1144"/>
    <cellStyle name="60% - アクセント 6 63" xfId="1145"/>
    <cellStyle name="60% - アクセント 6 7" xfId="1146"/>
    <cellStyle name="60% - アクセント 6 8" xfId="1147"/>
    <cellStyle name="60% - アクセント 6 9" xfId="1148"/>
    <cellStyle name="アクセント 1" xfId="1149"/>
    <cellStyle name="アクセント 1 10" xfId="1150"/>
    <cellStyle name="アクセント 1 11" xfId="1151"/>
    <cellStyle name="アクセント 1 12" xfId="1152"/>
    <cellStyle name="アクセント 1 13" xfId="1153"/>
    <cellStyle name="アクセント 1 14" xfId="1154"/>
    <cellStyle name="アクセント 1 15" xfId="1155"/>
    <cellStyle name="アクセント 1 16" xfId="1156"/>
    <cellStyle name="アクセント 1 17" xfId="1157"/>
    <cellStyle name="アクセント 1 18" xfId="1158"/>
    <cellStyle name="アクセント 1 19" xfId="1159"/>
    <cellStyle name="アクセント 1 2" xfId="1160"/>
    <cellStyle name="アクセント 1 20" xfId="1161"/>
    <cellStyle name="アクセント 1 21" xfId="1162"/>
    <cellStyle name="アクセント 1 22" xfId="1163"/>
    <cellStyle name="アクセント 1 23" xfId="1164"/>
    <cellStyle name="アクセント 1 24" xfId="1165"/>
    <cellStyle name="アクセント 1 25" xfId="1166"/>
    <cellStyle name="アクセント 1 26" xfId="1167"/>
    <cellStyle name="アクセント 1 27" xfId="1168"/>
    <cellStyle name="アクセント 1 28" xfId="1169"/>
    <cellStyle name="アクセント 1 29" xfId="1170"/>
    <cellStyle name="アクセント 1 3" xfId="1171"/>
    <cellStyle name="アクセント 1 30" xfId="1172"/>
    <cellStyle name="アクセント 1 31" xfId="1173"/>
    <cellStyle name="アクセント 1 32" xfId="1174"/>
    <cellStyle name="アクセント 1 33" xfId="1175"/>
    <cellStyle name="アクセント 1 34" xfId="1176"/>
    <cellStyle name="アクセント 1 35" xfId="1177"/>
    <cellStyle name="アクセント 1 36" xfId="1178"/>
    <cellStyle name="アクセント 1 37" xfId="1179"/>
    <cellStyle name="アクセント 1 38" xfId="1180"/>
    <cellStyle name="アクセント 1 39" xfId="1181"/>
    <cellStyle name="アクセント 1 4" xfId="1182"/>
    <cellStyle name="アクセント 1 40" xfId="1183"/>
    <cellStyle name="アクセント 1 41" xfId="1184"/>
    <cellStyle name="アクセント 1 42" xfId="1185"/>
    <cellStyle name="アクセント 1 43" xfId="1186"/>
    <cellStyle name="アクセント 1 44" xfId="1187"/>
    <cellStyle name="アクセント 1 45" xfId="1188"/>
    <cellStyle name="アクセント 1 46" xfId="1189"/>
    <cellStyle name="アクセント 1 47" xfId="1190"/>
    <cellStyle name="アクセント 1 48" xfId="1191"/>
    <cellStyle name="アクセント 1 49" xfId="1192"/>
    <cellStyle name="アクセント 1 5" xfId="1193"/>
    <cellStyle name="アクセント 1 50" xfId="1194"/>
    <cellStyle name="アクセント 1 51" xfId="1195"/>
    <cellStyle name="アクセント 1 52" xfId="1196"/>
    <cellStyle name="アクセント 1 53" xfId="1197"/>
    <cellStyle name="アクセント 1 54" xfId="1198"/>
    <cellStyle name="アクセント 1 55" xfId="1199"/>
    <cellStyle name="アクセント 1 56" xfId="1200"/>
    <cellStyle name="アクセント 1 57" xfId="1201"/>
    <cellStyle name="アクセント 1 58" xfId="1202"/>
    <cellStyle name="アクセント 1 59" xfId="1203"/>
    <cellStyle name="アクセント 1 6" xfId="1204"/>
    <cellStyle name="アクセント 1 60" xfId="1205"/>
    <cellStyle name="アクセント 1 61" xfId="1206"/>
    <cellStyle name="アクセント 1 62" xfId="1207"/>
    <cellStyle name="アクセント 1 63" xfId="1208"/>
    <cellStyle name="アクセント 1 7" xfId="1209"/>
    <cellStyle name="アクセント 1 8" xfId="1210"/>
    <cellStyle name="アクセント 1 9" xfId="1211"/>
    <cellStyle name="アクセント 2" xfId="1212"/>
    <cellStyle name="アクセント 2 10" xfId="1213"/>
    <cellStyle name="アクセント 2 11" xfId="1214"/>
    <cellStyle name="アクセント 2 12" xfId="1215"/>
    <cellStyle name="アクセント 2 13" xfId="1216"/>
    <cellStyle name="アクセント 2 14" xfId="1217"/>
    <cellStyle name="アクセント 2 15" xfId="1218"/>
    <cellStyle name="アクセント 2 16" xfId="1219"/>
    <cellStyle name="アクセント 2 17" xfId="1220"/>
    <cellStyle name="アクセント 2 18" xfId="1221"/>
    <cellStyle name="アクセント 2 19" xfId="1222"/>
    <cellStyle name="アクセント 2 2" xfId="1223"/>
    <cellStyle name="アクセント 2 20" xfId="1224"/>
    <cellStyle name="アクセント 2 21" xfId="1225"/>
    <cellStyle name="アクセント 2 22" xfId="1226"/>
    <cellStyle name="アクセント 2 23" xfId="1227"/>
    <cellStyle name="アクセント 2 24" xfId="1228"/>
    <cellStyle name="アクセント 2 25" xfId="1229"/>
    <cellStyle name="アクセント 2 26" xfId="1230"/>
    <cellStyle name="アクセント 2 27" xfId="1231"/>
    <cellStyle name="アクセント 2 28" xfId="1232"/>
    <cellStyle name="アクセント 2 29" xfId="1233"/>
    <cellStyle name="アクセント 2 3" xfId="1234"/>
    <cellStyle name="アクセント 2 30" xfId="1235"/>
    <cellStyle name="アクセント 2 31" xfId="1236"/>
    <cellStyle name="アクセント 2 32" xfId="1237"/>
    <cellStyle name="アクセント 2 33" xfId="1238"/>
    <cellStyle name="アクセント 2 34" xfId="1239"/>
    <cellStyle name="アクセント 2 35" xfId="1240"/>
    <cellStyle name="アクセント 2 36" xfId="1241"/>
    <cellStyle name="アクセント 2 37" xfId="1242"/>
    <cellStyle name="アクセント 2 38" xfId="1243"/>
    <cellStyle name="アクセント 2 39" xfId="1244"/>
    <cellStyle name="アクセント 2 4" xfId="1245"/>
    <cellStyle name="アクセント 2 40" xfId="1246"/>
    <cellStyle name="アクセント 2 41" xfId="1247"/>
    <cellStyle name="アクセント 2 42" xfId="1248"/>
    <cellStyle name="アクセント 2 43" xfId="1249"/>
    <cellStyle name="アクセント 2 44" xfId="1250"/>
    <cellStyle name="アクセント 2 45" xfId="1251"/>
    <cellStyle name="アクセント 2 46" xfId="1252"/>
    <cellStyle name="アクセント 2 47" xfId="1253"/>
    <cellStyle name="アクセント 2 48" xfId="1254"/>
    <cellStyle name="アクセント 2 49" xfId="1255"/>
    <cellStyle name="アクセント 2 5" xfId="1256"/>
    <cellStyle name="アクセント 2 50" xfId="1257"/>
    <cellStyle name="アクセント 2 51" xfId="1258"/>
    <cellStyle name="アクセント 2 52" xfId="1259"/>
    <cellStyle name="アクセント 2 53" xfId="1260"/>
    <cellStyle name="アクセント 2 54" xfId="1261"/>
    <cellStyle name="アクセント 2 55" xfId="1262"/>
    <cellStyle name="アクセント 2 56" xfId="1263"/>
    <cellStyle name="アクセント 2 57" xfId="1264"/>
    <cellStyle name="アクセント 2 58" xfId="1265"/>
    <cellStyle name="アクセント 2 59" xfId="1266"/>
    <cellStyle name="アクセント 2 6" xfId="1267"/>
    <cellStyle name="アクセント 2 60" xfId="1268"/>
    <cellStyle name="アクセント 2 61" xfId="1269"/>
    <cellStyle name="アクセント 2 62" xfId="1270"/>
    <cellStyle name="アクセント 2 63" xfId="1271"/>
    <cellStyle name="アクセント 2 7" xfId="1272"/>
    <cellStyle name="アクセント 2 8" xfId="1273"/>
    <cellStyle name="アクセント 2 9" xfId="1274"/>
    <cellStyle name="アクセント 3" xfId="1275"/>
    <cellStyle name="アクセント 3 10" xfId="1276"/>
    <cellStyle name="アクセント 3 11" xfId="1277"/>
    <cellStyle name="アクセント 3 12" xfId="1278"/>
    <cellStyle name="アクセント 3 13" xfId="1279"/>
    <cellStyle name="アクセント 3 14" xfId="1280"/>
    <cellStyle name="アクセント 3 15" xfId="1281"/>
    <cellStyle name="アクセント 3 16" xfId="1282"/>
    <cellStyle name="アクセント 3 17" xfId="1283"/>
    <cellStyle name="アクセント 3 18" xfId="1284"/>
    <cellStyle name="アクセント 3 19" xfId="1285"/>
    <cellStyle name="アクセント 3 2" xfId="1286"/>
    <cellStyle name="アクセント 3 20" xfId="1287"/>
    <cellStyle name="アクセント 3 21" xfId="1288"/>
    <cellStyle name="アクセント 3 22" xfId="1289"/>
    <cellStyle name="アクセント 3 23" xfId="1290"/>
    <cellStyle name="アクセント 3 24" xfId="1291"/>
    <cellStyle name="アクセント 3 25" xfId="1292"/>
    <cellStyle name="アクセント 3 26" xfId="1293"/>
    <cellStyle name="アクセント 3 27" xfId="1294"/>
    <cellStyle name="アクセント 3 28" xfId="1295"/>
    <cellStyle name="アクセント 3 29" xfId="1296"/>
    <cellStyle name="アクセント 3 3" xfId="1297"/>
    <cellStyle name="アクセント 3 30" xfId="1298"/>
    <cellStyle name="アクセント 3 31" xfId="1299"/>
    <cellStyle name="アクセント 3 32" xfId="1300"/>
    <cellStyle name="アクセント 3 33" xfId="1301"/>
    <cellStyle name="アクセント 3 34" xfId="1302"/>
    <cellStyle name="アクセント 3 35" xfId="1303"/>
    <cellStyle name="アクセント 3 36" xfId="1304"/>
    <cellStyle name="アクセント 3 37" xfId="1305"/>
    <cellStyle name="アクセント 3 38" xfId="1306"/>
    <cellStyle name="アクセント 3 39" xfId="1307"/>
    <cellStyle name="アクセント 3 4" xfId="1308"/>
    <cellStyle name="アクセント 3 40" xfId="1309"/>
    <cellStyle name="アクセント 3 41" xfId="1310"/>
    <cellStyle name="アクセント 3 42" xfId="1311"/>
    <cellStyle name="アクセント 3 43" xfId="1312"/>
    <cellStyle name="アクセント 3 44" xfId="1313"/>
    <cellStyle name="アクセント 3 45" xfId="1314"/>
    <cellStyle name="アクセント 3 46" xfId="1315"/>
    <cellStyle name="アクセント 3 47" xfId="1316"/>
    <cellStyle name="アクセント 3 48" xfId="1317"/>
    <cellStyle name="アクセント 3 49" xfId="1318"/>
    <cellStyle name="アクセント 3 5" xfId="1319"/>
    <cellStyle name="アクセント 3 50" xfId="1320"/>
    <cellStyle name="アクセント 3 51" xfId="1321"/>
    <cellStyle name="アクセント 3 52" xfId="1322"/>
    <cellStyle name="アクセント 3 53" xfId="1323"/>
    <cellStyle name="アクセント 3 54" xfId="1324"/>
    <cellStyle name="アクセント 3 55" xfId="1325"/>
    <cellStyle name="アクセント 3 56" xfId="1326"/>
    <cellStyle name="アクセント 3 57" xfId="1327"/>
    <cellStyle name="アクセント 3 58" xfId="1328"/>
    <cellStyle name="アクセント 3 59" xfId="1329"/>
    <cellStyle name="アクセント 3 6" xfId="1330"/>
    <cellStyle name="アクセント 3 60" xfId="1331"/>
    <cellStyle name="アクセント 3 61" xfId="1332"/>
    <cellStyle name="アクセント 3 62" xfId="1333"/>
    <cellStyle name="アクセント 3 63" xfId="1334"/>
    <cellStyle name="アクセント 3 7" xfId="1335"/>
    <cellStyle name="アクセント 3 8" xfId="1336"/>
    <cellStyle name="アクセント 3 9" xfId="1337"/>
    <cellStyle name="アクセント 4" xfId="1338"/>
    <cellStyle name="アクセント 4 10" xfId="1339"/>
    <cellStyle name="アクセント 4 11" xfId="1340"/>
    <cellStyle name="アクセント 4 12" xfId="1341"/>
    <cellStyle name="アクセント 4 13" xfId="1342"/>
    <cellStyle name="アクセント 4 14" xfId="1343"/>
    <cellStyle name="アクセント 4 15" xfId="1344"/>
    <cellStyle name="アクセント 4 16" xfId="1345"/>
    <cellStyle name="アクセント 4 17" xfId="1346"/>
    <cellStyle name="アクセント 4 18" xfId="1347"/>
    <cellStyle name="アクセント 4 19" xfId="1348"/>
    <cellStyle name="アクセント 4 2" xfId="1349"/>
    <cellStyle name="アクセント 4 20" xfId="1350"/>
    <cellStyle name="アクセント 4 21" xfId="1351"/>
    <cellStyle name="アクセント 4 22" xfId="1352"/>
    <cellStyle name="アクセント 4 23" xfId="1353"/>
    <cellStyle name="アクセント 4 24" xfId="1354"/>
    <cellStyle name="アクセント 4 25" xfId="1355"/>
    <cellStyle name="アクセント 4 26" xfId="1356"/>
    <cellStyle name="アクセント 4 27" xfId="1357"/>
    <cellStyle name="アクセント 4 28" xfId="1358"/>
    <cellStyle name="アクセント 4 29" xfId="1359"/>
    <cellStyle name="アクセント 4 3" xfId="1360"/>
    <cellStyle name="アクセント 4 30" xfId="1361"/>
    <cellStyle name="アクセント 4 31" xfId="1362"/>
    <cellStyle name="アクセント 4 32" xfId="1363"/>
    <cellStyle name="アクセント 4 33" xfId="1364"/>
    <cellStyle name="アクセント 4 34" xfId="1365"/>
    <cellStyle name="アクセント 4 35" xfId="1366"/>
    <cellStyle name="アクセント 4 36" xfId="1367"/>
    <cellStyle name="アクセント 4 37" xfId="1368"/>
    <cellStyle name="アクセント 4 38" xfId="1369"/>
    <cellStyle name="アクセント 4 39" xfId="1370"/>
    <cellStyle name="アクセント 4 4" xfId="1371"/>
    <cellStyle name="アクセント 4 40" xfId="1372"/>
    <cellStyle name="アクセント 4 41" xfId="1373"/>
    <cellStyle name="アクセント 4 42" xfId="1374"/>
    <cellStyle name="アクセント 4 43" xfId="1375"/>
    <cellStyle name="アクセント 4 44" xfId="1376"/>
    <cellStyle name="アクセント 4 45" xfId="1377"/>
    <cellStyle name="アクセント 4 46" xfId="1378"/>
    <cellStyle name="アクセント 4 47" xfId="1379"/>
    <cellStyle name="アクセント 4 48" xfId="1380"/>
    <cellStyle name="アクセント 4 49" xfId="1381"/>
    <cellStyle name="アクセント 4 5" xfId="1382"/>
    <cellStyle name="アクセント 4 50" xfId="1383"/>
    <cellStyle name="アクセント 4 51" xfId="1384"/>
    <cellStyle name="アクセント 4 52" xfId="1385"/>
    <cellStyle name="アクセント 4 53" xfId="1386"/>
    <cellStyle name="アクセント 4 54" xfId="1387"/>
    <cellStyle name="アクセント 4 55" xfId="1388"/>
    <cellStyle name="アクセント 4 56" xfId="1389"/>
    <cellStyle name="アクセント 4 57" xfId="1390"/>
    <cellStyle name="アクセント 4 58" xfId="1391"/>
    <cellStyle name="アクセント 4 59" xfId="1392"/>
    <cellStyle name="アクセント 4 6" xfId="1393"/>
    <cellStyle name="アクセント 4 60" xfId="1394"/>
    <cellStyle name="アクセント 4 61" xfId="1395"/>
    <cellStyle name="アクセント 4 62" xfId="1396"/>
    <cellStyle name="アクセント 4 63" xfId="1397"/>
    <cellStyle name="アクセント 4 7" xfId="1398"/>
    <cellStyle name="アクセント 4 8" xfId="1399"/>
    <cellStyle name="アクセント 4 9" xfId="1400"/>
    <cellStyle name="アクセント 5" xfId="1401"/>
    <cellStyle name="アクセント 5 10" xfId="1402"/>
    <cellStyle name="アクセント 5 11" xfId="1403"/>
    <cellStyle name="アクセント 5 12" xfId="1404"/>
    <cellStyle name="アクセント 5 13" xfId="1405"/>
    <cellStyle name="アクセント 5 14" xfId="1406"/>
    <cellStyle name="アクセント 5 15" xfId="1407"/>
    <cellStyle name="アクセント 5 16" xfId="1408"/>
    <cellStyle name="アクセント 5 17" xfId="1409"/>
    <cellStyle name="アクセント 5 18" xfId="1410"/>
    <cellStyle name="アクセント 5 19" xfId="1411"/>
    <cellStyle name="アクセント 5 2" xfId="1412"/>
    <cellStyle name="アクセント 5 20" xfId="1413"/>
    <cellStyle name="アクセント 5 21" xfId="1414"/>
    <cellStyle name="アクセント 5 22" xfId="1415"/>
    <cellStyle name="アクセント 5 23" xfId="1416"/>
    <cellStyle name="アクセント 5 24" xfId="1417"/>
    <cellStyle name="アクセント 5 25" xfId="1418"/>
    <cellStyle name="アクセント 5 26" xfId="1419"/>
    <cellStyle name="アクセント 5 27" xfId="1420"/>
    <cellStyle name="アクセント 5 28" xfId="1421"/>
    <cellStyle name="アクセント 5 29" xfId="1422"/>
    <cellStyle name="アクセント 5 3" xfId="1423"/>
    <cellStyle name="アクセント 5 30" xfId="1424"/>
    <cellStyle name="アクセント 5 31" xfId="1425"/>
    <cellStyle name="アクセント 5 32" xfId="1426"/>
    <cellStyle name="アクセント 5 33" xfId="1427"/>
    <cellStyle name="アクセント 5 34" xfId="1428"/>
    <cellStyle name="アクセント 5 35" xfId="1429"/>
    <cellStyle name="アクセント 5 36" xfId="1430"/>
    <cellStyle name="アクセント 5 37" xfId="1431"/>
    <cellStyle name="アクセント 5 38" xfId="1432"/>
    <cellStyle name="アクセント 5 39" xfId="1433"/>
    <cellStyle name="アクセント 5 4" xfId="1434"/>
    <cellStyle name="アクセント 5 40" xfId="1435"/>
    <cellStyle name="アクセント 5 41" xfId="1436"/>
    <cellStyle name="アクセント 5 42" xfId="1437"/>
    <cellStyle name="アクセント 5 43" xfId="1438"/>
    <cellStyle name="アクセント 5 44" xfId="1439"/>
    <cellStyle name="アクセント 5 45" xfId="1440"/>
    <cellStyle name="アクセント 5 46" xfId="1441"/>
    <cellStyle name="アクセント 5 47" xfId="1442"/>
    <cellStyle name="アクセント 5 48" xfId="1443"/>
    <cellStyle name="アクセント 5 49" xfId="1444"/>
    <cellStyle name="アクセント 5 5" xfId="1445"/>
    <cellStyle name="アクセント 5 50" xfId="1446"/>
    <cellStyle name="アクセント 5 51" xfId="1447"/>
    <cellStyle name="アクセント 5 52" xfId="1448"/>
    <cellStyle name="アクセント 5 53" xfId="1449"/>
    <cellStyle name="アクセント 5 54" xfId="1450"/>
    <cellStyle name="アクセント 5 55" xfId="1451"/>
    <cellStyle name="アクセント 5 56" xfId="1452"/>
    <cellStyle name="アクセント 5 57" xfId="1453"/>
    <cellStyle name="アクセント 5 58" xfId="1454"/>
    <cellStyle name="アクセント 5 59" xfId="1455"/>
    <cellStyle name="アクセント 5 6" xfId="1456"/>
    <cellStyle name="アクセント 5 60" xfId="1457"/>
    <cellStyle name="アクセント 5 61" xfId="1458"/>
    <cellStyle name="アクセント 5 62" xfId="1459"/>
    <cellStyle name="アクセント 5 63" xfId="1460"/>
    <cellStyle name="アクセント 5 7" xfId="1461"/>
    <cellStyle name="アクセント 5 8" xfId="1462"/>
    <cellStyle name="アクセント 5 9" xfId="1463"/>
    <cellStyle name="アクセント 6" xfId="1464"/>
    <cellStyle name="アクセント 6 10" xfId="1465"/>
    <cellStyle name="アクセント 6 11" xfId="1466"/>
    <cellStyle name="アクセント 6 12" xfId="1467"/>
    <cellStyle name="アクセント 6 13" xfId="1468"/>
    <cellStyle name="アクセント 6 14" xfId="1469"/>
    <cellStyle name="アクセント 6 15" xfId="1470"/>
    <cellStyle name="アクセント 6 16" xfId="1471"/>
    <cellStyle name="アクセント 6 17" xfId="1472"/>
    <cellStyle name="アクセント 6 18" xfId="1473"/>
    <cellStyle name="アクセント 6 19" xfId="1474"/>
    <cellStyle name="アクセント 6 2" xfId="1475"/>
    <cellStyle name="アクセント 6 20" xfId="1476"/>
    <cellStyle name="アクセント 6 21" xfId="1477"/>
    <cellStyle name="アクセント 6 22" xfId="1478"/>
    <cellStyle name="アクセント 6 23" xfId="1479"/>
    <cellStyle name="アクセント 6 24" xfId="1480"/>
    <cellStyle name="アクセント 6 25" xfId="1481"/>
    <cellStyle name="アクセント 6 26" xfId="1482"/>
    <cellStyle name="アクセント 6 27" xfId="1483"/>
    <cellStyle name="アクセント 6 28" xfId="1484"/>
    <cellStyle name="アクセント 6 29" xfId="1485"/>
    <cellStyle name="アクセント 6 3" xfId="1486"/>
    <cellStyle name="アクセント 6 30" xfId="1487"/>
    <cellStyle name="アクセント 6 31" xfId="1488"/>
    <cellStyle name="アクセント 6 32" xfId="1489"/>
    <cellStyle name="アクセント 6 33" xfId="1490"/>
    <cellStyle name="アクセント 6 34" xfId="1491"/>
    <cellStyle name="アクセント 6 35" xfId="1492"/>
    <cellStyle name="アクセント 6 36" xfId="1493"/>
    <cellStyle name="アクセント 6 37" xfId="1494"/>
    <cellStyle name="アクセント 6 38" xfId="1495"/>
    <cellStyle name="アクセント 6 39" xfId="1496"/>
    <cellStyle name="アクセント 6 4" xfId="1497"/>
    <cellStyle name="アクセント 6 40" xfId="1498"/>
    <cellStyle name="アクセント 6 41" xfId="1499"/>
    <cellStyle name="アクセント 6 42" xfId="1500"/>
    <cellStyle name="アクセント 6 43" xfId="1501"/>
    <cellStyle name="アクセント 6 44" xfId="1502"/>
    <cellStyle name="アクセント 6 45" xfId="1503"/>
    <cellStyle name="アクセント 6 46" xfId="1504"/>
    <cellStyle name="アクセント 6 47" xfId="1505"/>
    <cellStyle name="アクセント 6 48" xfId="1506"/>
    <cellStyle name="アクセント 6 49" xfId="1507"/>
    <cellStyle name="アクセント 6 5" xfId="1508"/>
    <cellStyle name="アクセント 6 50" xfId="1509"/>
    <cellStyle name="アクセント 6 51" xfId="1510"/>
    <cellStyle name="アクセント 6 52" xfId="1511"/>
    <cellStyle name="アクセント 6 53" xfId="1512"/>
    <cellStyle name="アクセント 6 54" xfId="1513"/>
    <cellStyle name="アクセント 6 55" xfId="1514"/>
    <cellStyle name="アクセント 6 56" xfId="1515"/>
    <cellStyle name="アクセント 6 57" xfId="1516"/>
    <cellStyle name="アクセント 6 58" xfId="1517"/>
    <cellStyle name="アクセント 6 59" xfId="1518"/>
    <cellStyle name="アクセント 6 6" xfId="1519"/>
    <cellStyle name="アクセント 6 60" xfId="1520"/>
    <cellStyle name="アクセント 6 61" xfId="1521"/>
    <cellStyle name="アクセント 6 62" xfId="1522"/>
    <cellStyle name="アクセント 6 63" xfId="1523"/>
    <cellStyle name="アクセント 6 7" xfId="1524"/>
    <cellStyle name="アクセント 6 8" xfId="1525"/>
    <cellStyle name="アクセント 6 9" xfId="1526"/>
    <cellStyle name="タイトル" xfId="1527"/>
    <cellStyle name="タイトル 10" xfId="1528"/>
    <cellStyle name="タイトル 11" xfId="1529"/>
    <cellStyle name="タイトル 12" xfId="1530"/>
    <cellStyle name="タイトル 13" xfId="1531"/>
    <cellStyle name="タイトル 14" xfId="1532"/>
    <cellStyle name="タイトル 15" xfId="1533"/>
    <cellStyle name="タイトル 16" xfId="1534"/>
    <cellStyle name="タイトル 17" xfId="1535"/>
    <cellStyle name="タイトル 18" xfId="1536"/>
    <cellStyle name="タイトル 19" xfId="1537"/>
    <cellStyle name="タイトル 2" xfId="1538"/>
    <cellStyle name="タイトル 20" xfId="1539"/>
    <cellStyle name="タイトル 21" xfId="1540"/>
    <cellStyle name="タイトル 22" xfId="1541"/>
    <cellStyle name="タイトル 23" xfId="1542"/>
    <cellStyle name="タイトル 24" xfId="1543"/>
    <cellStyle name="タイトル 25" xfId="1544"/>
    <cellStyle name="タイトル 26" xfId="1545"/>
    <cellStyle name="タイトル 27" xfId="1546"/>
    <cellStyle name="タイトル 28" xfId="1547"/>
    <cellStyle name="タイトル 29" xfId="1548"/>
    <cellStyle name="タイトル 3" xfId="1549"/>
    <cellStyle name="タイトル 30" xfId="1550"/>
    <cellStyle name="タイトル 31" xfId="1551"/>
    <cellStyle name="タイトル 32" xfId="1552"/>
    <cellStyle name="タイトル 33" xfId="1553"/>
    <cellStyle name="タイトル 34" xfId="1554"/>
    <cellStyle name="タイトル 35" xfId="1555"/>
    <cellStyle name="タイトル 36" xfId="1556"/>
    <cellStyle name="タイトル 37" xfId="1557"/>
    <cellStyle name="タイトル 38" xfId="1558"/>
    <cellStyle name="タイトル 39" xfId="1559"/>
    <cellStyle name="タイトル 4" xfId="1560"/>
    <cellStyle name="タイトル 40" xfId="1561"/>
    <cellStyle name="タイトル 41" xfId="1562"/>
    <cellStyle name="タイトル 42" xfId="1563"/>
    <cellStyle name="タイトル 43" xfId="1564"/>
    <cellStyle name="タイトル 44" xfId="1565"/>
    <cellStyle name="タイトル 45" xfId="1566"/>
    <cellStyle name="タイトル 46" xfId="1567"/>
    <cellStyle name="タイトル 47" xfId="1568"/>
    <cellStyle name="タイトル 48" xfId="1569"/>
    <cellStyle name="タイトル 49" xfId="1570"/>
    <cellStyle name="タイトル 5" xfId="1571"/>
    <cellStyle name="タイトル 50" xfId="1572"/>
    <cellStyle name="タイトル 51" xfId="1573"/>
    <cellStyle name="タイトル 52" xfId="1574"/>
    <cellStyle name="タイトル 53" xfId="1575"/>
    <cellStyle name="タイトル 54" xfId="1576"/>
    <cellStyle name="タイトル 55" xfId="1577"/>
    <cellStyle name="タイトル 56" xfId="1578"/>
    <cellStyle name="タイトル 57" xfId="1579"/>
    <cellStyle name="タイトル 58" xfId="1580"/>
    <cellStyle name="タイトル 59" xfId="1581"/>
    <cellStyle name="タイトル 6" xfId="1582"/>
    <cellStyle name="タイトル 60" xfId="1583"/>
    <cellStyle name="タイトル 61" xfId="1584"/>
    <cellStyle name="タイトル 62" xfId="1585"/>
    <cellStyle name="タイトル 63" xfId="1586"/>
    <cellStyle name="タイトル 7" xfId="1587"/>
    <cellStyle name="タイトル 8" xfId="1588"/>
    <cellStyle name="タイトル 9" xfId="1589"/>
    <cellStyle name="チェック セル" xfId="1590"/>
    <cellStyle name="チェック セル 10" xfId="1591"/>
    <cellStyle name="チェック セル 11" xfId="1592"/>
    <cellStyle name="チェック セル 12" xfId="1593"/>
    <cellStyle name="チェック セル 13" xfId="1594"/>
    <cellStyle name="チェック セル 14" xfId="1595"/>
    <cellStyle name="チェック セル 15" xfId="1596"/>
    <cellStyle name="チェック セル 16" xfId="1597"/>
    <cellStyle name="チェック セル 17" xfId="1598"/>
    <cellStyle name="チェック セル 18" xfId="1599"/>
    <cellStyle name="チェック セル 19" xfId="1600"/>
    <cellStyle name="チェック セル 2" xfId="1601"/>
    <cellStyle name="チェック セル 20" xfId="1602"/>
    <cellStyle name="チェック セル 21" xfId="1603"/>
    <cellStyle name="チェック セル 22" xfId="1604"/>
    <cellStyle name="チェック セル 23" xfId="1605"/>
    <cellStyle name="チェック セル 24" xfId="1606"/>
    <cellStyle name="チェック セル 25" xfId="1607"/>
    <cellStyle name="チェック セル 26" xfId="1608"/>
    <cellStyle name="チェック セル 27" xfId="1609"/>
    <cellStyle name="チェック セル 28" xfId="1610"/>
    <cellStyle name="チェック セル 29" xfId="1611"/>
    <cellStyle name="チェック セル 3" xfId="1612"/>
    <cellStyle name="チェック セル 30" xfId="1613"/>
    <cellStyle name="チェック セル 31" xfId="1614"/>
    <cellStyle name="チェック セル 32" xfId="1615"/>
    <cellStyle name="チェック セル 33" xfId="1616"/>
    <cellStyle name="チェック セル 34" xfId="1617"/>
    <cellStyle name="チェック セル 35" xfId="1618"/>
    <cellStyle name="チェック セル 36" xfId="1619"/>
    <cellStyle name="チェック セル 37" xfId="1620"/>
    <cellStyle name="チェック セル 38" xfId="1621"/>
    <cellStyle name="チェック セル 39" xfId="1622"/>
    <cellStyle name="チェック セル 4" xfId="1623"/>
    <cellStyle name="チェック セル 40" xfId="1624"/>
    <cellStyle name="チェック セル 41" xfId="1625"/>
    <cellStyle name="チェック セル 42" xfId="1626"/>
    <cellStyle name="チェック セル 43" xfId="1627"/>
    <cellStyle name="チェック セル 44" xfId="1628"/>
    <cellStyle name="チェック セル 45" xfId="1629"/>
    <cellStyle name="チェック セル 46" xfId="1630"/>
    <cellStyle name="チェック セル 47" xfId="1631"/>
    <cellStyle name="チェック セル 48" xfId="1632"/>
    <cellStyle name="チェック セル 49" xfId="1633"/>
    <cellStyle name="チェック セル 5" xfId="1634"/>
    <cellStyle name="チェック セル 50" xfId="1635"/>
    <cellStyle name="チェック セル 51" xfId="1636"/>
    <cellStyle name="チェック セル 52" xfId="1637"/>
    <cellStyle name="チェック セル 53" xfId="1638"/>
    <cellStyle name="チェック セル 54" xfId="1639"/>
    <cellStyle name="チェック セル 55" xfId="1640"/>
    <cellStyle name="チェック セル 56" xfId="1641"/>
    <cellStyle name="チェック セル 57" xfId="1642"/>
    <cellStyle name="チェック セル 58" xfId="1643"/>
    <cellStyle name="チェック セル 59" xfId="1644"/>
    <cellStyle name="チェック セル 6" xfId="1645"/>
    <cellStyle name="チェック セル 60" xfId="1646"/>
    <cellStyle name="チェック セル 61" xfId="1647"/>
    <cellStyle name="チェック セル 62" xfId="1648"/>
    <cellStyle name="チェック セル 63" xfId="1649"/>
    <cellStyle name="チェック セル 7" xfId="1650"/>
    <cellStyle name="チェック セル 8" xfId="1651"/>
    <cellStyle name="チェック セル 9" xfId="1652"/>
    <cellStyle name="どちらでもない" xfId="1653"/>
    <cellStyle name="どちらでもない 10" xfId="1654"/>
    <cellStyle name="どちらでもない 11" xfId="1655"/>
    <cellStyle name="どちらでもない 12" xfId="1656"/>
    <cellStyle name="どちらでもない 13" xfId="1657"/>
    <cellStyle name="どちらでもない 14" xfId="1658"/>
    <cellStyle name="どちらでもない 15" xfId="1659"/>
    <cellStyle name="どちらでもない 16" xfId="1660"/>
    <cellStyle name="どちらでもない 17" xfId="1661"/>
    <cellStyle name="どちらでもない 18" xfId="1662"/>
    <cellStyle name="どちらでもない 19" xfId="1663"/>
    <cellStyle name="どちらでもない 2" xfId="1664"/>
    <cellStyle name="どちらでもない 20" xfId="1665"/>
    <cellStyle name="どちらでもない 21" xfId="1666"/>
    <cellStyle name="どちらでもない 22" xfId="1667"/>
    <cellStyle name="どちらでもない 23" xfId="1668"/>
    <cellStyle name="どちらでもない 24" xfId="1669"/>
    <cellStyle name="どちらでもない 25" xfId="1670"/>
    <cellStyle name="どちらでもない 26" xfId="1671"/>
    <cellStyle name="どちらでもない 27" xfId="1672"/>
    <cellStyle name="どちらでもない 28" xfId="1673"/>
    <cellStyle name="どちらでもない 29" xfId="1674"/>
    <cellStyle name="どちらでもない 3" xfId="1675"/>
    <cellStyle name="どちらでもない 30" xfId="1676"/>
    <cellStyle name="どちらでもない 31" xfId="1677"/>
    <cellStyle name="どちらでもない 32" xfId="1678"/>
    <cellStyle name="どちらでもない 33" xfId="1679"/>
    <cellStyle name="どちらでもない 34" xfId="1680"/>
    <cellStyle name="どちらでもない 35" xfId="1681"/>
    <cellStyle name="どちらでもない 36" xfId="1682"/>
    <cellStyle name="どちらでもない 37" xfId="1683"/>
    <cellStyle name="どちらでもない 38" xfId="1684"/>
    <cellStyle name="どちらでもない 39" xfId="1685"/>
    <cellStyle name="どちらでもない 4" xfId="1686"/>
    <cellStyle name="どちらでもない 40" xfId="1687"/>
    <cellStyle name="どちらでもない 41" xfId="1688"/>
    <cellStyle name="どちらでもない 42" xfId="1689"/>
    <cellStyle name="どちらでもない 43" xfId="1690"/>
    <cellStyle name="どちらでもない 44" xfId="1691"/>
    <cellStyle name="どちらでもない 45" xfId="1692"/>
    <cellStyle name="どちらでもない 46" xfId="1693"/>
    <cellStyle name="どちらでもない 47" xfId="1694"/>
    <cellStyle name="どちらでもない 48" xfId="1695"/>
    <cellStyle name="どちらでもない 49" xfId="1696"/>
    <cellStyle name="どちらでもない 5" xfId="1697"/>
    <cellStyle name="どちらでもない 50" xfId="1698"/>
    <cellStyle name="どちらでもない 51" xfId="1699"/>
    <cellStyle name="どちらでもない 52" xfId="1700"/>
    <cellStyle name="どちらでもない 53" xfId="1701"/>
    <cellStyle name="どちらでもない 54" xfId="1702"/>
    <cellStyle name="どちらでもない 55" xfId="1703"/>
    <cellStyle name="どちらでもない 56" xfId="1704"/>
    <cellStyle name="どちらでもない 57" xfId="1705"/>
    <cellStyle name="どちらでもない 58" xfId="1706"/>
    <cellStyle name="どちらでもない 59" xfId="1707"/>
    <cellStyle name="どちらでもない 6" xfId="1708"/>
    <cellStyle name="どちらでもない 60" xfId="1709"/>
    <cellStyle name="どちらでもない 61" xfId="1710"/>
    <cellStyle name="どちらでもない 62" xfId="1711"/>
    <cellStyle name="どちらでもない 63" xfId="1712"/>
    <cellStyle name="どちらでもない 7" xfId="1713"/>
    <cellStyle name="どちらでもない 8" xfId="1714"/>
    <cellStyle name="どちらでもない 9" xfId="1715"/>
    <cellStyle name="Percent" xfId="1716"/>
    <cellStyle name="Hyperlink" xfId="1717"/>
    <cellStyle name="ハイパーリンク 10" xfId="1718"/>
    <cellStyle name="ハイパーリンク 11" xfId="1719"/>
    <cellStyle name="ハイパーリンク 12" xfId="1720"/>
    <cellStyle name="ハイパーリンク 13" xfId="1721"/>
    <cellStyle name="ハイパーリンク 14" xfId="1722"/>
    <cellStyle name="ハイパーリンク 15" xfId="1723"/>
    <cellStyle name="ハイパーリンク 16" xfId="1724"/>
    <cellStyle name="ハイパーリンク 17" xfId="1725"/>
    <cellStyle name="ハイパーリンク 18" xfId="1726"/>
    <cellStyle name="ハイパーリンク 19" xfId="1727"/>
    <cellStyle name="ハイパーリンク 2" xfId="1728"/>
    <cellStyle name="ハイパーリンク 20" xfId="1729"/>
    <cellStyle name="ハイパーリンク 21" xfId="1730"/>
    <cellStyle name="ハイパーリンク 22" xfId="1731"/>
    <cellStyle name="ハイパーリンク 23" xfId="1732"/>
    <cellStyle name="ハイパーリンク 24" xfId="1733"/>
    <cellStyle name="ハイパーリンク 25" xfId="1734"/>
    <cellStyle name="ハイパーリンク 26" xfId="1735"/>
    <cellStyle name="ハイパーリンク 27" xfId="1736"/>
    <cellStyle name="ハイパーリンク 28" xfId="1737"/>
    <cellStyle name="ハイパーリンク 29" xfId="1738"/>
    <cellStyle name="ハイパーリンク 3" xfId="1739"/>
    <cellStyle name="ハイパーリンク 30" xfId="1740"/>
    <cellStyle name="ハイパーリンク 31" xfId="1741"/>
    <cellStyle name="ハイパーリンク 4" xfId="1742"/>
    <cellStyle name="ハイパーリンク 5" xfId="1743"/>
    <cellStyle name="ハイパーリンク 6" xfId="1744"/>
    <cellStyle name="ハイパーリンク 7" xfId="1745"/>
    <cellStyle name="ハイパーリンク 8" xfId="1746"/>
    <cellStyle name="ハイパーリンク 9" xfId="1747"/>
    <cellStyle name="メモ" xfId="1748"/>
    <cellStyle name="メモ 10" xfId="1749"/>
    <cellStyle name="メモ 11" xfId="1750"/>
    <cellStyle name="メモ 12" xfId="1751"/>
    <cellStyle name="メモ 13" xfId="1752"/>
    <cellStyle name="メモ 14" xfId="1753"/>
    <cellStyle name="メモ 15" xfId="1754"/>
    <cellStyle name="メモ 16" xfId="1755"/>
    <cellStyle name="メモ 17" xfId="1756"/>
    <cellStyle name="メモ 18" xfId="1757"/>
    <cellStyle name="メモ 19" xfId="1758"/>
    <cellStyle name="メモ 2" xfId="1759"/>
    <cellStyle name="メモ 20" xfId="1760"/>
    <cellStyle name="メモ 21" xfId="1761"/>
    <cellStyle name="メモ 22" xfId="1762"/>
    <cellStyle name="メモ 23" xfId="1763"/>
    <cellStyle name="メモ 24" xfId="1764"/>
    <cellStyle name="メモ 25" xfId="1765"/>
    <cellStyle name="メモ 26" xfId="1766"/>
    <cellStyle name="メモ 27" xfId="1767"/>
    <cellStyle name="メモ 28" xfId="1768"/>
    <cellStyle name="メモ 29" xfId="1769"/>
    <cellStyle name="メモ 3" xfId="1770"/>
    <cellStyle name="メモ 30" xfId="1771"/>
    <cellStyle name="メモ 31" xfId="1772"/>
    <cellStyle name="メモ 32" xfId="1773"/>
    <cellStyle name="メモ 33" xfId="1774"/>
    <cellStyle name="メモ 34" xfId="1775"/>
    <cellStyle name="メモ 35" xfId="1776"/>
    <cellStyle name="メモ 36" xfId="1777"/>
    <cellStyle name="メモ 37" xfId="1778"/>
    <cellStyle name="メモ 38" xfId="1779"/>
    <cellStyle name="メモ 39" xfId="1780"/>
    <cellStyle name="メモ 4" xfId="1781"/>
    <cellStyle name="メモ 40" xfId="1782"/>
    <cellStyle name="メモ 41" xfId="1783"/>
    <cellStyle name="メモ 42" xfId="1784"/>
    <cellStyle name="メモ 43" xfId="1785"/>
    <cellStyle name="メモ 44" xfId="1786"/>
    <cellStyle name="メモ 45" xfId="1787"/>
    <cellStyle name="メモ 46" xfId="1788"/>
    <cellStyle name="メモ 47" xfId="1789"/>
    <cellStyle name="メモ 48" xfId="1790"/>
    <cellStyle name="メモ 49" xfId="1791"/>
    <cellStyle name="メモ 5" xfId="1792"/>
    <cellStyle name="メモ 50" xfId="1793"/>
    <cellStyle name="メモ 51" xfId="1794"/>
    <cellStyle name="メモ 52" xfId="1795"/>
    <cellStyle name="メモ 53" xfId="1796"/>
    <cellStyle name="メモ 54" xfId="1797"/>
    <cellStyle name="メモ 55" xfId="1798"/>
    <cellStyle name="メモ 56" xfId="1799"/>
    <cellStyle name="メモ 57" xfId="1800"/>
    <cellStyle name="メモ 58" xfId="1801"/>
    <cellStyle name="メモ 59" xfId="1802"/>
    <cellStyle name="メモ 6" xfId="1803"/>
    <cellStyle name="メモ 60" xfId="1804"/>
    <cellStyle name="メモ 61" xfId="1805"/>
    <cellStyle name="メモ 62" xfId="1806"/>
    <cellStyle name="メモ 63" xfId="1807"/>
    <cellStyle name="メモ 7" xfId="1808"/>
    <cellStyle name="メモ 8" xfId="1809"/>
    <cellStyle name="メモ 9" xfId="1810"/>
    <cellStyle name="リンク セル" xfId="1811"/>
    <cellStyle name="リンク セル 10" xfId="1812"/>
    <cellStyle name="リンク セル 11" xfId="1813"/>
    <cellStyle name="リンク セル 12" xfId="1814"/>
    <cellStyle name="リンク セル 13" xfId="1815"/>
    <cellStyle name="リンク セル 14" xfId="1816"/>
    <cellStyle name="リンク セル 15" xfId="1817"/>
    <cellStyle name="リンク セル 16" xfId="1818"/>
    <cellStyle name="リンク セル 17" xfId="1819"/>
    <cellStyle name="リンク セル 18" xfId="1820"/>
    <cellStyle name="リンク セル 19" xfId="1821"/>
    <cellStyle name="リンク セル 2" xfId="1822"/>
    <cellStyle name="リンク セル 20" xfId="1823"/>
    <cellStyle name="リンク セル 21" xfId="1824"/>
    <cellStyle name="リンク セル 22" xfId="1825"/>
    <cellStyle name="リンク セル 23" xfId="1826"/>
    <cellStyle name="リンク セル 24" xfId="1827"/>
    <cellStyle name="リンク セル 25" xfId="1828"/>
    <cellStyle name="リンク セル 26" xfId="1829"/>
    <cellStyle name="リンク セル 27" xfId="1830"/>
    <cellStyle name="リンク セル 28" xfId="1831"/>
    <cellStyle name="リンク セル 29" xfId="1832"/>
    <cellStyle name="リンク セル 3" xfId="1833"/>
    <cellStyle name="リンク セル 30" xfId="1834"/>
    <cellStyle name="リンク セル 31" xfId="1835"/>
    <cellStyle name="リンク セル 32" xfId="1836"/>
    <cellStyle name="リンク セル 33" xfId="1837"/>
    <cellStyle name="リンク セル 34" xfId="1838"/>
    <cellStyle name="リンク セル 35" xfId="1839"/>
    <cellStyle name="リンク セル 36" xfId="1840"/>
    <cellStyle name="リンク セル 37" xfId="1841"/>
    <cellStyle name="リンク セル 38" xfId="1842"/>
    <cellStyle name="リンク セル 39" xfId="1843"/>
    <cellStyle name="リンク セル 4" xfId="1844"/>
    <cellStyle name="リンク セル 40" xfId="1845"/>
    <cellStyle name="リンク セル 41" xfId="1846"/>
    <cellStyle name="リンク セル 42" xfId="1847"/>
    <cellStyle name="リンク セル 43" xfId="1848"/>
    <cellStyle name="リンク セル 44" xfId="1849"/>
    <cellStyle name="リンク セル 45" xfId="1850"/>
    <cellStyle name="リンク セル 46" xfId="1851"/>
    <cellStyle name="リンク セル 47" xfId="1852"/>
    <cellStyle name="リンク セル 48" xfId="1853"/>
    <cellStyle name="リンク セル 49" xfId="1854"/>
    <cellStyle name="リンク セル 5" xfId="1855"/>
    <cellStyle name="リンク セル 50" xfId="1856"/>
    <cellStyle name="リンク セル 51" xfId="1857"/>
    <cellStyle name="リンク セル 52" xfId="1858"/>
    <cellStyle name="リンク セル 53" xfId="1859"/>
    <cellStyle name="リンク セル 54" xfId="1860"/>
    <cellStyle name="リンク セル 55" xfId="1861"/>
    <cellStyle name="リンク セル 56" xfId="1862"/>
    <cellStyle name="リンク セル 57" xfId="1863"/>
    <cellStyle name="リンク セル 58" xfId="1864"/>
    <cellStyle name="リンク セル 59" xfId="1865"/>
    <cellStyle name="リンク セル 6" xfId="1866"/>
    <cellStyle name="リンク セル 60" xfId="1867"/>
    <cellStyle name="リンク セル 61" xfId="1868"/>
    <cellStyle name="リンク セル 62" xfId="1869"/>
    <cellStyle name="リンク セル 63" xfId="1870"/>
    <cellStyle name="リンク セル 7" xfId="1871"/>
    <cellStyle name="リンク セル 8" xfId="1872"/>
    <cellStyle name="リンク セル 9" xfId="1873"/>
    <cellStyle name="悪い" xfId="1874"/>
    <cellStyle name="悪い 10" xfId="1875"/>
    <cellStyle name="悪い 11" xfId="1876"/>
    <cellStyle name="悪い 12" xfId="1877"/>
    <cellStyle name="悪い 13" xfId="1878"/>
    <cellStyle name="悪い 14" xfId="1879"/>
    <cellStyle name="悪い 15" xfId="1880"/>
    <cellStyle name="悪い 16" xfId="1881"/>
    <cellStyle name="悪い 17" xfId="1882"/>
    <cellStyle name="悪い 18" xfId="1883"/>
    <cellStyle name="悪い 19" xfId="1884"/>
    <cellStyle name="悪い 2" xfId="1885"/>
    <cellStyle name="悪い 20" xfId="1886"/>
    <cellStyle name="悪い 21" xfId="1887"/>
    <cellStyle name="悪い 22" xfId="1888"/>
    <cellStyle name="悪い 23" xfId="1889"/>
    <cellStyle name="悪い 24" xfId="1890"/>
    <cellStyle name="悪い 25" xfId="1891"/>
    <cellStyle name="悪い 26" xfId="1892"/>
    <cellStyle name="悪い 27" xfId="1893"/>
    <cellStyle name="悪い 28" xfId="1894"/>
    <cellStyle name="悪い 29" xfId="1895"/>
    <cellStyle name="悪い 3" xfId="1896"/>
    <cellStyle name="悪い 30" xfId="1897"/>
    <cellStyle name="悪い 31" xfId="1898"/>
    <cellStyle name="悪い 32" xfId="1899"/>
    <cellStyle name="悪い 33" xfId="1900"/>
    <cellStyle name="悪い 34" xfId="1901"/>
    <cellStyle name="悪い 35" xfId="1902"/>
    <cellStyle name="悪い 36" xfId="1903"/>
    <cellStyle name="悪い 37" xfId="1904"/>
    <cellStyle name="悪い 38" xfId="1905"/>
    <cellStyle name="悪い 39" xfId="1906"/>
    <cellStyle name="悪い 4" xfId="1907"/>
    <cellStyle name="悪い 40" xfId="1908"/>
    <cellStyle name="悪い 41" xfId="1909"/>
    <cellStyle name="悪い 42" xfId="1910"/>
    <cellStyle name="悪い 43" xfId="1911"/>
    <cellStyle name="悪い 44" xfId="1912"/>
    <cellStyle name="悪い 45" xfId="1913"/>
    <cellStyle name="悪い 46" xfId="1914"/>
    <cellStyle name="悪い 47" xfId="1915"/>
    <cellStyle name="悪い 48" xfId="1916"/>
    <cellStyle name="悪い 49" xfId="1917"/>
    <cellStyle name="悪い 5" xfId="1918"/>
    <cellStyle name="悪い 50" xfId="1919"/>
    <cellStyle name="悪い 51" xfId="1920"/>
    <cellStyle name="悪い 52" xfId="1921"/>
    <cellStyle name="悪い 53" xfId="1922"/>
    <cellStyle name="悪い 54" xfId="1923"/>
    <cellStyle name="悪い 55" xfId="1924"/>
    <cellStyle name="悪い 56" xfId="1925"/>
    <cellStyle name="悪い 57" xfId="1926"/>
    <cellStyle name="悪い 58" xfId="1927"/>
    <cellStyle name="悪い 59" xfId="1928"/>
    <cellStyle name="悪い 6" xfId="1929"/>
    <cellStyle name="悪い 60" xfId="1930"/>
    <cellStyle name="悪い 61" xfId="1931"/>
    <cellStyle name="悪い 62" xfId="1932"/>
    <cellStyle name="悪い 63" xfId="1933"/>
    <cellStyle name="悪い 7" xfId="1934"/>
    <cellStyle name="悪い 8" xfId="1935"/>
    <cellStyle name="悪い 9" xfId="1936"/>
    <cellStyle name="計算" xfId="1937"/>
    <cellStyle name="計算 10" xfId="1938"/>
    <cellStyle name="計算 11" xfId="1939"/>
    <cellStyle name="計算 12" xfId="1940"/>
    <cellStyle name="計算 13" xfId="1941"/>
    <cellStyle name="計算 14" xfId="1942"/>
    <cellStyle name="計算 15" xfId="1943"/>
    <cellStyle name="計算 16" xfId="1944"/>
    <cellStyle name="計算 17" xfId="1945"/>
    <cellStyle name="計算 18" xfId="1946"/>
    <cellStyle name="計算 19" xfId="1947"/>
    <cellStyle name="計算 2" xfId="1948"/>
    <cellStyle name="計算 20" xfId="1949"/>
    <cellStyle name="計算 21" xfId="1950"/>
    <cellStyle name="計算 22" xfId="1951"/>
    <cellStyle name="計算 23" xfId="1952"/>
    <cellStyle name="計算 24" xfId="1953"/>
    <cellStyle name="計算 25" xfId="1954"/>
    <cellStyle name="計算 26" xfId="1955"/>
    <cellStyle name="計算 27" xfId="1956"/>
    <cellStyle name="計算 28" xfId="1957"/>
    <cellStyle name="計算 29" xfId="1958"/>
    <cellStyle name="計算 3" xfId="1959"/>
    <cellStyle name="計算 30" xfId="1960"/>
    <cellStyle name="計算 31" xfId="1961"/>
    <cellStyle name="計算 32" xfId="1962"/>
    <cellStyle name="計算 33" xfId="1963"/>
    <cellStyle name="計算 34" xfId="1964"/>
    <cellStyle name="計算 35" xfId="1965"/>
    <cellStyle name="計算 36" xfId="1966"/>
    <cellStyle name="計算 37" xfId="1967"/>
    <cellStyle name="計算 38" xfId="1968"/>
    <cellStyle name="計算 39" xfId="1969"/>
    <cellStyle name="計算 4" xfId="1970"/>
    <cellStyle name="計算 40" xfId="1971"/>
    <cellStyle name="計算 41" xfId="1972"/>
    <cellStyle name="計算 42" xfId="1973"/>
    <cellStyle name="計算 43" xfId="1974"/>
    <cellStyle name="計算 44" xfId="1975"/>
    <cellStyle name="計算 45" xfId="1976"/>
    <cellStyle name="計算 46" xfId="1977"/>
    <cellStyle name="計算 47" xfId="1978"/>
    <cellStyle name="計算 48" xfId="1979"/>
    <cellStyle name="計算 49" xfId="1980"/>
    <cellStyle name="計算 5" xfId="1981"/>
    <cellStyle name="計算 50" xfId="1982"/>
    <cellStyle name="計算 51" xfId="1983"/>
    <cellStyle name="計算 52" xfId="1984"/>
    <cellStyle name="計算 53" xfId="1985"/>
    <cellStyle name="計算 54" xfId="1986"/>
    <cellStyle name="計算 55" xfId="1987"/>
    <cellStyle name="計算 56" xfId="1988"/>
    <cellStyle name="計算 57" xfId="1989"/>
    <cellStyle name="計算 58" xfId="1990"/>
    <cellStyle name="計算 59" xfId="1991"/>
    <cellStyle name="計算 6" xfId="1992"/>
    <cellStyle name="計算 60" xfId="1993"/>
    <cellStyle name="計算 61" xfId="1994"/>
    <cellStyle name="計算 62" xfId="1995"/>
    <cellStyle name="計算 63" xfId="1996"/>
    <cellStyle name="計算 7" xfId="1997"/>
    <cellStyle name="計算 8" xfId="1998"/>
    <cellStyle name="計算 9" xfId="1999"/>
    <cellStyle name="警告文" xfId="2000"/>
    <cellStyle name="警告文 10" xfId="2001"/>
    <cellStyle name="警告文 11" xfId="2002"/>
    <cellStyle name="警告文 12" xfId="2003"/>
    <cellStyle name="警告文 13" xfId="2004"/>
    <cellStyle name="警告文 14" xfId="2005"/>
    <cellStyle name="警告文 15" xfId="2006"/>
    <cellStyle name="警告文 16" xfId="2007"/>
    <cellStyle name="警告文 17" xfId="2008"/>
    <cellStyle name="警告文 18" xfId="2009"/>
    <cellStyle name="警告文 19" xfId="2010"/>
    <cellStyle name="警告文 2" xfId="2011"/>
    <cellStyle name="警告文 20" xfId="2012"/>
    <cellStyle name="警告文 21" xfId="2013"/>
    <cellStyle name="警告文 22" xfId="2014"/>
    <cellStyle name="警告文 23" xfId="2015"/>
    <cellStyle name="警告文 24" xfId="2016"/>
    <cellStyle name="警告文 25" xfId="2017"/>
    <cellStyle name="警告文 26" xfId="2018"/>
    <cellStyle name="警告文 27" xfId="2019"/>
    <cellStyle name="警告文 28" xfId="2020"/>
    <cellStyle name="警告文 29" xfId="2021"/>
    <cellStyle name="警告文 3" xfId="2022"/>
    <cellStyle name="警告文 30" xfId="2023"/>
    <cellStyle name="警告文 31" xfId="2024"/>
    <cellStyle name="警告文 32" xfId="2025"/>
    <cellStyle name="警告文 33" xfId="2026"/>
    <cellStyle name="警告文 34" xfId="2027"/>
    <cellStyle name="警告文 35" xfId="2028"/>
    <cellStyle name="警告文 36" xfId="2029"/>
    <cellStyle name="警告文 37" xfId="2030"/>
    <cellStyle name="警告文 38" xfId="2031"/>
    <cellStyle name="警告文 39" xfId="2032"/>
    <cellStyle name="警告文 4" xfId="2033"/>
    <cellStyle name="警告文 40" xfId="2034"/>
    <cellStyle name="警告文 41" xfId="2035"/>
    <cellStyle name="警告文 42" xfId="2036"/>
    <cellStyle name="警告文 43" xfId="2037"/>
    <cellStyle name="警告文 44" xfId="2038"/>
    <cellStyle name="警告文 45" xfId="2039"/>
    <cellStyle name="警告文 46" xfId="2040"/>
    <cellStyle name="警告文 47" xfId="2041"/>
    <cellStyle name="警告文 48" xfId="2042"/>
    <cellStyle name="警告文 49" xfId="2043"/>
    <cellStyle name="警告文 5" xfId="2044"/>
    <cellStyle name="警告文 50" xfId="2045"/>
    <cellStyle name="警告文 51" xfId="2046"/>
    <cellStyle name="警告文 52" xfId="2047"/>
    <cellStyle name="警告文 53" xfId="2048"/>
    <cellStyle name="警告文 54" xfId="2049"/>
    <cellStyle name="警告文 55" xfId="2050"/>
    <cellStyle name="警告文 56" xfId="2051"/>
    <cellStyle name="警告文 57" xfId="2052"/>
    <cellStyle name="警告文 58" xfId="2053"/>
    <cellStyle name="警告文 59" xfId="2054"/>
    <cellStyle name="警告文 6" xfId="2055"/>
    <cellStyle name="警告文 60" xfId="2056"/>
    <cellStyle name="警告文 61" xfId="2057"/>
    <cellStyle name="警告文 62" xfId="2058"/>
    <cellStyle name="警告文 63" xfId="2059"/>
    <cellStyle name="警告文 7" xfId="2060"/>
    <cellStyle name="警告文 8" xfId="2061"/>
    <cellStyle name="警告文 9" xfId="2062"/>
    <cellStyle name="Comma [0]" xfId="2063"/>
    <cellStyle name="Comma" xfId="2064"/>
    <cellStyle name="桁区切り 10" xfId="2065"/>
    <cellStyle name="桁区切り 11" xfId="2066"/>
    <cellStyle name="桁区切り 12" xfId="2067"/>
    <cellStyle name="桁区切り 13" xfId="2068"/>
    <cellStyle name="桁区切り 14" xfId="2069"/>
    <cellStyle name="桁区切り 15" xfId="2070"/>
    <cellStyle name="桁区切り 16" xfId="2071"/>
    <cellStyle name="桁区切り 17" xfId="2072"/>
    <cellStyle name="桁区切り 18" xfId="2073"/>
    <cellStyle name="桁区切り 19" xfId="2074"/>
    <cellStyle name="桁区切り 2" xfId="2075"/>
    <cellStyle name="桁区切り 20" xfId="2076"/>
    <cellStyle name="桁区切り 21" xfId="2077"/>
    <cellStyle name="桁区切り 22" xfId="2078"/>
    <cellStyle name="桁区切り 23" xfId="2079"/>
    <cellStyle name="桁区切り 24" xfId="2080"/>
    <cellStyle name="桁区切り 25" xfId="2081"/>
    <cellStyle name="桁区切り 26" xfId="2082"/>
    <cellStyle name="桁区切り 27" xfId="2083"/>
    <cellStyle name="桁区切り 28" xfId="2084"/>
    <cellStyle name="桁区切り 29" xfId="2085"/>
    <cellStyle name="桁区切り 3" xfId="2086"/>
    <cellStyle name="桁区切り 30" xfId="2087"/>
    <cellStyle name="桁区切り 31" xfId="2088"/>
    <cellStyle name="桁区切り 32" xfId="2089"/>
    <cellStyle name="桁区切り 33" xfId="2090"/>
    <cellStyle name="桁区切り 34" xfId="2091"/>
    <cellStyle name="桁区切り 35" xfId="2092"/>
    <cellStyle name="桁区切り 36" xfId="2093"/>
    <cellStyle name="桁区切り 37" xfId="2094"/>
    <cellStyle name="桁区切り 38" xfId="2095"/>
    <cellStyle name="桁区切り 39" xfId="2096"/>
    <cellStyle name="桁区切り 4" xfId="2097"/>
    <cellStyle name="桁区切り 40" xfId="2098"/>
    <cellStyle name="桁区切り 41" xfId="2099"/>
    <cellStyle name="桁区切り 42" xfId="2100"/>
    <cellStyle name="桁区切り 43" xfId="2101"/>
    <cellStyle name="桁区切り 44" xfId="2102"/>
    <cellStyle name="桁区切り 45" xfId="2103"/>
    <cellStyle name="桁区切り 46" xfId="2104"/>
    <cellStyle name="桁区切り 47" xfId="2105"/>
    <cellStyle name="桁区切り 48" xfId="2106"/>
    <cellStyle name="桁区切り 49" xfId="2107"/>
    <cellStyle name="桁区切り 5" xfId="2108"/>
    <cellStyle name="桁区切り 50" xfId="2109"/>
    <cellStyle name="桁区切り 51" xfId="2110"/>
    <cellStyle name="桁区切り 52" xfId="2111"/>
    <cellStyle name="桁区切り 53" xfId="2112"/>
    <cellStyle name="桁区切り 54" xfId="2113"/>
    <cellStyle name="桁区切り 6" xfId="2114"/>
    <cellStyle name="桁区切り 7" xfId="2115"/>
    <cellStyle name="桁区切り 8" xfId="2116"/>
    <cellStyle name="桁区切り 9" xfId="2117"/>
    <cellStyle name="見出し 1" xfId="2118"/>
    <cellStyle name="見出し 1 10" xfId="2119"/>
    <cellStyle name="見出し 1 11" xfId="2120"/>
    <cellStyle name="見出し 1 12" xfId="2121"/>
    <cellStyle name="見出し 1 13" xfId="2122"/>
    <cellStyle name="見出し 1 14" xfId="2123"/>
    <cellStyle name="見出し 1 15" xfId="2124"/>
    <cellStyle name="見出し 1 16" xfId="2125"/>
    <cellStyle name="見出し 1 17" xfId="2126"/>
    <cellStyle name="見出し 1 18" xfId="2127"/>
    <cellStyle name="見出し 1 19" xfId="2128"/>
    <cellStyle name="見出し 1 2" xfId="2129"/>
    <cellStyle name="見出し 1 20" xfId="2130"/>
    <cellStyle name="見出し 1 21" xfId="2131"/>
    <cellStyle name="見出し 1 22" xfId="2132"/>
    <cellStyle name="見出し 1 23" xfId="2133"/>
    <cellStyle name="見出し 1 24" xfId="2134"/>
    <cellStyle name="見出し 1 25" xfId="2135"/>
    <cellStyle name="見出し 1 26" xfId="2136"/>
    <cellStyle name="見出し 1 27" xfId="2137"/>
    <cellStyle name="見出し 1 28" xfId="2138"/>
    <cellStyle name="見出し 1 29" xfId="2139"/>
    <cellStyle name="見出し 1 3" xfId="2140"/>
    <cellStyle name="見出し 1 30" xfId="2141"/>
    <cellStyle name="見出し 1 31" xfId="2142"/>
    <cellStyle name="見出し 1 32" xfId="2143"/>
    <cellStyle name="見出し 1 33" xfId="2144"/>
    <cellStyle name="見出し 1 34" xfId="2145"/>
    <cellStyle name="見出し 1 35" xfId="2146"/>
    <cellStyle name="見出し 1 36" xfId="2147"/>
    <cellStyle name="見出し 1 37" xfId="2148"/>
    <cellStyle name="見出し 1 38" xfId="2149"/>
    <cellStyle name="見出し 1 39" xfId="2150"/>
    <cellStyle name="見出し 1 4" xfId="2151"/>
    <cellStyle name="見出し 1 40" xfId="2152"/>
    <cellStyle name="見出し 1 41" xfId="2153"/>
    <cellStyle name="見出し 1 42" xfId="2154"/>
    <cellStyle name="見出し 1 43" xfId="2155"/>
    <cellStyle name="見出し 1 44" xfId="2156"/>
    <cellStyle name="見出し 1 45" xfId="2157"/>
    <cellStyle name="見出し 1 46" xfId="2158"/>
    <cellStyle name="見出し 1 47" xfId="2159"/>
    <cellStyle name="見出し 1 48" xfId="2160"/>
    <cellStyle name="見出し 1 49" xfId="2161"/>
    <cellStyle name="見出し 1 5" xfId="2162"/>
    <cellStyle name="見出し 1 50" xfId="2163"/>
    <cellStyle name="見出し 1 51" xfId="2164"/>
    <cellStyle name="見出し 1 52" xfId="2165"/>
    <cellStyle name="見出し 1 53" xfId="2166"/>
    <cellStyle name="見出し 1 54" xfId="2167"/>
    <cellStyle name="見出し 1 55" xfId="2168"/>
    <cellStyle name="見出し 1 56" xfId="2169"/>
    <cellStyle name="見出し 1 57" xfId="2170"/>
    <cellStyle name="見出し 1 58" xfId="2171"/>
    <cellStyle name="見出し 1 59" xfId="2172"/>
    <cellStyle name="見出し 1 6" xfId="2173"/>
    <cellStyle name="見出し 1 60" xfId="2174"/>
    <cellStyle name="見出し 1 61" xfId="2175"/>
    <cellStyle name="見出し 1 62" xfId="2176"/>
    <cellStyle name="見出し 1 63" xfId="2177"/>
    <cellStyle name="見出し 1 7" xfId="2178"/>
    <cellStyle name="見出し 1 8" xfId="2179"/>
    <cellStyle name="見出し 1 9" xfId="2180"/>
    <cellStyle name="見出し 2" xfId="2181"/>
    <cellStyle name="見出し 2 10" xfId="2182"/>
    <cellStyle name="見出し 2 11" xfId="2183"/>
    <cellStyle name="見出し 2 12" xfId="2184"/>
    <cellStyle name="見出し 2 13" xfId="2185"/>
    <cellStyle name="見出し 2 14" xfId="2186"/>
    <cellStyle name="見出し 2 15" xfId="2187"/>
    <cellStyle name="見出し 2 16" xfId="2188"/>
    <cellStyle name="見出し 2 17" xfId="2189"/>
    <cellStyle name="見出し 2 18" xfId="2190"/>
    <cellStyle name="見出し 2 19" xfId="2191"/>
    <cellStyle name="見出し 2 2" xfId="2192"/>
    <cellStyle name="見出し 2 20" xfId="2193"/>
    <cellStyle name="見出し 2 21" xfId="2194"/>
    <cellStyle name="見出し 2 22" xfId="2195"/>
    <cellStyle name="見出し 2 23" xfId="2196"/>
    <cellStyle name="見出し 2 24" xfId="2197"/>
    <cellStyle name="見出し 2 25" xfId="2198"/>
    <cellStyle name="見出し 2 26" xfId="2199"/>
    <cellStyle name="見出し 2 27" xfId="2200"/>
    <cellStyle name="見出し 2 28" xfId="2201"/>
    <cellStyle name="見出し 2 29" xfId="2202"/>
    <cellStyle name="見出し 2 3" xfId="2203"/>
    <cellStyle name="見出し 2 30" xfId="2204"/>
    <cellStyle name="見出し 2 31" xfId="2205"/>
    <cellStyle name="見出し 2 32" xfId="2206"/>
    <cellStyle name="見出し 2 33" xfId="2207"/>
    <cellStyle name="見出し 2 34" xfId="2208"/>
    <cellStyle name="見出し 2 35" xfId="2209"/>
    <cellStyle name="見出し 2 36" xfId="2210"/>
    <cellStyle name="見出し 2 37" xfId="2211"/>
    <cellStyle name="見出し 2 38" xfId="2212"/>
    <cellStyle name="見出し 2 39" xfId="2213"/>
    <cellStyle name="見出し 2 4" xfId="2214"/>
    <cellStyle name="見出し 2 40" xfId="2215"/>
    <cellStyle name="見出し 2 41" xfId="2216"/>
    <cellStyle name="見出し 2 42" xfId="2217"/>
    <cellStyle name="見出し 2 43" xfId="2218"/>
    <cellStyle name="見出し 2 44" xfId="2219"/>
    <cellStyle name="見出し 2 45" xfId="2220"/>
    <cellStyle name="見出し 2 46" xfId="2221"/>
    <cellStyle name="見出し 2 47" xfId="2222"/>
    <cellStyle name="見出し 2 48" xfId="2223"/>
    <cellStyle name="見出し 2 49" xfId="2224"/>
    <cellStyle name="見出し 2 5" xfId="2225"/>
    <cellStyle name="見出し 2 50" xfId="2226"/>
    <cellStyle name="見出し 2 51" xfId="2227"/>
    <cellStyle name="見出し 2 52" xfId="2228"/>
    <cellStyle name="見出し 2 53" xfId="2229"/>
    <cellStyle name="見出し 2 54" xfId="2230"/>
    <cellStyle name="見出し 2 55" xfId="2231"/>
    <cellStyle name="見出し 2 56" xfId="2232"/>
    <cellStyle name="見出し 2 57" xfId="2233"/>
    <cellStyle name="見出し 2 58" xfId="2234"/>
    <cellStyle name="見出し 2 59" xfId="2235"/>
    <cellStyle name="見出し 2 6" xfId="2236"/>
    <cellStyle name="見出し 2 60" xfId="2237"/>
    <cellStyle name="見出し 2 61" xfId="2238"/>
    <cellStyle name="見出し 2 62" xfId="2239"/>
    <cellStyle name="見出し 2 63" xfId="2240"/>
    <cellStyle name="見出し 2 7" xfId="2241"/>
    <cellStyle name="見出し 2 8" xfId="2242"/>
    <cellStyle name="見出し 2 9" xfId="2243"/>
    <cellStyle name="見出し 3" xfId="2244"/>
    <cellStyle name="見出し 3 10" xfId="2245"/>
    <cellStyle name="見出し 3 11" xfId="2246"/>
    <cellStyle name="見出し 3 12" xfId="2247"/>
    <cellStyle name="見出し 3 13" xfId="2248"/>
    <cellStyle name="見出し 3 14" xfId="2249"/>
    <cellStyle name="見出し 3 15" xfId="2250"/>
    <cellStyle name="見出し 3 16" xfId="2251"/>
    <cellStyle name="見出し 3 17" xfId="2252"/>
    <cellStyle name="見出し 3 18" xfId="2253"/>
    <cellStyle name="見出し 3 19" xfId="2254"/>
    <cellStyle name="見出し 3 2" xfId="2255"/>
    <cellStyle name="見出し 3 20" xfId="2256"/>
    <cellStyle name="見出し 3 21" xfId="2257"/>
    <cellStyle name="見出し 3 22" xfId="2258"/>
    <cellStyle name="見出し 3 23" xfId="2259"/>
    <cellStyle name="見出し 3 24" xfId="2260"/>
    <cellStyle name="見出し 3 25" xfId="2261"/>
    <cellStyle name="見出し 3 26" xfId="2262"/>
    <cellStyle name="見出し 3 27" xfId="2263"/>
    <cellStyle name="見出し 3 28" xfId="2264"/>
    <cellStyle name="見出し 3 29" xfId="2265"/>
    <cellStyle name="見出し 3 3" xfId="2266"/>
    <cellStyle name="見出し 3 30" xfId="2267"/>
    <cellStyle name="見出し 3 31" xfId="2268"/>
    <cellStyle name="見出し 3 32" xfId="2269"/>
    <cellStyle name="見出し 3 33" xfId="2270"/>
    <cellStyle name="見出し 3 34" xfId="2271"/>
    <cellStyle name="見出し 3 35" xfId="2272"/>
    <cellStyle name="見出し 3 36" xfId="2273"/>
    <cellStyle name="見出し 3 37" xfId="2274"/>
    <cellStyle name="見出し 3 38" xfId="2275"/>
    <cellStyle name="見出し 3 39" xfId="2276"/>
    <cellStyle name="見出し 3 4" xfId="2277"/>
    <cellStyle name="見出し 3 40" xfId="2278"/>
    <cellStyle name="見出し 3 41" xfId="2279"/>
    <cellStyle name="見出し 3 42" xfId="2280"/>
    <cellStyle name="見出し 3 43" xfId="2281"/>
    <cellStyle name="見出し 3 44" xfId="2282"/>
    <cellStyle name="見出し 3 45" xfId="2283"/>
    <cellStyle name="見出し 3 46" xfId="2284"/>
    <cellStyle name="見出し 3 47" xfId="2285"/>
    <cellStyle name="見出し 3 48" xfId="2286"/>
    <cellStyle name="見出し 3 49" xfId="2287"/>
    <cellStyle name="見出し 3 5" xfId="2288"/>
    <cellStyle name="見出し 3 50" xfId="2289"/>
    <cellStyle name="見出し 3 51" xfId="2290"/>
    <cellStyle name="見出し 3 52" xfId="2291"/>
    <cellStyle name="見出し 3 53" xfId="2292"/>
    <cellStyle name="見出し 3 54" xfId="2293"/>
    <cellStyle name="見出し 3 55" xfId="2294"/>
    <cellStyle name="見出し 3 56" xfId="2295"/>
    <cellStyle name="見出し 3 57" xfId="2296"/>
    <cellStyle name="見出し 3 58" xfId="2297"/>
    <cellStyle name="見出し 3 59" xfId="2298"/>
    <cellStyle name="見出し 3 6" xfId="2299"/>
    <cellStyle name="見出し 3 60" xfId="2300"/>
    <cellStyle name="見出し 3 61" xfId="2301"/>
    <cellStyle name="見出し 3 62" xfId="2302"/>
    <cellStyle name="見出し 3 63" xfId="2303"/>
    <cellStyle name="見出し 3 7" xfId="2304"/>
    <cellStyle name="見出し 3 8" xfId="2305"/>
    <cellStyle name="見出し 3 9" xfId="2306"/>
    <cellStyle name="見出し 4" xfId="2307"/>
    <cellStyle name="見出し 4 10" xfId="2308"/>
    <cellStyle name="見出し 4 11" xfId="2309"/>
    <cellStyle name="見出し 4 12" xfId="2310"/>
    <cellStyle name="見出し 4 13" xfId="2311"/>
    <cellStyle name="見出し 4 14" xfId="2312"/>
    <cellStyle name="見出し 4 15" xfId="2313"/>
    <cellStyle name="見出し 4 16" xfId="2314"/>
    <cellStyle name="見出し 4 17" xfId="2315"/>
    <cellStyle name="見出し 4 18" xfId="2316"/>
    <cellStyle name="見出し 4 19" xfId="2317"/>
    <cellStyle name="見出し 4 2" xfId="2318"/>
    <cellStyle name="見出し 4 20" xfId="2319"/>
    <cellStyle name="見出し 4 21" xfId="2320"/>
    <cellStyle name="見出し 4 22" xfId="2321"/>
    <cellStyle name="見出し 4 23" xfId="2322"/>
    <cellStyle name="見出し 4 24" xfId="2323"/>
    <cellStyle name="見出し 4 25" xfId="2324"/>
    <cellStyle name="見出し 4 26" xfId="2325"/>
    <cellStyle name="見出し 4 27" xfId="2326"/>
    <cellStyle name="見出し 4 28" xfId="2327"/>
    <cellStyle name="見出し 4 29" xfId="2328"/>
    <cellStyle name="見出し 4 3" xfId="2329"/>
    <cellStyle name="見出し 4 30" xfId="2330"/>
    <cellStyle name="見出し 4 31" xfId="2331"/>
    <cellStyle name="見出し 4 32" xfId="2332"/>
    <cellStyle name="見出し 4 33" xfId="2333"/>
    <cellStyle name="見出し 4 34" xfId="2334"/>
    <cellStyle name="見出し 4 35" xfId="2335"/>
    <cellStyle name="見出し 4 36" xfId="2336"/>
    <cellStyle name="見出し 4 37" xfId="2337"/>
    <cellStyle name="見出し 4 38" xfId="2338"/>
    <cellStyle name="見出し 4 39" xfId="2339"/>
    <cellStyle name="見出し 4 4" xfId="2340"/>
    <cellStyle name="見出し 4 40" xfId="2341"/>
    <cellStyle name="見出し 4 41" xfId="2342"/>
    <cellStyle name="見出し 4 42" xfId="2343"/>
    <cellStyle name="見出し 4 43" xfId="2344"/>
    <cellStyle name="見出し 4 44" xfId="2345"/>
    <cellStyle name="見出し 4 45" xfId="2346"/>
    <cellStyle name="見出し 4 46" xfId="2347"/>
    <cellStyle name="見出し 4 47" xfId="2348"/>
    <cellStyle name="見出し 4 48" xfId="2349"/>
    <cellStyle name="見出し 4 49" xfId="2350"/>
    <cellStyle name="見出し 4 5" xfId="2351"/>
    <cellStyle name="見出し 4 50" xfId="2352"/>
    <cellStyle name="見出し 4 51" xfId="2353"/>
    <cellStyle name="見出し 4 52" xfId="2354"/>
    <cellStyle name="見出し 4 53" xfId="2355"/>
    <cellStyle name="見出し 4 54" xfId="2356"/>
    <cellStyle name="見出し 4 55" xfId="2357"/>
    <cellStyle name="見出し 4 56" xfId="2358"/>
    <cellStyle name="見出し 4 57" xfId="2359"/>
    <cellStyle name="見出し 4 58" xfId="2360"/>
    <cellStyle name="見出し 4 59" xfId="2361"/>
    <cellStyle name="見出し 4 6" xfId="2362"/>
    <cellStyle name="見出し 4 60" xfId="2363"/>
    <cellStyle name="見出し 4 61" xfId="2364"/>
    <cellStyle name="見出し 4 62" xfId="2365"/>
    <cellStyle name="見出し 4 63" xfId="2366"/>
    <cellStyle name="見出し 4 7" xfId="2367"/>
    <cellStyle name="見出し 4 8" xfId="2368"/>
    <cellStyle name="見出し 4 9" xfId="2369"/>
    <cellStyle name="集計" xfId="2370"/>
    <cellStyle name="集計 10" xfId="2371"/>
    <cellStyle name="集計 11" xfId="2372"/>
    <cellStyle name="集計 12" xfId="2373"/>
    <cellStyle name="集計 13" xfId="2374"/>
    <cellStyle name="集計 14" xfId="2375"/>
    <cellStyle name="集計 15" xfId="2376"/>
    <cellStyle name="集計 16" xfId="2377"/>
    <cellStyle name="集計 17" xfId="2378"/>
    <cellStyle name="集計 18" xfId="2379"/>
    <cellStyle name="集計 19" xfId="2380"/>
    <cellStyle name="集計 2" xfId="2381"/>
    <cellStyle name="集計 20" xfId="2382"/>
    <cellStyle name="集計 21" xfId="2383"/>
    <cellStyle name="集計 22" xfId="2384"/>
    <cellStyle name="集計 23" xfId="2385"/>
    <cellStyle name="集計 24" xfId="2386"/>
    <cellStyle name="集計 25" xfId="2387"/>
    <cellStyle name="集計 26" xfId="2388"/>
    <cellStyle name="集計 27" xfId="2389"/>
    <cellStyle name="集計 28" xfId="2390"/>
    <cellStyle name="集計 29" xfId="2391"/>
    <cellStyle name="集計 3" xfId="2392"/>
    <cellStyle name="集計 30" xfId="2393"/>
    <cellStyle name="集計 31" xfId="2394"/>
    <cellStyle name="集計 32" xfId="2395"/>
    <cellStyle name="集計 33" xfId="2396"/>
    <cellStyle name="集計 34" xfId="2397"/>
    <cellStyle name="集計 35" xfId="2398"/>
    <cellStyle name="集計 36" xfId="2399"/>
    <cellStyle name="集計 37" xfId="2400"/>
    <cellStyle name="集計 38" xfId="2401"/>
    <cellStyle name="集計 39" xfId="2402"/>
    <cellStyle name="集計 4" xfId="2403"/>
    <cellStyle name="集計 40" xfId="2404"/>
    <cellStyle name="集計 41" xfId="2405"/>
    <cellStyle name="集計 42" xfId="2406"/>
    <cellStyle name="集計 43" xfId="2407"/>
    <cellStyle name="集計 44" xfId="2408"/>
    <cellStyle name="集計 45" xfId="2409"/>
    <cellStyle name="集計 46" xfId="2410"/>
    <cellStyle name="集計 47" xfId="2411"/>
    <cellStyle name="集計 48" xfId="2412"/>
    <cellStyle name="集計 49" xfId="2413"/>
    <cellStyle name="集計 5" xfId="2414"/>
    <cellStyle name="集計 50" xfId="2415"/>
    <cellStyle name="集計 51" xfId="2416"/>
    <cellStyle name="集計 52" xfId="2417"/>
    <cellStyle name="集計 53" xfId="2418"/>
    <cellStyle name="集計 54" xfId="2419"/>
    <cellStyle name="集計 55" xfId="2420"/>
    <cellStyle name="集計 56" xfId="2421"/>
    <cellStyle name="集計 57" xfId="2422"/>
    <cellStyle name="集計 58" xfId="2423"/>
    <cellStyle name="集計 59" xfId="2424"/>
    <cellStyle name="集計 6" xfId="2425"/>
    <cellStyle name="集計 60" xfId="2426"/>
    <cellStyle name="集計 61" xfId="2427"/>
    <cellStyle name="集計 62" xfId="2428"/>
    <cellStyle name="集計 63" xfId="2429"/>
    <cellStyle name="集計 7" xfId="2430"/>
    <cellStyle name="集計 8" xfId="2431"/>
    <cellStyle name="集計 9" xfId="2432"/>
    <cellStyle name="出力" xfId="2433"/>
    <cellStyle name="出力 10" xfId="2434"/>
    <cellStyle name="出力 11" xfId="2435"/>
    <cellStyle name="出力 12" xfId="2436"/>
    <cellStyle name="出力 13" xfId="2437"/>
    <cellStyle name="出力 14" xfId="2438"/>
    <cellStyle name="出力 15" xfId="2439"/>
    <cellStyle name="出力 16" xfId="2440"/>
    <cellStyle name="出力 17" xfId="2441"/>
    <cellStyle name="出力 18" xfId="2442"/>
    <cellStyle name="出力 19" xfId="2443"/>
    <cellStyle name="出力 2" xfId="2444"/>
    <cellStyle name="出力 20" xfId="2445"/>
    <cellStyle name="出力 21" xfId="2446"/>
    <cellStyle name="出力 22" xfId="2447"/>
    <cellStyle name="出力 23" xfId="2448"/>
    <cellStyle name="出力 24" xfId="2449"/>
    <cellStyle name="出力 25" xfId="2450"/>
    <cellStyle name="出力 26" xfId="2451"/>
    <cellStyle name="出力 27" xfId="2452"/>
    <cellStyle name="出力 28" xfId="2453"/>
    <cellStyle name="出力 29" xfId="2454"/>
    <cellStyle name="出力 3" xfId="2455"/>
    <cellStyle name="出力 30" xfId="2456"/>
    <cellStyle name="出力 31" xfId="2457"/>
    <cellStyle name="出力 32" xfId="2458"/>
    <cellStyle name="出力 33" xfId="2459"/>
    <cellStyle name="出力 34" xfId="2460"/>
    <cellStyle name="出力 35" xfId="2461"/>
    <cellStyle name="出力 36" xfId="2462"/>
    <cellStyle name="出力 37" xfId="2463"/>
    <cellStyle name="出力 38" xfId="2464"/>
    <cellStyle name="出力 39" xfId="2465"/>
    <cellStyle name="出力 4" xfId="2466"/>
    <cellStyle name="出力 40" xfId="2467"/>
    <cellStyle name="出力 41" xfId="2468"/>
    <cellStyle name="出力 42" xfId="2469"/>
    <cellStyle name="出力 43" xfId="2470"/>
    <cellStyle name="出力 44" xfId="2471"/>
    <cellStyle name="出力 45" xfId="2472"/>
    <cellStyle name="出力 46" xfId="2473"/>
    <cellStyle name="出力 47" xfId="2474"/>
    <cellStyle name="出力 48" xfId="2475"/>
    <cellStyle name="出力 49" xfId="2476"/>
    <cellStyle name="出力 5" xfId="2477"/>
    <cellStyle name="出力 50" xfId="2478"/>
    <cellStyle name="出力 51" xfId="2479"/>
    <cellStyle name="出力 52" xfId="2480"/>
    <cellStyle name="出力 53" xfId="2481"/>
    <cellStyle name="出力 54" xfId="2482"/>
    <cellStyle name="出力 55" xfId="2483"/>
    <cellStyle name="出力 56" xfId="2484"/>
    <cellStyle name="出力 57" xfId="2485"/>
    <cellStyle name="出力 58" xfId="2486"/>
    <cellStyle name="出力 59" xfId="2487"/>
    <cellStyle name="出力 6" xfId="2488"/>
    <cellStyle name="出力 60" xfId="2489"/>
    <cellStyle name="出力 61" xfId="2490"/>
    <cellStyle name="出力 62" xfId="2491"/>
    <cellStyle name="出力 63" xfId="2492"/>
    <cellStyle name="出力 7" xfId="2493"/>
    <cellStyle name="出力 8" xfId="2494"/>
    <cellStyle name="出力 9" xfId="2495"/>
    <cellStyle name="説明文" xfId="2496"/>
    <cellStyle name="説明文 10" xfId="2497"/>
    <cellStyle name="説明文 11" xfId="2498"/>
    <cellStyle name="説明文 12" xfId="2499"/>
    <cellStyle name="説明文 13" xfId="2500"/>
    <cellStyle name="説明文 14" xfId="2501"/>
    <cellStyle name="説明文 15" xfId="2502"/>
    <cellStyle name="説明文 16" xfId="2503"/>
    <cellStyle name="説明文 17" xfId="2504"/>
    <cellStyle name="説明文 18" xfId="2505"/>
    <cellStyle name="説明文 19" xfId="2506"/>
    <cellStyle name="説明文 2" xfId="2507"/>
    <cellStyle name="説明文 20" xfId="2508"/>
    <cellStyle name="説明文 21" xfId="2509"/>
    <cellStyle name="説明文 22" xfId="2510"/>
    <cellStyle name="説明文 23" xfId="2511"/>
    <cellStyle name="説明文 24" xfId="2512"/>
    <cellStyle name="説明文 25" xfId="2513"/>
    <cellStyle name="説明文 26" xfId="2514"/>
    <cellStyle name="説明文 27" xfId="2515"/>
    <cellStyle name="説明文 28" xfId="2516"/>
    <cellStyle name="説明文 29" xfId="2517"/>
    <cellStyle name="説明文 3" xfId="2518"/>
    <cellStyle name="説明文 30" xfId="2519"/>
    <cellStyle name="説明文 31" xfId="2520"/>
    <cellStyle name="説明文 32" xfId="2521"/>
    <cellStyle name="説明文 33" xfId="2522"/>
    <cellStyle name="説明文 34" xfId="2523"/>
    <cellStyle name="説明文 35" xfId="2524"/>
    <cellStyle name="説明文 36" xfId="2525"/>
    <cellStyle name="説明文 37" xfId="2526"/>
    <cellStyle name="説明文 38" xfId="2527"/>
    <cellStyle name="説明文 39" xfId="2528"/>
    <cellStyle name="説明文 4" xfId="2529"/>
    <cellStyle name="説明文 40" xfId="2530"/>
    <cellStyle name="説明文 41" xfId="2531"/>
    <cellStyle name="説明文 42" xfId="2532"/>
    <cellStyle name="説明文 43" xfId="2533"/>
    <cellStyle name="説明文 44" xfId="2534"/>
    <cellStyle name="説明文 45" xfId="2535"/>
    <cellStyle name="説明文 46" xfId="2536"/>
    <cellStyle name="説明文 47" xfId="2537"/>
    <cellStyle name="説明文 48" xfId="2538"/>
    <cellStyle name="説明文 49" xfId="2539"/>
    <cellStyle name="説明文 5" xfId="2540"/>
    <cellStyle name="説明文 50" xfId="2541"/>
    <cellStyle name="説明文 51" xfId="2542"/>
    <cellStyle name="説明文 52" xfId="2543"/>
    <cellStyle name="説明文 53" xfId="2544"/>
    <cellStyle name="説明文 54" xfId="2545"/>
    <cellStyle name="説明文 55" xfId="2546"/>
    <cellStyle name="説明文 56" xfId="2547"/>
    <cellStyle name="説明文 57" xfId="2548"/>
    <cellStyle name="説明文 58" xfId="2549"/>
    <cellStyle name="説明文 59" xfId="2550"/>
    <cellStyle name="説明文 6" xfId="2551"/>
    <cellStyle name="説明文 60" xfId="2552"/>
    <cellStyle name="説明文 61" xfId="2553"/>
    <cellStyle name="説明文 62" xfId="2554"/>
    <cellStyle name="説明文 63" xfId="2555"/>
    <cellStyle name="説明文 7" xfId="2556"/>
    <cellStyle name="説明文 8" xfId="2557"/>
    <cellStyle name="説明文 9" xfId="2558"/>
    <cellStyle name="Currency [0]" xfId="2559"/>
    <cellStyle name="Currency" xfId="2560"/>
    <cellStyle name="入力" xfId="2561"/>
    <cellStyle name="入力 10" xfId="2562"/>
    <cellStyle name="入力 11" xfId="2563"/>
    <cellStyle name="入力 12" xfId="2564"/>
    <cellStyle name="入力 13" xfId="2565"/>
    <cellStyle name="入力 14" xfId="2566"/>
    <cellStyle name="入力 15" xfId="2567"/>
    <cellStyle name="入力 16" xfId="2568"/>
    <cellStyle name="入力 17" xfId="2569"/>
    <cellStyle name="入力 18" xfId="2570"/>
    <cellStyle name="入力 19" xfId="2571"/>
    <cellStyle name="入力 2" xfId="2572"/>
    <cellStyle name="入力 20" xfId="2573"/>
    <cellStyle name="入力 21" xfId="2574"/>
    <cellStyle name="入力 22" xfId="2575"/>
    <cellStyle name="入力 23" xfId="2576"/>
    <cellStyle name="入力 24" xfId="2577"/>
    <cellStyle name="入力 25" xfId="2578"/>
    <cellStyle name="入力 26" xfId="2579"/>
    <cellStyle name="入力 27" xfId="2580"/>
    <cellStyle name="入力 28" xfId="2581"/>
    <cellStyle name="入力 29" xfId="2582"/>
    <cellStyle name="入力 3" xfId="2583"/>
    <cellStyle name="入力 30" xfId="2584"/>
    <cellStyle name="入力 31" xfId="2585"/>
    <cellStyle name="入力 32" xfId="2586"/>
    <cellStyle name="入力 33" xfId="2587"/>
    <cellStyle name="入力 34" xfId="2588"/>
    <cellStyle name="入力 35" xfId="2589"/>
    <cellStyle name="入力 36" xfId="2590"/>
    <cellStyle name="入力 37" xfId="2591"/>
    <cellStyle name="入力 38" xfId="2592"/>
    <cellStyle name="入力 39" xfId="2593"/>
    <cellStyle name="入力 4" xfId="2594"/>
    <cellStyle name="入力 40" xfId="2595"/>
    <cellStyle name="入力 41" xfId="2596"/>
    <cellStyle name="入力 42" xfId="2597"/>
    <cellStyle name="入力 43" xfId="2598"/>
    <cellStyle name="入力 44" xfId="2599"/>
    <cellStyle name="入力 45" xfId="2600"/>
    <cellStyle name="入力 46" xfId="2601"/>
    <cellStyle name="入力 47" xfId="2602"/>
    <cellStyle name="入力 48" xfId="2603"/>
    <cellStyle name="入力 49" xfId="2604"/>
    <cellStyle name="入力 5" xfId="2605"/>
    <cellStyle name="入力 50" xfId="2606"/>
    <cellStyle name="入力 51" xfId="2607"/>
    <cellStyle name="入力 52" xfId="2608"/>
    <cellStyle name="入力 53" xfId="2609"/>
    <cellStyle name="入力 54" xfId="2610"/>
    <cellStyle name="入力 55" xfId="2611"/>
    <cellStyle name="入力 56" xfId="2612"/>
    <cellStyle name="入力 57" xfId="2613"/>
    <cellStyle name="入力 58" xfId="2614"/>
    <cellStyle name="入力 59" xfId="2615"/>
    <cellStyle name="入力 6" xfId="2616"/>
    <cellStyle name="入力 60" xfId="2617"/>
    <cellStyle name="入力 61" xfId="2618"/>
    <cellStyle name="入力 62" xfId="2619"/>
    <cellStyle name="入力 63" xfId="2620"/>
    <cellStyle name="入力 7" xfId="2621"/>
    <cellStyle name="入力 8" xfId="2622"/>
    <cellStyle name="入力 9" xfId="2623"/>
    <cellStyle name="標準 10" xfId="2624"/>
    <cellStyle name="標準 11" xfId="2625"/>
    <cellStyle name="標準 12" xfId="2626"/>
    <cellStyle name="標準 13" xfId="2627"/>
    <cellStyle name="標準 14" xfId="2628"/>
    <cellStyle name="標準 15" xfId="2629"/>
    <cellStyle name="標準 16" xfId="2630"/>
    <cellStyle name="標準 17" xfId="2631"/>
    <cellStyle name="標準 18" xfId="2632"/>
    <cellStyle name="標準 19" xfId="2633"/>
    <cellStyle name="標準 2" xfId="2634"/>
    <cellStyle name="標準 20" xfId="2635"/>
    <cellStyle name="標準 21" xfId="2636"/>
    <cellStyle name="標準 22" xfId="2637"/>
    <cellStyle name="標準 23" xfId="2638"/>
    <cellStyle name="標準 24" xfId="2639"/>
    <cellStyle name="標準 25" xfId="2640"/>
    <cellStyle name="標準 26" xfId="2641"/>
    <cellStyle name="標準 27" xfId="2642"/>
    <cellStyle name="標準 28" xfId="2643"/>
    <cellStyle name="標準 29" xfId="2644"/>
    <cellStyle name="標準 3" xfId="2645"/>
    <cellStyle name="標準 30" xfId="2646"/>
    <cellStyle name="標準 31" xfId="2647"/>
    <cellStyle name="標準 32" xfId="2648"/>
    <cellStyle name="標準 33" xfId="2649"/>
    <cellStyle name="標準 34" xfId="2650"/>
    <cellStyle name="標準 35" xfId="2651"/>
    <cellStyle name="標準 36" xfId="2652"/>
    <cellStyle name="標準 37" xfId="2653"/>
    <cellStyle name="標準 38" xfId="2654"/>
    <cellStyle name="標準 39" xfId="2655"/>
    <cellStyle name="標準 4" xfId="2656"/>
    <cellStyle name="標準 40" xfId="2657"/>
    <cellStyle name="標準 41" xfId="2658"/>
    <cellStyle name="標準 42" xfId="2659"/>
    <cellStyle name="標準 43" xfId="2660"/>
    <cellStyle name="標準 44" xfId="2661"/>
    <cellStyle name="標準 45" xfId="2662"/>
    <cellStyle name="標準 46" xfId="2663"/>
    <cellStyle name="標準 47" xfId="2664"/>
    <cellStyle name="標準 48" xfId="2665"/>
    <cellStyle name="標準 49" xfId="2666"/>
    <cellStyle name="標準 5" xfId="2667"/>
    <cellStyle name="標準 50" xfId="2668"/>
    <cellStyle name="標準 51" xfId="2669"/>
    <cellStyle name="標準 52" xfId="2670"/>
    <cellStyle name="標準 53" xfId="2671"/>
    <cellStyle name="標準 54" xfId="2672"/>
    <cellStyle name="標準 55" xfId="2673"/>
    <cellStyle name="標準 56" xfId="2674"/>
    <cellStyle name="標準 57" xfId="2675"/>
    <cellStyle name="標準 58" xfId="2676"/>
    <cellStyle name="標準 59" xfId="2677"/>
    <cellStyle name="標準 6" xfId="2678"/>
    <cellStyle name="標準 60" xfId="2679"/>
    <cellStyle name="標準 61" xfId="2680"/>
    <cellStyle name="標準 62" xfId="2681"/>
    <cellStyle name="標準 63" xfId="2682"/>
    <cellStyle name="標準 7" xfId="2683"/>
    <cellStyle name="標準 8" xfId="2684"/>
    <cellStyle name="標準 9" xfId="2685"/>
    <cellStyle name="Followed Hyperlink" xfId="2686"/>
    <cellStyle name="表示済みのハイパーリンク 10" xfId="2687"/>
    <cellStyle name="表示済みのハイパーリンク 11" xfId="2688"/>
    <cellStyle name="表示済みのハイパーリンク 12" xfId="2689"/>
    <cellStyle name="表示済みのハイパーリンク 13" xfId="2690"/>
    <cellStyle name="表示済みのハイパーリンク 14" xfId="2691"/>
    <cellStyle name="表示済みのハイパーリンク 15" xfId="2692"/>
    <cellStyle name="表示済みのハイパーリンク 16" xfId="2693"/>
    <cellStyle name="表示済みのハイパーリンク 17" xfId="2694"/>
    <cellStyle name="表示済みのハイパーリンク 18" xfId="2695"/>
    <cellStyle name="表示済みのハイパーリンク 19" xfId="2696"/>
    <cellStyle name="表示済みのハイパーリンク 2" xfId="2697"/>
    <cellStyle name="表示済みのハイパーリンク 20" xfId="2698"/>
    <cellStyle name="表示済みのハイパーリンク 21" xfId="2699"/>
    <cellStyle name="表示済みのハイパーリンク 22" xfId="2700"/>
    <cellStyle name="表示済みのハイパーリンク 23" xfId="2701"/>
    <cellStyle name="表示済みのハイパーリンク 24" xfId="2702"/>
    <cellStyle name="表示済みのハイパーリンク 25" xfId="2703"/>
    <cellStyle name="表示済みのハイパーリンク 26" xfId="2704"/>
    <cellStyle name="表示済みのハイパーリンク 27" xfId="2705"/>
    <cellStyle name="表示済みのハイパーリンク 28" xfId="2706"/>
    <cellStyle name="表示済みのハイパーリンク 29" xfId="2707"/>
    <cellStyle name="表示済みのハイパーリンク 3" xfId="2708"/>
    <cellStyle name="表示済みのハイパーリンク 30" xfId="2709"/>
    <cellStyle name="表示済みのハイパーリンク 31" xfId="2710"/>
    <cellStyle name="表示済みのハイパーリンク 4" xfId="2711"/>
    <cellStyle name="表示済みのハイパーリンク 5" xfId="2712"/>
    <cellStyle name="表示済みのハイパーリンク 6" xfId="2713"/>
    <cellStyle name="表示済みのハイパーリンク 7" xfId="2714"/>
    <cellStyle name="表示済みのハイパーリンク 8" xfId="2715"/>
    <cellStyle name="表示済みのハイパーリンク 9" xfId="2716"/>
    <cellStyle name="良い" xfId="2717"/>
    <cellStyle name="良い 10" xfId="2718"/>
    <cellStyle name="良い 11" xfId="2719"/>
    <cellStyle name="良い 12" xfId="2720"/>
    <cellStyle name="良い 13" xfId="2721"/>
    <cellStyle name="良い 14" xfId="2722"/>
    <cellStyle name="良い 15" xfId="2723"/>
    <cellStyle name="良い 16" xfId="2724"/>
    <cellStyle name="良い 17" xfId="2725"/>
    <cellStyle name="良い 18" xfId="2726"/>
    <cellStyle name="良い 19" xfId="2727"/>
    <cellStyle name="良い 2" xfId="2728"/>
    <cellStyle name="良い 20" xfId="2729"/>
    <cellStyle name="良い 21" xfId="2730"/>
    <cellStyle name="良い 22" xfId="2731"/>
    <cellStyle name="良い 23" xfId="2732"/>
    <cellStyle name="良い 24" xfId="2733"/>
    <cellStyle name="良い 25" xfId="2734"/>
    <cellStyle name="良い 26" xfId="2735"/>
    <cellStyle name="良い 27" xfId="2736"/>
    <cellStyle name="良い 28" xfId="2737"/>
    <cellStyle name="良い 29" xfId="2738"/>
    <cellStyle name="良い 3" xfId="2739"/>
    <cellStyle name="良い 30" xfId="2740"/>
    <cellStyle name="良い 31" xfId="2741"/>
    <cellStyle name="良い 32" xfId="2742"/>
    <cellStyle name="良い 33" xfId="2743"/>
    <cellStyle name="良い 34" xfId="2744"/>
    <cellStyle name="良い 35" xfId="2745"/>
    <cellStyle name="良い 36" xfId="2746"/>
    <cellStyle name="良い 37" xfId="2747"/>
    <cellStyle name="良い 38" xfId="2748"/>
    <cellStyle name="良い 39" xfId="2749"/>
    <cellStyle name="良い 4" xfId="2750"/>
    <cellStyle name="良い 40" xfId="2751"/>
    <cellStyle name="良い 41" xfId="2752"/>
    <cellStyle name="良い 42" xfId="2753"/>
    <cellStyle name="良い 43" xfId="2754"/>
    <cellStyle name="良い 44" xfId="2755"/>
    <cellStyle name="良い 45" xfId="2756"/>
    <cellStyle name="良い 46" xfId="2757"/>
    <cellStyle name="良い 47" xfId="2758"/>
    <cellStyle name="良い 48" xfId="2759"/>
    <cellStyle name="良い 49" xfId="2760"/>
    <cellStyle name="良い 5" xfId="2761"/>
    <cellStyle name="良い 50" xfId="2762"/>
    <cellStyle name="良い 51" xfId="2763"/>
    <cellStyle name="良い 52" xfId="2764"/>
    <cellStyle name="良い 53" xfId="2765"/>
    <cellStyle name="良い 54" xfId="2766"/>
    <cellStyle name="良い 55" xfId="2767"/>
    <cellStyle name="良い 56" xfId="2768"/>
    <cellStyle name="良い 57" xfId="2769"/>
    <cellStyle name="良い 58" xfId="2770"/>
    <cellStyle name="良い 59" xfId="2771"/>
    <cellStyle name="良い 6" xfId="2772"/>
    <cellStyle name="良い 60" xfId="2773"/>
    <cellStyle name="良い 61" xfId="2774"/>
    <cellStyle name="良い 62" xfId="2775"/>
    <cellStyle name="良い 63" xfId="2776"/>
    <cellStyle name="良い 7" xfId="2777"/>
    <cellStyle name="良い 8" xfId="2778"/>
    <cellStyle name="良い 9" xfId="27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AM168"/>
  <sheetViews>
    <sheetView tabSelected="1" view="pageBreakPreview" zoomScaleSheetLayoutView="100" zoomScalePageLayoutView="0" workbookViewId="0" topLeftCell="A1">
      <selection activeCell="U3" sqref="U3"/>
    </sheetView>
  </sheetViews>
  <sheetFormatPr defaultColWidth="9.125" defaultRowHeight="12.75"/>
  <cols>
    <col min="1" max="1" width="3.625" style="1" customWidth="1"/>
    <col min="2" max="6" width="2.625" style="1" customWidth="1"/>
    <col min="7" max="7" width="14.125" style="1" bestFit="1" customWidth="1"/>
    <col min="8" max="8" width="9.125" style="1" customWidth="1"/>
    <col min="9" max="9" width="8.00390625" style="1" bestFit="1" customWidth="1"/>
    <col min="10" max="12" width="6.875" style="1" customWidth="1"/>
    <col min="13" max="13" width="8.00390625" style="1" bestFit="1" customWidth="1"/>
    <col min="14" max="14" width="6.625" style="1" bestFit="1" customWidth="1"/>
    <col min="15" max="16" width="7.00390625" style="1" customWidth="1"/>
    <col min="17" max="17" width="8.625" style="1" bestFit="1" customWidth="1"/>
    <col min="18" max="18" width="7.625" style="1" customWidth="1"/>
    <col min="19" max="20" width="6.875" style="1" customWidth="1"/>
    <col min="21" max="21" width="2.625" style="1" customWidth="1"/>
    <col min="22" max="22" width="6.625" style="1" bestFit="1" customWidth="1"/>
    <col min="23" max="23" width="6.625" style="1" customWidth="1"/>
    <col min="24" max="28" width="7.625" style="1" customWidth="1"/>
    <col min="29" max="29" width="5.625" style="1" bestFit="1" customWidth="1"/>
    <col min="30" max="30" width="10.50390625" style="1" customWidth="1"/>
    <col min="31" max="32" width="7.625" style="1" customWidth="1"/>
    <col min="33" max="37" width="2.625" style="1" customWidth="1"/>
    <col min="38" max="38" width="14.125" style="1" bestFit="1" customWidth="1"/>
    <col min="39" max="16384" width="9.125" style="1" customWidth="1"/>
  </cols>
  <sheetData>
    <row r="1" spans="2:33" ht="12">
      <c r="B1" s="79" t="s">
        <v>146</v>
      </c>
      <c r="H1" s="2"/>
      <c r="I1" s="2"/>
      <c r="J1" s="2"/>
      <c r="K1" s="2"/>
      <c r="L1" s="2"/>
      <c r="M1" s="2"/>
      <c r="N1" s="2"/>
      <c r="O1" s="2"/>
      <c r="P1" s="2"/>
      <c r="Q1" s="2"/>
      <c r="R1" s="2"/>
      <c r="S1" s="2"/>
      <c r="T1" s="2"/>
      <c r="U1" s="2"/>
      <c r="V1" s="275" t="s">
        <v>147</v>
      </c>
      <c r="W1" s="276"/>
      <c r="X1" s="276"/>
      <c r="Y1" s="276"/>
      <c r="Z1" s="2"/>
      <c r="AA1" s="2"/>
      <c r="AB1" s="2"/>
      <c r="AC1" s="2"/>
      <c r="AD1" s="2"/>
      <c r="AE1" s="2"/>
      <c r="AF1" s="2"/>
      <c r="AG1" s="2"/>
    </row>
    <row r="2" spans="2:38" s="5" customFormat="1" ht="14.25">
      <c r="B2" s="3"/>
      <c r="C2" s="3"/>
      <c r="D2" s="3"/>
      <c r="E2" s="3"/>
      <c r="F2" s="3"/>
      <c r="G2" s="3"/>
      <c r="H2" s="269" t="s">
        <v>122</v>
      </c>
      <c r="I2" s="269"/>
      <c r="J2" s="269"/>
      <c r="K2" s="269"/>
      <c r="L2" s="269"/>
      <c r="M2" s="269"/>
      <c r="N2" s="269"/>
      <c r="O2" s="269"/>
      <c r="P2" s="269"/>
      <c r="Q2" s="269"/>
      <c r="R2" s="269"/>
      <c r="S2" s="4"/>
      <c r="T2" s="3"/>
      <c r="U2" s="3"/>
      <c r="V2" s="3"/>
      <c r="W2" s="3"/>
      <c r="X2" s="269" t="s">
        <v>78</v>
      </c>
      <c r="Y2" s="269"/>
      <c r="Z2" s="269"/>
      <c r="AA2" s="269"/>
      <c r="AB2" s="269"/>
      <c r="AC2" s="269"/>
      <c r="AD2" s="269"/>
      <c r="AE2" s="269"/>
      <c r="AF2" s="269"/>
      <c r="AG2" s="3"/>
      <c r="AH2" s="3"/>
      <c r="AI2" s="3"/>
      <c r="AJ2" s="3"/>
      <c r="AK2" s="3"/>
      <c r="AL2" s="3"/>
    </row>
    <row r="3" spans="2:33" s="9" customFormat="1" ht="12" thickBot="1">
      <c r="B3" s="1"/>
      <c r="C3" s="1" t="s">
        <v>77</v>
      </c>
      <c r="D3" s="1"/>
      <c r="E3" s="1"/>
      <c r="F3" s="1"/>
      <c r="G3" s="1"/>
      <c r="H3" s="6"/>
      <c r="I3" s="7"/>
      <c r="J3" s="7"/>
      <c r="K3" s="7"/>
      <c r="L3" s="7"/>
      <c r="M3" s="7"/>
      <c r="N3" s="7"/>
      <c r="O3" s="7"/>
      <c r="P3" s="7"/>
      <c r="Q3" s="7"/>
      <c r="R3" s="7"/>
      <c r="S3" s="7"/>
      <c r="T3" s="7"/>
      <c r="U3" s="7"/>
      <c r="V3" s="8"/>
      <c r="W3" s="8"/>
      <c r="X3" s="7"/>
      <c r="Y3" s="7"/>
      <c r="Z3" s="7"/>
      <c r="AA3" s="7"/>
      <c r="AB3" s="7"/>
      <c r="AC3" s="7"/>
      <c r="AD3" s="7"/>
      <c r="AE3" s="7"/>
      <c r="AF3" s="7"/>
      <c r="AG3" s="7"/>
    </row>
    <row r="4" spans="2:39" s="12" customFormat="1" ht="12">
      <c r="B4" s="300" t="s">
        <v>145</v>
      </c>
      <c r="C4" s="301"/>
      <c r="D4" s="301"/>
      <c r="E4" s="301"/>
      <c r="F4" s="301"/>
      <c r="G4" s="301"/>
      <c r="H4" s="295" t="s">
        <v>61</v>
      </c>
      <c r="I4" s="261" t="s">
        <v>79</v>
      </c>
      <c r="J4" s="262"/>
      <c r="K4" s="262"/>
      <c r="L4" s="262"/>
      <c r="M4" s="262"/>
      <c r="N4" s="262"/>
      <c r="O4" s="262"/>
      <c r="P4" s="262"/>
      <c r="Q4" s="262"/>
      <c r="R4" s="262"/>
      <c r="S4" s="262"/>
      <c r="T4" s="262"/>
      <c r="U4" s="10"/>
      <c r="V4" s="263" t="s">
        <v>80</v>
      </c>
      <c r="W4" s="263"/>
      <c r="X4" s="262"/>
      <c r="Y4" s="262"/>
      <c r="Z4" s="262"/>
      <c r="AA4" s="262"/>
      <c r="AB4" s="262"/>
      <c r="AC4" s="262"/>
      <c r="AD4" s="262"/>
      <c r="AE4" s="262"/>
      <c r="AF4" s="264"/>
      <c r="AG4" s="265" t="s">
        <v>76</v>
      </c>
      <c r="AH4" s="266"/>
      <c r="AI4" s="266"/>
      <c r="AJ4" s="266"/>
      <c r="AK4" s="266"/>
      <c r="AL4" s="266"/>
      <c r="AM4" s="11" t="s">
        <v>123</v>
      </c>
    </row>
    <row r="5" spans="2:39" s="12" customFormat="1" ht="42.75">
      <c r="B5" s="302"/>
      <c r="C5" s="302"/>
      <c r="D5" s="302"/>
      <c r="E5" s="302"/>
      <c r="F5" s="302"/>
      <c r="G5" s="302"/>
      <c r="H5" s="296"/>
      <c r="I5" s="13" t="s">
        <v>68</v>
      </c>
      <c r="J5" s="14" t="s">
        <v>62</v>
      </c>
      <c r="K5" s="14" t="s">
        <v>150</v>
      </c>
      <c r="L5" s="14" t="s">
        <v>151</v>
      </c>
      <c r="M5" s="14" t="s">
        <v>63</v>
      </c>
      <c r="N5" s="14" t="s">
        <v>64</v>
      </c>
      <c r="O5" s="14" t="s">
        <v>65</v>
      </c>
      <c r="P5" s="14" t="s">
        <v>66</v>
      </c>
      <c r="Q5" s="15" t="s">
        <v>73</v>
      </c>
      <c r="R5" s="14" t="s">
        <v>67</v>
      </c>
      <c r="S5" s="13" t="s">
        <v>138</v>
      </c>
      <c r="T5" s="16" t="s">
        <v>143</v>
      </c>
      <c r="U5" s="17"/>
      <c r="V5" s="18" t="s">
        <v>142</v>
      </c>
      <c r="W5" s="19" t="s">
        <v>141</v>
      </c>
      <c r="X5" s="14" t="s">
        <v>59</v>
      </c>
      <c r="Y5" s="13" t="s">
        <v>69</v>
      </c>
      <c r="Z5" s="13" t="s">
        <v>70</v>
      </c>
      <c r="AA5" s="13" t="s">
        <v>74</v>
      </c>
      <c r="AB5" s="13" t="s">
        <v>71</v>
      </c>
      <c r="AC5" s="13" t="s">
        <v>75</v>
      </c>
      <c r="AD5" s="15" t="s">
        <v>144</v>
      </c>
      <c r="AE5" s="14" t="s">
        <v>60</v>
      </c>
      <c r="AF5" s="13" t="s">
        <v>72</v>
      </c>
      <c r="AG5" s="267"/>
      <c r="AH5" s="268"/>
      <c r="AI5" s="268"/>
      <c r="AJ5" s="268"/>
      <c r="AK5" s="268"/>
      <c r="AL5" s="268"/>
      <c r="AM5" s="11" t="s">
        <v>61</v>
      </c>
    </row>
    <row r="6" spans="2:39" s="27" customFormat="1" ht="15" customHeight="1">
      <c r="B6" s="298" t="s">
        <v>56</v>
      </c>
      <c r="C6" s="298"/>
      <c r="D6" s="298"/>
      <c r="E6" s="298"/>
      <c r="F6" s="298"/>
      <c r="G6" s="299"/>
      <c r="H6" s="20">
        <f>SUM(I6:T6,V6:AF6)</f>
        <v>346183</v>
      </c>
      <c r="I6" s="21">
        <f>SUM(I7,I20,I27,I31,I46,I54)</f>
        <v>60606</v>
      </c>
      <c r="J6" s="21">
        <f aca="true" t="shared" si="0" ref="J6:AF6">SUM(J7,J20,J27,J31,J46,J54)</f>
        <v>156</v>
      </c>
      <c r="K6" s="21">
        <f t="shared" si="0"/>
        <v>995</v>
      </c>
      <c r="L6" s="21">
        <f t="shared" si="0"/>
        <v>707</v>
      </c>
      <c r="M6" s="21">
        <f t="shared" si="0"/>
        <v>50166</v>
      </c>
      <c r="N6" s="21">
        <f t="shared" si="0"/>
        <v>2948</v>
      </c>
      <c r="O6" s="21">
        <f t="shared" si="0"/>
        <v>6948</v>
      </c>
      <c r="P6" s="21">
        <f t="shared" si="0"/>
        <v>6267</v>
      </c>
      <c r="Q6" s="21">
        <f t="shared" si="0"/>
        <v>113046</v>
      </c>
      <c r="R6" s="21">
        <f t="shared" si="0"/>
        <v>15813</v>
      </c>
      <c r="S6" s="21">
        <f t="shared" si="0"/>
        <v>159</v>
      </c>
      <c r="T6" s="20">
        <f t="shared" si="0"/>
        <v>247</v>
      </c>
      <c r="U6" s="22"/>
      <c r="V6" s="23">
        <f t="shared" si="0"/>
        <v>1377</v>
      </c>
      <c r="W6" s="21">
        <f t="shared" si="0"/>
        <v>3574</v>
      </c>
      <c r="X6" s="21">
        <f t="shared" si="0"/>
        <v>49024</v>
      </c>
      <c r="Y6" s="21">
        <f t="shared" si="0"/>
        <v>14142</v>
      </c>
      <c r="Z6" s="21">
        <f t="shared" si="0"/>
        <v>174</v>
      </c>
      <c r="AA6" s="21">
        <f t="shared" si="0"/>
        <v>3827</v>
      </c>
      <c r="AB6" s="21">
        <f t="shared" si="0"/>
        <v>491</v>
      </c>
      <c r="AC6" s="21">
        <f t="shared" si="0"/>
        <v>118</v>
      </c>
      <c r="AD6" s="21">
        <f t="shared" si="0"/>
        <v>1065</v>
      </c>
      <c r="AE6" s="21">
        <f t="shared" si="0"/>
        <v>10052</v>
      </c>
      <c r="AF6" s="21">
        <f t="shared" si="0"/>
        <v>4281</v>
      </c>
      <c r="AG6" s="297" t="s">
        <v>56</v>
      </c>
      <c r="AH6" s="272"/>
      <c r="AI6" s="272"/>
      <c r="AJ6" s="272"/>
      <c r="AK6" s="272"/>
      <c r="AL6" s="272"/>
      <c r="AM6" s="26">
        <f>SUM(I6:T6,V6:AF6)-H6</f>
        <v>0</v>
      </c>
    </row>
    <row r="7" spans="2:39" s="27" customFormat="1" ht="15" customHeight="1">
      <c r="B7" s="25"/>
      <c r="C7" s="272" t="s">
        <v>57</v>
      </c>
      <c r="D7" s="272"/>
      <c r="E7" s="272"/>
      <c r="F7" s="272"/>
      <c r="G7" s="290"/>
      <c r="H7" s="20">
        <f>SUM(I7:T7,V7:AF7)</f>
        <v>4604</v>
      </c>
      <c r="I7" s="81">
        <v>577</v>
      </c>
      <c r="J7" s="81">
        <v>12</v>
      </c>
      <c r="K7" s="81">
        <v>8</v>
      </c>
      <c r="L7" s="81">
        <v>9</v>
      </c>
      <c r="M7" s="81">
        <v>385</v>
      </c>
      <c r="N7" s="81">
        <v>87</v>
      </c>
      <c r="O7" s="81">
        <v>5</v>
      </c>
      <c r="P7" s="81">
        <v>8</v>
      </c>
      <c r="Q7" s="81">
        <v>396</v>
      </c>
      <c r="R7" s="81">
        <v>177</v>
      </c>
      <c r="S7" s="81">
        <v>49</v>
      </c>
      <c r="T7" s="80">
        <v>36</v>
      </c>
      <c r="U7" s="22"/>
      <c r="V7" s="128">
        <v>65</v>
      </c>
      <c r="W7" s="129">
        <v>254</v>
      </c>
      <c r="X7" s="129">
        <v>659</v>
      </c>
      <c r="Y7" s="129">
        <v>1006</v>
      </c>
      <c r="Z7" s="129">
        <v>4</v>
      </c>
      <c r="AA7" s="129">
        <v>109</v>
      </c>
      <c r="AB7" s="129">
        <v>18</v>
      </c>
      <c r="AC7" s="129">
        <v>6</v>
      </c>
      <c r="AD7" s="129">
        <v>95</v>
      </c>
      <c r="AE7" s="129">
        <v>409</v>
      </c>
      <c r="AF7" s="129">
        <v>230</v>
      </c>
      <c r="AG7" s="24"/>
      <c r="AH7" s="272" t="s">
        <v>57</v>
      </c>
      <c r="AI7" s="272"/>
      <c r="AJ7" s="272"/>
      <c r="AK7" s="272"/>
      <c r="AL7" s="272"/>
      <c r="AM7" s="26">
        <f>SUM(I7:T7,V7:AF7)-H7</f>
        <v>0</v>
      </c>
    </row>
    <row r="8" spans="2:39" s="36" customFormat="1" ht="12">
      <c r="B8" s="28"/>
      <c r="C8" s="28"/>
      <c r="D8" s="286" t="s">
        <v>58</v>
      </c>
      <c r="E8" s="286"/>
      <c r="F8" s="286"/>
      <c r="G8" s="287"/>
      <c r="H8" s="20">
        <f>SUM(I8:T8,V8:AF8)</f>
        <v>864</v>
      </c>
      <c r="I8" s="82">
        <v>30</v>
      </c>
      <c r="J8" s="82">
        <v>2</v>
      </c>
      <c r="K8" s="82">
        <v>0</v>
      </c>
      <c r="L8" s="82">
        <v>0</v>
      </c>
      <c r="M8" s="82">
        <v>0</v>
      </c>
      <c r="N8" s="82">
        <v>12</v>
      </c>
      <c r="O8" s="82">
        <v>0</v>
      </c>
      <c r="P8" s="82">
        <v>0</v>
      </c>
      <c r="Q8" s="82">
        <v>0</v>
      </c>
      <c r="R8" s="82">
        <v>12</v>
      </c>
      <c r="S8" s="82">
        <v>44</v>
      </c>
      <c r="T8" s="83">
        <v>35</v>
      </c>
      <c r="U8" s="32"/>
      <c r="V8" s="130">
        <v>24</v>
      </c>
      <c r="W8" s="131">
        <v>124</v>
      </c>
      <c r="X8" s="131">
        <v>367</v>
      </c>
      <c r="Y8" s="131">
        <v>3</v>
      </c>
      <c r="Z8" s="131">
        <v>3</v>
      </c>
      <c r="AA8" s="131">
        <v>9</v>
      </c>
      <c r="AB8" s="131">
        <v>1</v>
      </c>
      <c r="AC8" s="131">
        <v>1</v>
      </c>
      <c r="AD8" s="131">
        <v>29</v>
      </c>
      <c r="AE8" s="131">
        <v>95</v>
      </c>
      <c r="AF8" s="131">
        <v>73</v>
      </c>
      <c r="AG8" s="34"/>
      <c r="AH8" s="35"/>
      <c r="AI8" s="271" t="s">
        <v>58</v>
      </c>
      <c r="AJ8" s="271"/>
      <c r="AK8" s="271"/>
      <c r="AL8" s="271"/>
      <c r="AM8" s="26">
        <f>SUM(I8:T8,V8:AF8)-H8</f>
        <v>0</v>
      </c>
    </row>
    <row r="9" spans="2:39" s="36" customFormat="1" ht="12">
      <c r="B9" s="28"/>
      <c r="C9" s="28"/>
      <c r="D9" s="28"/>
      <c r="E9" s="286" t="s">
        <v>0</v>
      </c>
      <c r="F9" s="286"/>
      <c r="G9" s="287"/>
      <c r="H9" s="20">
        <f aca="true" t="shared" si="1" ref="H9:H61">SUM(I9:T9,V9:AF9)</f>
        <v>803</v>
      </c>
      <c r="I9" s="84">
        <v>21</v>
      </c>
      <c r="J9" s="84">
        <v>2</v>
      </c>
      <c r="K9" s="84">
        <v>0</v>
      </c>
      <c r="L9" s="84">
        <v>0</v>
      </c>
      <c r="M9" s="84">
        <v>0</v>
      </c>
      <c r="N9" s="84">
        <v>12</v>
      </c>
      <c r="O9" s="84">
        <v>0</v>
      </c>
      <c r="P9" s="84">
        <v>0</v>
      </c>
      <c r="Q9" s="84">
        <v>0</v>
      </c>
      <c r="R9" s="84">
        <v>9</v>
      </c>
      <c r="S9" s="84">
        <v>42</v>
      </c>
      <c r="T9" s="85">
        <v>27</v>
      </c>
      <c r="U9" s="32"/>
      <c r="V9" s="132">
        <v>23</v>
      </c>
      <c r="W9" s="133">
        <v>117</v>
      </c>
      <c r="X9" s="133">
        <v>356</v>
      </c>
      <c r="Y9" s="133">
        <v>3</v>
      </c>
      <c r="Z9" s="133">
        <v>2</v>
      </c>
      <c r="AA9" s="133">
        <v>9</v>
      </c>
      <c r="AB9" s="133">
        <v>1</v>
      </c>
      <c r="AC9" s="133">
        <v>1</v>
      </c>
      <c r="AD9" s="133">
        <v>28</v>
      </c>
      <c r="AE9" s="133">
        <v>79</v>
      </c>
      <c r="AF9" s="133">
        <v>71</v>
      </c>
      <c r="AG9" s="34"/>
      <c r="AH9" s="35"/>
      <c r="AI9" s="35"/>
      <c r="AJ9" s="271" t="s">
        <v>0</v>
      </c>
      <c r="AK9" s="271"/>
      <c r="AL9" s="271"/>
      <c r="AM9" s="26">
        <f aca="true" t="shared" si="2" ref="AM9:AM61">SUM(I9:T9,V9:AF9)-H9</f>
        <v>0</v>
      </c>
    </row>
    <row r="10" spans="2:39" s="36" customFormat="1" ht="12">
      <c r="B10" s="28"/>
      <c r="C10" s="28"/>
      <c r="D10" s="28"/>
      <c r="E10" s="286" t="s">
        <v>20</v>
      </c>
      <c r="F10" s="286"/>
      <c r="G10" s="287"/>
      <c r="H10" s="20">
        <f t="shared" si="1"/>
        <v>17</v>
      </c>
      <c r="I10" s="84">
        <v>3</v>
      </c>
      <c r="J10" s="84">
        <v>0</v>
      </c>
      <c r="K10" s="84">
        <v>0</v>
      </c>
      <c r="L10" s="84">
        <v>0</v>
      </c>
      <c r="M10" s="84">
        <v>0</v>
      </c>
      <c r="N10" s="84">
        <v>0</v>
      </c>
      <c r="O10" s="84">
        <v>0</v>
      </c>
      <c r="P10" s="84">
        <v>0</v>
      </c>
      <c r="Q10" s="84">
        <v>0</v>
      </c>
      <c r="R10" s="84">
        <v>0</v>
      </c>
      <c r="S10" s="84">
        <v>0</v>
      </c>
      <c r="T10" s="85">
        <v>8</v>
      </c>
      <c r="U10" s="32"/>
      <c r="V10" s="132">
        <v>0</v>
      </c>
      <c r="W10" s="133">
        <v>1</v>
      </c>
      <c r="X10" s="133">
        <v>0</v>
      </c>
      <c r="Y10" s="133">
        <v>0</v>
      </c>
      <c r="Z10" s="133">
        <v>0</v>
      </c>
      <c r="AA10" s="133">
        <v>0</v>
      </c>
      <c r="AB10" s="133">
        <v>0</v>
      </c>
      <c r="AC10" s="133">
        <v>0</v>
      </c>
      <c r="AD10" s="133">
        <v>0</v>
      </c>
      <c r="AE10" s="133">
        <v>4</v>
      </c>
      <c r="AF10" s="133">
        <v>1</v>
      </c>
      <c r="AG10" s="34"/>
      <c r="AH10" s="35"/>
      <c r="AI10" s="35"/>
      <c r="AJ10" s="271" t="s">
        <v>20</v>
      </c>
      <c r="AK10" s="271"/>
      <c r="AL10" s="271"/>
      <c r="AM10" s="26">
        <f t="shared" si="2"/>
        <v>0</v>
      </c>
    </row>
    <row r="11" spans="2:39" s="36" customFormat="1" ht="12">
      <c r="B11" s="28"/>
      <c r="C11" s="28"/>
      <c r="D11" s="28"/>
      <c r="E11" s="286" t="s">
        <v>1</v>
      </c>
      <c r="F11" s="286"/>
      <c r="G11" s="287"/>
      <c r="H11" s="20">
        <f t="shared" si="1"/>
        <v>25</v>
      </c>
      <c r="I11" s="84">
        <v>0</v>
      </c>
      <c r="J11" s="84">
        <v>0</v>
      </c>
      <c r="K11" s="84">
        <v>0</v>
      </c>
      <c r="L11" s="84">
        <v>0</v>
      </c>
      <c r="M11" s="84">
        <v>0</v>
      </c>
      <c r="N11" s="84">
        <v>0</v>
      </c>
      <c r="O11" s="84">
        <v>0</v>
      </c>
      <c r="P11" s="84">
        <v>0</v>
      </c>
      <c r="Q11" s="84">
        <v>0</v>
      </c>
      <c r="R11" s="84">
        <v>2</v>
      </c>
      <c r="S11" s="84">
        <v>0</v>
      </c>
      <c r="T11" s="85">
        <v>0</v>
      </c>
      <c r="U11" s="32"/>
      <c r="V11" s="132">
        <v>0</v>
      </c>
      <c r="W11" s="133">
        <v>6</v>
      </c>
      <c r="X11" s="133">
        <v>11</v>
      </c>
      <c r="Y11" s="133">
        <v>0</v>
      </c>
      <c r="Z11" s="133">
        <v>0</v>
      </c>
      <c r="AA11" s="133">
        <v>0</v>
      </c>
      <c r="AB11" s="133">
        <v>0</v>
      </c>
      <c r="AC11" s="133">
        <v>0</v>
      </c>
      <c r="AD11" s="133">
        <v>0</v>
      </c>
      <c r="AE11" s="133">
        <v>5</v>
      </c>
      <c r="AF11" s="133">
        <v>1</v>
      </c>
      <c r="AG11" s="34"/>
      <c r="AH11" s="35"/>
      <c r="AI11" s="35"/>
      <c r="AJ11" s="271" t="s">
        <v>1</v>
      </c>
      <c r="AK11" s="271"/>
      <c r="AL11" s="271"/>
      <c r="AM11" s="26">
        <f t="shared" si="2"/>
        <v>0</v>
      </c>
    </row>
    <row r="12" spans="2:39" s="36" customFormat="1" ht="12">
      <c r="B12" s="28"/>
      <c r="C12" s="28"/>
      <c r="D12" s="28"/>
      <c r="E12" s="286" t="s">
        <v>2</v>
      </c>
      <c r="F12" s="286"/>
      <c r="G12" s="287"/>
      <c r="H12" s="20">
        <f t="shared" si="1"/>
        <v>19</v>
      </c>
      <c r="I12" s="84">
        <v>6</v>
      </c>
      <c r="J12" s="84">
        <v>0</v>
      </c>
      <c r="K12" s="84">
        <v>0</v>
      </c>
      <c r="L12" s="84">
        <v>0</v>
      </c>
      <c r="M12" s="84">
        <v>0</v>
      </c>
      <c r="N12" s="84">
        <v>0</v>
      </c>
      <c r="O12" s="84">
        <v>0</v>
      </c>
      <c r="P12" s="84">
        <v>0</v>
      </c>
      <c r="Q12" s="84">
        <v>0</v>
      </c>
      <c r="R12" s="84">
        <v>1</v>
      </c>
      <c r="S12" s="84">
        <v>2</v>
      </c>
      <c r="T12" s="85">
        <v>0</v>
      </c>
      <c r="U12" s="32"/>
      <c r="V12" s="132">
        <v>1</v>
      </c>
      <c r="W12" s="133">
        <v>0</v>
      </c>
      <c r="X12" s="133">
        <v>0</v>
      </c>
      <c r="Y12" s="133">
        <v>0</v>
      </c>
      <c r="Z12" s="133">
        <v>1</v>
      </c>
      <c r="AA12" s="133">
        <v>0</v>
      </c>
      <c r="AB12" s="133">
        <v>0</v>
      </c>
      <c r="AC12" s="133">
        <v>0</v>
      </c>
      <c r="AD12" s="133">
        <v>1</v>
      </c>
      <c r="AE12" s="133">
        <v>7</v>
      </c>
      <c r="AF12" s="133">
        <v>0</v>
      </c>
      <c r="AG12" s="34"/>
      <c r="AH12" s="35"/>
      <c r="AI12" s="35"/>
      <c r="AJ12" s="271" t="s">
        <v>2</v>
      </c>
      <c r="AK12" s="271"/>
      <c r="AL12" s="271"/>
      <c r="AM12" s="26">
        <f t="shared" si="2"/>
        <v>0</v>
      </c>
    </row>
    <row r="13" spans="2:39" s="36" customFormat="1" ht="12">
      <c r="B13" s="28"/>
      <c r="C13" s="28"/>
      <c r="D13" s="286" t="s">
        <v>21</v>
      </c>
      <c r="E13" s="286"/>
      <c r="F13" s="286"/>
      <c r="G13" s="287"/>
      <c r="H13" s="20">
        <f>SUM(I13:T13,V13:AF13)</f>
        <v>1898</v>
      </c>
      <c r="I13" s="86">
        <v>531</v>
      </c>
      <c r="J13" s="86">
        <v>0</v>
      </c>
      <c r="K13" s="86">
        <v>6</v>
      </c>
      <c r="L13" s="86">
        <v>9</v>
      </c>
      <c r="M13" s="86">
        <v>385</v>
      </c>
      <c r="N13" s="86">
        <v>72</v>
      </c>
      <c r="O13" s="86">
        <v>4</v>
      </c>
      <c r="P13" s="86">
        <v>8</v>
      </c>
      <c r="Q13" s="86">
        <v>396</v>
      </c>
      <c r="R13" s="86">
        <v>134</v>
      </c>
      <c r="S13" s="86">
        <v>0</v>
      </c>
      <c r="T13" s="87">
        <v>0</v>
      </c>
      <c r="U13" s="32"/>
      <c r="V13" s="134">
        <v>4</v>
      </c>
      <c r="W13" s="135">
        <v>12</v>
      </c>
      <c r="X13" s="135">
        <v>113</v>
      </c>
      <c r="Y13" s="135">
        <v>18</v>
      </c>
      <c r="Z13" s="135">
        <v>0</v>
      </c>
      <c r="AA13" s="135">
        <v>20</v>
      </c>
      <c r="AB13" s="135">
        <v>6</v>
      </c>
      <c r="AC13" s="135">
        <v>2</v>
      </c>
      <c r="AD13" s="135">
        <v>13</v>
      </c>
      <c r="AE13" s="135">
        <v>82</v>
      </c>
      <c r="AF13" s="135">
        <v>83</v>
      </c>
      <c r="AG13" s="34"/>
      <c r="AH13" s="35"/>
      <c r="AI13" s="271" t="s">
        <v>21</v>
      </c>
      <c r="AJ13" s="271"/>
      <c r="AK13" s="271"/>
      <c r="AL13" s="271"/>
      <c r="AM13" s="26">
        <f>SUM(I13:T13,V13:AF13)-H13</f>
        <v>0</v>
      </c>
    </row>
    <row r="14" spans="2:39" s="36" customFormat="1" ht="12">
      <c r="B14" s="28"/>
      <c r="C14" s="28"/>
      <c r="D14" s="28"/>
      <c r="E14" s="286" t="s">
        <v>3</v>
      </c>
      <c r="F14" s="286"/>
      <c r="G14" s="287"/>
      <c r="H14" s="20">
        <f t="shared" si="1"/>
        <v>22</v>
      </c>
      <c r="I14" s="88">
        <v>4</v>
      </c>
      <c r="J14" s="88">
        <v>0</v>
      </c>
      <c r="K14" s="88">
        <v>0</v>
      </c>
      <c r="L14" s="88">
        <v>0</v>
      </c>
      <c r="M14" s="88">
        <v>3</v>
      </c>
      <c r="N14" s="88">
        <v>2</v>
      </c>
      <c r="O14" s="88">
        <v>0</v>
      </c>
      <c r="P14" s="88">
        <v>0</v>
      </c>
      <c r="Q14" s="88">
        <v>1</v>
      </c>
      <c r="R14" s="88">
        <v>3</v>
      </c>
      <c r="S14" s="88">
        <v>0</v>
      </c>
      <c r="T14" s="89">
        <v>0</v>
      </c>
      <c r="U14" s="32"/>
      <c r="V14" s="136">
        <v>1</v>
      </c>
      <c r="W14" s="137">
        <v>2</v>
      </c>
      <c r="X14" s="137">
        <v>1</v>
      </c>
      <c r="Y14" s="137">
        <v>0</v>
      </c>
      <c r="Z14" s="137">
        <v>0</v>
      </c>
      <c r="AA14" s="137">
        <v>0</v>
      </c>
      <c r="AB14" s="137">
        <v>0</v>
      </c>
      <c r="AC14" s="137">
        <v>0</v>
      </c>
      <c r="AD14" s="137">
        <v>0</v>
      </c>
      <c r="AE14" s="137">
        <v>3</v>
      </c>
      <c r="AF14" s="137">
        <v>2</v>
      </c>
      <c r="AG14" s="34"/>
      <c r="AH14" s="35"/>
      <c r="AI14" s="35"/>
      <c r="AJ14" s="271" t="s">
        <v>3</v>
      </c>
      <c r="AK14" s="271"/>
      <c r="AL14" s="271"/>
      <c r="AM14" s="26">
        <f t="shared" si="2"/>
        <v>0</v>
      </c>
    </row>
    <row r="15" spans="2:39" s="36" customFormat="1" ht="12">
      <c r="B15" s="28"/>
      <c r="C15" s="28"/>
      <c r="D15" s="28"/>
      <c r="E15" s="286" t="s">
        <v>4</v>
      </c>
      <c r="F15" s="286"/>
      <c r="G15" s="287"/>
      <c r="H15" s="20">
        <f t="shared" si="1"/>
        <v>643</v>
      </c>
      <c r="I15" s="88">
        <v>130</v>
      </c>
      <c r="J15" s="88">
        <v>0</v>
      </c>
      <c r="K15" s="88">
        <v>0</v>
      </c>
      <c r="L15" s="88">
        <v>2</v>
      </c>
      <c r="M15" s="88">
        <v>153</v>
      </c>
      <c r="N15" s="88">
        <v>20</v>
      </c>
      <c r="O15" s="88">
        <v>4</v>
      </c>
      <c r="P15" s="88">
        <v>2</v>
      </c>
      <c r="Q15" s="88">
        <v>144</v>
      </c>
      <c r="R15" s="88">
        <v>53</v>
      </c>
      <c r="S15" s="88">
        <v>0</v>
      </c>
      <c r="T15" s="89">
        <v>0</v>
      </c>
      <c r="U15" s="32"/>
      <c r="V15" s="136">
        <v>2</v>
      </c>
      <c r="W15" s="137">
        <v>7</v>
      </c>
      <c r="X15" s="137">
        <v>54</v>
      </c>
      <c r="Y15" s="137">
        <v>0</v>
      </c>
      <c r="Z15" s="137">
        <v>0</v>
      </c>
      <c r="AA15" s="137">
        <v>8</v>
      </c>
      <c r="AB15" s="137">
        <v>3</v>
      </c>
      <c r="AC15" s="137">
        <v>1</v>
      </c>
      <c r="AD15" s="137">
        <v>1</v>
      </c>
      <c r="AE15" s="137">
        <v>27</v>
      </c>
      <c r="AF15" s="137">
        <v>32</v>
      </c>
      <c r="AG15" s="34"/>
      <c r="AH15" s="35"/>
      <c r="AI15" s="35"/>
      <c r="AJ15" s="271" t="s">
        <v>4</v>
      </c>
      <c r="AK15" s="271"/>
      <c r="AL15" s="271"/>
      <c r="AM15" s="26">
        <f t="shared" si="2"/>
        <v>0</v>
      </c>
    </row>
    <row r="16" spans="2:39" s="36" customFormat="1" ht="12">
      <c r="B16" s="28"/>
      <c r="C16" s="28"/>
      <c r="D16" s="28"/>
      <c r="E16" s="286" t="s">
        <v>5</v>
      </c>
      <c r="F16" s="286"/>
      <c r="G16" s="287"/>
      <c r="H16" s="20">
        <f t="shared" si="1"/>
        <v>35</v>
      </c>
      <c r="I16" s="88">
        <v>5</v>
      </c>
      <c r="J16" s="88">
        <v>0</v>
      </c>
      <c r="K16" s="88">
        <v>0</v>
      </c>
      <c r="L16" s="88">
        <v>0</v>
      </c>
      <c r="M16" s="88">
        <v>2</v>
      </c>
      <c r="N16" s="88">
        <v>1</v>
      </c>
      <c r="O16" s="88">
        <v>0</v>
      </c>
      <c r="P16" s="88">
        <v>0</v>
      </c>
      <c r="Q16" s="88">
        <v>0</v>
      </c>
      <c r="R16" s="88">
        <v>4</v>
      </c>
      <c r="S16" s="88">
        <v>0</v>
      </c>
      <c r="T16" s="89">
        <v>0</v>
      </c>
      <c r="U16" s="32"/>
      <c r="V16" s="136">
        <v>1</v>
      </c>
      <c r="W16" s="137">
        <v>0</v>
      </c>
      <c r="X16" s="137">
        <v>1</v>
      </c>
      <c r="Y16" s="137">
        <v>18</v>
      </c>
      <c r="Z16" s="137">
        <v>0</v>
      </c>
      <c r="AA16" s="137">
        <v>0</v>
      </c>
      <c r="AB16" s="137">
        <v>0</v>
      </c>
      <c r="AC16" s="137">
        <v>1</v>
      </c>
      <c r="AD16" s="137">
        <v>0</v>
      </c>
      <c r="AE16" s="137">
        <v>0</v>
      </c>
      <c r="AF16" s="137">
        <v>2</v>
      </c>
      <c r="AG16" s="34"/>
      <c r="AH16" s="35"/>
      <c r="AI16" s="35"/>
      <c r="AJ16" s="271" t="s">
        <v>5</v>
      </c>
      <c r="AK16" s="271"/>
      <c r="AL16" s="271"/>
      <c r="AM16" s="26">
        <f t="shared" si="2"/>
        <v>0</v>
      </c>
    </row>
    <row r="17" spans="2:39" s="36" customFormat="1" ht="12">
      <c r="B17" s="28"/>
      <c r="C17" s="28"/>
      <c r="D17" s="28"/>
      <c r="E17" s="286" t="s">
        <v>6</v>
      </c>
      <c r="F17" s="286"/>
      <c r="G17" s="287"/>
      <c r="H17" s="20">
        <f t="shared" si="1"/>
        <v>1198</v>
      </c>
      <c r="I17" s="88">
        <v>392</v>
      </c>
      <c r="J17" s="88">
        <v>0</v>
      </c>
      <c r="K17" s="88">
        <v>6</v>
      </c>
      <c r="L17" s="88">
        <v>7</v>
      </c>
      <c r="M17" s="88">
        <v>227</v>
      </c>
      <c r="N17" s="88">
        <v>49</v>
      </c>
      <c r="O17" s="88">
        <v>0</v>
      </c>
      <c r="P17" s="88">
        <v>6</v>
      </c>
      <c r="Q17" s="88">
        <v>251</v>
      </c>
      <c r="R17" s="88">
        <v>74</v>
      </c>
      <c r="S17" s="88">
        <v>0</v>
      </c>
      <c r="T17" s="89">
        <v>0</v>
      </c>
      <c r="U17" s="32"/>
      <c r="V17" s="136">
        <v>0</v>
      </c>
      <c r="W17" s="137">
        <v>3</v>
      </c>
      <c r="X17" s="137">
        <v>57</v>
      </c>
      <c r="Y17" s="137">
        <v>0</v>
      </c>
      <c r="Z17" s="137">
        <v>0</v>
      </c>
      <c r="AA17" s="137">
        <v>12</v>
      </c>
      <c r="AB17" s="137">
        <v>3</v>
      </c>
      <c r="AC17" s="137">
        <v>0</v>
      </c>
      <c r="AD17" s="137">
        <v>12</v>
      </c>
      <c r="AE17" s="137">
        <v>52</v>
      </c>
      <c r="AF17" s="137">
        <v>47</v>
      </c>
      <c r="AG17" s="34"/>
      <c r="AH17" s="35"/>
      <c r="AI17" s="35"/>
      <c r="AJ17" s="271" t="s">
        <v>6</v>
      </c>
      <c r="AK17" s="271"/>
      <c r="AL17" s="271"/>
      <c r="AM17" s="26">
        <f t="shared" si="2"/>
        <v>0</v>
      </c>
    </row>
    <row r="18" spans="2:39" s="36" customFormat="1" ht="12">
      <c r="B18" s="28"/>
      <c r="C18" s="28"/>
      <c r="D18" s="286" t="s">
        <v>22</v>
      </c>
      <c r="E18" s="286"/>
      <c r="F18" s="286"/>
      <c r="G18" s="287"/>
      <c r="H18" s="20">
        <f>SUM(I18:T18,V18:AF18)</f>
        <v>783</v>
      </c>
      <c r="I18" s="90">
        <v>16</v>
      </c>
      <c r="J18" s="90">
        <v>10</v>
      </c>
      <c r="K18" s="90">
        <v>2</v>
      </c>
      <c r="L18" s="90">
        <v>0</v>
      </c>
      <c r="M18" s="90">
        <v>0</v>
      </c>
      <c r="N18" s="90">
        <v>3</v>
      </c>
      <c r="O18" s="90">
        <v>1</v>
      </c>
      <c r="P18" s="90">
        <v>0</v>
      </c>
      <c r="Q18" s="90">
        <v>0</v>
      </c>
      <c r="R18" s="90">
        <v>31</v>
      </c>
      <c r="S18" s="90">
        <v>5</v>
      </c>
      <c r="T18" s="91">
        <v>1</v>
      </c>
      <c r="U18" s="32"/>
      <c r="V18" s="138">
        <v>12</v>
      </c>
      <c r="W18" s="139">
        <v>115</v>
      </c>
      <c r="X18" s="139">
        <v>176</v>
      </c>
      <c r="Y18" s="139">
        <v>0</v>
      </c>
      <c r="Z18" s="139">
        <v>0</v>
      </c>
      <c r="AA18" s="139">
        <v>74</v>
      </c>
      <c r="AB18" s="139">
        <v>10</v>
      </c>
      <c r="AC18" s="139">
        <v>3</v>
      </c>
      <c r="AD18" s="139">
        <v>53</v>
      </c>
      <c r="AE18" s="139">
        <v>219</v>
      </c>
      <c r="AF18" s="139">
        <v>52</v>
      </c>
      <c r="AG18" s="34"/>
      <c r="AH18" s="35"/>
      <c r="AI18" s="271" t="s">
        <v>22</v>
      </c>
      <c r="AJ18" s="271"/>
      <c r="AK18" s="271"/>
      <c r="AL18" s="271"/>
      <c r="AM18" s="26">
        <f>SUM(I18:T18,V18:AF18)-H18</f>
        <v>0</v>
      </c>
    </row>
    <row r="19" spans="2:39" s="36" customFormat="1" ht="12">
      <c r="B19" s="28"/>
      <c r="C19" s="28"/>
      <c r="D19" s="286" t="s">
        <v>23</v>
      </c>
      <c r="E19" s="286"/>
      <c r="F19" s="286"/>
      <c r="G19" s="287"/>
      <c r="H19" s="20">
        <f>SUM(I19:T19,V19:AF19)</f>
        <v>1059</v>
      </c>
      <c r="I19" s="90">
        <v>0</v>
      </c>
      <c r="J19" s="90">
        <v>0</v>
      </c>
      <c r="K19" s="90">
        <v>0</v>
      </c>
      <c r="L19" s="90">
        <v>0</v>
      </c>
      <c r="M19" s="90">
        <v>0</v>
      </c>
      <c r="N19" s="90">
        <v>0</v>
      </c>
      <c r="O19" s="90">
        <v>0</v>
      </c>
      <c r="P19" s="90">
        <v>0</v>
      </c>
      <c r="Q19" s="90">
        <v>0</v>
      </c>
      <c r="R19" s="90">
        <v>0</v>
      </c>
      <c r="S19" s="90">
        <v>0</v>
      </c>
      <c r="T19" s="91">
        <v>0</v>
      </c>
      <c r="U19" s="32"/>
      <c r="V19" s="138">
        <v>25</v>
      </c>
      <c r="W19" s="139">
        <v>3</v>
      </c>
      <c r="X19" s="139">
        <v>3</v>
      </c>
      <c r="Y19" s="139">
        <v>985</v>
      </c>
      <c r="Z19" s="139">
        <v>1</v>
      </c>
      <c r="AA19" s="139">
        <v>6</v>
      </c>
      <c r="AB19" s="139">
        <v>1</v>
      </c>
      <c r="AC19" s="139">
        <v>0</v>
      </c>
      <c r="AD19" s="139">
        <v>0</v>
      </c>
      <c r="AE19" s="139">
        <v>13</v>
      </c>
      <c r="AF19" s="139">
        <v>22</v>
      </c>
      <c r="AG19" s="34"/>
      <c r="AH19" s="35"/>
      <c r="AI19" s="271" t="s">
        <v>23</v>
      </c>
      <c r="AJ19" s="271"/>
      <c r="AK19" s="271"/>
      <c r="AL19" s="271"/>
      <c r="AM19" s="26">
        <f>SUM(I19:T19,V19:AF19)-H19</f>
        <v>0</v>
      </c>
    </row>
    <row r="20" spans="2:39" s="27" customFormat="1" ht="15" customHeight="1">
      <c r="B20" s="25"/>
      <c r="C20" s="272" t="s">
        <v>24</v>
      </c>
      <c r="D20" s="272"/>
      <c r="E20" s="272"/>
      <c r="F20" s="272"/>
      <c r="G20" s="290"/>
      <c r="H20" s="20">
        <f t="shared" si="1"/>
        <v>49644</v>
      </c>
      <c r="I20" s="92">
        <v>243</v>
      </c>
      <c r="J20" s="92">
        <v>1</v>
      </c>
      <c r="K20" s="92">
        <v>9</v>
      </c>
      <c r="L20" s="92">
        <v>6</v>
      </c>
      <c r="M20" s="92">
        <v>629</v>
      </c>
      <c r="N20" s="92">
        <v>142</v>
      </c>
      <c r="O20" s="92">
        <v>20</v>
      </c>
      <c r="P20" s="92">
        <v>0</v>
      </c>
      <c r="Q20" s="92">
        <v>247</v>
      </c>
      <c r="R20" s="92">
        <v>487</v>
      </c>
      <c r="S20" s="92">
        <v>42</v>
      </c>
      <c r="T20" s="93">
        <v>113</v>
      </c>
      <c r="U20" s="22"/>
      <c r="V20" s="140">
        <v>726</v>
      </c>
      <c r="W20" s="141">
        <v>1345</v>
      </c>
      <c r="X20" s="141">
        <v>41020</v>
      </c>
      <c r="Y20" s="141">
        <v>849</v>
      </c>
      <c r="Z20" s="141">
        <v>76</v>
      </c>
      <c r="AA20" s="141">
        <v>280</v>
      </c>
      <c r="AB20" s="141">
        <v>195</v>
      </c>
      <c r="AC20" s="141">
        <v>17</v>
      </c>
      <c r="AD20" s="141">
        <v>343</v>
      </c>
      <c r="AE20" s="141">
        <v>1986</v>
      </c>
      <c r="AF20" s="141">
        <v>868</v>
      </c>
      <c r="AG20" s="24"/>
      <c r="AH20" s="272" t="s">
        <v>24</v>
      </c>
      <c r="AI20" s="272"/>
      <c r="AJ20" s="272"/>
      <c r="AK20" s="272"/>
      <c r="AL20" s="272"/>
      <c r="AM20" s="26">
        <f t="shared" si="2"/>
        <v>0</v>
      </c>
    </row>
    <row r="21" spans="2:39" s="36" customFormat="1" ht="12">
      <c r="B21" s="28"/>
      <c r="C21" s="28"/>
      <c r="D21" s="286" t="s">
        <v>7</v>
      </c>
      <c r="E21" s="286"/>
      <c r="F21" s="286"/>
      <c r="G21" s="287"/>
      <c r="H21" s="20">
        <f t="shared" si="1"/>
        <v>6</v>
      </c>
      <c r="I21" s="90">
        <v>0</v>
      </c>
      <c r="J21" s="90">
        <v>0</v>
      </c>
      <c r="K21" s="90">
        <v>0</v>
      </c>
      <c r="L21" s="90">
        <v>0</v>
      </c>
      <c r="M21" s="90">
        <v>0</v>
      </c>
      <c r="N21" s="90">
        <v>0</v>
      </c>
      <c r="O21" s="90">
        <v>0</v>
      </c>
      <c r="P21" s="90">
        <v>0</v>
      </c>
      <c r="Q21" s="90">
        <v>0</v>
      </c>
      <c r="R21" s="90">
        <v>0</v>
      </c>
      <c r="S21" s="90">
        <v>0</v>
      </c>
      <c r="T21" s="91">
        <v>0</v>
      </c>
      <c r="U21" s="32"/>
      <c r="V21" s="138">
        <v>0</v>
      </c>
      <c r="W21" s="139">
        <v>0</v>
      </c>
      <c r="X21" s="139">
        <v>6</v>
      </c>
      <c r="Y21" s="139">
        <v>0</v>
      </c>
      <c r="Z21" s="139">
        <v>0</v>
      </c>
      <c r="AA21" s="139">
        <v>0</v>
      </c>
      <c r="AB21" s="139">
        <v>0</v>
      </c>
      <c r="AC21" s="139">
        <v>0</v>
      </c>
      <c r="AD21" s="139">
        <v>0</v>
      </c>
      <c r="AE21" s="139">
        <v>0</v>
      </c>
      <c r="AF21" s="139">
        <v>0</v>
      </c>
      <c r="AG21" s="34"/>
      <c r="AH21" s="35"/>
      <c r="AI21" s="271" t="s">
        <v>7</v>
      </c>
      <c r="AJ21" s="271"/>
      <c r="AK21" s="271"/>
      <c r="AL21" s="271"/>
      <c r="AM21" s="26">
        <f t="shared" si="2"/>
        <v>0</v>
      </c>
    </row>
    <row r="22" spans="2:39" s="36" customFormat="1" ht="12">
      <c r="B22" s="28"/>
      <c r="C22" s="28"/>
      <c r="D22" s="286" t="s">
        <v>25</v>
      </c>
      <c r="E22" s="286"/>
      <c r="F22" s="286"/>
      <c r="G22" s="287"/>
      <c r="H22" s="20">
        <f t="shared" si="1"/>
        <v>25101</v>
      </c>
      <c r="I22" s="90">
        <v>15</v>
      </c>
      <c r="J22" s="90">
        <v>0</v>
      </c>
      <c r="K22" s="90">
        <v>1</v>
      </c>
      <c r="L22" s="90">
        <v>1</v>
      </c>
      <c r="M22" s="90">
        <v>0</v>
      </c>
      <c r="N22" s="90">
        <v>20</v>
      </c>
      <c r="O22" s="90">
        <v>0</v>
      </c>
      <c r="P22" s="90">
        <v>0</v>
      </c>
      <c r="Q22" s="90">
        <v>37</v>
      </c>
      <c r="R22" s="90">
        <v>60</v>
      </c>
      <c r="S22" s="90">
        <v>13</v>
      </c>
      <c r="T22" s="91">
        <v>56</v>
      </c>
      <c r="U22" s="32"/>
      <c r="V22" s="138">
        <v>234</v>
      </c>
      <c r="W22" s="139">
        <v>301</v>
      </c>
      <c r="X22" s="139">
        <v>22102</v>
      </c>
      <c r="Y22" s="139">
        <v>634</v>
      </c>
      <c r="Z22" s="139">
        <v>18</v>
      </c>
      <c r="AA22" s="139">
        <v>119</v>
      </c>
      <c r="AB22" s="139">
        <v>67</v>
      </c>
      <c r="AC22" s="139">
        <v>5</v>
      </c>
      <c r="AD22" s="139">
        <v>170</v>
      </c>
      <c r="AE22" s="139">
        <v>891</v>
      </c>
      <c r="AF22" s="139">
        <v>357</v>
      </c>
      <c r="AG22" s="34"/>
      <c r="AH22" s="35"/>
      <c r="AI22" s="271" t="s">
        <v>25</v>
      </c>
      <c r="AJ22" s="271"/>
      <c r="AK22" s="271"/>
      <c r="AL22" s="271"/>
      <c r="AM22" s="26">
        <f t="shared" si="2"/>
        <v>0</v>
      </c>
    </row>
    <row r="23" spans="2:39" s="36" customFormat="1" ht="12">
      <c r="B23" s="28"/>
      <c r="C23" s="28"/>
      <c r="D23" s="286" t="s">
        <v>26</v>
      </c>
      <c r="E23" s="286"/>
      <c r="F23" s="286"/>
      <c r="G23" s="287"/>
      <c r="H23" s="20">
        <f t="shared" si="1"/>
        <v>19558</v>
      </c>
      <c r="I23" s="90">
        <v>21</v>
      </c>
      <c r="J23" s="90">
        <v>0</v>
      </c>
      <c r="K23" s="90">
        <v>4</v>
      </c>
      <c r="L23" s="90">
        <v>1</v>
      </c>
      <c r="M23" s="90">
        <v>0</v>
      </c>
      <c r="N23" s="90">
        <v>34</v>
      </c>
      <c r="O23" s="90">
        <v>0</v>
      </c>
      <c r="P23" s="90">
        <v>0</v>
      </c>
      <c r="Q23" s="90">
        <v>28</v>
      </c>
      <c r="R23" s="90">
        <v>62</v>
      </c>
      <c r="S23" s="90">
        <v>28</v>
      </c>
      <c r="T23" s="91">
        <v>56</v>
      </c>
      <c r="U23" s="32"/>
      <c r="V23" s="138">
        <v>265</v>
      </c>
      <c r="W23" s="139">
        <v>493</v>
      </c>
      <c r="X23" s="139">
        <v>16888</v>
      </c>
      <c r="Y23" s="139">
        <v>64</v>
      </c>
      <c r="Z23" s="139">
        <v>20</v>
      </c>
      <c r="AA23" s="139">
        <v>118</v>
      </c>
      <c r="AB23" s="139">
        <v>69</v>
      </c>
      <c r="AC23" s="139">
        <v>8</v>
      </c>
      <c r="AD23" s="139">
        <v>150</v>
      </c>
      <c r="AE23" s="139">
        <v>861</v>
      </c>
      <c r="AF23" s="139">
        <v>388</v>
      </c>
      <c r="AG23" s="34"/>
      <c r="AH23" s="35"/>
      <c r="AI23" s="271" t="s">
        <v>26</v>
      </c>
      <c r="AJ23" s="271"/>
      <c r="AK23" s="271"/>
      <c r="AL23" s="271"/>
      <c r="AM23" s="26">
        <f t="shared" si="2"/>
        <v>0</v>
      </c>
    </row>
    <row r="24" spans="2:39" s="36" customFormat="1" ht="12">
      <c r="B24" s="28"/>
      <c r="C24" s="28"/>
      <c r="D24" s="28"/>
      <c r="E24" s="285" t="s">
        <v>27</v>
      </c>
      <c r="F24" s="285"/>
      <c r="G24" s="29" t="s">
        <v>8</v>
      </c>
      <c r="H24" s="20">
        <f t="shared" si="1"/>
        <v>85</v>
      </c>
      <c r="I24" s="94">
        <v>0</v>
      </c>
      <c r="J24" s="94">
        <v>0</v>
      </c>
      <c r="K24" s="94">
        <v>0</v>
      </c>
      <c r="L24" s="94">
        <v>0</v>
      </c>
      <c r="M24" s="94">
        <v>0</v>
      </c>
      <c r="N24" s="94">
        <v>0</v>
      </c>
      <c r="O24" s="94">
        <v>0</v>
      </c>
      <c r="P24" s="94">
        <v>0</v>
      </c>
      <c r="Q24" s="94">
        <v>0</v>
      </c>
      <c r="R24" s="94">
        <v>0</v>
      </c>
      <c r="S24" s="94">
        <v>1</v>
      </c>
      <c r="T24" s="95">
        <v>2</v>
      </c>
      <c r="U24" s="32"/>
      <c r="V24" s="142">
        <v>1</v>
      </c>
      <c r="W24" s="143">
        <v>2</v>
      </c>
      <c r="X24" s="143">
        <v>58</v>
      </c>
      <c r="Y24" s="143">
        <v>0</v>
      </c>
      <c r="Z24" s="143">
        <v>1</v>
      </c>
      <c r="AA24" s="143">
        <v>1</v>
      </c>
      <c r="AB24" s="143">
        <v>1</v>
      </c>
      <c r="AC24" s="143">
        <v>0</v>
      </c>
      <c r="AD24" s="143">
        <v>2</v>
      </c>
      <c r="AE24" s="143">
        <v>7</v>
      </c>
      <c r="AF24" s="143">
        <v>9</v>
      </c>
      <c r="AG24" s="34"/>
      <c r="AH24" s="35"/>
      <c r="AI24" s="35"/>
      <c r="AJ24" s="270" t="s">
        <v>27</v>
      </c>
      <c r="AK24" s="270"/>
      <c r="AL24" s="35" t="s">
        <v>8</v>
      </c>
      <c r="AM24" s="26">
        <f t="shared" si="2"/>
        <v>0</v>
      </c>
    </row>
    <row r="25" spans="2:39" s="36" customFormat="1" ht="12">
      <c r="B25" s="28"/>
      <c r="C25" s="28"/>
      <c r="D25" s="286" t="s">
        <v>28</v>
      </c>
      <c r="E25" s="286"/>
      <c r="F25" s="286"/>
      <c r="G25" s="287"/>
      <c r="H25" s="20">
        <f t="shared" si="1"/>
        <v>3097</v>
      </c>
      <c r="I25" s="96">
        <v>32</v>
      </c>
      <c r="J25" s="96">
        <v>0</v>
      </c>
      <c r="K25" s="96">
        <v>3</v>
      </c>
      <c r="L25" s="96">
        <v>0</v>
      </c>
      <c r="M25" s="96">
        <v>0</v>
      </c>
      <c r="N25" s="96">
        <v>17</v>
      </c>
      <c r="O25" s="96">
        <v>2</v>
      </c>
      <c r="P25" s="96">
        <v>0</v>
      </c>
      <c r="Q25" s="96">
        <v>11</v>
      </c>
      <c r="R25" s="96">
        <v>105</v>
      </c>
      <c r="S25" s="96">
        <v>1</v>
      </c>
      <c r="T25" s="97">
        <v>1</v>
      </c>
      <c r="U25" s="32"/>
      <c r="V25" s="144">
        <v>209</v>
      </c>
      <c r="W25" s="145">
        <v>505</v>
      </c>
      <c r="X25" s="145">
        <v>1777</v>
      </c>
      <c r="Y25" s="145">
        <v>144</v>
      </c>
      <c r="Z25" s="145">
        <v>24</v>
      </c>
      <c r="AA25" s="145">
        <v>28</v>
      </c>
      <c r="AB25" s="145">
        <v>36</v>
      </c>
      <c r="AC25" s="145">
        <v>2</v>
      </c>
      <c r="AD25" s="145">
        <v>22</v>
      </c>
      <c r="AE25" s="145">
        <v>123</v>
      </c>
      <c r="AF25" s="145">
        <v>55</v>
      </c>
      <c r="AG25" s="34"/>
      <c r="AH25" s="35"/>
      <c r="AI25" s="271" t="s">
        <v>28</v>
      </c>
      <c r="AJ25" s="271"/>
      <c r="AK25" s="271"/>
      <c r="AL25" s="271"/>
      <c r="AM25" s="26">
        <f t="shared" si="2"/>
        <v>0</v>
      </c>
    </row>
    <row r="26" spans="2:39" s="36" customFormat="1" ht="12">
      <c r="B26" s="28"/>
      <c r="C26" s="28"/>
      <c r="D26" s="286" t="s">
        <v>29</v>
      </c>
      <c r="E26" s="286"/>
      <c r="F26" s="286"/>
      <c r="G26" s="287"/>
      <c r="H26" s="20">
        <f t="shared" si="1"/>
        <v>1882</v>
      </c>
      <c r="I26" s="96">
        <v>175</v>
      </c>
      <c r="J26" s="96">
        <v>1</v>
      </c>
      <c r="K26" s="96">
        <v>1</v>
      </c>
      <c r="L26" s="96">
        <v>4</v>
      </c>
      <c r="M26" s="96">
        <v>629</v>
      </c>
      <c r="N26" s="96">
        <v>71</v>
      </c>
      <c r="O26" s="96">
        <v>18</v>
      </c>
      <c r="P26" s="96">
        <v>0</v>
      </c>
      <c r="Q26" s="96">
        <v>171</v>
      </c>
      <c r="R26" s="96">
        <v>260</v>
      </c>
      <c r="S26" s="96">
        <v>0</v>
      </c>
      <c r="T26" s="97">
        <v>0</v>
      </c>
      <c r="U26" s="32"/>
      <c r="V26" s="144">
        <v>18</v>
      </c>
      <c r="W26" s="145">
        <v>46</v>
      </c>
      <c r="X26" s="145">
        <v>247</v>
      </c>
      <c r="Y26" s="145">
        <v>7</v>
      </c>
      <c r="Z26" s="145">
        <v>14</v>
      </c>
      <c r="AA26" s="145">
        <v>15</v>
      </c>
      <c r="AB26" s="145">
        <v>23</v>
      </c>
      <c r="AC26" s="145">
        <v>2</v>
      </c>
      <c r="AD26" s="145">
        <v>1</v>
      </c>
      <c r="AE26" s="145">
        <v>111</v>
      </c>
      <c r="AF26" s="145">
        <v>68</v>
      </c>
      <c r="AG26" s="34"/>
      <c r="AH26" s="35"/>
      <c r="AI26" s="271" t="s">
        <v>29</v>
      </c>
      <c r="AJ26" s="271"/>
      <c r="AK26" s="271"/>
      <c r="AL26" s="271"/>
      <c r="AM26" s="26">
        <f t="shared" si="2"/>
        <v>0</v>
      </c>
    </row>
    <row r="27" spans="2:39" s="27" customFormat="1" ht="15" customHeight="1">
      <c r="B27" s="25"/>
      <c r="C27" s="272" t="s">
        <v>30</v>
      </c>
      <c r="D27" s="272"/>
      <c r="E27" s="272"/>
      <c r="F27" s="272"/>
      <c r="G27" s="290"/>
      <c r="H27" s="20">
        <f t="shared" si="1"/>
        <v>217269</v>
      </c>
      <c r="I27" s="98">
        <v>51662</v>
      </c>
      <c r="J27" s="98">
        <v>0</v>
      </c>
      <c r="K27" s="98">
        <v>804</v>
      </c>
      <c r="L27" s="98">
        <v>469</v>
      </c>
      <c r="M27" s="98">
        <v>43071</v>
      </c>
      <c r="N27" s="98">
        <v>1528</v>
      </c>
      <c r="O27" s="98">
        <v>5783</v>
      </c>
      <c r="P27" s="98">
        <v>3240</v>
      </c>
      <c r="Q27" s="98">
        <v>90151</v>
      </c>
      <c r="R27" s="98">
        <v>9759</v>
      </c>
      <c r="S27" s="98">
        <v>50</v>
      </c>
      <c r="T27" s="99">
        <v>77</v>
      </c>
      <c r="U27" s="22"/>
      <c r="V27" s="146">
        <v>160</v>
      </c>
      <c r="W27" s="147">
        <v>174</v>
      </c>
      <c r="X27" s="147">
        <v>184</v>
      </c>
      <c r="Y27" s="147">
        <v>5067</v>
      </c>
      <c r="Z27" s="147">
        <v>22</v>
      </c>
      <c r="AA27" s="147">
        <v>1580</v>
      </c>
      <c r="AB27" s="147">
        <v>55</v>
      </c>
      <c r="AC27" s="147">
        <v>13</v>
      </c>
      <c r="AD27" s="147">
        <v>108</v>
      </c>
      <c r="AE27" s="147">
        <v>2075</v>
      </c>
      <c r="AF27" s="147">
        <v>1237</v>
      </c>
      <c r="AG27" s="24"/>
      <c r="AH27" s="272" t="s">
        <v>30</v>
      </c>
      <c r="AI27" s="272"/>
      <c r="AJ27" s="272"/>
      <c r="AK27" s="272"/>
      <c r="AL27" s="272"/>
      <c r="AM27" s="26">
        <f t="shared" si="2"/>
        <v>0</v>
      </c>
    </row>
    <row r="28" spans="2:39" s="36" customFormat="1" ht="12">
      <c r="B28" s="28"/>
      <c r="C28" s="28"/>
      <c r="D28" s="286" t="s">
        <v>31</v>
      </c>
      <c r="E28" s="286"/>
      <c r="F28" s="286"/>
      <c r="G28" s="287"/>
      <c r="H28" s="20">
        <f t="shared" si="1"/>
        <v>45956</v>
      </c>
      <c r="I28" s="96">
        <v>16137</v>
      </c>
      <c r="J28" s="96">
        <v>0</v>
      </c>
      <c r="K28" s="96">
        <v>215</v>
      </c>
      <c r="L28" s="96">
        <v>259</v>
      </c>
      <c r="M28" s="96">
        <v>18024</v>
      </c>
      <c r="N28" s="96">
        <v>801</v>
      </c>
      <c r="O28" s="96">
        <v>2575</v>
      </c>
      <c r="P28" s="96">
        <v>41</v>
      </c>
      <c r="Q28" s="96">
        <v>4844</v>
      </c>
      <c r="R28" s="96">
        <v>996</v>
      </c>
      <c r="S28" s="96">
        <v>1</v>
      </c>
      <c r="T28" s="97">
        <v>2</v>
      </c>
      <c r="U28" s="32"/>
      <c r="V28" s="144">
        <v>44</v>
      </c>
      <c r="W28" s="145">
        <v>51</v>
      </c>
      <c r="X28" s="145">
        <v>32</v>
      </c>
      <c r="Y28" s="145">
        <v>1132</v>
      </c>
      <c r="Z28" s="145">
        <v>3</v>
      </c>
      <c r="AA28" s="145">
        <v>204</v>
      </c>
      <c r="AB28" s="145">
        <v>7</v>
      </c>
      <c r="AC28" s="145">
        <v>2</v>
      </c>
      <c r="AD28" s="145">
        <v>19</v>
      </c>
      <c r="AE28" s="145">
        <v>318</v>
      </c>
      <c r="AF28" s="145">
        <v>249</v>
      </c>
      <c r="AG28" s="34"/>
      <c r="AH28" s="35"/>
      <c r="AI28" s="271" t="s">
        <v>31</v>
      </c>
      <c r="AJ28" s="271"/>
      <c r="AK28" s="271"/>
      <c r="AL28" s="271"/>
      <c r="AM28" s="26">
        <f t="shared" si="2"/>
        <v>0</v>
      </c>
    </row>
    <row r="29" spans="2:39" s="36" customFormat="1" ht="12">
      <c r="B29" s="28"/>
      <c r="C29" s="28"/>
      <c r="D29" s="286" t="s">
        <v>32</v>
      </c>
      <c r="E29" s="286"/>
      <c r="F29" s="286"/>
      <c r="G29" s="287"/>
      <c r="H29" s="20">
        <f t="shared" si="1"/>
        <v>20613</v>
      </c>
      <c r="I29" s="96">
        <v>1553</v>
      </c>
      <c r="J29" s="96">
        <v>0</v>
      </c>
      <c r="K29" s="96">
        <v>3</v>
      </c>
      <c r="L29" s="96">
        <v>5</v>
      </c>
      <c r="M29" s="96">
        <v>3469</v>
      </c>
      <c r="N29" s="96">
        <v>38</v>
      </c>
      <c r="O29" s="96">
        <v>726</v>
      </c>
      <c r="P29" s="96">
        <v>1854</v>
      </c>
      <c r="Q29" s="96">
        <v>11646</v>
      </c>
      <c r="R29" s="96">
        <v>622</v>
      </c>
      <c r="S29" s="96">
        <v>2</v>
      </c>
      <c r="T29" s="97">
        <v>3</v>
      </c>
      <c r="U29" s="32"/>
      <c r="V29" s="144">
        <v>2</v>
      </c>
      <c r="W29" s="145">
        <v>8</v>
      </c>
      <c r="X29" s="145">
        <v>14</v>
      </c>
      <c r="Y29" s="145">
        <v>3</v>
      </c>
      <c r="Z29" s="145">
        <v>3</v>
      </c>
      <c r="AA29" s="145">
        <v>328</v>
      </c>
      <c r="AB29" s="145">
        <v>5</v>
      </c>
      <c r="AC29" s="145">
        <v>2</v>
      </c>
      <c r="AD29" s="145">
        <v>12</v>
      </c>
      <c r="AE29" s="145">
        <v>223</v>
      </c>
      <c r="AF29" s="145">
        <v>92</v>
      </c>
      <c r="AG29" s="34"/>
      <c r="AH29" s="35"/>
      <c r="AI29" s="271" t="s">
        <v>32</v>
      </c>
      <c r="AJ29" s="271"/>
      <c r="AK29" s="271"/>
      <c r="AL29" s="271"/>
      <c r="AM29" s="26">
        <f t="shared" si="2"/>
        <v>0</v>
      </c>
    </row>
    <row r="30" spans="2:39" s="36" customFormat="1" ht="12">
      <c r="B30" s="28"/>
      <c r="C30" s="28"/>
      <c r="D30" s="286" t="s">
        <v>33</v>
      </c>
      <c r="E30" s="286"/>
      <c r="F30" s="286"/>
      <c r="G30" s="287"/>
      <c r="H30" s="20">
        <f t="shared" si="1"/>
        <v>150700</v>
      </c>
      <c r="I30" s="96">
        <v>33972</v>
      </c>
      <c r="J30" s="96">
        <v>0</v>
      </c>
      <c r="K30" s="96">
        <v>586</v>
      </c>
      <c r="L30" s="96">
        <v>205</v>
      </c>
      <c r="M30" s="260">
        <v>21578</v>
      </c>
      <c r="N30" s="96">
        <v>689</v>
      </c>
      <c r="O30" s="96">
        <v>2482</v>
      </c>
      <c r="P30" s="96">
        <v>1345</v>
      </c>
      <c r="Q30" s="96">
        <v>73661</v>
      </c>
      <c r="R30" s="96">
        <v>8141</v>
      </c>
      <c r="S30" s="96">
        <v>47</v>
      </c>
      <c r="T30" s="97">
        <v>72</v>
      </c>
      <c r="U30" s="32"/>
      <c r="V30" s="144">
        <v>114</v>
      </c>
      <c r="W30" s="145">
        <v>115</v>
      </c>
      <c r="X30" s="145">
        <v>138</v>
      </c>
      <c r="Y30" s="145">
        <v>3932</v>
      </c>
      <c r="Z30" s="145">
        <v>16</v>
      </c>
      <c r="AA30" s="145">
        <v>1048</v>
      </c>
      <c r="AB30" s="145">
        <v>43</v>
      </c>
      <c r="AC30" s="145">
        <v>9</v>
      </c>
      <c r="AD30" s="145">
        <v>77</v>
      </c>
      <c r="AE30" s="145">
        <v>1534</v>
      </c>
      <c r="AF30" s="145">
        <v>896</v>
      </c>
      <c r="AG30" s="34"/>
      <c r="AH30" s="35"/>
      <c r="AI30" s="271" t="s">
        <v>33</v>
      </c>
      <c r="AJ30" s="271"/>
      <c r="AK30" s="271"/>
      <c r="AL30" s="271"/>
      <c r="AM30" s="26">
        <f t="shared" si="2"/>
        <v>0</v>
      </c>
    </row>
    <row r="31" spans="2:39" s="27" customFormat="1" ht="15" customHeight="1">
      <c r="B31" s="25"/>
      <c r="C31" s="272" t="s">
        <v>34</v>
      </c>
      <c r="D31" s="272"/>
      <c r="E31" s="272"/>
      <c r="F31" s="272"/>
      <c r="G31" s="290"/>
      <c r="H31" s="20">
        <f t="shared" si="1"/>
        <v>20473</v>
      </c>
      <c r="I31" s="100">
        <v>5993</v>
      </c>
      <c r="J31" s="100">
        <v>141</v>
      </c>
      <c r="K31" s="100">
        <v>151</v>
      </c>
      <c r="L31" s="100">
        <v>175</v>
      </c>
      <c r="M31" s="100">
        <v>4319</v>
      </c>
      <c r="N31" s="100">
        <v>1098</v>
      </c>
      <c r="O31" s="100">
        <v>763</v>
      </c>
      <c r="P31" s="100">
        <v>5</v>
      </c>
      <c r="Q31" s="100">
        <v>2682</v>
      </c>
      <c r="R31" s="100">
        <v>3020</v>
      </c>
      <c r="S31" s="100">
        <v>1</v>
      </c>
      <c r="T31" s="101">
        <v>0</v>
      </c>
      <c r="U31" s="22"/>
      <c r="V31" s="148">
        <v>6</v>
      </c>
      <c r="W31" s="149">
        <v>20</v>
      </c>
      <c r="X31" s="149">
        <v>9</v>
      </c>
      <c r="Y31" s="149">
        <v>0</v>
      </c>
      <c r="Z31" s="149">
        <v>21</v>
      </c>
      <c r="AA31" s="149">
        <v>59</v>
      </c>
      <c r="AB31" s="149">
        <v>10</v>
      </c>
      <c r="AC31" s="149">
        <v>3</v>
      </c>
      <c r="AD31" s="149">
        <v>10</v>
      </c>
      <c r="AE31" s="149">
        <v>1340</v>
      </c>
      <c r="AF31" s="149">
        <v>647</v>
      </c>
      <c r="AG31" s="24"/>
      <c r="AH31" s="272" t="s">
        <v>34</v>
      </c>
      <c r="AI31" s="272"/>
      <c r="AJ31" s="272"/>
      <c r="AK31" s="272"/>
      <c r="AL31" s="272"/>
      <c r="AM31" s="26">
        <f t="shared" si="2"/>
        <v>0</v>
      </c>
    </row>
    <row r="32" spans="2:39" s="36" customFormat="1" ht="12">
      <c r="B32" s="28"/>
      <c r="C32" s="28"/>
      <c r="D32" s="286" t="s">
        <v>35</v>
      </c>
      <c r="E32" s="286"/>
      <c r="F32" s="286"/>
      <c r="G32" s="287"/>
      <c r="H32" s="20">
        <f t="shared" si="1"/>
        <v>17405</v>
      </c>
      <c r="I32" s="102">
        <v>5522</v>
      </c>
      <c r="J32" s="102">
        <v>141</v>
      </c>
      <c r="K32" s="102">
        <v>119</v>
      </c>
      <c r="L32" s="102">
        <v>143</v>
      </c>
      <c r="M32" s="102">
        <v>3793</v>
      </c>
      <c r="N32" s="102">
        <v>930</v>
      </c>
      <c r="O32" s="102">
        <v>717</v>
      </c>
      <c r="P32" s="102">
        <v>1</v>
      </c>
      <c r="Q32" s="102">
        <v>2290</v>
      </c>
      <c r="R32" s="102">
        <v>2398</v>
      </c>
      <c r="S32" s="102">
        <v>1</v>
      </c>
      <c r="T32" s="103">
        <v>0</v>
      </c>
      <c r="U32" s="32"/>
      <c r="V32" s="150">
        <v>0</v>
      </c>
      <c r="W32" s="151">
        <v>5</v>
      </c>
      <c r="X32" s="151">
        <v>3</v>
      </c>
      <c r="Y32" s="151">
        <v>0</v>
      </c>
      <c r="Z32" s="151">
        <v>18</v>
      </c>
      <c r="AA32" s="151">
        <v>32</v>
      </c>
      <c r="AB32" s="151">
        <v>4</v>
      </c>
      <c r="AC32" s="151">
        <v>3</v>
      </c>
      <c r="AD32" s="151">
        <v>10</v>
      </c>
      <c r="AE32" s="151">
        <v>729</v>
      </c>
      <c r="AF32" s="151">
        <v>546</v>
      </c>
      <c r="AG32" s="34"/>
      <c r="AH32" s="35"/>
      <c r="AI32" s="271" t="s">
        <v>35</v>
      </c>
      <c r="AJ32" s="271"/>
      <c r="AK32" s="271"/>
      <c r="AL32" s="271"/>
      <c r="AM32" s="26">
        <f t="shared" si="2"/>
        <v>0</v>
      </c>
    </row>
    <row r="33" spans="2:39" s="36" customFormat="1" ht="12">
      <c r="B33" s="28"/>
      <c r="C33" s="28"/>
      <c r="D33" s="286" t="s">
        <v>36</v>
      </c>
      <c r="E33" s="286"/>
      <c r="F33" s="286"/>
      <c r="G33" s="287"/>
      <c r="H33" s="20">
        <f t="shared" si="1"/>
        <v>1136</v>
      </c>
      <c r="I33" s="102">
        <v>249</v>
      </c>
      <c r="J33" s="102">
        <v>0</v>
      </c>
      <c r="K33" s="102">
        <v>22</v>
      </c>
      <c r="L33" s="102">
        <v>30</v>
      </c>
      <c r="M33" s="102">
        <v>274</v>
      </c>
      <c r="N33" s="102">
        <v>121</v>
      </c>
      <c r="O33" s="102">
        <v>3</v>
      </c>
      <c r="P33" s="102">
        <v>4</v>
      </c>
      <c r="Q33" s="102">
        <v>232</v>
      </c>
      <c r="R33" s="102">
        <v>99</v>
      </c>
      <c r="S33" s="102">
        <v>0</v>
      </c>
      <c r="T33" s="103">
        <v>0</v>
      </c>
      <c r="U33" s="32"/>
      <c r="V33" s="150">
        <v>0</v>
      </c>
      <c r="W33" s="151">
        <v>2</v>
      </c>
      <c r="X33" s="151">
        <v>2</v>
      </c>
      <c r="Y33" s="151">
        <v>0</v>
      </c>
      <c r="Z33" s="151">
        <v>0</v>
      </c>
      <c r="AA33" s="151">
        <v>2</v>
      </c>
      <c r="AB33" s="151">
        <v>1</v>
      </c>
      <c r="AC33" s="151">
        <v>0</v>
      </c>
      <c r="AD33" s="151">
        <v>0</v>
      </c>
      <c r="AE33" s="151">
        <v>61</v>
      </c>
      <c r="AF33" s="151">
        <v>34</v>
      </c>
      <c r="AG33" s="34"/>
      <c r="AH33" s="35"/>
      <c r="AI33" s="271" t="s">
        <v>36</v>
      </c>
      <c r="AJ33" s="271"/>
      <c r="AK33" s="271"/>
      <c r="AL33" s="271"/>
      <c r="AM33" s="26">
        <f t="shared" si="2"/>
        <v>0</v>
      </c>
    </row>
    <row r="34" spans="2:39" s="36" customFormat="1" ht="12">
      <c r="B34" s="28"/>
      <c r="C34" s="28"/>
      <c r="D34" s="28"/>
      <c r="E34" s="286" t="s">
        <v>36</v>
      </c>
      <c r="F34" s="286"/>
      <c r="G34" s="287"/>
      <c r="H34" s="20">
        <f t="shared" si="1"/>
        <v>392</v>
      </c>
      <c r="I34" s="104">
        <v>84</v>
      </c>
      <c r="J34" s="104">
        <v>0</v>
      </c>
      <c r="K34" s="104">
        <v>2</v>
      </c>
      <c r="L34" s="104">
        <v>4</v>
      </c>
      <c r="M34" s="104">
        <v>40</v>
      </c>
      <c r="N34" s="104">
        <v>18</v>
      </c>
      <c r="O34" s="104">
        <v>1</v>
      </c>
      <c r="P34" s="104">
        <v>4</v>
      </c>
      <c r="Q34" s="104">
        <v>159</v>
      </c>
      <c r="R34" s="104">
        <v>34</v>
      </c>
      <c r="S34" s="104">
        <v>0</v>
      </c>
      <c r="T34" s="105">
        <v>0</v>
      </c>
      <c r="U34" s="32"/>
      <c r="V34" s="152">
        <v>0</v>
      </c>
      <c r="W34" s="153">
        <v>0</v>
      </c>
      <c r="X34" s="153">
        <v>1</v>
      </c>
      <c r="Y34" s="153">
        <v>0</v>
      </c>
      <c r="Z34" s="153">
        <v>0</v>
      </c>
      <c r="AA34" s="153">
        <v>2</v>
      </c>
      <c r="AB34" s="153">
        <v>1</v>
      </c>
      <c r="AC34" s="153">
        <v>0</v>
      </c>
      <c r="AD34" s="153">
        <v>0</v>
      </c>
      <c r="AE34" s="153">
        <v>29</v>
      </c>
      <c r="AF34" s="153">
        <v>13</v>
      </c>
      <c r="AG34" s="34"/>
      <c r="AH34" s="35"/>
      <c r="AI34" s="35"/>
      <c r="AJ34" s="271" t="s">
        <v>36</v>
      </c>
      <c r="AK34" s="271"/>
      <c r="AL34" s="271"/>
      <c r="AM34" s="26">
        <f t="shared" si="2"/>
        <v>0</v>
      </c>
    </row>
    <row r="35" spans="2:39" s="36" customFormat="1" ht="12">
      <c r="B35" s="28"/>
      <c r="C35" s="28"/>
      <c r="D35" s="28"/>
      <c r="E35" s="286" t="s">
        <v>37</v>
      </c>
      <c r="F35" s="286"/>
      <c r="G35" s="287"/>
      <c r="H35" s="20">
        <f t="shared" si="1"/>
        <v>744</v>
      </c>
      <c r="I35" s="104">
        <v>165</v>
      </c>
      <c r="J35" s="104">
        <v>0</v>
      </c>
      <c r="K35" s="104">
        <v>20</v>
      </c>
      <c r="L35" s="104">
        <v>26</v>
      </c>
      <c r="M35" s="104">
        <v>234</v>
      </c>
      <c r="N35" s="104">
        <v>103</v>
      </c>
      <c r="O35" s="104">
        <v>2</v>
      </c>
      <c r="P35" s="104">
        <v>0</v>
      </c>
      <c r="Q35" s="104">
        <v>73</v>
      </c>
      <c r="R35" s="104">
        <v>65</v>
      </c>
      <c r="S35" s="104">
        <v>0</v>
      </c>
      <c r="T35" s="105">
        <v>0</v>
      </c>
      <c r="U35" s="32"/>
      <c r="V35" s="152">
        <v>0</v>
      </c>
      <c r="W35" s="153">
        <v>2</v>
      </c>
      <c r="X35" s="153">
        <v>1</v>
      </c>
      <c r="Y35" s="153">
        <v>0</v>
      </c>
      <c r="Z35" s="153">
        <v>0</v>
      </c>
      <c r="AA35" s="153">
        <v>0</v>
      </c>
      <c r="AB35" s="153">
        <v>0</v>
      </c>
      <c r="AC35" s="153">
        <v>0</v>
      </c>
      <c r="AD35" s="153">
        <v>0</v>
      </c>
      <c r="AE35" s="153">
        <v>32</v>
      </c>
      <c r="AF35" s="153">
        <v>21</v>
      </c>
      <c r="AG35" s="34"/>
      <c r="AH35" s="35"/>
      <c r="AI35" s="35"/>
      <c r="AJ35" s="271" t="s">
        <v>37</v>
      </c>
      <c r="AK35" s="271"/>
      <c r="AL35" s="271"/>
      <c r="AM35" s="26">
        <f t="shared" si="2"/>
        <v>0</v>
      </c>
    </row>
    <row r="36" spans="2:39" s="36" customFormat="1" ht="12">
      <c r="B36" s="28"/>
      <c r="C36" s="28"/>
      <c r="D36" s="286" t="s">
        <v>38</v>
      </c>
      <c r="E36" s="286"/>
      <c r="F36" s="286"/>
      <c r="G36" s="287"/>
      <c r="H36" s="20">
        <f>SUM(I36:T36,V36:AF36)</f>
        <v>1844</v>
      </c>
      <c r="I36" s="37">
        <f>SUM(I37:I41)</f>
        <v>215</v>
      </c>
      <c r="J36" s="37">
        <f aca="true" t="shared" si="3" ref="J36:T36">SUM(J37:J41)</f>
        <v>0</v>
      </c>
      <c r="K36" s="37">
        <f t="shared" si="3"/>
        <v>10</v>
      </c>
      <c r="L36" s="37">
        <f t="shared" si="3"/>
        <v>2</v>
      </c>
      <c r="M36" s="37">
        <f t="shared" si="3"/>
        <v>231</v>
      </c>
      <c r="N36" s="37">
        <f>SUM(N37:N41)</f>
        <v>43</v>
      </c>
      <c r="O36" s="37">
        <f t="shared" si="3"/>
        <v>43</v>
      </c>
      <c r="P36" s="37">
        <f t="shared" si="3"/>
        <v>0</v>
      </c>
      <c r="Q36" s="37">
        <f t="shared" si="3"/>
        <v>151</v>
      </c>
      <c r="R36" s="37">
        <f t="shared" si="3"/>
        <v>500</v>
      </c>
      <c r="S36" s="37">
        <f t="shared" si="3"/>
        <v>0</v>
      </c>
      <c r="T36" s="38">
        <f t="shared" si="3"/>
        <v>0</v>
      </c>
      <c r="U36" s="39"/>
      <c r="V36" s="40">
        <f aca="true" t="shared" si="4" ref="V36:AF36">SUM(V37:V41)</f>
        <v>6</v>
      </c>
      <c r="W36" s="37">
        <f t="shared" si="4"/>
        <v>13</v>
      </c>
      <c r="X36" s="37">
        <f t="shared" si="4"/>
        <v>3</v>
      </c>
      <c r="Y36" s="37">
        <f t="shared" si="4"/>
        <v>0</v>
      </c>
      <c r="Z36" s="37">
        <f t="shared" si="4"/>
        <v>3</v>
      </c>
      <c r="AA36" s="37">
        <f t="shared" si="4"/>
        <v>24</v>
      </c>
      <c r="AB36" s="37">
        <f t="shared" si="4"/>
        <v>5</v>
      </c>
      <c r="AC36" s="37">
        <f t="shared" si="4"/>
        <v>0</v>
      </c>
      <c r="AD36" s="37">
        <f t="shared" si="4"/>
        <v>0</v>
      </c>
      <c r="AE36" s="37">
        <f t="shared" si="4"/>
        <v>532</v>
      </c>
      <c r="AF36" s="37">
        <f t="shared" si="4"/>
        <v>63</v>
      </c>
      <c r="AG36" s="34"/>
      <c r="AH36" s="35"/>
      <c r="AI36" s="271" t="s">
        <v>38</v>
      </c>
      <c r="AJ36" s="271"/>
      <c r="AK36" s="271"/>
      <c r="AL36" s="271"/>
      <c r="AM36" s="26">
        <f t="shared" si="2"/>
        <v>0</v>
      </c>
    </row>
    <row r="37" spans="2:39" s="36" customFormat="1" ht="12">
      <c r="B37" s="28"/>
      <c r="C37" s="28"/>
      <c r="D37" s="28"/>
      <c r="E37" s="293" t="s">
        <v>9</v>
      </c>
      <c r="F37" s="293"/>
      <c r="G37" s="294"/>
      <c r="H37" s="20">
        <f t="shared" si="1"/>
        <v>149</v>
      </c>
      <c r="I37" s="106">
        <v>28</v>
      </c>
      <c r="J37" s="106">
        <v>0</v>
      </c>
      <c r="K37" s="106">
        <v>0</v>
      </c>
      <c r="L37" s="106">
        <v>0</v>
      </c>
      <c r="M37" s="106">
        <v>75</v>
      </c>
      <c r="N37" s="106">
        <v>0</v>
      </c>
      <c r="O37" s="106">
        <v>0</v>
      </c>
      <c r="P37" s="106">
        <v>0</v>
      </c>
      <c r="Q37" s="106">
        <v>2</v>
      </c>
      <c r="R37" s="106">
        <v>29</v>
      </c>
      <c r="S37" s="106">
        <v>0</v>
      </c>
      <c r="T37" s="107">
        <v>0</v>
      </c>
      <c r="U37" s="32"/>
      <c r="V37" s="154">
        <v>0</v>
      </c>
      <c r="W37" s="155">
        <v>0</v>
      </c>
      <c r="X37" s="155">
        <v>0</v>
      </c>
      <c r="Y37" s="155">
        <v>0</v>
      </c>
      <c r="Z37" s="155">
        <v>0</v>
      </c>
      <c r="AA37" s="155">
        <v>5</v>
      </c>
      <c r="AB37" s="155">
        <v>0</v>
      </c>
      <c r="AC37" s="155">
        <v>0</v>
      </c>
      <c r="AD37" s="155">
        <v>0</v>
      </c>
      <c r="AE37" s="155">
        <v>4</v>
      </c>
      <c r="AF37" s="155">
        <v>6</v>
      </c>
      <c r="AG37" s="34"/>
      <c r="AH37" s="35"/>
      <c r="AI37" s="35"/>
      <c r="AJ37" s="282" t="s">
        <v>9</v>
      </c>
      <c r="AK37" s="282"/>
      <c r="AL37" s="282"/>
      <c r="AM37" s="26">
        <f t="shared" si="2"/>
        <v>0</v>
      </c>
    </row>
    <row r="38" spans="2:39" s="36" customFormat="1" ht="12">
      <c r="B38" s="28"/>
      <c r="C38" s="28"/>
      <c r="D38" s="28"/>
      <c r="E38" s="286" t="s">
        <v>10</v>
      </c>
      <c r="F38" s="286"/>
      <c r="G38" s="287"/>
      <c r="H38" s="20">
        <f t="shared" si="1"/>
        <v>1509</v>
      </c>
      <c r="I38" s="106">
        <v>161</v>
      </c>
      <c r="J38" s="106">
        <v>0</v>
      </c>
      <c r="K38" s="106">
        <v>10</v>
      </c>
      <c r="L38" s="106">
        <v>2</v>
      </c>
      <c r="M38" s="106">
        <v>127</v>
      </c>
      <c r="N38" s="106">
        <v>39</v>
      </c>
      <c r="O38" s="106">
        <v>19</v>
      </c>
      <c r="P38" s="106">
        <v>0</v>
      </c>
      <c r="Q38" s="106">
        <v>128</v>
      </c>
      <c r="R38" s="106">
        <v>423</v>
      </c>
      <c r="S38" s="106">
        <v>0</v>
      </c>
      <c r="T38" s="107">
        <v>0</v>
      </c>
      <c r="U38" s="32"/>
      <c r="V38" s="154">
        <v>6</v>
      </c>
      <c r="W38" s="155">
        <v>12</v>
      </c>
      <c r="X38" s="155">
        <v>3</v>
      </c>
      <c r="Y38" s="155">
        <v>0</v>
      </c>
      <c r="Z38" s="155">
        <v>3</v>
      </c>
      <c r="AA38" s="155">
        <v>19</v>
      </c>
      <c r="AB38" s="155">
        <v>4</v>
      </c>
      <c r="AC38" s="155">
        <v>0</v>
      </c>
      <c r="AD38" s="155">
        <v>0</v>
      </c>
      <c r="AE38" s="155">
        <v>503</v>
      </c>
      <c r="AF38" s="155">
        <v>50</v>
      </c>
      <c r="AG38" s="34"/>
      <c r="AH38" s="35"/>
      <c r="AI38" s="35"/>
      <c r="AJ38" s="271" t="s">
        <v>10</v>
      </c>
      <c r="AK38" s="271"/>
      <c r="AL38" s="271"/>
      <c r="AM38" s="26">
        <f t="shared" si="2"/>
        <v>0</v>
      </c>
    </row>
    <row r="39" spans="2:39" s="36" customFormat="1" ht="12">
      <c r="B39" s="28"/>
      <c r="C39" s="28"/>
      <c r="D39" s="28"/>
      <c r="E39" s="286" t="s">
        <v>137</v>
      </c>
      <c r="F39" s="286"/>
      <c r="G39" s="287"/>
      <c r="H39" s="20">
        <f t="shared" si="1"/>
        <v>117</v>
      </c>
      <c r="I39" s="106">
        <v>21</v>
      </c>
      <c r="J39" s="106">
        <v>0</v>
      </c>
      <c r="K39" s="106">
        <v>0</v>
      </c>
      <c r="L39" s="106">
        <v>0</v>
      </c>
      <c r="M39" s="106">
        <v>24</v>
      </c>
      <c r="N39" s="106">
        <v>3</v>
      </c>
      <c r="O39" s="106">
        <v>23</v>
      </c>
      <c r="P39" s="106">
        <v>0</v>
      </c>
      <c r="Q39" s="106">
        <v>15</v>
      </c>
      <c r="R39" s="106">
        <v>27</v>
      </c>
      <c r="S39" s="106">
        <v>0</v>
      </c>
      <c r="T39" s="107">
        <v>0</v>
      </c>
      <c r="U39" s="32"/>
      <c r="V39" s="154">
        <v>0</v>
      </c>
      <c r="W39" s="155">
        <v>0</v>
      </c>
      <c r="X39" s="155">
        <v>0</v>
      </c>
      <c r="Y39" s="155">
        <v>0</v>
      </c>
      <c r="Z39" s="155">
        <v>0</v>
      </c>
      <c r="AA39" s="155">
        <v>0</v>
      </c>
      <c r="AB39" s="155">
        <v>0</v>
      </c>
      <c r="AC39" s="155">
        <v>0</v>
      </c>
      <c r="AD39" s="155">
        <v>0</v>
      </c>
      <c r="AE39" s="155">
        <v>0</v>
      </c>
      <c r="AF39" s="155">
        <v>4</v>
      </c>
      <c r="AG39" s="34"/>
      <c r="AH39" s="35"/>
      <c r="AI39" s="35"/>
      <c r="AJ39" s="271" t="s">
        <v>137</v>
      </c>
      <c r="AK39" s="271"/>
      <c r="AL39" s="271"/>
      <c r="AM39" s="26">
        <f t="shared" si="2"/>
        <v>0</v>
      </c>
    </row>
    <row r="40" spans="2:39" s="36" customFormat="1" ht="12">
      <c r="B40" s="28"/>
      <c r="C40" s="28"/>
      <c r="D40" s="28"/>
      <c r="E40" s="286" t="s">
        <v>11</v>
      </c>
      <c r="F40" s="286"/>
      <c r="G40" s="287"/>
      <c r="H40" s="20">
        <f t="shared" si="1"/>
        <v>31</v>
      </c>
      <c r="I40" s="106">
        <v>4</v>
      </c>
      <c r="J40" s="106">
        <v>0</v>
      </c>
      <c r="K40" s="106">
        <v>0</v>
      </c>
      <c r="L40" s="106">
        <v>0</v>
      </c>
      <c r="M40" s="106">
        <v>2</v>
      </c>
      <c r="N40" s="106">
        <v>1</v>
      </c>
      <c r="O40" s="106">
        <v>1</v>
      </c>
      <c r="P40" s="106">
        <v>0</v>
      </c>
      <c r="Q40" s="106">
        <v>4</v>
      </c>
      <c r="R40" s="106">
        <v>16</v>
      </c>
      <c r="S40" s="106">
        <v>0</v>
      </c>
      <c r="T40" s="107">
        <v>0</v>
      </c>
      <c r="U40" s="32"/>
      <c r="V40" s="154">
        <v>0</v>
      </c>
      <c r="W40" s="155">
        <v>0</v>
      </c>
      <c r="X40" s="155">
        <v>0</v>
      </c>
      <c r="Y40" s="155">
        <v>0</v>
      </c>
      <c r="Z40" s="155">
        <v>0</v>
      </c>
      <c r="AA40" s="155">
        <v>0</v>
      </c>
      <c r="AB40" s="155">
        <v>0</v>
      </c>
      <c r="AC40" s="155">
        <v>0</v>
      </c>
      <c r="AD40" s="155">
        <v>0</v>
      </c>
      <c r="AE40" s="155">
        <v>2</v>
      </c>
      <c r="AF40" s="155">
        <v>1</v>
      </c>
      <c r="AG40" s="34"/>
      <c r="AH40" s="35"/>
      <c r="AI40" s="35"/>
      <c r="AJ40" s="271" t="s">
        <v>11</v>
      </c>
      <c r="AK40" s="271"/>
      <c r="AL40" s="271"/>
      <c r="AM40" s="26">
        <f t="shared" si="2"/>
        <v>0</v>
      </c>
    </row>
    <row r="41" spans="2:39" s="36" customFormat="1" ht="12">
      <c r="B41" s="28"/>
      <c r="C41" s="28"/>
      <c r="D41" s="28"/>
      <c r="E41" s="291" t="s">
        <v>39</v>
      </c>
      <c r="F41" s="291"/>
      <c r="G41" s="292"/>
      <c r="H41" s="20">
        <f t="shared" si="1"/>
        <v>38</v>
      </c>
      <c r="I41" s="106">
        <v>1</v>
      </c>
      <c r="J41" s="106">
        <v>0</v>
      </c>
      <c r="K41" s="106">
        <v>0</v>
      </c>
      <c r="L41" s="106">
        <v>0</v>
      </c>
      <c r="M41" s="106">
        <v>3</v>
      </c>
      <c r="N41" s="106">
        <v>0</v>
      </c>
      <c r="O41" s="106">
        <v>0</v>
      </c>
      <c r="P41" s="106">
        <v>0</v>
      </c>
      <c r="Q41" s="106">
        <v>2</v>
      </c>
      <c r="R41" s="106">
        <v>5</v>
      </c>
      <c r="S41" s="106">
        <v>0</v>
      </c>
      <c r="T41" s="107">
        <v>0</v>
      </c>
      <c r="U41" s="32"/>
      <c r="V41" s="154">
        <v>0</v>
      </c>
      <c r="W41" s="155">
        <v>1</v>
      </c>
      <c r="X41" s="155">
        <v>0</v>
      </c>
      <c r="Y41" s="155">
        <v>0</v>
      </c>
      <c r="Z41" s="155">
        <v>0</v>
      </c>
      <c r="AA41" s="155">
        <v>0</v>
      </c>
      <c r="AB41" s="155">
        <v>1</v>
      </c>
      <c r="AC41" s="155">
        <v>0</v>
      </c>
      <c r="AD41" s="155">
        <v>0</v>
      </c>
      <c r="AE41" s="155">
        <v>23</v>
      </c>
      <c r="AF41" s="155">
        <v>2</v>
      </c>
      <c r="AG41" s="34"/>
      <c r="AH41" s="35"/>
      <c r="AI41" s="35"/>
      <c r="AJ41" s="281" t="s">
        <v>39</v>
      </c>
      <c r="AK41" s="281"/>
      <c r="AL41" s="281"/>
      <c r="AM41" s="26">
        <f t="shared" si="2"/>
        <v>0</v>
      </c>
    </row>
    <row r="42" spans="2:39" s="36" customFormat="1" ht="12">
      <c r="B42" s="28"/>
      <c r="C42" s="28"/>
      <c r="D42" s="286" t="s">
        <v>40</v>
      </c>
      <c r="E42" s="286"/>
      <c r="F42" s="286"/>
      <c r="G42" s="287"/>
      <c r="H42" s="20">
        <f t="shared" si="1"/>
        <v>55</v>
      </c>
      <c r="I42" s="108">
        <v>3</v>
      </c>
      <c r="J42" s="108">
        <v>0</v>
      </c>
      <c r="K42" s="108">
        <v>0</v>
      </c>
      <c r="L42" s="108">
        <v>0</v>
      </c>
      <c r="M42" s="108">
        <v>12</v>
      </c>
      <c r="N42" s="108">
        <v>2</v>
      </c>
      <c r="O42" s="108">
        <v>0</v>
      </c>
      <c r="P42" s="108">
        <v>0</v>
      </c>
      <c r="Q42" s="108">
        <v>8</v>
      </c>
      <c r="R42" s="108">
        <v>13</v>
      </c>
      <c r="S42" s="108">
        <v>0</v>
      </c>
      <c r="T42" s="109">
        <v>0</v>
      </c>
      <c r="U42" s="32"/>
      <c r="V42" s="33">
        <v>0</v>
      </c>
      <c r="W42" s="33">
        <v>0</v>
      </c>
      <c r="X42" s="30">
        <v>1</v>
      </c>
      <c r="Y42" s="30">
        <v>0</v>
      </c>
      <c r="Z42" s="30">
        <v>0</v>
      </c>
      <c r="AA42" s="30">
        <v>0</v>
      </c>
      <c r="AB42" s="30">
        <v>0</v>
      </c>
      <c r="AC42" s="30">
        <v>0</v>
      </c>
      <c r="AD42" s="30">
        <v>0</v>
      </c>
      <c r="AE42" s="30">
        <v>12</v>
      </c>
      <c r="AF42" s="30">
        <v>4</v>
      </c>
      <c r="AG42" s="34"/>
      <c r="AH42" s="35"/>
      <c r="AI42" s="271" t="s">
        <v>40</v>
      </c>
      <c r="AJ42" s="271"/>
      <c r="AK42" s="271"/>
      <c r="AL42" s="271"/>
      <c r="AM42" s="26">
        <f t="shared" si="2"/>
        <v>0</v>
      </c>
    </row>
    <row r="43" spans="2:39" s="27" customFormat="1" ht="12">
      <c r="B43" s="35"/>
      <c r="C43" s="35"/>
      <c r="D43" s="35"/>
      <c r="E43" s="270" t="s">
        <v>27</v>
      </c>
      <c r="F43" s="270"/>
      <c r="G43" s="41" t="s">
        <v>12</v>
      </c>
      <c r="H43" s="20">
        <f t="shared" si="1"/>
        <v>42</v>
      </c>
      <c r="I43" s="110">
        <v>3</v>
      </c>
      <c r="J43" s="110">
        <v>0</v>
      </c>
      <c r="K43" s="110">
        <v>0</v>
      </c>
      <c r="L43" s="110">
        <v>0</v>
      </c>
      <c r="M43" s="110">
        <v>12</v>
      </c>
      <c r="N43" s="110">
        <v>2</v>
      </c>
      <c r="O43" s="110">
        <v>0</v>
      </c>
      <c r="P43" s="110">
        <v>0</v>
      </c>
      <c r="Q43" s="110">
        <v>8</v>
      </c>
      <c r="R43" s="110">
        <v>12</v>
      </c>
      <c r="S43" s="110">
        <v>0</v>
      </c>
      <c r="T43" s="111">
        <v>0</v>
      </c>
      <c r="U43" s="32"/>
      <c r="V43" s="33">
        <v>0</v>
      </c>
      <c r="W43" s="33">
        <v>0</v>
      </c>
      <c r="X43" s="30">
        <v>0</v>
      </c>
      <c r="Y43" s="30">
        <v>0</v>
      </c>
      <c r="Z43" s="30">
        <v>0</v>
      </c>
      <c r="AA43" s="30">
        <v>0</v>
      </c>
      <c r="AB43" s="30">
        <v>0</v>
      </c>
      <c r="AC43" s="30">
        <v>0</v>
      </c>
      <c r="AD43" s="30">
        <v>0</v>
      </c>
      <c r="AE43" s="30">
        <v>3</v>
      </c>
      <c r="AF43" s="30">
        <v>2</v>
      </c>
      <c r="AG43" s="34"/>
      <c r="AH43" s="35"/>
      <c r="AI43" s="35"/>
      <c r="AJ43" s="270" t="s">
        <v>41</v>
      </c>
      <c r="AK43" s="270"/>
      <c r="AL43" s="35" t="s">
        <v>12</v>
      </c>
      <c r="AM43" s="26">
        <f t="shared" si="2"/>
        <v>0</v>
      </c>
    </row>
    <row r="44" spans="2:39" s="36" customFormat="1" ht="12">
      <c r="B44" s="28"/>
      <c r="C44" s="28"/>
      <c r="D44" s="286" t="s">
        <v>13</v>
      </c>
      <c r="E44" s="286"/>
      <c r="F44" s="286"/>
      <c r="G44" s="287"/>
      <c r="H44" s="20">
        <f t="shared" si="1"/>
        <v>0</v>
      </c>
      <c r="I44" s="30">
        <v>0</v>
      </c>
      <c r="J44" s="30">
        <v>0</v>
      </c>
      <c r="K44" s="30">
        <v>0</v>
      </c>
      <c r="L44" s="30">
        <v>0</v>
      </c>
      <c r="M44" s="30">
        <v>0</v>
      </c>
      <c r="N44" s="30">
        <v>0</v>
      </c>
      <c r="O44" s="30">
        <v>0</v>
      </c>
      <c r="P44" s="30">
        <v>0</v>
      </c>
      <c r="Q44" s="30">
        <v>0</v>
      </c>
      <c r="R44" s="30">
        <v>0</v>
      </c>
      <c r="S44" s="31">
        <v>0</v>
      </c>
      <c r="T44" s="31">
        <v>0</v>
      </c>
      <c r="U44" s="32"/>
      <c r="V44" s="156">
        <v>0</v>
      </c>
      <c r="W44" s="157">
        <v>0</v>
      </c>
      <c r="X44" s="157">
        <v>0</v>
      </c>
      <c r="Y44" s="157">
        <v>0</v>
      </c>
      <c r="Z44" s="157">
        <v>0</v>
      </c>
      <c r="AA44" s="157">
        <v>0</v>
      </c>
      <c r="AB44" s="157">
        <v>0</v>
      </c>
      <c r="AC44" s="157">
        <v>0</v>
      </c>
      <c r="AD44" s="157">
        <v>0</v>
      </c>
      <c r="AE44" s="157">
        <v>0</v>
      </c>
      <c r="AF44" s="157">
        <v>0</v>
      </c>
      <c r="AG44" s="34"/>
      <c r="AH44" s="35"/>
      <c r="AI44" s="271" t="s">
        <v>13</v>
      </c>
      <c r="AJ44" s="271"/>
      <c r="AK44" s="271"/>
      <c r="AL44" s="271"/>
      <c r="AM44" s="26">
        <f t="shared" si="2"/>
        <v>0</v>
      </c>
    </row>
    <row r="45" spans="2:39" s="36" customFormat="1" ht="12">
      <c r="B45" s="28"/>
      <c r="C45" s="28"/>
      <c r="D45" s="286" t="s">
        <v>42</v>
      </c>
      <c r="E45" s="286"/>
      <c r="F45" s="286"/>
      <c r="G45" s="287"/>
      <c r="H45" s="20">
        <f t="shared" si="1"/>
        <v>33</v>
      </c>
      <c r="I45" s="112">
        <v>4</v>
      </c>
      <c r="J45" s="112">
        <v>0</v>
      </c>
      <c r="K45" s="112">
        <v>0</v>
      </c>
      <c r="L45" s="112">
        <v>0</v>
      </c>
      <c r="M45" s="112">
        <v>9</v>
      </c>
      <c r="N45" s="112">
        <v>2</v>
      </c>
      <c r="O45" s="112">
        <v>0</v>
      </c>
      <c r="P45" s="112">
        <v>0</v>
      </c>
      <c r="Q45" s="112">
        <v>1</v>
      </c>
      <c r="R45" s="112">
        <v>10</v>
      </c>
      <c r="S45" s="112">
        <v>0</v>
      </c>
      <c r="T45" s="113">
        <v>0</v>
      </c>
      <c r="U45" s="32"/>
      <c r="V45" s="156">
        <v>0</v>
      </c>
      <c r="W45" s="157">
        <v>0</v>
      </c>
      <c r="X45" s="157">
        <v>0</v>
      </c>
      <c r="Y45" s="157">
        <v>0</v>
      </c>
      <c r="Z45" s="157">
        <v>0</v>
      </c>
      <c r="AA45" s="157">
        <v>1</v>
      </c>
      <c r="AB45" s="157">
        <v>0</v>
      </c>
      <c r="AC45" s="157">
        <v>0</v>
      </c>
      <c r="AD45" s="157">
        <v>0</v>
      </c>
      <c r="AE45" s="157">
        <v>6</v>
      </c>
      <c r="AF45" s="157">
        <v>0</v>
      </c>
      <c r="AG45" s="34"/>
      <c r="AH45" s="35"/>
      <c r="AI45" s="271" t="s">
        <v>42</v>
      </c>
      <c r="AJ45" s="271"/>
      <c r="AK45" s="271"/>
      <c r="AL45" s="271"/>
      <c r="AM45" s="26">
        <f t="shared" si="2"/>
        <v>0</v>
      </c>
    </row>
    <row r="46" spans="2:39" s="36" customFormat="1" ht="15" customHeight="1">
      <c r="B46" s="25"/>
      <c r="C46" s="272" t="s">
        <v>43</v>
      </c>
      <c r="D46" s="272"/>
      <c r="E46" s="272"/>
      <c r="F46" s="272"/>
      <c r="G46" s="290"/>
      <c r="H46" s="20">
        <f t="shared" si="1"/>
        <v>6974</v>
      </c>
      <c r="I46" s="114">
        <v>96</v>
      </c>
      <c r="J46" s="114">
        <v>0</v>
      </c>
      <c r="K46" s="114">
        <v>0</v>
      </c>
      <c r="L46" s="114">
        <v>31</v>
      </c>
      <c r="M46" s="114">
        <v>138</v>
      </c>
      <c r="N46" s="114">
        <v>5</v>
      </c>
      <c r="O46" s="114">
        <v>59</v>
      </c>
      <c r="P46" s="114">
        <v>0</v>
      </c>
      <c r="Q46" s="114">
        <v>14</v>
      </c>
      <c r="R46" s="114">
        <v>194</v>
      </c>
      <c r="S46" s="114">
        <v>0</v>
      </c>
      <c r="T46" s="115">
        <v>1</v>
      </c>
      <c r="U46" s="22"/>
      <c r="V46" s="158">
        <v>108</v>
      </c>
      <c r="W46" s="159">
        <v>38</v>
      </c>
      <c r="X46" s="159">
        <v>14</v>
      </c>
      <c r="Y46" s="159">
        <v>5546</v>
      </c>
      <c r="Z46" s="159">
        <v>2</v>
      </c>
      <c r="AA46" s="159">
        <v>360</v>
      </c>
      <c r="AB46" s="159">
        <v>51</v>
      </c>
      <c r="AC46" s="159">
        <v>7</v>
      </c>
      <c r="AD46" s="159">
        <v>27</v>
      </c>
      <c r="AE46" s="159">
        <v>153</v>
      </c>
      <c r="AF46" s="159">
        <v>130</v>
      </c>
      <c r="AG46" s="24"/>
      <c r="AH46" s="272" t="s">
        <v>43</v>
      </c>
      <c r="AI46" s="272"/>
      <c r="AJ46" s="272"/>
      <c r="AK46" s="272"/>
      <c r="AL46" s="272"/>
      <c r="AM46" s="26">
        <f t="shared" si="2"/>
        <v>0</v>
      </c>
    </row>
    <row r="47" spans="2:39" s="36" customFormat="1" ht="12">
      <c r="B47" s="28"/>
      <c r="C47" s="28"/>
      <c r="D47" s="286" t="s">
        <v>44</v>
      </c>
      <c r="E47" s="286"/>
      <c r="F47" s="286"/>
      <c r="G47" s="287"/>
      <c r="H47" s="20">
        <f t="shared" si="1"/>
        <v>225</v>
      </c>
      <c r="I47" s="116">
        <v>8</v>
      </c>
      <c r="J47" s="116">
        <v>0</v>
      </c>
      <c r="K47" s="116">
        <v>0</v>
      </c>
      <c r="L47" s="116">
        <v>31</v>
      </c>
      <c r="M47" s="116">
        <v>34</v>
      </c>
      <c r="N47" s="116">
        <v>1</v>
      </c>
      <c r="O47" s="116">
        <v>33</v>
      </c>
      <c r="P47" s="116">
        <v>0</v>
      </c>
      <c r="Q47" s="116">
        <v>3</v>
      </c>
      <c r="R47" s="116">
        <v>42</v>
      </c>
      <c r="S47" s="116">
        <v>0</v>
      </c>
      <c r="T47" s="117">
        <v>0</v>
      </c>
      <c r="U47" s="32"/>
      <c r="V47" s="160">
        <v>0</v>
      </c>
      <c r="W47" s="161">
        <v>0</v>
      </c>
      <c r="X47" s="161">
        <v>0</v>
      </c>
      <c r="Y47" s="161">
        <v>0</v>
      </c>
      <c r="Z47" s="161">
        <v>1</v>
      </c>
      <c r="AA47" s="161">
        <v>57</v>
      </c>
      <c r="AB47" s="161">
        <v>0</v>
      </c>
      <c r="AC47" s="161">
        <v>0</v>
      </c>
      <c r="AD47" s="161">
        <v>0</v>
      </c>
      <c r="AE47" s="161">
        <v>12</v>
      </c>
      <c r="AF47" s="161">
        <v>3</v>
      </c>
      <c r="AG47" s="34"/>
      <c r="AH47" s="35"/>
      <c r="AI47" s="271" t="s">
        <v>44</v>
      </c>
      <c r="AJ47" s="271"/>
      <c r="AK47" s="271"/>
      <c r="AL47" s="271"/>
      <c r="AM47" s="26">
        <f t="shared" si="2"/>
        <v>0</v>
      </c>
    </row>
    <row r="48" spans="2:39" s="27" customFormat="1" ht="12">
      <c r="B48" s="35"/>
      <c r="C48" s="35"/>
      <c r="D48" s="35"/>
      <c r="E48" s="281" t="s">
        <v>45</v>
      </c>
      <c r="F48" s="271"/>
      <c r="G48" s="283"/>
      <c r="H48" s="20">
        <f t="shared" si="1"/>
        <v>57</v>
      </c>
      <c r="I48" s="118">
        <v>1</v>
      </c>
      <c r="J48" s="118">
        <v>0</v>
      </c>
      <c r="K48" s="118">
        <v>0</v>
      </c>
      <c r="L48" s="118">
        <v>19</v>
      </c>
      <c r="M48" s="118">
        <v>6</v>
      </c>
      <c r="N48" s="118">
        <v>0</v>
      </c>
      <c r="O48" s="118">
        <v>0</v>
      </c>
      <c r="P48" s="118">
        <v>0</v>
      </c>
      <c r="Q48" s="118">
        <v>0</v>
      </c>
      <c r="R48" s="118">
        <v>10</v>
      </c>
      <c r="S48" s="118">
        <v>0</v>
      </c>
      <c r="T48" s="119">
        <v>0</v>
      </c>
      <c r="U48" s="32"/>
      <c r="V48" s="162">
        <v>0</v>
      </c>
      <c r="W48" s="163">
        <v>0</v>
      </c>
      <c r="X48" s="163">
        <v>0</v>
      </c>
      <c r="Y48" s="163">
        <v>0</v>
      </c>
      <c r="Z48" s="163">
        <v>1</v>
      </c>
      <c r="AA48" s="163">
        <v>19</v>
      </c>
      <c r="AB48" s="163">
        <v>0</v>
      </c>
      <c r="AC48" s="163">
        <v>0</v>
      </c>
      <c r="AD48" s="163">
        <v>0</v>
      </c>
      <c r="AE48" s="163">
        <v>1</v>
      </c>
      <c r="AF48" s="163">
        <v>0</v>
      </c>
      <c r="AG48" s="34"/>
      <c r="AH48" s="35"/>
      <c r="AI48" s="35"/>
      <c r="AJ48" s="281" t="s">
        <v>45</v>
      </c>
      <c r="AK48" s="271"/>
      <c r="AL48" s="271"/>
      <c r="AM48" s="26">
        <f t="shared" si="2"/>
        <v>0</v>
      </c>
    </row>
    <row r="49" spans="2:39" s="36" customFormat="1" ht="12">
      <c r="B49" s="28"/>
      <c r="C49" s="28"/>
      <c r="D49" s="28"/>
      <c r="E49" s="291" t="s">
        <v>46</v>
      </c>
      <c r="F49" s="286"/>
      <c r="G49" s="287"/>
      <c r="H49" s="20">
        <f t="shared" si="1"/>
        <v>125</v>
      </c>
      <c r="I49" s="118">
        <v>7</v>
      </c>
      <c r="J49" s="118">
        <v>0</v>
      </c>
      <c r="K49" s="118">
        <v>0</v>
      </c>
      <c r="L49" s="118">
        <v>9</v>
      </c>
      <c r="M49" s="118">
        <v>17</v>
      </c>
      <c r="N49" s="118">
        <v>1</v>
      </c>
      <c r="O49" s="118">
        <v>21</v>
      </c>
      <c r="P49" s="118">
        <v>0</v>
      </c>
      <c r="Q49" s="118">
        <v>2</v>
      </c>
      <c r="R49" s="118">
        <v>26</v>
      </c>
      <c r="S49" s="118">
        <v>0</v>
      </c>
      <c r="T49" s="119">
        <v>0</v>
      </c>
      <c r="U49" s="32"/>
      <c r="V49" s="162">
        <v>0</v>
      </c>
      <c r="W49" s="163">
        <v>0</v>
      </c>
      <c r="X49" s="163">
        <v>0</v>
      </c>
      <c r="Y49" s="163">
        <v>0</v>
      </c>
      <c r="Z49" s="163">
        <v>0</v>
      </c>
      <c r="AA49" s="163">
        <v>34</v>
      </c>
      <c r="AB49" s="163">
        <v>0</v>
      </c>
      <c r="AC49" s="163">
        <v>0</v>
      </c>
      <c r="AD49" s="163">
        <v>0</v>
      </c>
      <c r="AE49" s="163">
        <v>7</v>
      </c>
      <c r="AF49" s="163">
        <v>1</v>
      </c>
      <c r="AG49" s="34"/>
      <c r="AH49" s="35"/>
      <c r="AI49" s="35"/>
      <c r="AJ49" s="281" t="s">
        <v>46</v>
      </c>
      <c r="AK49" s="271"/>
      <c r="AL49" s="271"/>
      <c r="AM49" s="26">
        <f t="shared" si="2"/>
        <v>0</v>
      </c>
    </row>
    <row r="50" spans="2:39" s="36" customFormat="1" ht="12">
      <c r="B50" s="28"/>
      <c r="C50" s="28"/>
      <c r="D50" s="28"/>
      <c r="E50" s="291" t="s">
        <v>14</v>
      </c>
      <c r="F50" s="286"/>
      <c r="G50" s="287"/>
      <c r="H50" s="20">
        <f t="shared" si="1"/>
        <v>43</v>
      </c>
      <c r="I50" s="118">
        <v>0</v>
      </c>
      <c r="J50" s="118">
        <v>0</v>
      </c>
      <c r="K50" s="118">
        <v>0</v>
      </c>
      <c r="L50" s="118">
        <v>3</v>
      </c>
      <c r="M50" s="118">
        <v>11</v>
      </c>
      <c r="N50" s="118">
        <v>0</v>
      </c>
      <c r="O50" s="118">
        <v>12</v>
      </c>
      <c r="P50" s="118">
        <v>0</v>
      </c>
      <c r="Q50" s="118">
        <v>1</v>
      </c>
      <c r="R50" s="118">
        <v>6</v>
      </c>
      <c r="S50" s="118">
        <v>0</v>
      </c>
      <c r="T50" s="119">
        <v>0</v>
      </c>
      <c r="U50" s="32"/>
      <c r="V50" s="162">
        <v>0</v>
      </c>
      <c r="W50" s="163">
        <v>0</v>
      </c>
      <c r="X50" s="163">
        <v>0</v>
      </c>
      <c r="Y50" s="163">
        <v>0</v>
      </c>
      <c r="Z50" s="163">
        <v>0</v>
      </c>
      <c r="AA50" s="163">
        <v>4</v>
      </c>
      <c r="AB50" s="163">
        <v>0</v>
      </c>
      <c r="AC50" s="163">
        <v>0</v>
      </c>
      <c r="AD50" s="163">
        <v>0</v>
      </c>
      <c r="AE50" s="163">
        <v>4</v>
      </c>
      <c r="AF50" s="163">
        <v>2</v>
      </c>
      <c r="AG50" s="34"/>
      <c r="AH50" s="35"/>
      <c r="AI50" s="35"/>
      <c r="AJ50" s="281" t="s">
        <v>14</v>
      </c>
      <c r="AK50" s="271"/>
      <c r="AL50" s="271"/>
      <c r="AM50" s="26">
        <f t="shared" si="2"/>
        <v>0</v>
      </c>
    </row>
    <row r="51" spans="2:39" s="36" customFormat="1" ht="12">
      <c r="B51" s="28"/>
      <c r="C51" s="28"/>
      <c r="D51" s="286" t="s">
        <v>47</v>
      </c>
      <c r="E51" s="286"/>
      <c r="F51" s="286"/>
      <c r="G51" s="287"/>
      <c r="H51" s="20">
        <f t="shared" si="1"/>
        <v>6749</v>
      </c>
      <c r="I51" s="120">
        <v>88</v>
      </c>
      <c r="J51" s="120">
        <v>0</v>
      </c>
      <c r="K51" s="120">
        <v>0</v>
      </c>
      <c r="L51" s="120">
        <v>0</v>
      </c>
      <c r="M51" s="120">
        <v>104</v>
      </c>
      <c r="N51" s="120">
        <v>4</v>
      </c>
      <c r="O51" s="120">
        <v>26</v>
      </c>
      <c r="P51" s="120">
        <v>0</v>
      </c>
      <c r="Q51" s="120">
        <v>11</v>
      </c>
      <c r="R51" s="120">
        <v>152</v>
      </c>
      <c r="S51" s="120">
        <v>0</v>
      </c>
      <c r="T51" s="121">
        <v>1</v>
      </c>
      <c r="U51" s="42"/>
      <c r="V51" s="164">
        <v>108</v>
      </c>
      <c r="W51" s="165">
        <v>38</v>
      </c>
      <c r="X51" s="165">
        <v>14</v>
      </c>
      <c r="Y51" s="165">
        <v>5546</v>
      </c>
      <c r="Z51" s="165">
        <v>1</v>
      </c>
      <c r="AA51" s="165">
        <v>303</v>
      </c>
      <c r="AB51" s="165">
        <v>51</v>
      </c>
      <c r="AC51" s="165">
        <v>7</v>
      </c>
      <c r="AD51" s="165">
        <v>27</v>
      </c>
      <c r="AE51" s="165">
        <v>141</v>
      </c>
      <c r="AF51" s="165">
        <v>127</v>
      </c>
      <c r="AG51" s="34"/>
      <c r="AH51" s="35"/>
      <c r="AI51" s="271" t="s">
        <v>47</v>
      </c>
      <c r="AJ51" s="271"/>
      <c r="AK51" s="271"/>
      <c r="AL51" s="271"/>
      <c r="AM51" s="26">
        <f t="shared" si="2"/>
        <v>0</v>
      </c>
    </row>
    <row r="52" spans="2:39" s="36" customFormat="1" ht="12">
      <c r="B52" s="43"/>
      <c r="C52" s="43"/>
      <c r="D52" s="43"/>
      <c r="E52" s="285" t="s">
        <v>48</v>
      </c>
      <c r="F52" s="285"/>
      <c r="G52" s="29" t="s">
        <v>15</v>
      </c>
      <c r="H52" s="20">
        <f t="shared" si="1"/>
        <v>3983</v>
      </c>
      <c r="I52" s="120">
        <v>1</v>
      </c>
      <c r="J52" s="120">
        <v>0</v>
      </c>
      <c r="K52" s="120">
        <v>0</v>
      </c>
      <c r="L52" s="120">
        <v>0</v>
      </c>
      <c r="M52" s="120">
        <v>0</v>
      </c>
      <c r="N52" s="120">
        <v>0</v>
      </c>
      <c r="O52" s="120">
        <v>0</v>
      </c>
      <c r="P52" s="120">
        <v>0</v>
      </c>
      <c r="Q52" s="120">
        <v>1</v>
      </c>
      <c r="R52" s="120">
        <v>4</v>
      </c>
      <c r="S52" s="120">
        <v>0</v>
      </c>
      <c r="T52" s="121">
        <v>0</v>
      </c>
      <c r="U52" s="32"/>
      <c r="V52" s="164">
        <v>76</v>
      </c>
      <c r="W52" s="165">
        <v>6</v>
      </c>
      <c r="X52" s="165">
        <v>9</v>
      </c>
      <c r="Y52" s="165">
        <v>3748</v>
      </c>
      <c r="Z52" s="165">
        <v>0</v>
      </c>
      <c r="AA52" s="165">
        <v>37</v>
      </c>
      <c r="AB52" s="165">
        <v>0</v>
      </c>
      <c r="AC52" s="165">
        <v>0</v>
      </c>
      <c r="AD52" s="165">
        <v>5</v>
      </c>
      <c r="AE52" s="165">
        <v>36</v>
      </c>
      <c r="AF52" s="165">
        <v>60</v>
      </c>
      <c r="AG52" s="44"/>
      <c r="AH52" s="45"/>
      <c r="AI52" s="45"/>
      <c r="AJ52" s="270" t="s">
        <v>49</v>
      </c>
      <c r="AK52" s="270"/>
      <c r="AL52" s="35" t="s">
        <v>15</v>
      </c>
      <c r="AM52" s="26">
        <f t="shared" si="2"/>
        <v>0</v>
      </c>
    </row>
    <row r="53" spans="2:39" s="36" customFormat="1" ht="12">
      <c r="B53" s="43"/>
      <c r="C53" s="43"/>
      <c r="D53" s="43"/>
      <c r="E53" s="289" t="s">
        <v>49</v>
      </c>
      <c r="F53" s="289"/>
      <c r="G53" s="29" t="s">
        <v>16</v>
      </c>
      <c r="H53" s="20">
        <f t="shared" si="1"/>
        <v>1768</v>
      </c>
      <c r="I53" s="120">
        <v>3</v>
      </c>
      <c r="J53" s="120">
        <v>0</v>
      </c>
      <c r="K53" s="120">
        <v>0</v>
      </c>
      <c r="L53" s="120">
        <v>0</v>
      </c>
      <c r="M53" s="120">
        <v>3</v>
      </c>
      <c r="N53" s="120">
        <v>0</v>
      </c>
      <c r="O53" s="120">
        <v>11</v>
      </c>
      <c r="P53" s="120">
        <v>0</v>
      </c>
      <c r="Q53" s="120">
        <v>0</v>
      </c>
      <c r="R53" s="120">
        <v>24</v>
      </c>
      <c r="S53" s="120">
        <v>0</v>
      </c>
      <c r="T53" s="121">
        <v>0</v>
      </c>
      <c r="U53" s="32"/>
      <c r="V53" s="164">
        <v>24</v>
      </c>
      <c r="W53" s="165">
        <v>1</v>
      </c>
      <c r="X53" s="165">
        <v>2</v>
      </c>
      <c r="Y53" s="165">
        <v>1404</v>
      </c>
      <c r="Z53" s="165">
        <v>1</v>
      </c>
      <c r="AA53" s="165">
        <v>112</v>
      </c>
      <c r="AB53" s="165">
        <v>12</v>
      </c>
      <c r="AC53" s="165">
        <v>6</v>
      </c>
      <c r="AD53" s="165">
        <v>22</v>
      </c>
      <c r="AE53" s="165">
        <v>78</v>
      </c>
      <c r="AF53" s="165">
        <v>65</v>
      </c>
      <c r="AG53" s="44"/>
      <c r="AH53" s="45"/>
      <c r="AI53" s="45"/>
      <c r="AJ53" s="277" t="s">
        <v>50</v>
      </c>
      <c r="AK53" s="277"/>
      <c r="AL53" s="35" t="s">
        <v>16</v>
      </c>
      <c r="AM53" s="26">
        <f t="shared" si="2"/>
        <v>0</v>
      </c>
    </row>
    <row r="54" spans="2:39" s="36" customFormat="1" ht="15" customHeight="1">
      <c r="B54" s="46"/>
      <c r="C54" s="272" t="s">
        <v>51</v>
      </c>
      <c r="D54" s="272"/>
      <c r="E54" s="272"/>
      <c r="F54" s="272"/>
      <c r="G54" s="290"/>
      <c r="H54" s="20">
        <f t="shared" si="1"/>
        <v>47219</v>
      </c>
      <c r="I54" s="122">
        <v>2035</v>
      </c>
      <c r="J54" s="122">
        <v>2</v>
      </c>
      <c r="K54" s="122">
        <v>23</v>
      </c>
      <c r="L54" s="122">
        <v>17</v>
      </c>
      <c r="M54" s="122">
        <v>1624</v>
      </c>
      <c r="N54" s="122">
        <v>88</v>
      </c>
      <c r="O54" s="122">
        <v>318</v>
      </c>
      <c r="P54" s="122">
        <v>3014</v>
      </c>
      <c r="Q54" s="122">
        <v>19556</v>
      </c>
      <c r="R54" s="122">
        <v>2176</v>
      </c>
      <c r="S54" s="122">
        <v>17</v>
      </c>
      <c r="T54" s="123">
        <v>20</v>
      </c>
      <c r="U54" s="22"/>
      <c r="V54" s="166">
        <v>312</v>
      </c>
      <c r="W54" s="167">
        <v>1743</v>
      </c>
      <c r="X54" s="167">
        <v>7138</v>
      </c>
      <c r="Y54" s="167">
        <v>1674</v>
      </c>
      <c r="Z54" s="167">
        <v>49</v>
      </c>
      <c r="AA54" s="167">
        <v>1439</v>
      </c>
      <c r="AB54" s="167">
        <v>162</v>
      </c>
      <c r="AC54" s="167">
        <v>72</v>
      </c>
      <c r="AD54" s="167">
        <v>482</v>
      </c>
      <c r="AE54" s="167">
        <v>4089</v>
      </c>
      <c r="AF54" s="167">
        <v>1169</v>
      </c>
      <c r="AG54" s="47"/>
      <c r="AH54" s="272" t="s">
        <v>51</v>
      </c>
      <c r="AI54" s="272"/>
      <c r="AJ54" s="272"/>
      <c r="AK54" s="272"/>
      <c r="AL54" s="272"/>
      <c r="AM54" s="26">
        <f t="shared" si="2"/>
        <v>0</v>
      </c>
    </row>
    <row r="55" spans="2:39" s="36" customFormat="1" ht="12">
      <c r="B55" s="43"/>
      <c r="C55" s="43"/>
      <c r="D55" s="285" t="s">
        <v>50</v>
      </c>
      <c r="E55" s="285"/>
      <c r="F55" s="286" t="s">
        <v>52</v>
      </c>
      <c r="G55" s="287"/>
      <c r="H55" s="20">
        <f t="shared" si="1"/>
        <v>23359</v>
      </c>
      <c r="I55" s="124">
        <v>436</v>
      </c>
      <c r="J55" s="124">
        <v>0</v>
      </c>
      <c r="K55" s="124">
        <v>10</v>
      </c>
      <c r="L55" s="124">
        <v>4</v>
      </c>
      <c r="M55" s="124">
        <v>453</v>
      </c>
      <c r="N55" s="124">
        <v>10</v>
      </c>
      <c r="O55" s="124">
        <v>0</v>
      </c>
      <c r="P55" s="124">
        <v>3012</v>
      </c>
      <c r="Q55" s="124">
        <v>18214</v>
      </c>
      <c r="R55" s="124">
        <v>890</v>
      </c>
      <c r="S55" s="124">
        <v>2</v>
      </c>
      <c r="T55" s="125">
        <v>2</v>
      </c>
      <c r="U55" s="32"/>
      <c r="V55" s="168">
        <v>0</v>
      </c>
      <c r="W55" s="169">
        <v>1</v>
      </c>
      <c r="X55" s="169">
        <v>2</v>
      </c>
      <c r="Y55" s="169">
        <v>0</v>
      </c>
      <c r="Z55" s="169">
        <v>1</v>
      </c>
      <c r="AA55" s="169">
        <v>37</v>
      </c>
      <c r="AB55" s="169">
        <v>17</v>
      </c>
      <c r="AC55" s="169">
        <v>0</v>
      </c>
      <c r="AD55" s="169">
        <v>1</v>
      </c>
      <c r="AE55" s="169">
        <v>237</v>
      </c>
      <c r="AF55" s="169">
        <v>30</v>
      </c>
      <c r="AG55" s="44"/>
      <c r="AH55" s="45"/>
      <c r="AI55" s="270" t="s">
        <v>50</v>
      </c>
      <c r="AJ55" s="270"/>
      <c r="AK55" s="271" t="s">
        <v>52</v>
      </c>
      <c r="AL55" s="271"/>
      <c r="AM55" s="26">
        <f t="shared" si="2"/>
        <v>0</v>
      </c>
    </row>
    <row r="56" spans="2:39" s="36" customFormat="1" ht="12">
      <c r="B56" s="43"/>
      <c r="C56" s="43"/>
      <c r="D56" s="285" t="s">
        <v>50</v>
      </c>
      <c r="E56" s="285"/>
      <c r="F56" s="286" t="s">
        <v>53</v>
      </c>
      <c r="G56" s="287"/>
      <c r="H56" s="20">
        <f t="shared" si="1"/>
        <v>2555</v>
      </c>
      <c r="I56" s="124">
        <v>11</v>
      </c>
      <c r="J56" s="124">
        <v>0</v>
      </c>
      <c r="K56" s="124">
        <v>0</v>
      </c>
      <c r="L56" s="124">
        <v>0</v>
      </c>
      <c r="M56" s="124">
        <v>0</v>
      </c>
      <c r="N56" s="124">
        <v>2</v>
      </c>
      <c r="O56" s="124">
        <v>1</v>
      </c>
      <c r="P56" s="124">
        <v>0</v>
      </c>
      <c r="Q56" s="124">
        <v>3</v>
      </c>
      <c r="R56" s="124">
        <v>28</v>
      </c>
      <c r="S56" s="124">
        <v>1</v>
      </c>
      <c r="T56" s="125">
        <v>1</v>
      </c>
      <c r="U56" s="32"/>
      <c r="V56" s="168">
        <v>0</v>
      </c>
      <c r="W56" s="169">
        <v>28</v>
      </c>
      <c r="X56" s="169">
        <v>1944</v>
      </c>
      <c r="Y56" s="169">
        <v>0</v>
      </c>
      <c r="Z56" s="169">
        <v>2</v>
      </c>
      <c r="AA56" s="169">
        <v>35</v>
      </c>
      <c r="AB56" s="169">
        <v>11</v>
      </c>
      <c r="AC56" s="169">
        <v>9</v>
      </c>
      <c r="AD56" s="169">
        <v>63</v>
      </c>
      <c r="AE56" s="169">
        <v>290</v>
      </c>
      <c r="AF56" s="169">
        <v>126</v>
      </c>
      <c r="AG56" s="44"/>
      <c r="AH56" s="45"/>
      <c r="AI56" s="270" t="s">
        <v>50</v>
      </c>
      <c r="AJ56" s="270"/>
      <c r="AK56" s="271" t="s">
        <v>53</v>
      </c>
      <c r="AL56" s="271"/>
      <c r="AM56" s="26">
        <f t="shared" si="2"/>
        <v>0</v>
      </c>
    </row>
    <row r="57" spans="1:39" s="49" customFormat="1" ht="12">
      <c r="A57" s="48"/>
      <c r="B57" s="43"/>
      <c r="C57" s="43"/>
      <c r="D57" s="285" t="s">
        <v>50</v>
      </c>
      <c r="E57" s="285"/>
      <c r="F57" s="286" t="s">
        <v>17</v>
      </c>
      <c r="G57" s="287"/>
      <c r="H57" s="20">
        <f t="shared" si="1"/>
        <v>7191</v>
      </c>
      <c r="I57" s="124">
        <v>1108</v>
      </c>
      <c r="J57" s="124">
        <v>1</v>
      </c>
      <c r="K57" s="124">
        <v>7</v>
      </c>
      <c r="L57" s="124">
        <v>9</v>
      </c>
      <c r="M57" s="124">
        <v>1004</v>
      </c>
      <c r="N57" s="124">
        <v>36</v>
      </c>
      <c r="O57" s="124">
        <v>171</v>
      </c>
      <c r="P57" s="124">
        <v>2</v>
      </c>
      <c r="Q57" s="124">
        <v>214</v>
      </c>
      <c r="R57" s="124">
        <v>625</v>
      </c>
      <c r="S57" s="124">
        <v>0</v>
      </c>
      <c r="T57" s="125">
        <v>2</v>
      </c>
      <c r="U57" s="32"/>
      <c r="V57" s="168">
        <v>160</v>
      </c>
      <c r="W57" s="169">
        <v>129</v>
      </c>
      <c r="X57" s="169">
        <v>225</v>
      </c>
      <c r="Y57" s="169">
        <v>1462</v>
      </c>
      <c r="Z57" s="169">
        <v>4</v>
      </c>
      <c r="AA57" s="169">
        <v>459</v>
      </c>
      <c r="AB57" s="169">
        <v>20</v>
      </c>
      <c r="AC57" s="169">
        <v>38</v>
      </c>
      <c r="AD57" s="169">
        <v>119</v>
      </c>
      <c r="AE57" s="169">
        <v>1034</v>
      </c>
      <c r="AF57" s="169">
        <v>362</v>
      </c>
      <c r="AG57" s="44"/>
      <c r="AH57" s="45"/>
      <c r="AI57" s="270" t="s">
        <v>54</v>
      </c>
      <c r="AJ57" s="270"/>
      <c r="AK57" s="271" t="s">
        <v>17</v>
      </c>
      <c r="AL57" s="271"/>
      <c r="AM57" s="26">
        <f t="shared" si="2"/>
        <v>0</v>
      </c>
    </row>
    <row r="58" spans="2:39" s="49" customFormat="1" ht="12">
      <c r="B58" s="45"/>
      <c r="C58" s="45"/>
      <c r="D58" s="270" t="s">
        <v>54</v>
      </c>
      <c r="E58" s="270"/>
      <c r="F58" s="271" t="s">
        <v>55</v>
      </c>
      <c r="G58" s="283"/>
      <c r="H58" s="20">
        <f t="shared" si="1"/>
        <v>297</v>
      </c>
      <c r="I58" s="124">
        <v>6</v>
      </c>
      <c r="J58" s="124">
        <v>0</v>
      </c>
      <c r="K58" s="124">
        <v>0</v>
      </c>
      <c r="L58" s="124">
        <v>0</v>
      </c>
      <c r="M58" s="124">
        <v>0</v>
      </c>
      <c r="N58" s="124">
        <v>12</v>
      </c>
      <c r="O58" s="124">
        <v>0</v>
      </c>
      <c r="P58" s="124">
        <v>0</v>
      </c>
      <c r="Q58" s="124">
        <v>0</v>
      </c>
      <c r="R58" s="124">
        <v>24</v>
      </c>
      <c r="S58" s="124">
        <v>0</v>
      </c>
      <c r="T58" s="125">
        <v>3</v>
      </c>
      <c r="U58" s="50"/>
      <c r="V58" s="168">
        <v>28</v>
      </c>
      <c r="W58" s="169">
        <v>16</v>
      </c>
      <c r="X58" s="169">
        <v>128</v>
      </c>
      <c r="Y58" s="169">
        <v>27</v>
      </c>
      <c r="Z58" s="169">
        <v>8</v>
      </c>
      <c r="AA58" s="169">
        <v>3</v>
      </c>
      <c r="AB58" s="169">
        <v>0</v>
      </c>
      <c r="AC58" s="169">
        <v>1</v>
      </c>
      <c r="AD58" s="169">
        <v>4</v>
      </c>
      <c r="AE58" s="169">
        <v>30</v>
      </c>
      <c r="AF58" s="169">
        <v>7</v>
      </c>
      <c r="AG58" s="44"/>
      <c r="AH58" s="45"/>
      <c r="AI58" s="270" t="s">
        <v>54</v>
      </c>
      <c r="AJ58" s="270"/>
      <c r="AK58" s="271" t="s">
        <v>55</v>
      </c>
      <c r="AL58" s="271"/>
      <c r="AM58" s="26">
        <f t="shared" si="2"/>
        <v>0</v>
      </c>
    </row>
    <row r="59" spans="2:39" s="49" customFormat="1" ht="12" customHeight="1">
      <c r="B59" s="45"/>
      <c r="C59" s="45"/>
      <c r="D59" s="270" t="s">
        <v>54</v>
      </c>
      <c r="E59" s="270"/>
      <c r="F59" s="280" t="s">
        <v>136</v>
      </c>
      <c r="G59" s="288"/>
      <c r="H59" s="20">
        <f t="shared" si="1"/>
        <v>171</v>
      </c>
      <c r="I59" s="124">
        <v>3</v>
      </c>
      <c r="J59" s="124">
        <v>0</v>
      </c>
      <c r="K59" s="124">
        <v>0</v>
      </c>
      <c r="L59" s="124">
        <v>0</v>
      </c>
      <c r="M59" s="124">
        <v>1</v>
      </c>
      <c r="N59" s="124">
        <v>2</v>
      </c>
      <c r="O59" s="124">
        <v>0</v>
      </c>
      <c r="P59" s="124">
        <v>0</v>
      </c>
      <c r="Q59" s="124">
        <v>2</v>
      </c>
      <c r="R59" s="124">
        <v>17</v>
      </c>
      <c r="S59" s="124">
        <v>0</v>
      </c>
      <c r="T59" s="125">
        <v>1</v>
      </c>
      <c r="U59" s="32"/>
      <c r="V59" s="168">
        <v>8</v>
      </c>
      <c r="W59" s="169">
        <v>2</v>
      </c>
      <c r="X59" s="169">
        <v>18</v>
      </c>
      <c r="Y59" s="169">
        <v>81</v>
      </c>
      <c r="Z59" s="169">
        <v>0</v>
      </c>
      <c r="AA59" s="169">
        <v>4</v>
      </c>
      <c r="AB59" s="169">
        <v>1</v>
      </c>
      <c r="AC59" s="169">
        <v>0</v>
      </c>
      <c r="AD59" s="169">
        <v>0</v>
      </c>
      <c r="AE59" s="169">
        <v>23</v>
      </c>
      <c r="AF59" s="169">
        <v>8</v>
      </c>
      <c r="AG59" s="44"/>
      <c r="AH59" s="45"/>
      <c r="AI59" s="270" t="s">
        <v>54</v>
      </c>
      <c r="AJ59" s="270"/>
      <c r="AK59" s="280" t="s">
        <v>136</v>
      </c>
      <c r="AL59" s="280"/>
      <c r="AM59" s="26">
        <f t="shared" si="2"/>
        <v>0</v>
      </c>
    </row>
    <row r="60" spans="2:39" s="49" customFormat="1" ht="12">
      <c r="B60" s="45"/>
      <c r="C60" s="45"/>
      <c r="D60" s="270" t="s">
        <v>54</v>
      </c>
      <c r="E60" s="270"/>
      <c r="F60" s="271" t="s">
        <v>18</v>
      </c>
      <c r="G60" s="283"/>
      <c r="H60" s="20">
        <f t="shared" si="1"/>
        <v>1468</v>
      </c>
      <c r="I60" s="124">
        <v>54</v>
      </c>
      <c r="J60" s="124">
        <v>0</v>
      </c>
      <c r="K60" s="124">
        <v>1</v>
      </c>
      <c r="L60" s="124">
        <v>0</v>
      </c>
      <c r="M60" s="124">
        <v>108</v>
      </c>
      <c r="N60" s="124">
        <v>2</v>
      </c>
      <c r="O60" s="124">
        <v>20</v>
      </c>
      <c r="P60" s="124">
        <v>0</v>
      </c>
      <c r="Q60" s="124">
        <v>1012</v>
      </c>
      <c r="R60" s="124">
        <v>119</v>
      </c>
      <c r="S60" s="124">
        <v>1</v>
      </c>
      <c r="T60" s="125">
        <v>0</v>
      </c>
      <c r="U60" s="32"/>
      <c r="V60" s="168">
        <v>0</v>
      </c>
      <c r="W60" s="169">
        <v>0</v>
      </c>
      <c r="X60" s="169">
        <v>0</v>
      </c>
      <c r="Y60" s="169">
        <v>0</v>
      </c>
      <c r="Z60" s="169">
        <v>14</v>
      </c>
      <c r="AA60" s="169">
        <v>23</v>
      </c>
      <c r="AB60" s="169">
        <v>0</v>
      </c>
      <c r="AC60" s="169">
        <v>0</v>
      </c>
      <c r="AD60" s="169">
        <v>0</v>
      </c>
      <c r="AE60" s="169">
        <v>79</v>
      </c>
      <c r="AF60" s="169">
        <v>35</v>
      </c>
      <c r="AG60" s="44"/>
      <c r="AH60" s="45"/>
      <c r="AI60" s="270" t="s">
        <v>48</v>
      </c>
      <c r="AJ60" s="270"/>
      <c r="AK60" s="271" t="s">
        <v>18</v>
      </c>
      <c r="AL60" s="271"/>
      <c r="AM60" s="26">
        <f t="shared" si="2"/>
        <v>0</v>
      </c>
    </row>
    <row r="61" spans="2:39" s="49" customFormat="1" ht="12" thickBot="1">
      <c r="B61" s="51"/>
      <c r="C61" s="51"/>
      <c r="D61" s="278" t="s">
        <v>48</v>
      </c>
      <c r="E61" s="278"/>
      <c r="F61" s="279" t="s">
        <v>19</v>
      </c>
      <c r="G61" s="284"/>
      <c r="H61" s="20">
        <f t="shared" si="1"/>
        <v>9074</v>
      </c>
      <c r="I61" s="126">
        <v>341</v>
      </c>
      <c r="J61" s="126">
        <v>0</v>
      </c>
      <c r="K61" s="126">
        <v>2</v>
      </c>
      <c r="L61" s="126">
        <v>4</v>
      </c>
      <c r="M61" s="126">
        <v>0</v>
      </c>
      <c r="N61" s="126">
        <v>11</v>
      </c>
      <c r="O61" s="126">
        <v>67</v>
      </c>
      <c r="P61" s="126">
        <v>0</v>
      </c>
      <c r="Q61" s="126">
        <v>77</v>
      </c>
      <c r="R61" s="126">
        <v>289</v>
      </c>
      <c r="S61" s="126">
        <v>6</v>
      </c>
      <c r="T61" s="127">
        <v>6</v>
      </c>
      <c r="U61" s="32"/>
      <c r="V61" s="170">
        <v>84</v>
      </c>
      <c r="W61" s="171">
        <v>1208</v>
      </c>
      <c r="X61" s="171">
        <v>4172</v>
      </c>
      <c r="Y61" s="171">
        <v>99</v>
      </c>
      <c r="Z61" s="171">
        <v>3</v>
      </c>
      <c r="AA61" s="171">
        <v>714</v>
      </c>
      <c r="AB61" s="171">
        <v>72</v>
      </c>
      <c r="AC61" s="171">
        <v>21</v>
      </c>
      <c r="AD61" s="171">
        <v>249</v>
      </c>
      <c r="AE61" s="171">
        <v>1191</v>
      </c>
      <c r="AF61" s="171">
        <v>458</v>
      </c>
      <c r="AG61" s="52"/>
      <c r="AH61" s="51"/>
      <c r="AI61" s="278" t="s">
        <v>49</v>
      </c>
      <c r="AJ61" s="278"/>
      <c r="AK61" s="279" t="s">
        <v>19</v>
      </c>
      <c r="AL61" s="279"/>
      <c r="AM61" s="26">
        <f t="shared" si="2"/>
        <v>0</v>
      </c>
    </row>
    <row r="62" spans="1:38" ht="12">
      <c r="A62" s="53"/>
      <c r="B62" s="273"/>
      <c r="C62" s="273"/>
      <c r="D62" s="273"/>
      <c r="E62" s="273"/>
      <c r="F62" s="273"/>
      <c r="G62" s="273"/>
      <c r="H62" s="273"/>
      <c r="I62" s="273"/>
      <c r="J62" s="273"/>
      <c r="K62" s="273"/>
      <c r="L62" s="273"/>
      <c r="M62" s="273"/>
      <c r="N62" s="273"/>
      <c r="O62" s="273"/>
      <c r="P62" s="273"/>
      <c r="Q62" s="273"/>
      <c r="R62" s="273"/>
      <c r="S62" s="273"/>
      <c r="T62" s="273"/>
      <c r="U62" s="54"/>
      <c r="V62" s="273" t="s">
        <v>134</v>
      </c>
      <c r="W62" s="273"/>
      <c r="X62" s="273"/>
      <c r="Y62" s="273"/>
      <c r="Z62" s="273"/>
      <c r="AA62" s="273"/>
      <c r="AB62" s="273"/>
      <c r="AC62" s="273"/>
      <c r="AD62" s="273"/>
      <c r="AE62" s="273"/>
      <c r="AF62" s="273"/>
      <c r="AG62" s="273"/>
      <c r="AH62" s="273"/>
      <c r="AI62" s="273"/>
      <c r="AJ62" s="273"/>
      <c r="AK62" s="273"/>
      <c r="AL62" s="273"/>
    </row>
    <row r="63" spans="8:38" ht="12">
      <c r="H63" s="2"/>
      <c r="I63" s="2"/>
      <c r="J63" s="2"/>
      <c r="K63" s="2"/>
      <c r="L63" s="2"/>
      <c r="M63" s="2"/>
      <c r="N63" s="2"/>
      <c r="O63" s="2"/>
      <c r="P63" s="2"/>
      <c r="Q63" s="2"/>
      <c r="R63" s="2"/>
      <c r="S63" s="2"/>
      <c r="T63" s="2"/>
      <c r="U63" s="55"/>
      <c r="V63" s="274" t="s">
        <v>135</v>
      </c>
      <c r="W63" s="274"/>
      <c r="X63" s="274"/>
      <c r="Y63" s="274"/>
      <c r="Z63" s="274"/>
      <c r="AA63" s="274"/>
      <c r="AB63" s="274"/>
      <c r="AC63" s="274"/>
      <c r="AD63" s="274"/>
      <c r="AE63" s="274"/>
      <c r="AF63" s="274"/>
      <c r="AG63" s="274"/>
      <c r="AH63" s="274"/>
      <c r="AI63" s="274"/>
      <c r="AJ63" s="274"/>
      <c r="AK63" s="274"/>
      <c r="AL63" s="274"/>
    </row>
    <row r="64" spans="8:33" ht="1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9:33" ht="12">
      <c r="I65" s="2"/>
      <c r="J65" s="2"/>
      <c r="K65" s="2"/>
      <c r="L65" s="2"/>
      <c r="M65" s="2"/>
      <c r="N65" s="2"/>
      <c r="O65" s="2"/>
      <c r="P65" s="2"/>
      <c r="Q65" s="2"/>
      <c r="R65" s="2"/>
      <c r="S65" s="2"/>
      <c r="T65" s="2"/>
      <c r="U65" s="2"/>
      <c r="V65" s="2"/>
      <c r="W65" s="2"/>
      <c r="X65" s="2"/>
      <c r="Y65" s="2"/>
      <c r="Z65" s="2"/>
      <c r="AA65" s="2"/>
      <c r="AB65" s="2"/>
      <c r="AC65" s="2"/>
      <c r="AD65" s="2"/>
      <c r="AE65" s="2"/>
      <c r="AF65" s="2"/>
      <c r="AG65" s="2"/>
    </row>
    <row r="66" spans="7:33" ht="12">
      <c r="G66" s="1" t="s">
        <v>123</v>
      </c>
      <c r="I66" s="2"/>
      <c r="J66" s="2"/>
      <c r="K66" s="2"/>
      <c r="L66" s="2"/>
      <c r="M66" s="2"/>
      <c r="N66" s="2"/>
      <c r="O66" s="2"/>
      <c r="P66" s="2"/>
      <c r="Q66" s="2"/>
      <c r="R66" s="2"/>
      <c r="S66" s="2"/>
      <c r="T66" s="2"/>
      <c r="U66" s="2"/>
      <c r="V66" s="2"/>
      <c r="W66" s="2"/>
      <c r="X66" s="2"/>
      <c r="Y66" s="2"/>
      <c r="Z66" s="2"/>
      <c r="AA66" s="2"/>
      <c r="AB66" s="2"/>
      <c r="AC66" s="2"/>
      <c r="AD66" s="2"/>
      <c r="AE66" s="2"/>
      <c r="AF66" s="2"/>
      <c r="AG66" s="2"/>
    </row>
    <row r="67" spans="7:33" ht="12">
      <c r="G67" s="1" t="s">
        <v>124</v>
      </c>
      <c r="H67" s="56">
        <f aca="true" t="shared" si="5" ref="H67:R67">SUM(H7,H20,H27,H31,H46,H54)-H6</f>
        <v>0</v>
      </c>
      <c r="I67" s="56">
        <f t="shared" si="5"/>
        <v>0</v>
      </c>
      <c r="J67" s="56">
        <f t="shared" si="5"/>
        <v>0</v>
      </c>
      <c r="K67" s="56">
        <f>SUM(K7,K20,K27,K31,K46,K54)-K6</f>
        <v>0</v>
      </c>
      <c r="L67" s="56">
        <f>SUM(L7,L20,L27,L31,L46,L54)-L6</f>
        <v>0</v>
      </c>
      <c r="M67" s="56">
        <f t="shared" si="5"/>
        <v>0</v>
      </c>
      <c r="N67" s="56">
        <f t="shared" si="5"/>
        <v>0</v>
      </c>
      <c r="O67" s="56">
        <f t="shared" si="5"/>
        <v>0</v>
      </c>
      <c r="P67" s="56">
        <f t="shared" si="5"/>
        <v>0</v>
      </c>
      <c r="Q67" s="56">
        <f t="shared" si="5"/>
        <v>0</v>
      </c>
      <c r="R67" s="56">
        <f t="shared" si="5"/>
        <v>0</v>
      </c>
      <c r="S67" s="56">
        <f>SUM(S7,S20,S27,S31,S46,S54)-S6</f>
        <v>0</v>
      </c>
      <c r="T67" s="56">
        <f>SUM(T7,T20,T27,T31,T46,T54)-T6</f>
        <v>0</v>
      </c>
      <c r="U67" s="2"/>
      <c r="V67" s="56">
        <f>SUM(V7,V20,V27,V31,V46,V54)-V6</f>
        <v>0</v>
      </c>
      <c r="W67" s="56">
        <f>SUM(W7,W20,W27,W31,W46,W54)-W6</f>
        <v>0</v>
      </c>
      <c r="X67" s="56">
        <f aca="true" t="shared" si="6" ref="X67:AF67">SUM(X7,X20,X27,X31,X46,X54)-X6</f>
        <v>0</v>
      </c>
      <c r="Y67" s="56">
        <f t="shared" si="6"/>
        <v>0</v>
      </c>
      <c r="Z67" s="56">
        <f t="shared" si="6"/>
        <v>0</v>
      </c>
      <c r="AA67" s="56">
        <f t="shared" si="6"/>
        <v>0</v>
      </c>
      <c r="AB67" s="56">
        <f t="shared" si="6"/>
        <v>0</v>
      </c>
      <c r="AC67" s="56">
        <f t="shared" si="6"/>
        <v>0</v>
      </c>
      <c r="AD67" s="56">
        <f t="shared" si="6"/>
        <v>0</v>
      </c>
      <c r="AE67" s="56">
        <f t="shared" si="6"/>
        <v>0</v>
      </c>
      <c r="AF67" s="56">
        <f t="shared" si="6"/>
        <v>0</v>
      </c>
      <c r="AG67" s="2"/>
    </row>
    <row r="68" spans="7:33" ht="12">
      <c r="G68" s="1" t="s">
        <v>125</v>
      </c>
      <c r="H68" s="56">
        <f aca="true" t="shared" si="7" ref="H68:R68">SUM(H8,H13,H18,H19)-H7</f>
        <v>0</v>
      </c>
      <c r="I68" s="56">
        <f t="shared" si="7"/>
        <v>0</v>
      </c>
      <c r="J68" s="56">
        <f t="shared" si="7"/>
        <v>0</v>
      </c>
      <c r="K68" s="56">
        <f>SUM(K8,K13,K18,K19)-K7</f>
        <v>0</v>
      </c>
      <c r="L68" s="56">
        <f>SUM(L8,L13,L18,L19)-L7</f>
        <v>0</v>
      </c>
      <c r="M68" s="56">
        <f t="shared" si="7"/>
        <v>0</v>
      </c>
      <c r="N68" s="56">
        <f t="shared" si="7"/>
        <v>0</v>
      </c>
      <c r="O68" s="56">
        <f t="shared" si="7"/>
        <v>0</v>
      </c>
      <c r="P68" s="56">
        <f t="shared" si="7"/>
        <v>0</v>
      </c>
      <c r="Q68" s="56">
        <f t="shared" si="7"/>
        <v>0</v>
      </c>
      <c r="R68" s="56">
        <f t="shared" si="7"/>
        <v>0</v>
      </c>
      <c r="S68" s="56">
        <f>SUM(S8,S13,S18,S19)-S7</f>
        <v>0</v>
      </c>
      <c r="T68" s="56">
        <f>SUM(T8,T13,T18,T19)-T7</f>
        <v>0</v>
      </c>
      <c r="U68" s="2"/>
      <c r="V68" s="56">
        <f>SUM(V8,V13,V18,V19)-V7</f>
        <v>0</v>
      </c>
      <c r="W68" s="56">
        <f>SUM(W8,W13,W18,W19)-W7</f>
        <v>0</v>
      </c>
      <c r="X68" s="56">
        <f aca="true" t="shared" si="8" ref="X68:AF68">SUM(X8,X13,X18,X19)-X7</f>
        <v>0</v>
      </c>
      <c r="Y68" s="56">
        <f t="shared" si="8"/>
        <v>0</v>
      </c>
      <c r="Z68" s="56">
        <f t="shared" si="8"/>
        <v>0</v>
      </c>
      <c r="AA68" s="56">
        <f t="shared" si="8"/>
        <v>0</v>
      </c>
      <c r="AB68" s="56">
        <f t="shared" si="8"/>
        <v>0</v>
      </c>
      <c r="AC68" s="56">
        <f t="shared" si="8"/>
        <v>0</v>
      </c>
      <c r="AD68" s="56">
        <f t="shared" si="8"/>
        <v>0</v>
      </c>
      <c r="AE68" s="56">
        <f t="shared" si="8"/>
        <v>0</v>
      </c>
      <c r="AF68" s="56">
        <f t="shared" si="8"/>
        <v>0</v>
      </c>
      <c r="AG68" s="2"/>
    </row>
    <row r="69" spans="7:33" ht="12">
      <c r="G69" s="1" t="s">
        <v>0</v>
      </c>
      <c r="H69" s="56">
        <f aca="true" t="shared" si="9" ref="H69:R69">SUM(H9:H12)-H8</f>
        <v>0</v>
      </c>
      <c r="I69" s="56">
        <f t="shared" si="9"/>
        <v>0</v>
      </c>
      <c r="J69" s="56">
        <f t="shared" si="9"/>
        <v>0</v>
      </c>
      <c r="K69" s="56">
        <f>SUM(K9:K12)-K8</f>
        <v>0</v>
      </c>
      <c r="L69" s="56">
        <f>SUM(L9:L12)-L8</f>
        <v>0</v>
      </c>
      <c r="M69" s="56">
        <f t="shared" si="9"/>
        <v>0</v>
      </c>
      <c r="N69" s="56">
        <f t="shared" si="9"/>
        <v>0</v>
      </c>
      <c r="O69" s="56">
        <f t="shared" si="9"/>
        <v>0</v>
      </c>
      <c r="P69" s="56">
        <f t="shared" si="9"/>
        <v>0</v>
      </c>
      <c r="Q69" s="56">
        <f t="shared" si="9"/>
        <v>0</v>
      </c>
      <c r="R69" s="56">
        <f t="shared" si="9"/>
        <v>0</v>
      </c>
      <c r="S69" s="56">
        <f>SUM(S9:S12)-S8</f>
        <v>0</v>
      </c>
      <c r="T69" s="56">
        <f>SUM(T9:T12)-T8</f>
        <v>0</v>
      </c>
      <c r="U69" s="57"/>
      <c r="V69" s="56">
        <f>SUM(V9:V12)-V8</f>
        <v>0</v>
      </c>
      <c r="W69" s="56">
        <f>SUM(W9:W12)-W8</f>
        <v>0</v>
      </c>
      <c r="X69" s="56">
        <f aca="true" t="shared" si="10" ref="X69:AF69">SUM(X9:X12)-X8</f>
        <v>0</v>
      </c>
      <c r="Y69" s="56">
        <f t="shared" si="10"/>
        <v>0</v>
      </c>
      <c r="Z69" s="56">
        <f t="shared" si="10"/>
        <v>0</v>
      </c>
      <c r="AA69" s="56">
        <f t="shared" si="10"/>
        <v>0</v>
      </c>
      <c r="AB69" s="56">
        <f t="shared" si="10"/>
        <v>0</v>
      </c>
      <c r="AC69" s="56">
        <f t="shared" si="10"/>
        <v>0</v>
      </c>
      <c r="AD69" s="56">
        <f t="shared" si="10"/>
        <v>0</v>
      </c>
      <c r="AE69" s="56">
        <f t="shared" si="10"/>
        <v>0</v>
      </c>
      <c r="AF69" s="56">
        <f t="shared" si="10"/>
        <v>0</v>
      </c>
      <c r="AG69" s="2"/>
    </row>
    <row r="70" spans="7:33" ht="12">
      <c r="G70" s="1" t="s">
        <v>126</v>
      </c>
      <c r="H70" s="56">
        <f>SUM(H14:H17)-H13</f>
        <v>0</v>
      </c>
      <c r="I70" s="56">
        <f>SUM(I14:I17)-I13</f>
        <v>0</v>
      </c>
      <c r="J70" s="56">
        <f aca="true" t="shared" si="11" ref="J70:T70">SUM(J14:J17)-J13</f>
        <v>0</v>
      </c>
      <c r="K70" s="56">
        <f>SUM(K14:K17)-K13</f>
        <v>0</v>
      </c>
      <c r="L70" s="56">
        <f>SUM(L14:L17)-L13</f>
        <v>0</v>
      </c>
      <c r="M70" s="56">
        <f t="shared" si="11"/>
        <v>0</v>
      </c>
      <c r="N70" s="56">
        <f t="shared" si="11"/>
        <v>0</v>
      </c>
      <c r="O70" s="56">
        <f t="shared" si="11"/>
        <v>0</v>
      </c>
      <c r="P70" s="56">
        <f t="shared" si="11"/>
        <v>0</v>
      </c>
      <c r="Q70" s="56">
        <f t="shared" si="11"/>
        <v>0</v>
      </c>
      <c r="R70" s="56">
        <f t="shared" si="11"/>
        <v>0</v>
      </c>
      <c r="S70" s="56">
        <f>SUM(S14:S17)-S13</f>
        <v>0</v>
      </c>
      <c r="T70" s="56">
        <f t="shared" si="11"/>
        <v>0</v>
      </c>
      <c r="U70" s="57"/>
      <c r="V70" s="56">
        <f aca="true" t="shared" si="12" ref="V70:AF70">SUM(V14:V17)-V13</f>
        <v>0</v>
      </c>
      <c r="W70" s="56">
        <f>SUM(W14:W17)-W13</f>
        <v>0</v>
      </c>
      <c r="X70" s="56">
        <f t="shared" si="12"/>
        <v>0</v>
      </c>
      <c r="Y70" s="56">
        <f t="shared" si="12"/>
        <v>0</v>
      </c>
      <c r="Z70" s="56">
        <f t="shared" si="12"/>
        <v>0</v>
      </c>
      <c r="AA70" s="56">
        <f t="shared" si="12"/>
        <v>0</v>
      </c>
      <c r="AB70" s="56">
        <f t="shared" si="12"/>
        <v>0</v>
      </c>
      <c r="AC70" s="56">
        <f t="shared" si="12"/>
        <v>0</v>
      </c>
      <c r="AD70" s="56">
        <f t="shared" si="12"/>
        <v>0</v>
      </c>
      <c r="AE70" s="56">
        <f t="shared" si="12"/>
        <v>0</v>
      </c>
      <c r="AF70" s="56">
        <f t="shared" si="12"/>
        <v>0</v>
      </c>
      <c r="AG70" s="2"/>
    </row>
    <row r="71" spans="7:33" ht="12">
      <c r="G71" s="1" t="s">
        <v>127</v>
      </c>
      <c r="H71" s="56">
        <f>SUM(H21:H23,H25:H26)-H20</f>
        <v>0</v>
      </c>
      <c r="I71" s="56">
        <f aca="true" t="shared" si="13" ref="I71:T71">SUM(I21:I23,I25:I26)-I20</f>
        <v>0</v>
      </c>
      <c r="J71" s="56">
        <f t="shared" si="13"/>
        <v>0</v>
      </c>
      <c r="K71" s="56">
        <f>SUM(K21:K23,K25:K26)-K20</f>
        <v>0</v>
      </c>
      <c r="L71" s="56">
        <f>SUM(L21:L23,L25:L26)-L20</f>
        <v>0</v>
      </c>
      <c r="M71" s="56">
        <f t="shared" si="13"/>
        <v>0</v>
      </c>
      <c r="N71" s="56">
        <f t="shared" si="13"/>
        <v>0</v>
      </c>
      <c r="O71" s="56">
        <f t="shared" si="13"/>
        <v>0</v>
      </c>
      <c r="P71" s="56">
        <f t="shared" si="13"/>
        <v>0</v>
      </c>
      <c r="Q71" s="56">
        <f t="shared" si="13"/>
        <v>0</v>
      </c>
      <c r="R71" s="56">
        <f t="shared" si="13"/>
        <v>0</v>
      </c>
      <c r="S71" s="56">
        <f>SUM(S21:S23,S25:S26)-S20</f>
        <v>0</v>
      </c>
      <c r="T71" s="56">
        <f t="shared" si="13"/>
        <v>0</v>
      </c>
      <c r="U71" s="57"/>
      <c r="V71" s="56">
        <f aca="true" t="shared" si="14" ref="V71:AF71">SUM(V21:V23,V25:V26)-V20</f>
        <v>0</v>
      </c>
      <c r="W71" s="56">
        <f>SUM(W21:W23,W25:W26)-W20</f>
        <v>0</v>
      </c>
      <c r="X71" s="56">
        <f t="shared" si="14"/>
        <v>0</v>
      </c>
      <c r="Y71" s="56">
        <f t="shared" si="14"/>
        <v>0</v>
      </c>
      <c r="Z71" s="56">
        <f t="shared" si="14"/>
        <v>0</v>
      </c>
      <c r="AA71" s="56">
        <f t="shared" si="14"/>
        <v>0</v>
      </c>
      <c r="AB71" s="56">
        <f t="shared" si="14"/>
        <v>0</v>
      </c>
      <c r="AC71" s="56">
        <f t="shared" si="14"/>
        <v>0</v>
      </c>
      <c r="AD71" s="56">
        <f t="shared" si="14"/>
        <v>0</v>
      </c>
      <c r="AE71" s="56">
        <f t="shared" si="14"/>
        <v>0</v>
      </c>
      <c r="AF71" s="56">
        <f t="shared" si="14"/>
        <v>0</v>
      </c>
      <c r="AG71" s="2"/>
    </row>
    <row r="72" spans="7:33" ht="12">
      <c r="G72" s="1" t="s">
        <v>128</v>
      </c>
      <c r="H72" s="56">
        <f>SUM(H28:H30)-H27</f>
        <v>0</v>
      </c>
      <c r="I72" s="56">
        <f aca="true" t="shared" si="15" ref="I72:T72">SUM(I28:I30)-I27</f>
        <v>0</v>
      </c>
      <c r="J72" s="56">
        <f t="shared" si="15"/>
        <v>0</v>
      </c>
      <c r="K72" s="56">
        <f>SUM(K28:K30)-K27</f>
        <v>0</v>
      </c>
      <c r="L72" s="56">
        <f>SUM(L28:L30)-L27</f>
        <v>0</v>
      </c>
      <c r="M72" s="56">
        <f t="shared" si="15"/>
        <v>0</v>
      </c>
      <c r="N72" s="56">
        <f t="shared" si="15"/>
        <v>0</v>
      </c>
      <c r="O72" s="56">
        <f t="shared" si="15"/>
        <v>0</v>
      </c>
      <c r="P72" s="56">
        <f t="shared" si="15"/>
        <v>0</v>
      </c>
      <c r="Q72" s="56">
        <f t="shared" si="15"/>
        <v>0</v>
      </c>
      <c r="R72" s="56">
        <f t="shared" si="15"/>
        <v>0</v>
      </c>
      <c r="S72" s="56">
        <f>SUM(S28:S30)-S27</f>
        <v>0</v>
      </c>
      <c r="T72" s="56">
        <f t="shared" si="15"/>
        <v>0</v>
      </c>
      <c r="U72" s="57"/>
      <c r="V72" s="56">
        <f aca="true" t="shared" si="16" ref="V72:AF72">SUM(V28:V30)-V27</f>
        <v>0</v>
      </c>
      <c r="W72" s="56">
        <f>SUM(W28:W30)-W27</f>
        <v>0</v>
      </c>
      <c r="X72" s="56">
        <f t="shared" si="16"/>
        <v>0</v>
      </c>
      <c r="Y72" s="56">
        <f t="shared" si="16"/>
        <v>0</v>
      </c>
      <c r="Z72" s="56">
        <f t="shared" si="16"/>
        <v>0</v>
      </c>
      <c r="AA72" s="56">
        <f t="shared" si="16"/>
        <v>0</v>
      </c>
      <c r="AB72" s="56">
        <f t="shared" si="16"/>
        <v>0</v>
      </c>
      <c r="AC72" s="56">
        <f t="shared" si="16"/>
        <v>0</v>
      </c>
      <c r="AD72" s="56">
        <f t="shared" si="16"/>
        <v>0</v>
      </c>
      <c r="AE72" s="56">
        <f t="shared" si="16"/>
        <v>0</v>
      </c>
      <c r="AF72" s="56">
        <f t="shared" si="16"/>
        <v>0</v>
      </c>
      <c r="AG72" s="2"/>
    </row>
    <row r="73" spans="7:33" ht="12">
      <c r="G73" s="1" t="s">
        <v>129</v>
      </c>
      <c r="H73" s="56">
        <f>SUM(H32:H33,H36,H42,H44:H45)-H31</f>
        <v>0</v>
      </c>
      <c r="I73" s="56">
        <f aca="true" t="shared" si="17" ref="I73:T73">SUM(I32:I33,I36,I42,I44:I45)-I31</f>
        <v>0</v>
      </c>
      <c r="J73" s="56">
        <f t="shared" si="17"/>
        <v>0</v>
      </c>
      <c r="K73" s="56">
        <f>SUM(K32:K33,K36,K42,K44:K45)-K31</f>
        <v>0</v>
      </c>
      <c r="L73" s="56">
        <f>SUM(L32:L33,L36,L42,L44:L45)-L31</f>
        <v>0</v>
      </c>
      <c r="M73" s="56">
        <f t="shared" si="17"/>
        <v>0</v>
      </c>
      <c r="N73" s="56">
        <f t="shared" si="17"/>
        <v>0</v>
      </c>
      <c r="O73" s="56">
        <f t="shared" si="17"/>
        <v>0</v>
      </c>
      <c r="P73" s="56">
        <f t="shared" si="17"/>
        <v>0</v>
      </c>
      <c r="Q73" s="56">
        <f t="shared" si="17"/>
        <v>0</v>
      </c>
      <c r="R73" s="56">
        <f t="shared" si="17"/>
        <v>0</v>
      </c>
      <c r="S73" s="56">
        <f>SUM(S32:S33,S36,S42,S44:S45)-S31</f>
        <v>0</v>
      </c>
      <c r="T73" s="56">
        <f t="shared" si="17"/>
        <v>0</v>
      </c>
      <c r="U73" s="57"/>
      <c r="V73" s="56">
        <f aca="true" t="shared" si="18" ref="V73:AF73">SUM(V32:V33,V36,V42,V44:V45)-V31</f>
        <v>0</v>
      </c>
      <c r="W73" s="56">
        <f>SUM(W32:W33,W36,W42,W44:W45)-W31</f>
        <v>0</v>
      </c>
      <c r="X73" s="56">
        <f t="shared" si="18"/>
        <v>0</v>
      </c>
      <c r="Y73" s="56">
        <f t="shared" si="18"/>
        <v>0</v>
      </c>
      <c r="Z73" s="56">
        <f t="shared" si="18"/>
        <v>0</v>
      </c>
      <c r="AA73" s="56">
        <f t="shared" si="18"/>
        <v>0</v>
      </c>
      <c r="AB73" s="56">
        <f t="shared" si="18"/>
        <v>0</v>
      </c>
      <c r="AC73" s="56">
        <f t="shared" si="18"/>
        <v>0</v>
      </c>
      <c r="AD73" s="56">
        <f t="shared" si="18"/>
        <v>0</v>
      </c>
      <c r="AE73" s="56">
        <f t="shared" si="18"/>
        <v>0</v>
      </c>
      <c r="AF73" s="56">
        <f t="shared" si="18"/>
        <v>0</v>
      </c>
      <c r="AG73" s="2"/>
    </row>
    <row r="74" spans="7:33" ht="12">
      <c r="G74" s="1" t="s">
        <v>130</v>
      </c>
      <c r="H74" s="56">
        <f>SUM(H34:H35)-H33</f>
        <v>0</v>
      </c>
      <c r="I74" s="56">
        <f aca="true" t="shared" si="19" ref="I74:T74">SUM(I34:I35)-I33</f>
        <v>0</v>
      </c>
      <c r="J74" s="56">
        <f t="shared" si="19"/>
        <v>0</v>
      </c>
      <c r="K74" s="56">
        <f>SUM(K34:K35)-K33</f>
        <v>0</v>
      </c>
      <c r="L74" s="56">
        <f>SUM(L34:L35)-L33</f>
        <v>0</v>
      </c>
      <c r="M74" s="56">
        <f t="shared" si="19"/>
        <v>0</v>
      </c>
      <c r="N74" s="56">
        <f t="shared" si="19"/>
        <v>0</v>
      </c>
      <c r="O74" s="56">
        <f t="shared" si="19"/>
        <v>0</v>
      </c>
      <c r="P74" s="56">
        <f t="shared" si="19"/>
        <v>0</v>
      </c>
      <c r="Q74" s="56">
        <f t="shared" si="19"/>
        <v>0</v>
      </c>
      <c r="R74" s="56">
        <f t="shared" si="19"/>
        <v>0</v>
      </c>
      <c r="S74" s="56">
        <f>SUM(S34:S35)-S33</f>
        <v>0</v>
      </c>
      <c r="T74" s="56">
        <f t="shared" si="19"/>
        <v>0</v>
      </c>
      <c r="U74" s="57"/>
      <c r="V74" s="56">
        <f aca="true" t="shared" si="20" ref="V74:AF74">SUM(V34:V35)-V33</f>
        <v>0</v>
      </c>
      <c r="W74" s="56">
        <f>SUM(W34:W35)-W33</f>
        <v>0</v>
      </c>
      <c r="X74" s="56">
        <f t="shared" si="20"/>
        <v>0</v>
      </c>
      <c r="Y74" s="56">
        <f t="shared" si="20"/>
        <v>0</v>
      </c>
      <c r="Z74" s="56">
        <f t="shared" si="20"/>
        <v>0</v>
      </c>
      <c r="AA74" s="56">
        <f t="shared" si="20"/>
        <v>0</v>
      </c>
      <c r="AB74" s="56">
        <f t="shared" si="20"/>
        <v>0</v>
      </c>
      <c r="AC74" s="56">
        <f t="shared" si="20"/>
        <v>0</v>
      </c>
      <c r="AD74" s="56">
        <f t="shared" si="20"/>
        <v>0</v>
      </c>
      <c r="AE74" s="56">
        <f t="shared" si="20"/>
        <v>0</v>
      </c>
      <c r="AF74" s="56">
        <f t="shared" si="20"/>
        <v>0</v>
      </c>
      <c r="AG74" s="2"/>
    </row>
    <row r="75" spans="7:33" ht="12">
      <c r="G75" s="1" t="s">
        <v>131</v>
      </c>
      <c r="H75" s="56">
        <f>SUM(H37:H41)-H36</f>
        <v>0</v>
      </c>
      <c r="I75" s="56">
        <f aca="true" t="shared" si="21" ref="I75:T75">SUM(I37:I41)-I36</f>
        <v>0</v>
      </c>
      <c r="J75" s="56">
        <f t="shared" si="21"/>
        <v>0</v>
      </c>
      <c r="K75" s="56">
        <f>SUM(K37:K41)-K36</f>
        <v>0</v>
      </c>
      <c r="L75" s="56">
        <f>SUM(L37:L41)-L36</f>
        <v>0</v>
      </c>
      <c r="M75" s="56">
        <f t="shared" si="21"/>
        <v>0</v>
      </c>
      <c r="N75" s="56">
        <f t="shared" si="21"/>
        <v>0</v>
      </c>
      <c r="O75" s="56">
        <f t="shared" si="21"/>
        <v>0</v>
      </c>
      <c r="P75" s="56">
        <f t="shared" si="21"/>
        <v>0</v>
      </c>
      <c r="Q75" s="56">
        <f t="shared" si="21"/>
        <v>0</v>
      </c>
      <c r="R75" s="56">
        <f t="shared" si="21"/>
        <v>0</v>
      </c>
      <c r="S75" s="56">
        <f>SUM(S37:S41)-S36</f>
        <v>0</v>
      </c>
      <c r="T75" s="56">
        <f t="shared" si="21"/>
        <v>0</v>
      </c>
      <c r="U75" s="57"/>
      <c r="V75" s="56">
        <f aca="true" t="shared" si="22" ref="V75:AF75">SUM(V37:V41)-V36</f>
        <v>0</v>
      </c>
      <c r="W75" s="56">
        <f>SUM(W37:W41)-W36</f>
        <v>0</v>
      </c>
      <c r="X75" s="56">
        <f t="shared" si="22"/>
        <v>0</v>
      </c>
      <c r="Y75" s="56">
        <f t="shared" si="22"/>
        <v>0</v>
      </c>
      <c r="Z75" s="56">
        <f t="shared" si="22"/>
        <v>0</v>
      </c>
      <c r="AA75" s="56">
        <f t="shared" si="22"/>
        <v>0</v>
      </c>
      <c r="AB75" s="56">
        <f t="shared" si="22"/>
        <v>0</v>
      </c>
      <c r="AC75" s="56">
        <f t="shared" si="22"/>
        <v>0</v>
      </c>
      <c r="AD75" s="56">
        <f t="shared" si="22"/>
        <v>0</v>
      </c>
      <c r="AE75" s="56">
        <f t="shared" si="22"/>
        <v>0</v>
      </c>
      <c r="AF75" s="56">
        <f t="shared" si="22"/>
        <v>0</v>
      </c>
      <c r="AG75" s="2"/>
    </row>
    <row r="76" spans="7:33" ht="12">
      <c r="G76" s="1" t="s">
        <v>132</v>
      </c>
      <c r="H76" s="56">
        <f>SUM(H48:H50)-H47</f>
        <v>0</v>
      </c>
      <c r="I76" s="56">
        <f aca="true" t="shared" si="23" ref="I76:T76">SUM(I48:I50)-I47</f>
        <v>0</v>
      </c>
      <c r="J76" s="56">
        <f t="shared" si="23"/>
        <v>0</v>
      </c>
      <c r="K76" s="56">
        <f>SUM(K48:K50)-K47</f>
        <v>0</v>
      </c>
      <c r="L76" s="56">
        <f>SUM(L48:L50)-L47</f>
        <v>0</v>
      </c>
      <c r="M76" s="56">
        <f t="shared" si="23"/>
        <v>0</v>
      </c>
      <c r="N76" s="56">
        <f t="shared" si="23"/>
        <v>0</v>
      </c>
      <c r="O76" s="56">
        <f t="shared" si="23"/>
        <v>0</v>
      </c>
      <c r="P76" s="56">
        <f t="shared" si="23"/>
        <v>0</v>
      </c>
      <c r="Q76" s="56">
        <f t="shared" si="23"/>
        <v>0</v>
      </c>
      <c r="R76" s="56">
        <f t="shared" si="23"/>
        <v>0</v>
      </c>
      <c r="S76" s="56">
        <f>SUM(S48:S50)-S47</f>
        <v>0</v>
      </c>
      <c r="T76" s="56">
        <f t="shared" si="23"/>
        <v>0</v>
      </c>
      <c r="U76" s="57"/>
      <c r="V76" s="56">
        <f aca="true" t="shared" si="24" ref="V76:AF76">SUM(V48:V50)-V47</f>
        <v>0</v>
      </c>
      <c r="W76" s="56">
        <f>SUM(W48:W50)-W47</f>
        <v>0</v>
      </c>
      <c r="X76" s="56">
        <f t="shared" si="24"/>
        <v>0</v>
      </c>
      <c r="Y76" s="56">
        <f t="shared" si="24"/>
        <v>0</v>
      </c>
      <c r="Z76" s="56">
        <f t="shared" si="24"/>
        <v>0</v>
      </c>
      <c r="AA76" s="56">
        <f t="shared" si="24"/>
        <v>0</v>
      </c>
      <c r="AB76" s="56">
        <f t="shared" si="24"/>
        <v>0</v>
      </c>
      <c r="AC76" s="56">
        <f t="shared" si="24"/>
        <v>0</v>
      </c>
      <c r="AD76" s="56">
        <f t="shared" si="24"/>
        <v>0</v>
      </c>
      <c r="AE76" s="56">
        <f t="shared" si="24"/>
        <v>0</v>
      </c>
      <c r="AF76" s="56">
        <f t="shared" si="24"/>
        <v>0</v>
      </c>
      <c r="AG76" s="2"/>
    </row>
    <row r="77" spans="8:33" ht="1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8:33" ht="1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8:33" ht="1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8:33" ht="1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8:33" ht="1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8:33" ht="1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8:33" ht="12">
      <c r="H83" s="2"/>
      <c r="I83" s="2"/>
      <c r="J83" s="2"/>
      <c r="K83" s="2"/>
      <c r="L83" s="2"/>
      <c r="M83" s="2"/>
      <c r="N83" s="2"/>
      <c r="O83" s="2"/>
      <c r="P83" s="2"/>
      <c r="Q83" s="2"/>
      <c r="R83" s="2"/>
      <c r="S83" s="2"/>
      <c r="T83" s="2"/>
      <c r="U83" s="2"/>
      <c r="V83" s="2"/>
      <c r="W83" s="2"/>
      <c r="X83" s="2"/>
      <c r="Y83" s="2"/>
      <c r="Z83" s="2"/>
      <c r="AA83" s="2"/>
      <c r="AB83" s="2"/>
      <c r="AC83" s="2"/>
      <c r="AD83" s="2"/>
      <c r="AE83" s="2"/>
      <c r="AF83" s="2"/>
      <c r="AG83" s="2"/>
    </row>
    <row r="149" spans="8:33" ht="1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8:33" ht="1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8:33" ht="1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8:33" ht="1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8:33" ht="1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8:33" ht="1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8:33" ht="1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8:33" ht="1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8:33" ht="1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8:33" ht="1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8:33" ht="1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8:33" ht="1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8:33" ht="1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8:33" ht="1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8:33" ht="1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8:33" ht="1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8:33" ht="1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8:33" ht="1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8:33" ht="1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8:33" ht="1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sheetData>
  <sheetProtection/>
  <mergeCells count="137">
    <mergeCell ref="B62:T62"/>
    <mergeCell ref="H4:H5"/>
    <mergeCell ref="AG6:AL6"/>
    <mergeCell ref="AH7:AL7"/>
    <mergeCell ref="B6:G6"/>
    <mergeCell ref="C7:G7"/>
    <mergeCell ref="D8:G8"/>
    <mergeCell ref="B4:G5"/>
    <mergeCell ref="E9:G9"/>
    <mergeCell ref="E10:G10"/>
    <mergeCell ref="E11:G11"/>
    <mergeCell ref="E12:G12"/>
    <mergeCell ref="D13:G13"/>
    <mergeCell ref="E14:G14"/>
    <mergeCell ref="E15:G15"/>
    <mergeCell ref="E16:G16"/>
    <mergeCell ref="E17:G17"/>
    <mergeCell ref="D18:G18"/>
    <mergeCell ref="D19:G19"/>
    <mergeCell ref="C20:G20"/>
    <mergeCell ref="D21:G21"/>
    <mergeCell ref="D22:G22"/>
    <mergeCell ref="D23:G23"/>
    <mergeCell ref="E24:F24"/>
    <mergeCell ref="D25:G25"/>
    <mergeCell ref="D26:G26"/>
    <mergeCell ref="C27:G27"/>
    <mergeCell ref="D28:G28"/>
    <mergeCell ref="D29:G29"/>
    <mergeCell ref="D30:G30"/>
    <mergeCell ref="C31:G31"/>
    <mergeCell ref="D32:G32"/>
    <mergeCell ref="D33:G33"/>
    <mergeCell ref="E34:G34"/>
    <mergeCell ref="E35:G35"/>
    <mergeCell ref="D36:G36"/>
    <mergeCell ref="E37:G37"/>
    <mergeCell ref="E38:G38"/>
    <mergeCell ref="E39:G39"/>
    <mergeCell ref="E40:G40"/>
    <mergeCell ref="E41:G41"/>
    <mergeCell ref="D42:G42"/>
    <mergeCell ref="E43:F43"/>
    <mergeCell ref="D44:G44"/>
    <mergeCell ref="D45:G45"/>
    <mergeCell ref="C46:G46"/>
    <mergeCell ref="D47:G47"/>
    <mergeCell ref="E48:G48"/>
    <mergeCell ref="E49:G49"/>
    <mergeCell ref="E50:G50"/>
    <mergeCell ref="D51:G51"/>
    <mergeCell ref="E52:F52"/>
    <mergeCell ref="E53:F53"/>
    <mergeCell ref="C54:G54"/>
    <mergeCell ref="D55:E55"/>
    <mergeCell ref="F55:G55"/>
    <mergeCell ref="D56:E56"/>
    <mergeCell ref="F56:G56"/>
    <mergeCell ref="D57:E57"/>
    <mergeCell ref="F57:G57"/>
    <mergeCell ref="D58:E58"/>
    <mergeCell ref="F58:G58"/>
    <mergeCell ref="D59:E59"/>
    <mergeCell ref="F59:G59"/>
    <mergeCell ref="D60:E60"/>
    <mergeCell ref="F60:G60"/>
    <mergeCell ref="D61:E61"/>
    <mergeCell ref="F61:G61"/>
    <mergeCell ref="AI8:AL8"/>
    <mergeCell ref="AJ9:AL9"/>
    <mergeCell ref="AJ10:AL10"/>
    <mergeCell ref="AJ11:AL11"/>
    <mergeCell ref="AJ12:AL12"/>
    <mergeCell ref="AI13:AL13"/>
    <mergeCell ref="AJ14:AL14"/>
    <mergeCell ref="AJ15:AL15"/>
    <mergeCell ref="AJ16:AL16"/>
    <mergeCell ref="AJ17:AL17"/>
    <mergeCell ref="AI18:AL18"/>
    <mergeCell ref="AI19:AL19"/>
    <mergeCell ref="AH20:AL20"/>
    <mergeCell ref="AI21:AL21"/>
    <mergeCell ref="AI22:AL22"/>
    <mergeCell ref="AI23:AL23"/>
    <mergeCell ref="AJ24:AK24"/>
    <mergeCell ref="AI25:AL25"/>
    <mergeCell ref="AI26:AL26"/>
    <mergeCell ref="AH27:AL27"/>
    <mergeCell ref="AI28:AL28"/>
    <mergeCell ref="AI29:AL29"/>
    <mergeCell ref="AI30:AL30"/>
    <mergeCell ref="AH31:AL31"/>
    <mergeCell ref="AI32:AL32"/>
    <mergeCell ref="AI33:AL33"/>
    <mergeCell ref="AJ34:AL34"/>
    <mergeCell ref="AJ35:AL35"/>
    <mergeCell ref="AI36:AL36"/>
    <mergeCell ref="AJ37:AL37"/>
    <mergeCell ref="AJ38:AL38"/>
    <mergeCell ref="AJ39:AL39"/>
    <mergeCell ref="AJ40:AL40"/>
    <mergeCell ref="AJ41:AL41"/>
    <mergeCell ref="AI42:AL42"/>
    <mergeCell ref="AJ43:AK43"/>
    <mergeCell ref="AI47:AL47"/>
    <mergeCell ref="AK55:AL55"/>
    <mergeCell ref="AJ48:AL48"/>
    <mergeCell ref="AJ49:AL49"/>
    <mergeCell ref="AJ50:AL50"/>
    <mergeCell ref="AI51:AL51"/>
    <mergeCell ref="AJ52:AK52"/>
    <mergeCell ref="AI58:AJ58"/>
    <mergeCell ref="AK58:AL58"/>
    <mergeCell ref="AI59:AJ59"/>
    <mergeCell ref="AK59:AL59"/>
    <mergeCell ref="AI60:AJ60"/>
    <mergeCell ref="AK60:AL60"/>
    <mergeCell ref="V62:AL62"/>
    <mergeCell ref="V63:AL63"/>
    <mergeCell ref="V1:Y1"/>
    <mergeCell ref="AJ53:AK53"/>
    <mergeCell ref="AH54:AL54"/>
    <mergeCell ref="AI55:AJ55"/>
    <mergeCell ref="AI57:AJ57"/>
    <mergeCell ref="AK57:AL57"/>
    <mergeCell ref="AI61:AJ61"/>
    <mergeCell ref="AK61:AL61"/>
    <mergeCell ref="I4:T4"/>
    <mergeCell ref="V4:AF4"/>
    <mergeCell ref="AG4:AL5"/>
    <mergeCell ref="H2:R2"/>
    <mergeCell ref="X2:AF2"/>
    <mergeCell ref="AI56:AJ56"/>
    <mergeCell ref="AK56:AL56"/>
    <mergeCell ref="AI44:AL44"/>
    <mergeCell ref="AI45:AL45"/>
    <mergeCell ref="AH46:AL46"/>
  </mergeCells>
  <printOptions horizontalCentered="1"/>
  <pageMargins left="0.3937007874015748" right="0.3937007874015748" top="0.5905511811023623" bottom="0.3937007874015748" header="0.31496062992125984" footer="0.31496062992125984"/>
  <pageSetup horizontalDpi="300" verticalDpi="300" orientation="portrait" paperSize="9" scale="85" r:id="rId1"/>
  <ignoredErrors>
    <ignoredError sqref="M36 J36" formulaRange="1"/>
  </ignoredErrors>
</worksheet>
</file>

<file path=xl/worksheets/sheet2.xml><?xml version="1.0" encoding="utf-8"?>
<worksheet xmlns="http://schemas.openxmlformats.org/spreadsheetml/2006/main" xmlns:r="http://schemas.openxmlformats.org/officeDocument/2006/relationships">
  <sheetPr transitionEvaluation="1"/>
  <dimension ref="B1:AM168"/>
  <sheetViews>
    <sheetView view="pageBreakPreview" zoomScaleSheetLayoutView="100" zoomScalePageLayoutView="0" workbookViewId="0" topLeftCell="A1">
      <selection activeCell="U3" sqref="U3"/>
    </sheetView>
  </sheetViews>
  <sheetFormatPr defaultColWidth="9.125" defaultRowHeight="12.75"/>
  <cols>
    <col min="1" max="1" width="3.625" style="1" customWidth="1"/>
    <col min="2" max="6" width="2.625" style="1" customWidth="1"/>
    <col min="7" max="7" width="14.125" style="1" bestFit="1" customWidth="1"/>
    <col min="8" max="8" width="9.125" style="1" customWidth="1"/>
    <col min="9" max="9" width="8.00390625" style="1" bestFit="1" customWidth="1"/>
    <col min="10" max="12" width="6.875" style="1" customWidth="1"/>
    <col min="13" max="13" width="8.00390625" style="1" bestFit="1" customWidth="1"/>
    <col min="14" max="14" width="6.625" style="1" bestFit="1" customWidth="1"/>
    <col min="15" max="16" width="6.875" style="1" customWidth="1"/>
    <col min="17" max="17" width="8.50390625" style="1" bestFit="1" customWidth="1"/>
    <col min="18" max="18" width="7.625" style="1" customWidth="1"/>
    <col min="19" max="20" width="6.875" style="1" customWidth="1"/>
    <col min="21" max="21" width="2.625" style="1" customWidth="1"/>
    <col min="22" max="22" width="6.625" style="1" bestFit="1" customWidth="1"/>
    <col min="23" max="23" width="6.625" style="1" customWidth="1"/>
    <col min="24" max="28" width="7.625" style="1" customWidth="1"/>
    <col min="29" max="29" width="5.625" style="1" bestFit="1" customWidth="1"/>
    <col min="30" max="30" width="10.50390625" style="1" customWidth="1"/>
    <col min="31" max="32" width="7.625" style="1" customWidth="1"/>
    <col min="33" max="37" width="2.625" style="1" customWidth="1"/>
    <col min="38" max="38" width="14.125" style="1" bestFit="1" customWidth="1"/>
    <col min="39" max="16384" width="9.125" style="1" customWidth="1"/>
  </cols>
  <sheetData>
    <row r="1" spans="2:33" ht="12">
      <c r="B1" s="79" t="s">
        <v>148</v>
      </c>
      <c r="H1" s="2"/>
      <c r="I1" s="2"/>
      <c r="J1" s="2"/>
      <c r="K1" s="2"/>
      <c r="L1" s="2"/>
      <c r="M1" s="2"/>
      <c r="N1" s="2"/>
      <c r="O1" s="2"/>
      <c r="P1" s="2"/>
      <c r="Q1" s="2"/>
      <c r="R1" s="2"/>
      <c r="S1" s="2"/>
      <c r="T1" s="2"/>
      <c r="U1" s="2"/>
      <c r="V1" s="275" t="s">
        <v>149</v>
      </c>
      <c r="W1" s="276"/>
      <c r="X1" s="276"/>
      <c r="Y1" s="276"/>
      <c r="Z1" s="2"/>
      <c r="AA1" s="2"/>
      <c r="AB1" s="2"/>
      <c r="AC1" s="2"/>
      <c r="AD1" s="2"/>
      <c r="AE1" s="2"/>
      <c r="AF1" s="2"/>
      <c r="AG1" s="2"/>
    </row>
    <row r="2" spans="2:38" s="5" customFormat="1" ht="14.25">
      <c r="B2" s="3"/>
      <c r="C2" s="3"/>
      <c r="D2" s="3"/>
      <c r="E2" s="3"/>
      <c r="F2" s="3"/>
      <c r="G2" s="3"/>
      <c r="H2" s="269" t="s">
        <v>122</v>
      </c>
      <c r="I2" s="269"/>
      <c r="J2" s="269"/>
      <c r="K2" s="269"/>
      <c r="L2" s="269"/>
      <c r="M2" s="269"/>
      <c r="N2" s="269"/>
      <c r="O2" s="269"/>
      <c r="P2" s="269"/>
      <c r="Q2" s="269"/>
      <c r="R2" s="269"/>
      <c r="S2" s="4"/>
      <c r="T2" s="3"/>
      <c r="U2" s="58"/>
      <c r="V2" s="3"/>
      <c r="W2" s="3"/>
      <c r="X2" s="269" t="s">
        <v>121</v>
      </c>
      <c r="Y2" s="269"/>
      <c r="Z2" s="269"/>
      <c r="AA2" s="269"/>
      <c r="AB2" s="269"/>
      <c r="AC2" s="269"/>
      <c r="AD2" s="269"/>
      <c r="AE2" s="269"/>
      <c r="AF2" s="269"/>
      <c r="AG2" s="3"/>
      <c r="AH2" s="3"/>
      <c r="AI2" s="3"/>
      <c r="AJ2" s="3"/>
      <c r="AK2" s="3"/>
      <c r="AL2" s="3"/>
    </row>
    <row r="3" spans="2:33" s="9" customFormat="1" ht="12" thickBot="1">
      <c r="B3" s="1"/>
      <c r="C3" s="1" t="s">
        <v>77</v>
      </c>
      <c r="D3" s="1"/>
      <c r="E3" s="1"/>
      <c r="F3" s="1"/>
      <c r="G3" s="1"/>
      <c r="H3" s="6"/>
      <c r="I3" s="7"/>
      <c r="J3" s="7"/>
      <c r="K3" s="7"/>
      <c r="L3" s="7"/>
      <c r="M3" s="7"/>
      <c r="N3" s="7"/>
      <c r="O3" s="7"/>
      <c r="P3" s="7"/>
      <c r="Q3" s="7"/>
      <c r="R3" s="7"/>
      <c r="S3" s="7"/>
      <c r="T3" s="7"/>
      <c r="U3" s="7"/>
      <c r="V3" s="8"/>
      <c r="W3" s="8"/>
      <c r="X3" s="7"/>
      <c r="Y3" s="7"/>
      <c r="Z3" s="7"/>
      <c r="AA3" s="7"/>
      <c r="AB3" s="7"/>
      <c r="AC3" s="7"/>
      <c r="AD3" s="7"/>
      <c r="AE3" s="7"/>
      <c r="AF3" s="7"/>
      <c r="AG3" s="7"/>
    </row>
    <row r="4" spans="2:39" s="12" customFormat="1" ht="12">
      <c r="B4" s="300" t="s">
        <v>145</v>
      </c>
      <c r="C4" s="301"/>
      <c r="D4" s="301"/>
      <c r="E4" s="301"/>
      <c r="F4" s="301"/>
      <c r="G4" s="301"/>
      <c r="H4" s="295" t="s">
        <v>61</v>
      </c>
      <c r="I4" s="261" t="s">
        <v>79</v>
      </c>
      <c r="J4" s="262"/>
      <c r="K4" s="262"/>
      <c r="L4" s="262"/>
      <c r="M4" s="262"/>
      <c r="N4" s="262"/>
      <c r="O4" s="262"/>
      <c r="P4" s="262"/>
      <c r="Q4" s="262"/>
      <c r="R4" s="262"/>
      <c r="S4" s="262"/>
      <c r="T4" s="262"/>
      <c r="U4" s="10"/>
      <c r="V4" s="263" t="s">
        <v>80</v>
      </c>
      <c r="W4" s="263"/>
      <c r="X4" s="262"/>
      <c r="Y4" s="262"/>
      <c r="Z4" s="262"/>
      <c r="AA4" s="262"/>
      <c r="AB4" s="262"/>
      <c r="AC4" s="262"/>
      <c r="AD4" s="262"/>
      <c r="AE4" s="262"/>
      <c r="AF4" s="264"/>
      <c r="AG4" s="265" t="s">
        <v>76</v>
      </c>
      <c r="AH4" s="266"/>
      <c r="AI4" s="266"/>
      <c r="AJ4" s="266"/>
      <c r="AK4" s="266"/>
      <c r="AL4" s="266"/>
      <c r="AM4" s="11" t="s">
        <v>123</v>
      </c>
    </row>
    <row r="5" spans="2:39" s="12" customFormat="1" ht="42.75">
      <c r="B5" s="302"/>
      <c r="C5" s="302"/>
      <c r="D5" s="302"/>
      <c r="E5" s="302"/>
      <c r="F5" s="302"/>
      <c r="G5" s="302"/>
      <c r="H5" s="296"/>
      <c r="I5" s="13" t="s">
        <v>68</v>
      </c>
      <c r="J5" s="14" t="s">
        <v>62</v>
      </c>
      <c r="K5" s="14" t="s">
        <v>150</v>
      </c>
      <c r="L5" s="14" t="s">
        <v>151</v>
      </c>
      <c r="M5" s="14" t="s">
        <v>63</v>
      </c>
      <c r="N5" s="14" t="s">
        <v>64</v>
      </c>
      <c r="O5" s="14" t="s">
        <v>65</v>
      </c>
      <c r="P5" s="14" t="s">
        <v>66</v>
      </c>
      <c r="Q5" s="15" t="s">
        <v>73</v>
      </c>
      <c r="R5" s="14" t="s">
        <v>67</v>
      </c>
      <c r="S5" s="14" t="s">
        <v>138</v>
      </c>
      <c r="T5" s="59" t="s">
        <v>143</v>
      </c>
      <c r="U5" s="17"/>
      <c r="V5" s="18" t="s">
        <v>139</v>
      </c>
      <c r="W5" s="19" t="s">
        <v>140</v>
      </c>
      <c r="X5" s="14" t="s">
        <v>59</v>
      </c>
      <c r="Y5" s="13" t="s">
        <v>69</v>
      </c>
      <c r="Z5" s="13" t="s">
        <v>70</v>
      </c>
      <c r="AA5" s="13" t="s">
        <v>74</v>
      </c>
      <c r="AB5" s="13" t="s">
        <v>71</v>
      </c>
      <c r="AC5" s="13" t="s">
        <v>75</v>
      </c>
      <c r="AD5" s="15" t="s">
        <v>144</v>
      </c>
      <c r="AE5" s="14" t="s">
        <v>60</v>
      </c>
      <c r="AF5" s="13" t="s">
        <v>72</v>
      </c>
      <c r="AG5" s="267"/>
      <c r="AH5" s="268"/>
      <c r="AI5" s="268"/>
      <c r="AJ5" s="268"/>
      <c r="AK5" s="268"/>
      <c r="AL5" s="268"/>
      <c r="AM5" s="11" t="s">
        <v>133</v>
      </c>
    </row>
    <row r="6" spans="2:39" s="27" customFormat="1" ht="15" customHeight="1">
      <c r="B6" s="298" t="s">
        <v>56</v>
      </c>
      <c r="C6" s="298"/>
      <c r="D6" s="298"/>
      <c r="E6" s="298"/>
      <c r="F6" s="298"/>
      <c r="G6" s="299"/>
      <c r="H6" s="60">
        <f>SUM(I6:T6,V6:AF6)</f>
        <v>52066</v>
      </c>
      <c r="I6" s="61">
        <f>SUM(I7,I20,I27,I31,I46,I54)</f>
        <v>7262</v>
      </c>
      <c r="J6" s="61">
        <f aca="true" t="shared" si="0" ref="J6:AF6">SUM(J7,J20,J27,J31,J46,J54)</f>
        <v>15</v>
      </c>
      <c r="K6" s="61">
        <f t="shared" si="0"/>
        <v>100</v>
      </c>
      <c r="L6" s="61">
        <f t="shared" si="0"/>
        <v>35</v>
      </c>
      <c r="M6" s="61">
        <f t="shared" si="0"/>
        <v>2402</v>
      </c>
      <c r="N6" s="61">
        <f t="shared" si="0"/>
        <v>410</v>
      </c>
      <c r="O6" s="61">
        <f t="shared" si="0"/>
        <v>174</v>
      </c>
      <c r="P6" s="61">
        <f t="shared" si="0"/>
        <v>799</v>
      </c>
      <c r="Q6" s="61">
        <f t="shared" si="0"/>
        <v>30274</v>
      </c>
      <c r="R6" s="61">
        <f t="shared" si="0"/>
        <v>3434</v>
      </c>
      <c r="S6" s="61">
        <f t="shared" si="0"/>
        <v>69</v>
      </c>
      <c r="T6" s="62">
        <f t="shared" si="0"/>
        <v>130</v>
      </c>
      <c r="U6" s="63"/>
      <c r="V6" s="64">
        <f t="shared" si="0"/>
        <v>104</v>
      </c>
      <c r="W6" s="61">
        <f t="shared" si="0"/>
        <v>605</v>
      </c>
      <c r="X6" s="61">
        <f t="shared" si="0"/>
        <v>3369</v>
      </c>
      <c r="Y6" s="61">
        <f t="shared" si="0"/>
        <v>26</v>
      </c>
      <c r="Z6" s="61">
        <f t="shared" si="0"/>
        <v>19</v>
      </c>
      <c r="AA6" s="61">
        <f t="shared" si="0"/>
        <v>453</v>
      </c>
      <c r="AB6" s="61">
        <f t="shared" si="0"/>
        <v>39</v>
      </c>
      <c r="AC6" s="61">
        <f t="shared" si="0"/>
        <v>4</v>
      </c>
      <c r="AD6" s="61">
        <f t="shared" si="0"/>
        <v>194</v>
      </c>
      <c r="AE6" s="61">
        <f t="shared" si="0"/>
        <v>1573</v>
      </c>
      <c r="AF6" s="61">
        <f t="shared" si="0"/>
        <v>576</v>
      </c>
      <c r="AG6" s="297" t="s">
        <v>56</v>
      </c>
      <c r="AH6" s="272"/>
      <c r="AI6" s="272"/>
      <c r="AJ6" s="272"/>
      <c r="AK6" s="272"/>
      <c r="AL6" s="272"/>
      <c r="AM6" s="26">
        <f>SUM(I6:T6,V6:AF6)-H6</f>
        <v>0</v>
      </c>
    </row>
    <row r="7" spans="2:39" s="27" customFormat="1" ht="15" customHeight="1">
      <c r="B7" s="25"/>
      <c r="C7" s="272" t="s">
        <v>81</v>
      </c>
      <c r="D7" s="272"/>
      <c r="E7" s="272"/>
      <c r="F7" s="272"/>
      <c r="G7" s="290"/>
      <c r="H7" s="60">
        <f aca="true" t="shared" si="1" ref="H7:H61">SUM(I7:T7,V7:AF7)</f>
        <v>486</v>
      </c>
      <c r="I7" s="172">
        <v>30</v>
      </c>
      <c r="J7" s="172">
        <v>2</v>
      </c>
      <c r="K7" s="172">
        <v>0</v>
      </c>
      <c r="L7" s="172">
        <v>0</v>
      </c>
      <c r="M7" s="172">
        <v>17</v>
      </c>
      <c r="N7" s="172">
        <v>7</v>
      </c>
      <c r="O7" s="172">
        <v>0</v>
      </c>
      <c r="P7" s="172">
        <v>2</v>
      </c>
      <c r="Q7" s="172">
        <v>52</v>
      </c>
      <c r="R7" s="172">
        <v>16</v>
      </c>
      <c r="S7" s="172">
        <v>13</v>
      </c>
      <c r="T7" s="173">
        <v>33</v>
      </c>
      <c r="U7" s="22"/>
      <c r="V7" s="216">
        <v>8</v>
      </c>
      <c r="W7" s="217">
        <v>51</v>
      </c>
      <c r="X7" s="217">
        <v>104</v>
      </c>
      <c r="Y7" s="217">
        <v>1</v>
      </c>
      <c r="Z7" s="217">
        <v>0</v>
      </c>
      <c r="AA7" s="217">
        <v>12</v>
      </c>
      <c r="AB7" s="217">
        <v>0</v>
      </c>
      <c r="AC7" s="217">
        <v>2</v>
      </c>
      <c r="AD7" s="217">
        <v>31</v>
      </c>
      <c r="AE7" s="217">
        <v>73</v>
      </c>
      <c r="AF7" s="217">
        <v>32</v>
      </c>
      <c r="AG7" s="24"/>
      <c r="AH7" s="272" t="s">
        <v>81</v>
      </c>
      <c r="AI7" s="272"/>
      <c r="AJ7" s="272"/>
      <c r="AK7" s="272"/>
      <c r="AL7" s="272"/>
      <c r="AM7" s="26">
        <f aca="true" t="shared" si="2" ref="AM7:AM61">SUM(I7:T7,V7:AF7)-H7</f>
        <v>0</v>
      </c>
    </row>
    <row r="8" spans="2:39" s="36" customFormat="1" ht="12">
      <c r="B8" s="28"/>
      <c r="C8" s="28"/>
      <c r="D8" s="286" t="s">
        <v>82</v>
      </c>
      <c r="E8" s="286"/>
      <c r="F8" s="286"/>
      <c r="G8" s="287"/>
      <c r="H8" s="60">
        <f t="shared" si="1"/>
        <v>215</v>
      </c>
      <c r="I8" s="174">
        <v>13</v>
      </c>
      <c r="J8" s="174">
        <v>2</v>
      </c>
      <c r="K8" s="174">
        <v>0</v>
      </c>
      <c r="L8" s="174">
        <v>0</v>
      </c>
      <c r="M8" s="174">
        <v>0</v>
      </c>
      <c r="N8" s="174">
        <v>3</v>
      </c>
      <c r="O8" s="174">
        <v>0</v>
      </c>
      <c r="P8" s="174">
        <v>0</v>
      </c>
      <c r="Q8" s="174">
        <v>0</v>
      </c>
      <c r="R8" s="174">
        <v>2</v>
      </c>
      <c r="S8" s="174">
        <v>10</v>
      </c>
      <c r="T8" s="175">
        <v>32</v>
      </c>
      <c r="U8" s="39"/>
      <c r="V8" s="218">
        <v>3</v>
      </c>
      <c r="W8" s="219">
        <v>27</v>
      </c>
      <c r="X8" s="219">
        <v>68</v>
      </c>
      <c r="Y8" s="219">
        <v>0</v>
      </c>
      <c r="Z8" s="219">
        <v>0</v>
      </c>
      <c r="AA8" s="219">
        <v>4</v>
      </c>
      <c r="AB8" s="219">
        <v>0</v>
      </c>
      <c r="AC8" s="219">
        <v>1</v>
      </c>
      <c r="AD8" s="219">
        <v>7</v>
      </c>
      <c r="AE8" s="219">
        <v>28</v>
      </c>
      <c r="AF8" s="219">
        <v>15</v>
      </c>
      <c r="AG8" s="68"/>
      <c r="AH8" s="28"/>
      <c r="AI8" s="286" t="s">
        <v>82</v>
      </c>
      <c r="AJ8" s="286"/>
      <c r="AK8" s="286"/>
      <c r="AL8" s="286"/>
      <c r="AM8" s="26">
        <f t="shared" si="2"/>
        <v>0</v>
      </c>
    </row>
    <row r="9" spans="2:39" s="36" customFormat="1" ht="12">
      <c r="B9" s="28"/>
      <c r="C9" s="28"/>
      <c r="D9" s="28"/>
      <c r="E9" s="286" t="s">
        <v>0</v>
      </c>
      <c r="F9" s="286"/>
      <c r="G9" s="287"/>
      <c r="H9" s="60">
        <f t="shared" si="1"/>
        <v>193</v>
      </c>
      <c r="I9" s="176">
        <v>8</v>
      </c>
      <c r="J9" s="176">
        <v>2</v>
      </c>
      <c r="K9" s="176">
        <v>0</v>
      </c>
      <c r="L9" s="176">
        <v>0</v>
      </c>
      <c r="M9" s="176">
        <v>0</v>
      </c>
      <c r="N9" s="176">
        <v>3</v>
      </c>
      <c r="O9" s="176">
        <v>0</v>
      </c>
      <c r="P9" s="176">
        <v>0</v>
      </c>
      <c r="Q9" s="176">
        <v>0</v>
      </c>
      <c r="R9" s="176">
        <v>2</v>
      </c>
      <c r="S9" s="176">
        <v>10</v>
      </c>
      <c r="T9" s="177">
        <v>25</v>
      </c>
      <c r="V9" s="220">
        <v>3</v>
      </c>
      <c r="W9" s="221">
        <v>25</v>
      </c>
      <c r="X9" s="221">
        <v>68</v>
      </c>
      <c r="Y9" s="221">
        <v>0</v>
      </c>
      <c r="Z9" s="221">
        <v>0</v>
      </c>
      <c r="AA9" s="221">
        <v>4</v>
      </c>
      <c r="AB9" s="221">
        <v>0</v>
      </c>
      <c r="AC9" s="221">
        <v>1</v>
      </c>
      <c r="AD9" s="221">
        <v>7</v>
      </c>
      <c r="AE9" s="221">
        <v>21</v>
      </c>
      <c r="AF9" s="221">
        <v>14</v>
      </c>
      <c r="AG9" s="71"/>
      <c r="AH9" s="28"/>
      <c r="AI9" s="28"/>
      <c r="AJ9" s="286" t="s">
        <v>0</v>
      </c>
      <c r="AK9" s="286"/>
      <c r="AL9" s="286"/>
      <c r="AM9" s="26">
        <f t="shared" si="2"/>
        <v>0</v>
      </c>
    </row>
    <row r="10" spans="2:39" s="36" customFormat="1" ht="12">
      <c r="B10" s="28"/>
      <c r="C10" s="28"/>
      <c r="D10" s="28"/>
      <c r="E10" s="286" t="s">
        <v>83</v>
      </c>
      <c r="F10" s="286"/>
      <c r="G10" s="287"/>
      <c r="H10" s="60">
        <f t="shared" si="1"/>
        <v>15</v>
      </c>
      <c r="I10" s="176">
        <v>3</v>
      </c>
      <c r="J10" s="176">
        <v>0</v>
      </c>
      <c r="K10" s="176">
        <v>0</v>
      </c>
      <c r="L10" s="176">
        <v>0</v>
      </c>
      <c r="M10" s="176">
        <v>0</v>
      </c>
      <c r="N10" s="176">
        <v>0</v>
      </c>
      <c r="O10" s="176">
        <v>0</v>
      </c>
      <c r="P10" s="176">
        <v>0</v>
      </c>
      <c r="Q10" s="176">
        <v>0</v>
      </c>
      <c r="R10" s="176">
        <v>0</v>
      </c>
      <c r="S10" s="176">
        <v>0</v>
      </c>
      <c r="T10" s="177">
        <v>7</v>
      </c>
      <c r="V10" s="220">
        <v>0</v>
      </c>
      <c r="W10" s="221">
        <v>0</v>
      </c>
      <c r="X10" s="221">
        <v>0</v>
      </c>
      <c r="Y10" s="221">
        <v>0</v>
      </c>
      <c r="Z10" s="221">
        <v>0</v>
      </c>
      <c r="AA10" s="221">
        <v>0</v>
      </c>
      <c r="AB10" s="221">
        <v>0</v>
      </c>
      <c r="AC10" s="221">
        <v>0</v>
      </c>
      <c r="AD10" s="221">
        <v>0</v>
      </c>
      <c r="AE10" s="221">
        <v>4</v>
      </c>
      <c r="AF10" s="221">
        <v>1</v>
      </c>
      <c r="AG10" s="71"/>
      <c r="AH10" s="28"/>
      <c r="AI10" s="28"/>
      <c r="AJ10" s="286" t="s">
        <v>83</v>
      </c>
      <c r="AK10" s="286"/>
      <c r="AL10" s="286"/>
      <c r="AM10" s="26">
        <f t="shared" si="2"/>
        <v>0</v>
      </c>
    </row>
    <row r="11" spans="2:39" s="36" customFormat="1" ht="12">
      <c r="B11" s="28"/>
      <c r="C11" s="28"/>
      <c r="D11" s="28"/>
      <c r="E11" s="286" t="s">
        <v>1</v>
      </c>
      <c r="F11" s="286"/>
      <c r="G11" s="287"/>
      <c r="H11" s="60">
        <f t="shared" si="1"/>
        <v>2</v>
      </c>
      <c r="I11" s="176">
        <v>0</v>
      </c>
      <c r="J11" s="176">
        <v>0</v>
      </c>
      <c r="K11" s="176">
        <v>0</v>
      </c>
      <c r="L11" s="176">
        <v>0</v>
      </c>
      <c r="M11" s="176">
        <v>0</v>
      </c>
      <c r="N11" s="176">
        <v>0</v>
      </c>
      <c r="O11" s="176">
        <v>0</v>
      </c>
      <c r="P11" s="176">
        <v>0</v>
      </c>
      <c r="Q11" s="176">
        <v>0</v>
      </c>
      <c r="R11" s="176">
        <v>0</v>
      </c>
      <c r="S11" s="176">
        <v>0</v>
      </c>
      <c r="T11" s="177">
        <v>0</v>
      </c>
      <c r="V11" s="220">
        <v>0</v>
      </c>
      <c r="W11" s="221">
        <v>2</v>
      </c>
      <c r="X11" s="221">
        <v>0</v>
      </c>
      <c r="Y11" s="221">
        <v>0</v>
      </c>
      <c r="Z11" s="221">
        <v>0</v>
      </c>
      <c r="AA11" s="221">
        <v>0</v>
      </c>
      <c r="AB11" s="221">
        <v>0</v>
      </c>
      <c r="AC11" s="221">
        <v>0</v>
      </c>
      <c r="AD11" s="221">
        <v>0</v>
      </c>
      <c r="AE11" s="221">
        <v>0</v>
      </c>
      <c r="AF11" s="221">
        <v>0</v>
      </c>
      <c r="AG11" s="71"/>
      <c r="AH11" s="28"/>
      <c r="AI11" s="28"/>
      <c r="AJ11" s="286" t="s">
        <v>1</v>
      </c>
      <c r="AK11" s="286"/>
      <c r="AL11" s="286"/>
      <c r="AM11" s="26">
        <f t="shared" si="2"/>
        <v>0</v>
      </c>
    </row>
    <row r="12" spans="2:39" s="36" customFormat="1" ht="12">
      <c r="B12" s="28"/>
      <c r="C12" s="28"/>
      <c r="D12" s="28"/>
      <c r="E12" s="286" t="s">
        <v>2</v>
      </c>
      <c r="F12" s="286"/>
      <c r="G12" s="287"/>
      <c r="H12" s="60">
        <f t="shared" si="1"/>
        <v>5</v>
      </c>
      <c r="I12" s="176">
        <v>2</v>
      </c>
      <c r="J12" s="176">
        <v>0</v>
      </c>
      <c r="K12" s="176">
        <v>0</v>
      </c>
      <c r="L12" s="176">
        <v>0</v>
      </c>
      <c r="M12" s="176">
        <v>0</v>
      </c>
      <c r="N12" s="176">
        <v>0</v>
      </c>
      <c r="O12" s="176">
        <v>0</v>
      </c>
      <c r="P12" s="176">
        <v>0</v>
      </c>
      <c r="Q12" s="176">
        <v>0</v>
      </c>
      <c r="R12" s="176">
        <v>0</v>
      </c>
      <c r="S12" s="176">
        <v>0</v>
      </c>
      <c r="T12" s="177">
        <v>0</v>
      </c>
      <c r="V12" s="220">
        <v>0</v>
      </c>
      <c r="W12" s="221">
        <v>0</v>
      </c>
      <c r="X12" s="221">
        <v>0</v>
      </c>
      <c r="Y12" s="221">
        <v>0</v>
      </c>
      <c r="Z12" s="221">
        <v>0</v>
      </c>
      <c r="AA12" s="221">
        <v>0</v>
      </c>
      <c r="AB12" s="221">
        <v>0</v>
      </c>
      <c r="AC12" s="221">
        <v>0</v>
      </c>
      <c r="AD12" s="221">
        <v>0</v>
      </c>
      <c r="AE12" s="221">
        <v>3</v>
      </c>
      <c r="AF12" s="221">
        <v>0</v>
      </c>
      <c r="AG12" s="71"/>
      <c r="AH12" s="28"/>
      <c r="AI12" s="28"/>
      <c r="AJ12" s="286" t="s">
        <v>2</v>
      </c>
      <c r="AK12" s="286"/>
      <c r="AL12" s="286"/>
      <c r="AM12" s="26">
        <f t="shared" si="2"/>
        <v>0</v>
      </c>
    </row>
    <row r="13" spans="2:39" s="36" customFormat="1" ht="12">
      <c r="B13" s="28"/>
      <c r="C13" s="28"/>
      <c r="D13" s="286" t="s">
        <v>84</v>
      </c>
      <c r="E13" s="286"/>
      <c r="F13" s="286"/>
      <c r="G13" s="287"/>
      <c r="H13" s="20">
        <f t="shared" si="1"/>
        <v>119</v>
      </c>
      <c r="I13" s="178">
        <v>16</v>
      </c>
      <c r="J13" s="178">
        <v>0</v>
      </c>
      <c r="K13" s="178">
        <v>0</v>
      </c>
      <c r="L13" s="178">
        <v>0</v>
      </c>
      <c r="M13" s="178">
        <v>17</v>
      </c>
      <c r="N13" s="178">
        <v>3</v>
      </c>
      <c r="O13" s="178">
        <v>0</v>
      </c>
      <c r="P13" s="178">
        <v>2</v>
      </c>
      <c r="Q13" s="178">
        <v>52</v>
      </c>
      <c r="R13" s="178">
        <v>10</v>
      </c>
      <c r="S13" s="178">
        <v>0</v>
      </c>
      <c r="T13" s="179">
        <v>0</v>
      </c>
      <c r="U13" s="39"/>
      <c r="V13" s="222">
        <v>1</v>
      </c>
      <c r="W13" s="223">
        <v>1</v>
      </c>
      <c r="X13" s="223">
        <v>2</v>
      </c>
      <c r="Y13" s="223">
        <v>0</v>
      </c>
      <c r="Z13" s="223">
        <v>0</v>
      </c>
      <c r="AA13" s="223">
        <v>0</v>
      </c>
      <c r="AB13" s="223">
        <v>0</v>
      </c>
      <c r="AC13" s="223">
        <v>0</v>
      </c>
      <c r="AD13" s="223">
        <v>1</v>
      </c>
      <c r="AE13" s="223">
        <v>8</v>
      </c>
      <c r="AF13" s="223">
        <v>6</v>
      </c>
      <c r="AG13" s="68"/>
      <c r="AH13" s="28"/>
      <c r="AI13" s="286" t="s">
        <v>84</v>
      </c>
      <c r="AJ13" s="286"/>
      <c r="AK13" s="286"/>
      <c r="AL13" s="286"/>
      <c r="AM13" s="26">
        <f t="shared" si="2"/>
        <v>0</v>
      </c>
    </row>
    <row r="14" spans="2:39" s="36" customFormat="1" ht="12">
      <c r="B14" s="28"/>
      <c r="C14" s="28"/>
      <c r="D14" s="28"/>
      <c r="E14" s="286" t="s">
        <v>3</v>
      </c>
      <c r="F14" s="286"/>
      <c r="G14" s="287"/>
      <c r="H14" s="20">
        <f t="shared" si="1"/>
        <v>2</v>
      </c>
      <c r="I14" s="180">
        <v>0</v>
      </c>
      <c r="J14" s="180">
        <v>0</v>
      </c>
      <c r="K14" s="180">
        <v>0</v>
      </c>
      <c r="L14" s="180">
        <v>0</v>
      </c>
      <c r="M14" s="180">
        <v>0</v>
      </c>
      <c r="N14" s="180">
        <v>1</v>
      </c>
      <c r="O14" s="180">
        <v>0</v>
      </c>
      <c r="P14" s="180">
        <v>0</v>
      </c>
      <c r="Q14" s="180">
        <v>1</v>
      </c>
      <c r="R14" s="180">
        <v>0</v>
      </c>
      <c r="S14" s="180">
        <v>0</v>
      </c>
      <c r="T14" s="181">
        <v>0</v>
      </c>
      <c r="U14" s="72"/>
      <c r="V14" s="224">
        <v>0</v>
      </c>
      <c r="W14" s="225">
        <v>0</v>
      </c>
      <c r="X14" s="225">
        <v>0</v>
      </c>
      <c r="Y14" s="225">
        <v>0</v>
      </c>
      <c r="Z14" s="225">
        <v>0</v>
      </c>
      <c r="AA14" s="225">
        <v>0</v>
      </c>
      <c r="AB14" s="225">
        <v>0</v>
      </c>
      <c r="AC14" s="225">
        <v>0</v>
      </c>
      <c r="AD14" s="225">
        <v>0</v>
      </c>
      <c r="AE14" s="225">
        <v>0</v>
      </c>
      <c r="AF14" s="225">
        <v>0</v>
      </c>
      <c r="AG14" s="68"/>
      <c r="AH14" s="28"/>
      <c r="AI14" s="28"/>
      <c r="AJ14" s="286" t="s">
        <v>3</v>
      </c>
      <c r="AK14" s="286"/>
      <c r="AL14" s="286"/>
      <c r="AM14" s="26">
        <f t="shared" si="2"/>
        <v>0</v>
      </c>
    </row>
    <row r="15" spans="2:39" s="36" customFormat="1" ht="12">
      <c r="B15" s="28"/>
      <c r="C15" s="28"/>
      <c r="D15" s="28"/>
      <c r="E15" s="286" t="s">
        <v>4</v>
      </c>
      <c r="F15" s="286"/>
      <c r="G15" s="287"/>
      <c r="H15" s="20">
        <f t="shared" si="1"/>
        <v>42</v>
      </c>
      <c r="I15" s="180">
        <v>7</v>
      </c>
      <c r="J15" s="180">
        <v>0</v>
      </c>
      <c r="K15" s="180">
        <v>0</v>
      </c>
      <c r="L15" s="180">
        <v>0</v>
      </c>
      <c r="M15" s="180">
        <v>0</v>
      </c>
      <c r="N15" s="180">
        <v>2</v>
      </c>
      <c r="O15" s="180">
        <v>0</v>
      </c>
      <c r="P15" s="180">
        <v>0</v>
      </c>
      <c r="Q15" s="180">
        <v>18</v>
      </c>
      <c r="R15" s="180">
        <v>3</v>
      </c>
      <c r="S15" s="180">
        <v>0</v>
      </c>
      <c r="T15" s="181">
        <v>0</v>
      </c>
      <c r="U15" s="72"/>
      <c r="V15" s="224">
        <v>1</v>
      </c>
      <c r="W15" s="225">
        <v>1</v>
      </c>
      <c r="X15" s="225">
        <v>2</v>
      </c>
      <c r="Y15" s="225">
        <v>0</v>
      </c>
      <c r="Z15" s="225">
        <v>0</v>
      </c>
      <c r="AA15" s="225">
        <v>0</v>
      </c>
      <c r="AB15" s="225">
        <v>0</v>
      </c>
      <c r="AC15" s="225">
        <v>0</v>
      </c>
      <c r="AD15" s="225">
        <v>0</v>
      </c>
      <c r="AE15" s="225">
        <v>5</v>
      </c>
      <c r="AF15" s="225">
        <v>3</v>
      </c>
      <c r="AG15" s="68"/>
      <c r="AH15" s="28"/>
      <c r="AI15" s="28"/>
      <c r="AJ15" s="286" t="s">
        <v>4</v>
      </c>
      <c r="AK15" s="286"/>
      <c r="AL15" s="286"/>
      <c r="AM15" s="26">
        <f t="shared" si="2"/>
        <v>0</v>
      </c>
    </row>
    <row r="16" spans="2:39" s="36" customFormat="1" ht="12">
      <c r="B16" s="28"/>
      <c r="C16" s="28"/>
      <c r="D16" s="28"/>
      <c r="E16" s="286" t="s">
        <v>5</v>
      </c>
      <c r="F16" s="286"/>
      <c r="G16" s="287"/>
      <c r="H16" s="20">
        <f t="shared" si="1"/>
        <v>0</v>
      </c>
      <c r="I16" s="180">
        <v>0</v>
      </c>
      <c r="J16" s="180">
        <v>0</v>
      </c>
      <c r="K16" s="180">
        <v>0</v>
      </c>
      <c r="L16" s="180">
        <v>0</v>
      </c>
      <c r="M16" s="180">
        <v>0</v>
      </c>
      <c r="N16" s="180">
        <v>0</v>
      </c>
      <c r="O16" s="180">
        <v>0</v>
      </c>
      <c r="P16" s="180">
        <v>0</v>
      </c>
      <c r="Q16" s="180">
        <v>0</v>
      </c>
      <c r="R16" s="180">
        <v>0</v>
      </c>
      <c r="S16" s="180">
        <v>0</v>
      </c>
      <c r="T16" s="181">
        <v>0</v>
      </c>
      <c r="U16" s="72"/>
      <c r="V16" s="224">
        <v>0</v>
      </c>
      <c r="W16" s="225">
        <v>0</v>
      </c>
      <c r="X16" s="225">
        <v>0</v>
      </c>
      <c r="Y16" s="225">
        <v>0</v>
      </c>
      <c r="Z16" s="225">
        <v>0</v>
      </c>
      <c r="AA16" s="225">
        <v>0</v>
      </c>
      <c r="AB16" s="225">
        <v>0</v>
      </c>
      <c r="AC16" s="225">
        <v>0</v>
      </c>
      <c r="AD16" s="225">
        <v>0</v>
      </c>
      <c r="AE16" s="225">
        <v>0</v>
      </c>
      <c r="AF16" s="225">
        <v>0</v>
      </c>
      <c r="AG16" s="68"/>
      <c r="AH16" s="28"/>
      <c r="AI16" s="28"/>
      <c r="AJ16" s="286" t="s">
        <v>5</v>
      </c>
      <c r="AK16" s="286"/>
      <c r="AL16" s="286"/>
      <c r="AM16" s="26">
        <f t="shared" si="2"/>
        <v>0</v>
      </c>
    </row>
    <row r="17" spans="2:39" s="36" customFormat="1" ht="12">
      <c r="B17" s="28"/>
      <c r="C17" s="28"/>
      <c r="D17" s="28"/>
      <c r="E17" s="286" t="s">
        <v>6</v>
      </c>
      <c r="F17" s="286"/>
      <c r="G17" s="287"/>
      <c r="H17" s="20">
        <f t="shared" si="1"/>
        <v>75</v>
      </c>
      <c r="I17" s="180">
        <v>9</v>
      </c>
      <c r="J17" s="180">
        <v>0</v>
      </c>
      <c r="K17" s="180">
        <v>0</v>
      </c>
      <c r="L17" s="180">
        <v>0</v>
      </c>
      <c r="M17" s="180">
        <v>17</v>
      </c>
      <c r="N17" s="180">
        <v>0</v>
      </c>
      <c r="O17" s="180">
        <v>0</v>
      </c>
      <c r="P17" s="180">
        <v>2</v>
      </c>
      <c r="Q17" s="180">
        <v>33</v>
      </c>
      <c r="R17" s="180">
        <v>7</v>
      </c>
      <c r="S17" s="180">
        <v>0</v>
      </c>
      <c r="T17" s="181">
        <v>0</v>
      </c>
      <c r="U17" s="72"/>
      <c r="V17" s="224">
        <v>0</v>
      </c>
      <c r="W17" s="225">
        <v>0</v>
      </c>
      <c r="X17" s="225">
        <v>0</v>
      </c>
      <c r="Y17" s="225">
        <v>0</v>
      </c>
      <c r="Z17" s="225">
        <v>0</v>
      </c>
      <c r="AA17" s="225">
        <v>0</v>
      </c>
      <c r="AB17" s="225">
        <v>0</v>
      </c>
      <c r="AC17" s="225">
        <v>0</v>
      </c>
      <c r="AD17" s="225">
        <v>1</v>
      </c>
      <c r="AE17" s="225">
        <v>3</v>
      </c>
      <c r="AF17" s="225">
        <v>3</v>
      </c>
      <c r="AG17" s="68"/>
      <c r="AH17" s="28"/>
      <c r="AI17" s="28"/>
      <c r="AJ17" s="286" t="s">
        <v>6</v>
      </c>
      <c r="AK17" s="286"/>
      <c r="AL17" s="286"/>
      <c r="AM17" s="26">
        <f t="shared" si="2"/>
        <v>0</v>
      </c>
    </row>
    <row r="18" spans="2:39" s="36" customFormat="1" ht="12">
      <c r="B18" s="28"/>
      <c r="C18" s="28"/>
      <c r="D18" s="286" t="s">
        <v>85</v>
      </c>
      <c r="E18" s="286"/>
      <c r="F18" s="286"/>
      <c r="G18" s="287"/>
      <c r="H18" s="60">
        <f t="shared" si="1"/>
        <v>151</v>
      </c>
      <c r="I18" s="182">
        <v>1</v>
      </c>
      <c r="J18" s="182">
        <v>0</v>
      </c>
      <c r="K18" s="182">
        <v>0</v>
      </c>
      <c r="L18" s="182">
        <v>0</v>
      </c>
      <c r="M18" s="182">
        <v>0</v>
      </c>
      <c r="N18" s="182">
        <v>1</v>
      </c>
      <c r="O18" s="182">
        <v>0</v>
      </c>
      <c r="P18" s="182">
        <v>0</v>
      </c>
      <c r="Q18" s="182">
        <v>0</v>
      </c>
      <c r="R18" s="182">
        <v>4</v>
      </c>
      <c r="S18" s="182">
        <v>3</v>
      </c>
      <c r="T18" s="183">
        <v>1</v>
      </c>
      <c r="U18" s="72"/>
      <c r="V18" s="226">
        <v>4</v>
      </c>
      <c r="W18" s="227">
        <v>23</v>
      </c>
      <c r="X18" s="227">
        <v>34</v>
      </c>
      <c r="Y18" s="227">
        <v>0</v>
      </c>
      <c r="Z18" s="227">
        <v>0</v>
      </c>
      <c r="AA18" s="227">
        <v>8</v>
      </c>
      <c r="AB18" s="227">
        <v>0</v>
      </c>
      <c r="AC18" s="227">
        <v>1</v>
      </c>
      <c r="AD18" s="227">
        <v>23</v>
      </c>
      <c r="AE18" s="227">
        <v>37</v>
      </c>
      <c r="AF18" s="227">
        <v>11</v>
      </c>
      <c r="AG18" s="68"/>
      <c r="AH18" s="28"/>
      <c r="AI18" s="286" t="s">
        <v>85</v>
      </c>
      <c r="AJ18" s="286"/>
      <c r="AK18" s="286"/>
      <c r="AL18" s="286"/>
      <c r="AM18" s="26">
        <f t="shared" si="2"/>
        <v>0</v>
      </c>
    </row>
    <row r="19" spans="2:39" s="36" customFormat="1" ht="12">
      <c r="B19" s="28"/>
      <c r="C19" s="28"/>
      <c r="D19" s="286" t="s">
        <v>86</v>
      </c>
      <c r="E19" s="286"/>
      <c r="F19" s="286"/>
      <c r="G19" s="287"/>
      <c r="H19" s="60">
        <f t="shared" si="1"/>
        <v>1</v>
      </c>
      <c r="I19" s="182">
        <v>0</v>
      </c>
      <c r="J19" s="182">
        <v>0</v>
      </c>
      <c r="K19" s="182">
        <v>0</v>
      </c>
      <c r="L19" s="182">
        <v>0</v>
      </c>
      <c r="M19" s="182">
        <v>0</v>
      </c>
      <c r="N19" s="182">
        <v>0</v>
      </c>
      <c r="O19" s="182">
        <v>0</v>
      </c>
      <c r="P19" s="182">
        <v>0</v>
      </c>
      <c r="Q19" s="182">
        <v>0</v>
      </c>
      <c r="R19" s="182">
        <v>0</v>
      </c>
      <c r="S19" s="182">
        <v>0</v>
      </c>
      <c r="T19" s="183">
        <v>0</v>
      </c>
      <c r="U19" s="72"/>
      <c r="V19" s="226">
        <v>0</v>
      </c>
      <c r="W19" s="227">
        <v>0</v>
      </c>
      <c r="X19" s="227">
        <v>0</v>
      </c>
      <c r="Y19" s="227">
        <v>1</v>
      </c>
      <c r="Z19" s="227">
        <v>0</v>
      </c>
      <c r="AA19" s="227">
        <v>0</v>
      </c>
      <c r="AB19" s="227">
        <v>0</v>
      </c>
      <c r="AC19" s="227">
        <v>0</v>
      </c>
      <c r="AD19" s="227">
        <v>0</v>
      </c>
      <c r="AE19" s="227">
        <v>0</v>
      </c>
      <c r="AF19" s="227">
        <v>0</v>
      </c>
      <c r="AG19" s="68"/>
      <c r="AH19" s="28"/>
      <c r="AI19" s="286" t="s">
        <v>86</v>
      </c>
      <c r="AJ19" s="286"/>
      <c r="AK19" s="286"/>
      <c r="AL19" s="286"/>
      <c r="AM19" s="26">
        <f t="shared" si="2"/>
        <v>0</v>
      </c>
    </row>
    <row r="20" spans="2:39" s="27" customFormat="1" ht="15" customHeight="1">
      <c r="B20" s="25"/>
      <c r="C20" s="272" t="s">
        <v>87</v>
      </c>
      <c r="D20" s="272"/>
      <c r="E20" s="272"/>
      <c r="F20" s="272"/>
      <c r="G20" s="290"/>
      <c r="H20" s="60">
        <f t="shared" si="1"/>
        <v>3330</v>
      </c>
      <c r="I20" s="184">
        <v>7</v>
      </c>
      <c r="J20" s="184">
        <v>0</v>
      </c>
      <c r="K20" s="184">
        <v>0</v>
      </c>
      <c r="L20" s="184">
        <v>0</v>
      </c>
      <c r="M20" s="184">
        <v>15</v>
      </c>
      <c r="N20" s="184">
        <v>5</v>
      </c>
      <c r="O20" s="184">
        <v>0</v>
      </c>
      <c r="P20" s="184">
        <v>0</v>
      </c>
      <c r="Q20" s="184">
        <v>13</v>
      </c>
      <c r="R20" s="184">
        <v>13</v>
      </c>
      <c r="S20" s="184">
        <v>12</v>
      </c>
      <c r="T20" s="185">
        <v>35</v>
      </c>
      <c r="U20" s="22"/>
      <c r="V20" s="228">
        <v>52</v>
      </c>
      <c r="W20" s="229">
        <v>159</v>
      </c>
      <c r="X20" s="229">
        <v>2707</v>
      </c>
      <c r="Y20" s="229">
        <v>0</v>
      </c>
      <c r="Z20" s="229">
        <v>2</v>
      </c>
      <c r="AA20" s="229">
        <v>11</v>
      </c>
      <c r="AB20" s="229">
        <v>3</v>
      </c>
      <c r="AC20" s="229">
        <v>0</v>
      </c>
      <c r="AD20" s="229">
        <v>48</v>
      </c>
      <c r="AE20" s="229">
        <v>168</v>
      </c>
      <c r="AF20" s="229">
        <v>80</v>
      </c>
      <c r="AG20" s="24"/>
      <c r="AH20" s="272" t="s">
        <v>87</v>
      </c>
      <c r="AI20" s="272"/>
      <c r="AJ20" s="272"/>
      <c r="AK20" s="272"/>
      <c r="AL20" s="272"/>
      <c r="AM20" s="26">
        <f t="shared" si="2"/>
        <v>0</v>
      </c>
    </row>
    <row r="21" spans="2:39" s="36" customFormat="1" ht="12">
      <c r="B21" s="28"/>
      <c r="C21" s="28"/>
      <c r="D21" s="286" t="s">
        <v>7</v>
      </c>
      <c r="E21" s="286"/>
      <c r="F21" s="286"/>
      <c r="G21" s="287"/>
      <c r="H21" s="60">
        <f t="shared" si="1"/>
        <v>0</v>
      </c>
      <c r="I21" s="182">
        <v>0</v>
      </c>
      <c r="J21" s="182">
        <v>0</v>
      </c>
      <c r="K21" s="182">
        <v>0</v>
      </c>
      <c r="L21" s="182">
        <v>0</v>
      </c>
      <c r="M21" s="182">
        <v>0</v>
      </c>
      <c r="N21" s="182">
        <v>0</v>
      </c>
      <c r="O21" s="182">
        <v>0</v>
      </c>
      <c r="P21" s="182">
        <v>0</v>
      </c>
      <c r="Q21" s="182">
        <v>0</v>
      </c>
      <c r="R21" s="182">
        <v>0</v>
      </c>
      <c r="S21" s="182">
        <v>0</v>
      </c>
      <c r="T21" s="183">
        <v>0</v>
      </c>
      <c r="U21" s="72"/>
      <c r="V21" s="226">
        <v>0</v>
      </c>
      <c r="W21" s="227">
        <v>0</v>
      </c>
      <c r="X21" s="227">
        <v>0</v>
      </c>
      <c r="Y21" s="227">
        <v>0</v>
      </c>
      <c r="Z21" s="227">
        <v>0</v>
      </c>
      <c r="AA21" s="227">
        <v>0</v>
      </c>
      <c r="AB21" s="227">
        <v>0</v>
      </c>
      <c r="AC21" s="227">
        <v>0</v>
      </c>
      <c r="AD21" s="227">
        <v>0</v>
      </c>
      <c r="AE21" s="227">
        <v>0</v>
      </c>
      <c r="AF21" s="227">
        <v>0</v>
      </c>
      <c r="AG21" s="68"/>
      <c r="AH21" s="28"/>
      <c r="AI21" s="286" t="s">
        <v>7</v>
      </c>
      <c r="AJ21" s="286"/>
      <c r="AK21" s="286"/>
      <c r="AL21" s="286"/>
      <c r="AM21" s="26">
        <f t="shared" si="2"/>
        <v>0</v>
      </c>
    </row>
    <row r="22" spans="2:39" s="36" customFormat="1" ht="12">
      <c r="B22" s="28"/>
      <c r="C22" s="28"/>
      <c r="D22" s="286" t="s">
        <v>88</v>
      </c>
      <c r="E22" s="286"/>
      <c r="F22" s="286"/>
      <c r="G22" s="287"/>
      <c r="H22" s="60">
        <f t="shared" si="1"/>
        <v>1785</v>
      </c>
      <c r="I22" s="182">
        <v>2</v>
      </c>
      <c r="J22" s="182">
        <v>0</v>
      </c>
      <c r="K22" s="182">
        <v>0</v>
      </c>
      <c r="L22" s="182">
        <v>0</v>
      </c>
      <c r="M22" s="182">
        <v>0</v>
      </c>
      <c r="N22" s="182">
        <v>1</v>
      </c>
      <c r="O22" s="182">
        <v>0</v>
      </c>
      <c r="P22" s="182">
        <v>0</v>
      </c>
      <c r="Q22" s="182">
        <v>5</v>
      </c>
      <c r="R22" s="182">
        <v>3</v>
      </c>
      <c r="S22" s="182">
        <v>2</v>
      </c>
      <c r="T22" s="183">
        <v>14</v>
      </c>
      <c r="U22" s="72"/>
      <c r="V22" s="226">
        <v>16</v>
      </c>
      <c r="W22" s="227">
        <v>43</v>
      </c>
      <c r="X22" s="227">
        <v>1576</v>
      </c>
      <c r="Y22" s="227">
        <v>0</v>
      </c>
      <c r="Z22" s="227">
        <v>0</v>
      </c>
      <c r="AA22" s="227">
        <v>5</v>
      </c>
      <c r="AB22" s="227">
        <v>0</v>
      </c>
      <c r="AC22" s="227">
        <v>0</v>
      </c>
      <c r="AD22" s="227">
        <v>18</v>
      </c>
      <c r="AE22" s="227">
        <v>73</v>
      </c>
      <c r="AF22" s="227">
        <v>27</v>
      </c>
      <c r="AG22" s="68"/>
      <c r="AH22" s="28"/>
      <c r="AI22" s="286" t="s">
        <v>88</v>
      </c>
      <c r="AJ22" s="286"/>
      <c r="AK22" s="286"/>
      <c r="AL22" s="286"/>
      <c r="AM22" s="26">
        <f t="shared" si="2"/>
        <v>0</v>
      </c>
    </row>
    <row r="23" spans="2:39" s="36" customFormat="1" ht="12">
      <c r="B23" s="28"/>
      <c r="C23" s="28"/>
      <c r="D23" s="286" t="s">
        <v>89</v>
      </c>
      <c r="E23" s="286"/>
      <c r="F23" s="286"/>
      <c r="G23" s="287"/>
      <c r="H23" s="60">
        <f t="shared" si="1"/>
        <v>1281</v>
      </c>
      <c r="I23" s="182">
        <v>0</v>
      </c>
      <c r="J23" s="182">
        <v>0</v>
      </c>
      <c r="K23" s="182">
        <v>0</v>
      </c>
      <c r="L23" s="182">
        <v>0</v>
      </c>
      <c r="M23" s="182">
        <v>0</v>
      </c>
      <c r="N23" s="182">
        <v>2</v>
      </c>
      <c r="O23" s="182">
        <v>0</v>
      </c>
      <c r="P23" s="182">
        <v>0</v>
      </c>
      <c r="Q23" s="182">
        <v>4</v>
      </c>
      <c r="R23" s="182">
        <v>1</v>
      </c>
      <c r="S23" s="182">
        <v>10</v>
      </c>
      <c r="T23" s="183">
        <v>20</v>
      </c>
      <c r="U23" s="72"/>
      <c r="V23" s="226">
        <v>23</v>
      </c>
      <c r="W23" s="227">
        <v>50</v>
      </c>
      <c r="X23" s="227">
        <v>1014</v>
      </c>
      <c r="Y23" s="227">
        <v>0</v>
      </c>
      <c r="Z23" s="227">
        <v>0</v>
      </c>
      <c r="AA23" s="227">
        <v>6</v>
      </c>
      <c r="AB23" s="227">
        <v>2</v>
      </c>
      <c r="AC23" s="227">
        <v>0</v>
      </c>
      <c r="AD23" s="227">
        <v>22</v>
      </c>
      <c r="AE23" s="227">
        <v>81</v>
      </c>
      <c r="AF23" s="227">
        <v>46</v>
      </c>
      <c r="AG23" s="68"/>
      <c r="AH23" s="28"/>
      <c r="AI23" s="286" t="s">
        <v>89</v>
      </c>
      <c r="AJ23" s="286"/>
      <c r="AK23" s="286"/>
      <c r="AL23" s="286"/>
      <c r="AM23" s="26">
        <f t="shared" si="2"/>
        <v>0</v>
      </c>
    </row>
    <row r="24" spans="2:39" s="36" customFormat="1" ht="12">
      <c r="B24" s="28"/>
      <c r="C24" s="28"/>
      <c r="D24" s="28"/>
      <c r="E24" s="285" t="s">
        <v>90</v>
      </c>
      <c r="F24" s="285"/>
      <c r="G24" s="29" t="s">
        <v>8</v>
      </c>
      <c r="H24" s="60">
        <f t="shared" si="1"/>
        <v>7</v>
      </c>
      <c r="I24" s="70">
        <v>0</v>
      </c>
      <c r="J24" s="70">
        <v>0</v>
      </c>
      <c r="K24" s="70">
        <v>0</v>
      </c>
      <c r="L24" s="70">
        <v>0</v>
      </c>
      <c r="M24" s="70">
        <v>0</v>
      </c>
      <c r="N24" s="70">
        <v>0</v>
      </c>
      <c r="O24" s="70">
        <v>0</v>
      </c>
      <c r="P24" s="70">
        <v>0</v>
      </c>
      <c r="Q24" s="70">
        <v>0</v>
      </c>
      <c r="R24" s="70">
        <v>0</v>
      </c>
      <c r="S24" s="71">
        <v>1</v>
      </c>
      <c r="T24" s="71">
        <v>0</v>
      </c>
      <c r="U24" s="72"/>
      <c r="V24" s="230">
        <v>0</v>
      </c>
      <c r="W24" s="231">
        <v>0</v>
      </c>
      <c r="X24" s="231">
        <v>5</v>
      </c>
      <c r="Y24" s="231">
        <v>0</v>
      </c>
      <c r="Z24" s="231">
        <v>0</v>
      </c>
      <c r="AA24" s="231">
        <v>0</v>
      </c>
      <c r="AB24" s="231">
        <v>0</v>
      </c>
      <c r="AC24" s="231">
        <v>0</v>
      </c>
      <c r="AD24" s="231">
        <v>0</v>
      </c>
      <c r="AE24" s="231">
        <v>0</v>
      </c>
      <c r="AF24" s="231">
        <v>1</v>
      </c>
      <c r="AG24" s="68"/>
      <c r="AH24" s="28"/>
      <c r="AI24" s="28"/>
      <c r="AJ24" s="285" t="s">
        <v>90</v>
      </c>
      <c r="AK24" s="285"/>
      <c r="AL24" s="28" t="s">
        <v>8</v>
      </c>
      <c r="AM24" s="26">
        <f t="shared" si="2"/>
        <v>0</v>
      </c>
    </row>
    <row r="25" spans="2:39" s="36" customFormat="1" ht="12">
      <c r="B25" s="28"/>
      <c r="C25" s="28"/>
      <c r="D25" s="286" t="s">
        <v>91</v>
      </c>
      <c r="E25" s="286"/>
      <c r="F25" s="286"/>
      <c r="G25" s="287"/>
      <c r="H25" s="60">
        <f t="shared" si="1"/>
        <v>214</v>
      </c>
      <c r="I25" s="186">
        <v>2</v>
      </c>
      <c r="J25" s="186">
        <v>0</v>
      </c>
      <c r="K25" s="186">
        <v>0</v>
      </c>
      <c r="L25" s="186">
        <v>0</v>
      </c>
      <c r="M25" s="186">
        <v>0</v>
      </c>
      <c r="N25" s="186">
        <v>0</v>
      </c>
      <c r="O25" s="186">
        <v>0</v>
      </c>
      <c r="P25" s="186">
        <v>0</v>
      </c>
      <c r="Q25" s="186">
        <v>0</v>
      </c>
      <c r="R25" s="186">
        <v>6</v>
      </c>
      <c r="S25" s="186">
        <v>0</v>
      </c>
      <c r="T25" s="187">
        <v>1</v>
      </c>
      <c r="U25" s="72"/>
      <c r="V25" s="232">
        <v>12</v>
      </c>
      <c r="W25" s="233">
        <v>64</v>
      </c>
      <c r="X25" s="233">
        <v>105</v>
      </c>
      <c r="Y25" s="233">
        <v>0</v>
      </c>
      <c r="Z25" s="233">
        <v>0</v>
      </c>
      <c r="AA25" s="233">
        <v>0</v>
      </c>
      <c r="AB25" s="233">
        <v>1</v>
      </c>
      <c r="AC25" s="233">
        <v>0</v>
      </c>
      <c r="AD25" s="233">
        <v>8</v>
      </c>
      <c r="AE25" s="233">
        <v>10</v>
      </c>
      <c r="AF25" s="233">
        <v>5</v>
      </c>
      <c r="AG25" s="68"/>
      <c r="AH25" s="28"/>
      <c r="AI25" s="286" t="s">
        <v>91</v>
      </c>
      <c r="AJ25" s="286"/>
      <c r="AK25" s="286"/>
      <c r="AL25" s="286"/>
      <c r="AM25" s="26">
        <f t="shared" si="2"/>
        <v>0</v>
      </c>
    </row>
    <row r="26" spans="2:39" s="36" customFormat="1" ht="12">
      <c r="B26" s="28"/>
      <c r="C26" s="28"/>
      <c r="D26" s="286" t="s">
        <v>92</v>
      </c>
      <c r="E26" s="286"/>
      <c r="F26" s="286"/>
      <c r="G26" s="287"/>
      <c r="H26" s="60">
        <f t="shared" si="1"/>
        <v>50</v>
      </c>
      <c r="I26" s="186">
        <v>3</v>
      </c>
      <c r="J26" s="186">
        <v>0</v>
      </c>
      <c r="K26" s="186">
        <v>0</v>
      </c>
      <c r="L26" s="186">
        <v>0</v>
      </c>
      <c r="M26" s="186">
        <v>15</v>
      </c>
      <c r="N26" s="186">
        <v>2</v>
      </c>
      <c r="O26" s="186">
        <v>0</v>
      </c>
      <c r="P26" s="186">
        <v>0</v>
      </c>
      <c r="Q26" s="186">
        <v>4</v>
      </c>
      <c r="R26" s="186">
        <v>3</v>
      </c>
      <c r="S26" s="186">
        <v>0</v>
      </c>
      <c r="T26" s="187">
        <v>0</v>
      </c>
      <c r="U26" s="72"/>
      <c r="V26" s="232">
        <v>1</v>
      </c>
      <c r="W26" s="233">
        <v>2</v>
      </c>
      <c r="X26" s="233">
        <v>12</v>
      </c>
      <c r="Y26" s="233">
        <v>0</v>
      </c>
      <c r="Z26" s="233">
        <v>2</v>
      </c>
      <c r="AA26" s="233">
        <v>0</v>
      </c>
      <c r="AB26" s="233">
        <v>0</v>
      </c>
      <c r="AC26" s="233">
        <v>0</v>
      </c>
      <c r="AD26" s="233">
        <v>0</v>
      </c>
      <c r="AE26" s="233">
        <v>4</v>
      </c>
      <c r="AF26" s="233">
        <v>2</v>
      </c>
      <c r="AG26" s="68"/>
      <c r="AH26" s="28"/>
      <c r="AI26" s="286" t="s">
        <v>92</v>
      </c>
      <c r="AJ26" s="286"/>
      <c r="AK26" s="286"/>
      <c r="AL26" s="286"/>
      <c r="AM26" s="26">
        <f t="shared" si="2"/>
        <v>0</v>
      </c>
    </row>
    <row r="27" spans="2:39" s="27" customFormat="1" ht="15" customHeight="1">
      <c r="B27" s="25"/>
      <c r="C27" s="272" t="s">
        <v>93</v>
      </c>
      <c r="D27" s="272"/>
      <c r="E27" s="272"/>
      <c r="F27" s="272"/>
      <c r="G27" s="290"/>
      <c r="H27" s="60">
        <f t="shared" si="1"/>
        <v>41434</v>
      </c>
      <c r="I27" s="188">
        <v>6442</v>
      </c>
      <c r="J27" s="188">
        <v>0</v>
      </c>
      <c r="K27" s="188">
        <v>60</v>
      </c>
      <c r="L27" s="188">
        <v>15</v>
      </c>
      <c r="M27" s="188">
        <v>1724</v>
      </c>
      <c r="N27" s="188">
        <v>163</v>
      </c>
      <c r="O27" s="188">
        <v>143</v>
      </c>
      <c r="P27" s="188">
        <v>580</v>
      </c>
      <c r="Q27" s="188">
        <v>28059</v>
      </c>
      <c r="R27" s="188">
        <v>2744</v>
      </c>
      <c r="S27" s="188">
        <v>38</v>
      </c>
      <c r="T27" s="189">
        <v>55</v>
      </c>
      <c r="U27" s="22"/>
      <c r="V27" s="234">
        <v>5</v>
      </c>
      <c r="W27" s="235">
        <v>42</v>
      </c>
      <c r="X27" s="235">
        <v>33</v>
      </c>
      <c r="Y27" s="235">
        <v>7</v>
      </c>
      <c r="Z27" s="235">
        <v>2</v>
      </c>
      <c r="AA27" s="235">
        <v>347</v>
      </c>
      <c r="AB27" s="235">
        <v>21</v>
      </c>
      <c r="AC27" s="235">
        <v>0</v>
      </c>
      <c r="AD27" s="235">
        <v>43</v>
      </c>
      <c r="AE27" s="235">
        <v>609</v>
      </c>
      <c r="AF27" s="235">
        <v>302</v>
      </c>
      <c r="AG27" s="24"/>
      <c r="AH27" s="272" t="s">
        <v>93</v>
      </c>
      <c r="AI27" s="272"/>
      <c r="AJ27" s="272"/>
      <c r="AK27" s="272"/>
      <c r="AL27" s="272"/>
      <c r="AM27" s="26">
        <f t="shared" si="2"/>
        <v>0</v>
      </c>
    </row>
    <row r="28" spans="2:39" s="36" customFormat="1" ht="12">
      <c r="B28" s="28"/>
      <c r="C28" s="28"/>
      <c r="D28" s="286" t="s">
        <v>94</v>
      </c>
      <c r="E28" s="286"/>
      <c r="F28" s="286"/>
      <c r="G28" s="287"/>
      <c r="H28" s="60">
        <f t="shared" si="1"/>
        <v>1165</v>
      </c>
      <c r="I28" s="186">
        <v>421</v>
      </c>
      <c r="J28" s="186">
        <v>0</v>
      </c>
      <c r="K28" s="186">
        <v>12</v>
      </c>
      <c r="L28" s="186">
        <v>4</v>
      </c>
      <c r="M28" s="186">
        <v>341</v>
      </c>
      <c r="N28" s="186">
        <v>37</v>
      </c>
      <c r="O28" s="186">
        <v>40</v>
      </c>
      <c r="P28" s="186">
        <v>2</v>
      </c>
      <c r="Q28" s="186">
        <v>183</v>
      </c>
      <c r="R28" s="186">
        <v>73</v>
      </c>
      <c r="S28" s="186">
        <v>0</v>
      </c>
      <c r="T28" s="187">
        <v>0</v>
      </c>
      <c r="U28" s="72"/>
      <c r="V28" s="232">
        <v>0</v>
      </c>
      <c r="W28" s="233">
        <v>7</v>
      </c>
      <c r="X28" s="233">
        <v>5</v>
      </c>
      <c r="Y28" s="233">
        <v>0</v>
      </c>
      <c r="Z28" s="233">
        <v>0</v>
      </c>
      <c r="AA28" s="233">
        <v>1</v>
      </c>
      <c r="AB28" s="233">
        <v>0</v>
      </c>
      <c r="AC28" s="233">
        <v>0</v>
      </c>
      <c r="AD28" s="233">
        <v>5</v>
      </c>
      <c r="AE28" s="233">
        <v>12</v>
      </c>
      <c r="AF28" s="233">
        <v>22</v>
      </c>
      <c r="AG28" s="68"/>
      <c r="AH28" s="28"/>
      <c r="AI28" s="286" t="s">
        <v>94</v>
      </c>
      <c r="AJ28" s="286"/>
      <c r="AK28" s="286"/>
      <c r="AL28" s="286"/>
      <c r="AM28" s="26">
        <f t="shared" si="2"/>
        <v>0</v>
      </c>
    </row>
    <row r="29" spans="2:39" s="36" customFormat="1" ht="12">
      <c r="B29" s="28"/>
      <c r="C29" s="28"/>
      <c r="D29" s="286" t="s">
        <v>95</v>
      </c>
      <c r="E29" s="286"/>
      <c r="F29" s="286"/>
      <c r="G29" s="287"/>
      <c r="H29" s="60">
        <f t="shared" si="1"/>
        <v>1007</v>
      </c>
      <c r="I29" s="186">
        <v>13</v>
      </c>
      <c r="J29" s="186">
        <v>0</v>
      </c>
      <c r="K29" s="186">
        <v>0</v>
      </c>
      <c r="L29" s="186">
        <v>0</v>
      </c>
      <c r="M29" s="186">
        <v>46</v>
      </c>
      <c r="N29" s="186">
        <v>2</v>
      </c>
      <c r="O29" s="186">
        <v>4</v>
      </c>
      <c r="P29" s="186">
        <v>129</v>
      </c>
      <c r="Q29" s="186">
        <v>751</v>
      </c>
      <c r="R29" s="186">
        <v>34</v>
      </c>
      <c r="S29" s="186">
        <v>0</v>
      </c>
      <c r="T29" s="187">
        <v>0</v>
      </c>
      <c r="U29" s="72"/>
      <c r="V29" s="232">
        <v>0</v>
      </c>
      <c r="W29" s="233">
        <v>0</v>
      </c>
      <c r="X29" s="233">
        <v>1</v>
      </c>
      <c r="Y29" s="233">
        <v>0</v>
      </c>
      <c r="Z29" s="233">
        <v>0</v>
      </c>
      <c r="AA29" s="233">
        <v>8</v>
      </c>
      <c r="AB29" s="233">
        <v>1</v>
      </c>
      <c r="AC29" s="233">
        <v>0</v>
      </c>
      <c r="AD29" s="233">
        <v>1</v>
      </c>
      <c r="AE29" s="233">
        <v>17</v>
      </c>
      <c r="AF29" s="233">
        <v>0</v>
      </c>
      <c r="AG29" s="68"/>
      <c r="AH29" s="28"/>
      <c r="AI29" s="286" t="s">
        <v>95</v>
      </c>
      <c r="AJ29" s="286"/>
      <c r="AK29" s="286"/>
      <c r="AL29" s="286"/>
      <c r="AM29" s="26">
        <f t="shared" si="2"/>
        <v>0</v>
      </c>
    </row>
    <row r="30" spans="2:39" s="36" customFormat="1" ht="12">
      <c r="B30" s="28"/>
      <c r="C30" s="28"/>
      <c r="D30" s="286" t="s">
        <v>96</v>
      </c>
      <c r="E30" s="286"/>
      <c r="F30" s="286"/>
      <c r="G30" s="287"/>
      <c r="H30" s="60">
        <f t="shared" si="1"/>
        <v>39262</v>
      </c>
      <c r="I30" s="186">
        <v>6008</v>
      </c>
      <c r="J30" s="186">
        <v>0</v>
      </c>
      <c r="K30" s="186">
        <v>48</v>
      </c>
      <c r="L30" s="186">
        <v>11</v>
      </c>
      <c r="M30" s="186">
        <v>1337</v>
      </c>
      <c r="N30" s="186">
        <v>124</v>
      </c>
      <c r="O30" s="186">
        <v>99</v>
      </c>
      <c r="P30" s="186">
        <v>449</v>
      </c>
      <c r="Q30" s="186">
        <v>27125</v>
      </c>
      <c r="R30" s="186">
        <v>2637</v>
      </c>
      <c r="S30" s="186">
        <v>38</v>
      </c>
      <c r="T30" s="187">
        <v>55</v>
      </c>
      <c r="U30" s="72"/>
      <c r="V30" s="232">
        <v>5</v>
      </c>
      <c r="W30" s="233">
        <v>35</v>
      </c>
      <c r="X30" s="233">
        <v>27</v>
      </c>
      <c r="Y30" s="233">
        <v>7</v>
      </c>
      <c r="Z30" s="233">
        <v>2</v>
      </c>
      <c r="AA30" s="233">
        <v>338</v>
      </c>
      <c r="AB30" s="233">
        <v>20</v>
      </c>
      <c r="AC30" s="233">
        <v>0</v>
      </c>
      <c r="AD30" s="233">
        <v>37</v>
      </c>
      <c r="AE30" s="233">
        <v>580</v>
      </c>
      <c r="AF30" s="233">
        <v>280</v>
      </c>
      <c r="AG30" s="68"/>
      <c r="AH30" s="28"/>
      <c r="AI30" s="286" t="s">
        <v>96</v>
      </c>
      <c r="AJ30" s="286"/>
      <c r="AK30" s="286"/>
      <c r="AL30" s="286"/>
      <c r="AM30" s="26">
        <f t="shared" si="2"/>
        <v>0</v>
      </c>
    </row>
    <row r="31" spans="2:39" s="27" customFormat="1" ht="15" customHeight="1">
      <c r="B31" s="25"/>
      <c r="C31" s="272" t="s">
        <v>97</v>
      </c>
      <c r="D31" s="272"/>
      <c r="E31" s="272"/>
      <c r="F31" s="272"/>
      <c r="G31" s="290"/>
      <c r="H31" s="60">
        <f t="shared" si="1"/>
        <v>2669</v>
      </c>
      <c r="I31" s="190">
        <v>685</v>
      </c>
      <c r="J31" s="190">
        <v>13</v>
      </c>
      <c r="K31" s="190">
        <v>37</v>
      </c>
      <c r="L31" s="190">
        <v>13</v>
      </c>
      <c r="M31" s="190">
        <v>533</v>
      </c>
      <c r="N31" s="190">
        <v>229</v>
      </c>
      <c r="O31" s="190">
        <v>14</v>
      </c>
      <c r="P31" s="190">
        <v>1</v>
      </c>
      <c r="Q31" s="190">
        <v>379</v>
      </c>
      <c r="R31" s="190">
        <v>434</v>
      </c>
      <c r="S31" s="190">
        <v>1</v>
      </c>
      <c r="T31" s="191">
        <v>0</v>
      </c>
      <c r="U31" s="22"/>
      <c r="V31" s="236">
        <v>2</v>
      </c>
      <c r="W31" s="237">
        <v>6</v>
      </c>
      <c r="X31" s="237">
        <v>1</v>
      </c>
      <c r="Y31" s="237">
        <v>0</v>
      </c>
      <c r="Z31" s="237">
        <v>5</v>
      </c>
      <c r="AA31" s="237">
        <v>11</v>
      </c>
      <c r="AB31" s="237">
        <v>0</v>
      </c>
      <c r="AC31" s="237">
        <v>0</v>
      </c>
      <c r="AD31" s="237">
        <v>5</v>
      </c>
      <c r="AE31" s="237">
        <v>227</v>
      </c>
      <c r="AF31" s="237">
        <v>73</v>
      </c>
      <c r="AG31" s="24"/>
      <c r="AH31" s="272" t="s">
        <v>97</v>
      </c>
      <c r="AI31" s="272"/>
      <c r="AJ31" s="272"/>
      <c r="AK31" s="272"/>
      <c r="AL31" s="272"/>
      <c r="AM31" s="26">
        <f t="shared" si="2"/>
        <v>0</v>
      </c>
    </row>
    <row r="32" spans="2:39" s="36" customFormat="1" ht="12">
      <c r="B32" s="28"/>
      <c r="C32" s="28"/>
      <c r="D32" s="286" t="s">
        <v>98</v>
      </c>
      <c r="E32" s="286"/>
      <c r="F32" s="286"/>
      <c r="G32" s="287"/>
      <c r="H32" s="60">
        <f t="shared" si="1"/>
        <v>2162</v>
      </c>
      <c r="I32" s="192">
        <v>598</v>
      </c>
      <c r="J32" s="192">
        <v>13</v>
      </c>
      <c r="K32" s="192">
        <v>28</v>
      </c>
      <c r="L32" s="192">
        <v>13</v>
      </c>
      <c r="M32" s="192">
        <v>478</v>
      </c>
      <c r="N32" s="192">
        <v>201</v>
      </c>
      <c r="O32" s="192">
        <v>14</v>
      </c>
      <c r="P32" s="192">
        <v>1</v>
      </c>
      <c r="Q32" s="192">
        <v>320</v>
      </c>
      <c r="R32" s="192">
        <v>324</v>
      </c>
      <c r="S32" s="192">
        <v>1</v>
      </c>
      <c r="T32" s="193">
        <v>0</v>
      </c>
      <c r="U32" s="72"/>
      <c r="V32" s="238">
        <v>0</v>
      </c>
      <c r="W32" s="239">
        <v>2</v>
      </c>
      <c r="X32" s="239">
        <v>0</v>
      </c>
      <c r="Y32" s="239">
        <v>0</v>
      </c>
      <c r="Z32" s="239">
        <v>3</v>
      </c>
      <c r="AA32" s="239">
        <v>4</v>
      </c>
      <c r="AB32" s="239">
        <v>0</v>
      </c>
      <c r="AC32" s="239">
        <v>0</v>
      </c>
      <c r="AD32" s="239">
        <v>5</v>
      </c>
      <c r="AE32" s="239">
        <v>108</v>
      </c>
      <c r="AF32" s="239">
        <v>49</v>
      </c>
      <c r="AG32" s="68"/>
      <c r="AH32" s="28"/>
      <c r="AI32" s="286" t="s">
        <v>98</v>
      </c>
      <c r="AJ32" s="286"/>
      <c r="AK32" s="286"/>
      <c r="AL32" s="286"/>
      <c r="AM32" s="26">
        <f t="shared" si="2"/>
        <v>0</v>
      </c>
    </row>
    <row r="33" spans="2:39" s="36" customFormat="1" ht="12">
      <c r="B33" s="28"/>
      <c r="C33" s="28"/>
      <c r="D33" s="286" t="s">
        <v>99</v>
      </c>
      <c r="E33" s="286"/>
      <c r="F33" s="286"/>
      <c r="G33" s="287"/>
      <c r="H33" s="60">
        <f t="shared" si="1"/>
        <v>185</v>
      </c>
      <c r="I33" s="192">
        <v>48</v>
      </c>
      <c r="J33" s="192">
        <v>0</v>
      </c>
      <c r="K33" s="192">
        <v>0</v>
      </c>
      <c r="L33" s="192">
        <v>0</v>
      </c>
      <c r="M33" s="192">
        <v>30</v>
      </c>
      <c r="N33" s="192">
        <v>21</v>
      </c>
      <c r="O33" s="192">
        <v>0</v>
      </c>
      <c r="P33" s="192">
        <v>0</v>
      </c>
      <c r="Q33" s="192">
        <v>44</v>
      </c>
      <c r="R33" s="192">
        <v>20</v>
      </c>
      <c r="S33" s="192">
        <v>0</v>
      </c>
      <c r="T33" s="193">
        <v>0</v>
      </c>
      <c r="U33" s="72"/>
      <c r="V33" s="238">
        <v>0</v>
      </c>
      <c r="W33" s="239">
        <v>0</v>
      </c>
      <c r="X33" s="239">
        <v>0</v>
      </c>
      <c r="Y33" s="239">
        <v>0</v>
      </c>
      <c r="Z33" s="239">
        <v>0</v>
      </c>
      <c r="AA33" s="239">
        <v>0</v>
      </c>
      <c r="AB33" s="239">
        <v>0</v>
      </c>
      <c r="AC33" s="239">
        <v>0</v>
      </c>
      <c r="AD33" s="239">
        <v>0</v>
      </c>
      <c r="AE33" s="239">
        <v>13</v>
      </c>
      <c r="AF33" s="239">
        <v>9</v>
      </c>
      <c r="AG33" s="68"/>
      <c r="AH33" s="28"/>
      <c r="AI33" s="286" t="s">
        <v>99</v>
      </c>
      <c r="AJ33" s="286"/>
      <c r="AK33" s="286"/>
      <c r="AL33" s="286"/>
      <c r="AM33" s="26">
        <f t="shared" si="2"/>
        <v>0</v>
      </c>
    </row>
    <row r="34" spans="2:39" s="36" customFormat="1" ht="12">
      <c r="B34" s="28"/>
      <c r="C34" s="28"/>
      <c r="D34" s="28"/>
      <c r="E34" s="286" t="s">
        <v>99</v>
      </c>
      <c r="F34" s="286"/>
      <c r="G34" s="287"/>
      <c r="H34" s="60">
        <f t="shared" si="1"/>
        <v>57</v>
      </c>
      <c r="I34" s="194">
        <v>11</v>
      </c>
      <c r="J34" s="194">
        <v>0</v>
      </c>
      <c r="K34" s="194">
        <v>0</v>
      </c>
      <c r="L34" s="194">
        <v>0</v>
      </c>
      <c r="M34" s="194">
        <v>4</v>
      </c>
      <c r="N34" s="194">
        <v>2</v>
      </c>
      <c r="O34" s="194">
        <v>0</v>
      </c>
      <c r="P34" s="194">
        <v>0</v>
      </c>
      <c r="Q34" s="194">
        <v>24</v>
      </c>
      <c r="R34" s="194">
        <v>5</v>
      </c>
      <c r="S34" s="194">
        <v>0</v>
      </c>
      <c r="T34" s="195">
        <v>0</v>
      </c>
      <c r="U34" s="72"/>
      <c r="V34" s="240">
        <v>0</v>
      </c>
      <c r="W34" s="241">
        <v>0</v>
      </c>
      <c r="X34" s="241">
        <v>0</v>
      </c>
      <c r="Y34" s="241">
        <v>0</v>
      </c>
      <c r="Z34" s="241">
        <v>0</v>
      </c>
      <c r="AA34" s="241">
        <v>0</v>
      </c>
      <c r="AB34" s="241">
        <v>0</v>
      </c>
      <c r="AC34" s="241">
        <v>0</v>
      </c>
      <c r="AD34" s="241">
        <v>0</v>
      </c>
      <c r="AE34" s="241">
        <v>6</v>
      </c>
      <c r="AF34" s="241">
        <v>5</v>
      </c>
      <c r="AG34" s="68"/>
      <c r="AH34" s="28"/>
      <c r="AI34" s="28"/>
      <c r="AJ34" s="286" t="s">
        <v>99</v>
      </c>
      <c r="AK34" s="286"/>
      <c r="AL34" s="286"/>
      <c r="AM34" s="26">
        <f t="shared" si="2"/>
        <v>0</v>
      </c>
    </row>
    <row r="35" spans="2:39" s="36" customFormat="1" ht="12">
      <c r="B35" s="28"/>
      <c r="C35" s="28"/>
      <c r="D35" s="28"/>
      <c r="E35" s="286" t="s">
        <v>100</v>
      </c>
      <c r="F35" s="286"/>
      <c r="G35" s="287"/>
      <c r="H35" s="60">
        <f t="shared" si="1"/>
        <v>128</v>
      </c>
      <c r="I35" s="194">
        <v>37</v>
      </c>
      <c r="J35" s="194">
        <v>0</v>
      </c>
      <c r="K35" s="194">
        <v>0</v>
      </c>
      <c r="L35" s="194">
        <v>0</v>
      </c>
      <c r="M35" s="194">
        <v>26</v>
      </c>
      <c r="N35" s="194">
        <v>19</v>
      </c>
      <c r="O35" s="194">
        <v>0</v>
      </c>
      <c r="P35" s="194">
        <v>0</v>
      </c>
      <c r="Q35" s="194">
        <v>20</v>
      </c>
      <c r="R35" s="194">
        <v>15</v>
      </c>
      <c r="S35" s="194">
        <v>0</v>
      </c>
      <c r="T35" s="195">
        <v>0</v>
      </c>
      <c r="U35" s="72"/>
      <c r="V35" s="240">
        <v>0</v>
      </c>
      <c r="W35" s="241">
        <v>0</v>
      </c>
      <c r="X35" s="241">
        <v>0</v>
      </c>
      <c r="Y35" s="241">
        <v>0</v>
      </c>
      <c r="Z35" s="241">
        <v>0</v>
      </c>
      <c r="AA35" s="241">
        <v>0</v>
      </c>
      <c r="AB35" s="241">
        <v>0</v>
      </c>
      <c r="AC35" s="241">
        <v>0</v>
      </c>
      <c r="AD35" s="241">
        <v>0</v>
      </c>
      <c r="AE35" s="241">
        <v>7</v>
      </c>
      <c r="AF35" s="241">
        <v>4</v>
      </c>
      <c r="AG35" s="68"/>
      <c r="AH35" s="28"/>
      <c r="AI35" s="28"/>
      <c r="AJ35" s="286" t="s">
        <v>100</v>
      </c>
      <c r="AK35" s="286"/>
      <c r="AL35" s="286"/>
      <c r="AM35" s="26">
        <f t="shared" si="2"/>
        <v>0</v>
      </c>
    </row>
    <row r="36" spans="2:39" s="36" customFormat="1" ht="12">
      <c r="B36" s="28"/>
      <c r="C36" s="28"/>
      <c r="D36" s="286" t="s">
        <v>101</v>
      </c>
      <c r="E36" s="286"/>
      <c r="F36" s="286"/>
      <c r="G36" s="287"/>
      <c r="H36" s="60">
        <f t="shared" si="1"/>
        <v>319</v>
      </c>
      <c r="I36" s="65">
        <f>SUM(I37:I41)</f>
        <v>39</v>
      </c>
      <c r="J36" s="65">
        <f aca="true" t="shared" si="3" ref="J36:AF36">SUM(J37:J41)</f>
        <v>0</v>
      </c>
      <c r="K36" s="65">
        <f t="shared" si="3"/>
        <v>9</v>
      </c>
      <c r="L36" s="65">
        <f t="shared" si="3"/>
        <v>0</v>
      </c>
      <c r="M36" s="65">
        <f t="shared" si="3"/>
        <v>24</v>
      </c>
      <c r="N36" s="65">
        <f t="shared" si="3"/>
        <v>7</v>
      </c>
      <c r="O36" s="65">
        <f t="shared" si="3"/>
        <v>0</v>
      </c>
      <c r="P36" s="65">
        <f t="shared" si="3"/>
        <v>0</v>
      </c>
      <c r="Q36" s="65">
        <f t="shared" si="3"/>
        <v>15</v>
      </c>
      <c r="R36" s="65">
        <f t="shared" si="3"/>
        <v>89</v>
      </c>
      <c r="S36" s="65">
        <f t="shared" si="3"/>
        <v>0</v>
      </c>
      <c r="T36" s="66">
        <f t="shared" si="3"/>
        <v>0</v>
      </c>
      <c r="U36" s="73"/>
      <c r="V36" s="67">
        <f t="shared" si="3"/>
        <v>2</v>
      </c>
      <c r="W36" s="65">
        <f t="shared" si="3"/>
        <v>4</v>
      </c>
      <c r="X36" s="65">
        <f t="shared" si="3"/>
        <v>1</v>
      </c>
      <c r="Y36" s="65">
        <f t="shared" si="3"/>
        <v>0</v>
      </c>
      <c r="Z36" s="65">
        <f t="shared" si="3"/>
        <v>2</v>
      </c>
      <c r="AA36" s="65">
        <f t="shared" si="3"/>
        <v>7</v>
      </c>
      <c r="AB36" s="65">
        <f t="shared" si="3"/>
        <v>0</v>
      </c>
      <c r="AC36" s="65">
        <f t="shared" si="3"/>
        <v>0</v>
      </c>
      <c r="AD36" s="65">
        <f t="shared" si="3"/>
        <v>0</v>
      </c>
      <c r="AE36" s="65">
        <f t="shared" si="3"/>
        <v>106</v>
      </c>
      <c r="AF36" s="65">
        <f t="shared" si="3"/>
        <v>14</v>
      </c>
      <c r="AG36" s="68"/>
      <c r="AH36" s="28"/>
      <c r="AI36" s="286" t="s">
        <v>101</v>
      </c>
      <c r="AJ36" s="286"/>
      <c r="AK36" s="286"/>
      <c r="AL36" s="286"/>
      <c r="AM36" s="26">
        <f t="shared" si="2"/>
        <v>0</v>
      </c>
    </row>
    <row r="37" spans="2:39" s="36" customFormat="1" ht="12">
      <c r="B37" s="28"/>
      <c r="C37" s="28"/>
      <c r="D37" s="28"/>
      <c r="E37" s="293" t="s">
        <v>9</v>
      </c>
      <c r="F37" s="293"/>
      <c r="G37" s="294"/>
      <c r="H37" s="60">
        <f t="shared" si="1"/>
        <v>16</v>
      </c>
      <c r="I37" s="196">
        <v>1</v>
      </c>
      <c r="J37" s="196">
        <v>0</v>
      </c>
      <c r="K37" s="196">
        <v>0</v>
      </c>
      <c r="L37" s="196">
        <v>0</v>
      </c>
      <c r="M37" s="196">
        <v>12</v>
      </c>
      <c r="N37" s="196">
        <v>0</v>
      </c>
      <c r="O37" s="196">
        <v>0</v>
      </c>
      <c r="P37" s="196">
        <v>0</v>
      </c>
      <c r="Q37" s="196">
        <v>0</v>
      </c>
      <c r="R37" s="196">
        <v>1</v>
      </c>
      <c r="S37" s="196">
        <v>0</v>
      </c>
      <c r="T37" s="197">
        <v>0</v>
      </c>
      <c r="U37" s="72"/>
      <c r="V37" s="242">
        <v>0</v>
      </c>
      <c r="W37" s="243">
        <v>0</v>
      </c>
      <c r="X37" s="243">
        <v>0</v>
      </c>
      <c r="Y37" s="243">
        <v>0</v>
      </c>
      <c r="Z37" s="243">
        <v>0</v>
      </c>
      <c r="AA37" s="243">
        <v>0</v>
      </c>
      <c r="AB37" s="243">
        <v>0</v>
      </c>
      <c r="AC37" s="243">
        <v>0</v>
      </c>
      <c r="AD37" s="243">
        <v>0</v>
      </c>
      <c r="AE37" s="243">
        <v>1</v>
      </c>
      <c r="AF37" s="243">
        <v>1</v>
      </c>
      <c r="AG37" s="68"/>
      <c r="AH37" s="28"/>
      <c r="AI37" s="28"/>
      <c r="AJ37" s="293" t="s">
        <v>9</v>
      </c>
      <c r="AK37" s="293"/>
      <c r="AL37" s="293"/>
      <c r="AM37" s="26">
        <f t="shared" si="2"/>
        <v>0</v>
      </c>
    </row>
    <row r="38" spans="2:39" s="36" customFormat="1" ht="12">
      <c r="B38" s="28"/>
      <c r="C38" s="28"/>
      <c r="D38" s="28"/>
      <c r="E38" s="286" t="s">
        <v>10</v>
      </c>
      <c r="F38" s="286"/>
      <c r="G38" s="287"/>
      <c r="H38" s="60">
        <f t="shared" si="1"/>
        <v>290</v>
      </c>
      <c r="I38" s="196">
        <v>35</v>
      </c>
      <c r="J38" s="196">
        <v>0</v>
      </c>
      <c r="K38" s="196">
        <v>9</v>
      </c>
      <c r="L38" s="196">
        <v>0</v>
      </c>
      <c r="M38" s="196">
        <v>11</v>
      </c>
      <c r="N38" s="196">
        <v>7</v>
      </c>
      <c r="O38" s="196">
        <v>0</v>
      </c>
      <c r="P38" s="196">
        <v>0</v>
      </c>
      <c r="Q38" s="196">
        <v>13</v>
      </c>
      <c r="R38" s="196">
        <v>87</v>
      </c>
      <c r="S38" s="196">
        <v>0</v>
      </c>
      <c r="T38" s="197">
        <v>0</v>
      </c>
      <c r="U38" s="72"/>
      <c r="V38" s="242">
        <v>2</v>
      </c>
      <c r="W38" s="243">
        <v>4</v>
      </c>
      <c r="X38" s="243">
        <v>1</v>
      </c>
      <c r="Y38" s="243">
        <v>0</v>
      </c>
      <c r="Z38" s="243">
        <v>2</v>
      </c>
      <c r="AA38" s="243">
        <v>7</v>
      </c>
      <c r="AB38" s="243">
        <v>0</v>
      </c>
      <c r="AC38" s="243">
        <v>0</v>
      </c>
      <c r="AD38" s="243">
        <v>0</v>
      </c>
      <c r="AE38" s="243">
        <v>99</v>
      </c>
      <c r="AF38" s="243">
        <v>13</v>
      </c>
      <c r="AG38" s="68"/>
      <c r="AH38" s="28"/>
      <c r="AI38" s="28"/>
      <c r="AJ38" s="286" t="s">
        <v>10</v>
      </c>
      <c r="AK38" s="286"/>
      <c r="AL38" s="286"/>
      <c r="AM38" s="26">
        <f t="shared" si="2"/>
        <v>0</v>
      </c>
    </row>
    <row r="39" spans="2:39" s="36" customFormat="1" ht="12">
      <c r="B39" s="28"/>
      <c r="C39" s="28"/>
      <c r="D39" s="28"/>
      <c r="E39" s="286" t="s">
        <v>137</v>
      </c>
      <c r="F39" s="286"/>
      <c r="G39" s="287"/>
      <c r="H39" s="60">
        <f t="shared" si="1"/>
        <v>2</v>
      </c>
      <c r="I39" s="196">
        <v>1</v>
      </c>
      <c r="J39" s="196">
        <v>0</v>
      </c>
      <c r="K39" s="196">
        <v>0</v>
      </c>
      <c r="L39" s="196">
        <v>0</v>
      </c>
      <c r="M39" s="196">
        <v>0</v>
      </c>
      <c r="N39" s="196">
        <v>0</v>
      </c>
      <c r="O39" s="196">
        <v>0</v>
      </c>
      <c r="P39" s="196">
        <v>0</v>
      </c>
      <c r="Q39" s="196">
        <v>1</v>
      </c>
      <c r="R39" s="196">
        <v>0</v>
      </c>
      <c r="S39" s="196">
        <v>0</v>
      </c>
      <c r="T39" s="197">
        <v>0</v>
      </c>
      <c r="U39" s="72"/>
      <c r="V39" s="242">
        <v>0</v>
      </c>
      <c r="W39" s="243">
        <v>0</v>
      </c>
      <c r="X39" s="243">
        <v>0</v>
      </c>
      <c r="Y39" s="243">
        <v>0</v>
      </c>
      <c r="Z39" s="243">
        <v>0</v>
      </c>
      <c r="AA39" s="243">
        <v>0</v>
      </c>
      <c r="AB39" s="243">
        <v>0</v>
      </c>
      <c r="AC39" s="243">
        <v>0</v>
      </c>
      <c r="AD39" s="243">
        <v>0</v>
      </c>
      <c r="AE39" s="243">
        <v>0</v>
      </c>
      <c r="AF39" s="243">
        <v>0</v>
      </c>
      <c r="AG39" s="68"/>
      <c r="AH39" s="28"/>
      <c r="AI39" s="28"/>
      <c r="AJ39" s="286" t="s">
        <v>137</v>
      </c>
      <c r="AK39" s="286"/>
      <c r="AL39" s="286"/>
      <c r="AM39" s="26">
        <f t="shared" si="2"/>
        <v>0</v>
      </c>
    </row>
    <row r="40" spans="2:39" s="36" customFormat="1" ht="12">
      <c r="B40" s="28"/>
      <c r="C40" s="28"/>
      <c r="D40" s="28"/>
      <c r="E40" s="286" t="s">
        <v>11</v>
      </c>
      <c r="F40" s="286"/>
      <c r="G40" s="287"/>
      <c r="H40" s="60">
        <f t="shared" si="1"/>
        <v>3</v>
      </c>
      <c r="I40" s="196">
        <v>2</v>
      </c>
      <c r="J40" s="196">
        <v>0</v>
      </c>
      <c r="K40" s="196">
        <v>0</v>
      </c>
      <c r="L40" s="196">
        <v>0</v>
      </c>
      <c r="M40" s="196">
        <v>0</v>
      </c>
      <c r="N40" s="196">
        <v>0</v>
      </c>
      <c r="O40" s="196">
        <v>0</v>
      </c>
      <c r="P40" s="196">
        <v>0</v>
      </c>
      <c r="Q40" s="196">
        <v>1</v>
      </c>
      <c r="R40" s="196">
        <v>0</v>
      </c>
      <c r="S40" s="196">
        <v>0</v>
      </c>
      <c r="T40" s="197">
        <v>0</v>
      </c>
      <c r="U40" s="72"/>
      <c r="V40" s="242">
        <v>0</v>
      </c>
      <c r="W40" s="243">
        <v>0</v>
      </c>
      <c r="X40" s="243">
        <v>0</v>
      </c>
      <c r="Y40" s="243">
        <v>0</v>
      </c>
      <c r="Z40" s="243">
        <v>0</v>
      </c>
      <c r="AA40" s="243">
        <v>0</v>
      </c>
      <c r="AB40" s="243">
        <v>0</v>
      </c>
      <c r="AC40" s="243">
        <v>0</v>
      </c>
      <c r="AD40" s="243">
        <v>0</v>
      </c>
      <c r="AE40" s="243">
        <v>0</v>
      </c>
      <c r="AF40" s="243">
        <v>0</v>
      </c>
      <c r="AG40" s="68"/>
      <c r="AH40" s="28"/>
      <c r="AI40" s="28"/>
      <c r="AJ40" s="286" t="s">
        <v>11</v>
      </c>
      <c r="AK40" s="286"/>
      <c r="AL40" s="286"/>
      <c r="AM40" s="26">
        <f t="shared" si="2"/>
        <v>0</v>
      </c>
    </row>
    <row r="41" spans="2:39" s="36" customFormat="1" ht="12">
      <c r="B41" s="28"/>
      <c r="C41" s="28"/>
      <c r="D41" s="28"/>
      <c r="E41" s="291" t="s">
        <v>102</v>
      </c>
      <c r="F41" s="291"/>
      <c r="G41" s="292"/>
      <c r="H41" s="60">
        <f t="shared" si="1"/>
        <v>8</v>
      </c>
      <c r="I41" s="196">
        <v>0</v>
      </c>
      <c r="J41" s="196">
        <v>0</v>
      </c>
      <c r="K41" s="196">
        <v>0</v>
      </c>
      <c r="L41" s="196">
        <v>0</v>
      </c>
      <c r="M41" s="196">
        <v>1</v>
      </c>
      <c r="N41" s="196">
        <v>0</v>
      </c>
      <c r="O41" s="196">
        <v>0</v>
      </c>
      <c r="P41" s="196">
        <v>0</v>
      </c>
      <c r="Q41" s="196">
        <v>0</v>
      </c>
      <c r="R41" s="196">
        <v>1</v>
      </c>
      <c r="S41" s="196">
        <v>0</v>
      </c>
      <c r="T41" s="197">
        <v>0</v>
      </c>
      <c r="U41" s="72"/>
      <c r="V41" s="242">
        <v>0</v>
      </c>
      <c r="W41" s="243">
        <v>0</v>
      </c>
      <c r="X41" s="243">
        <v>0</v>
      </c>
      <c r="Y41" s="243">
        <v>0</v>
      </c>
      <c r="Z41" s="243">
        <v>0</v>
      </c>
      <c r="AA41" s="243">
        <v>0</v>
      </c>
      <c r="AB41" s="243">
        <v>0</v>
      </c>
      <c r="AC41" s="243">
        <v>0</v>
      </c>
      <c r="AD41" s="243">
        <v>0</v>
      </c>
      <c r="AE41" s="243">
        <v>6</v>
      </c>
      <c r="AF41" s="243">
        <v>0</v>
      </c>
      <c r="AG41" s="68"/>
      <c r="AH41" s="28"/>
      <c r="AI41" s="28"/>
      <c r="AJ41" s="291" t="s">
        <v>102</v>
      </c>
      <c r="AK41" s="291"/>
      <c r="AL41" s="291"/>
      <c r="AM41" s="26">
        <f t="shared" si="2"/>
        <v>0</v>
      </c>
    </row>
    <row r="42" spans="2:39" s="36" customFormat="1" ht="12">
      <c r="B42" s="28"/>
      <c r="C42" s="28"/>
      <c r="D42" s="286" t="s">
        <v>103</v>
      </c>
      <c r="E42" s="286"/>
      <c r="F42" s="286"/>
      <c r="G42" s="287"/>
      <c r="H42" s="60">
        <f t="shared" si="1"/>
        <v>2</v>
      </c>
      <c r="I42" s="198">
        <v>0</v>
      </c>
      <c r="J42" s="198">
        <v>0</v>
      </c>
      <c r="K42" s="198">
        <v>0</v>
      </c>
      <c r="L42" s="198">
        <v>0</v>
      </c>
      <c r="M42" s="198">
        <v>0</v>
      </c>
      <c r="N42" s="198">
        <v>0</v>
      </c>
      <c r="O42" s="198">
        <v>0</v>
      </c>
      <c r="P42" s="198">
        <v>0</v>
      </c>
      <c r="Q42" s="198">
        <v>0</v>
      </c>
      <c r="R42" s="198">
        <v>1</v>
      </c>
      <c r="S42" s="198">
        <v>0</v>
      </c>
      <c r="T42" s="199">
        <v>0</v>
      </c>
      <c r="U42" s="72"/>
      <c r="V42" s="69">
        <v>0</v>
      </c>
      <c r="W42" s="69">
        <v>0</v>
      </c>
      <c r="X42" s="70">
        <v>0</v>
      </c>
      <c r="Y42" s="70">
        <v>0</v>
      </c>
      <c r="Z42" s="70">
        <v>0</v>
      </c>
      <c r="AA42" s="70">
        <v>0</v>
      </c>
      <c r="AB42" s="70">
        <v>0</v>
      </c>
      <c r="AC42" s="70">
        <v>0</v>
      </c>
      <c r="AD42" s="70">
        <v>0</v>
      </c>
      <c r="AE42" s="70">
        <v>0</v>
      </c>
      <c r="AF42" s="70">
        <v>1</v>
      </c>
      <c r="AG42" s="68"/>
      <c r="AH42" s="28"/>
      <c r="AI42" s="286" t="s">
        <v>103</v>
      </c>
      <c r="AJ42" s="286"/>
      <c r="AK42" s="286"/>
      <c r="AL42" s="286"/>
      <c r="AM42" s="26">
        <f t="shared" si="2"/>
        <v>0</v>
      </c>
    </row>
    <row r="43" spans="2:39" s="27" customFormat="1" ht="12">
      <c r="B43" s="28"/>
      <c r="C43" s="28"/>
      <c r="D43" s="28"/>
      <c r="E43" s="285" t="s">
        <v>104</v>
      </c>
      <c r="F43" s="285"/>
      <c r="G43" s="29" t="s">
        <v>12</v>
      </c>
      <c r="H43" s="60">
        <f t="shared" si="1"/>
        <v>1</v>
      </c>
      <c r="I43" s="200">
        <v>0</v>
      </c>
      <c r="J43" s="200">
        <v>0</v>
      </c>
      <c r="K43" s="200">
        <v>0</v>
      </c>
      <c r="L43" s="200">
        <v>0</v>
      </c>
      <c r="M43" s="200">
        <v>0</v>
      </c>
      <c r="N43" s="200">
        <v>0</v>
      </c>
      <c r="O43" s="200">
        <v>0</v>
      </c>
      <c r="P43" s="200">
        <v>0</v>
      </c>
      <c r="Q43" s="200">
        <v>0</v>
      </c>
      <c r="R43" s="200">
        <v>1</v>
      </c>
      <c r="S43" s="200">
        <v>0</v>
      </c>
      <c r="T43" s="201">
        <v>0</v>
      </c>
      <c r="U43" s="72"/>
      <c r="V43" s="69">
        <v>0</v>
      </c>
      <c r="W43" s="69">
        <v>0</v>
      </c>
      <c r="X43" s="70">
        <v>0</v>
      </c>
      <c r="Y43" s="70">
        <v>0</v>
      </c>
      <c r="Z43" s="70">
        <v>0</v>
      </c>
      <c r="AA43" s="70">
        <v>0</v>
      </c>
      <c r="AB43" s="70">
        <v>0</v>
      </c>
      <c r="AC43" s="70">
        <v>0</v>
      </c>
      <c r="AD43" s="70">
        <v>0</v>
      </c>
      <c r="AE43" s="70">
        <v>0</v>
      </c>
      <c r="AF43" s="70">
        <v>0</v>
      </c>
      <c r="AG43" s="68"/>
      <c r="AH43" s="28"/>
      <c r="AI43" s="28"/>
      <c r="AJ43" s="285" t="s">
        <v>105</v>
      </c>
      <c r="AK43" s="285"/>
      <c r="AL43" s="28" t="s">
        <v>12</v>
      </c>
      <c r="AM43" s="26">
        <f t="shared" si="2"/>
        <v>0</v>
      </c>
    </row>
    <row r="44" spans="2:39" s="36" customFormat="1" ht="12">
      <c r="B44" s="28"/>
      <c r="C44" s="28"/>
      <c r="D44" s="286" t="s">
        <v>13</v>
      </c>
      <c r="E44" s="286"/>
      <c r="F44" s="286"/>
      <c r="G44" s="287"/>
      <c r="H44" s="60">
        <f t="shared" si="1"/>
        <v>0</v>
      </c>
      <c r="I44" s="70">
        <v>0</v>
      </c>
      <c r="J44" s="70">
        <v>0</v>
      </c>
      <c r="K44" s="70">
        <v>0</v>
      </c>
      <c r="L44" s="70">
        <v>0</v>
      </c>
      <c r="M44" s="70">
        <v>0</v>
      </c>
      <c r="N44" s="70">
        <v>0</v>
      </c>
      <c r="O44" s="70">
        <v>0</v>
      </c>
      <c r="P44" s="70">
        <v>0</v>
      </c>
      <c r="Q44" s="70">
        <v>0</v>
      </c>
      <c r="R44" s="70">
        <v>0</v>
      </c>
      <c r="S44" s="71">
        <v>0</v>
      </c>
      <c r="T44" s="71">
        <v>0</v>
      </c>
      <c r="U44" s="72"/>
      <c r="V44" s="69">
        <v>0</v>
      </c>
      <c r="W44" s="69">
        <v>0</v>
      </c>
      <c r="X44" s="70">
        <v>0</v>
      </c>
      <c r="Y44" s="70">
        <v>0</v>
      </c>
      <c r="Z44" s="70">
        <v>0</v>
      </c>
      <c r="AA44" s="70">
        <v>0</v>
      </c>
      <c r="AB44" s="70">
        <v>0</v>
      </c>
      <c r="AC44" s="70">
        <v>0</v>
      </c>
      <c r="AD44" s="70">
        <v>0</v>
      </c>
      <c r="AE44" s="70">
        <v>0</v>
      </c>
      <c r="AF44" s="70">
        <v>0</v>
      </c>
      <c r="AG44" s="68"/>
      <c r="AH44" s="28"/>
      <c r="AI44" s="286" t="s">
        <v>13</v>
      </c>
      <c r="AJ44" s="286"/>
      <c r="AK44" s="286"/>
      <c r="AL44" s="286"/>
      <c r="AM44" s="26">
        <f t="shared" si="2"/>
        <v>0</v>
      </c>
    </row>
    <row r="45" spans="2:39" s="36" customFormat="1" ht="12">
      <c r="B45" s="28"/>
      <c r="C45" s="28"/>
      <c r="D45" s="286" t="s">
        <v>106</v>
      </c>
      <c r="E45" s="286"/>
      <c r="F45" s="286"/>
      <c r="G45" s="287"/>
      <c r="H45" s="60">
        <f t="shared" si="1"/>
        <v>1</v>
      </c>
      <c r="I45" s="202">
        <v>0</v>
      </c>
      <c r="J45" s="202">
        <v>0</v>
      </c>
      <c r="K45" s="202">
        <v>0</v>
      </c>
      <c r="L45" s="202">
        <v>0</v>
      </c>
      <c r="M45" s="202">
        <v>1</v>
      </c>
      <c r="N45" s="202">
        <v>0</v>
      </c>
      <c r="O45" s="202">
        <v>0</v>
      </c>
      <c r="P45" s="202">
        <v>0</v>
      </c>
      <c r="Q45" s="202">
        <v>0</v>
      </c>
      <c r="R45" s="202">
        <v>0</v>
      </c>
      <c r="S45" s="202">
        <v>0</v>
      </c>
      <c r="T45" s="203">
        <v>0</v>
      </c>
      <c r="U45" s="72"/>
      <c r="V45" s="244">
        <v>0</v>
      </c>
      <c r="W45" s="245">
        <v>0</v>
      </c>
      <c r="X45" s="245">
        <v>0</v>
      </c>
      <c r="Y45" s="245">
        <v>0</v>
      </c>
      <c r="Z45" s="245">
        <v>0</v>
      </c>
      <c r="AA45" s="245">
        <v>0</v>
      </c>
      <c r="AB45" s="245">
        <v>0</v>
      </c>
      <c r="AC45" s="245">
        <v>0</v>
      </c>
      <c r="AD45" s="245">
        <v>0</v>
      </c>
      <c r="AE45" s="245">
        <v>0</v>
      </c>
      <c r="AF45" s="245">
        <v>0</v>
      </c>
      <c r="AG45" s="68"/>
      <c r="AH45" s="28"/>
      <c r="AI45" s="286" t="s">
        <v>106</v>
      </c>
      <c r="AJ45" s="286"/>
      <c r="AK45" s="286"/>
      <c r="AL45" s="286"/>
      <c r="AM45" s="26">
        <f t="shared" si="2"/>
        <v>0</v>
      </c>
    </row>
    <row r="46" spans="2:39" s="36" customFormat="1" ht="15" customHeight="1">
      <c r="B46" s="25"/>
      <c r="C46" s="272" t="s">
        <v>107</v>
      </c>
      <c r="D46" s="272"/>
      <c r="E46" s="272"/>
      <c r="F46" s="272"/>
      <c r="G46" s="290"/>
      <c r="H46" s="60">
        <f t="shared" si="1"/>
        <v>118</v>
      </c>
      <c r="I46" s="204">
        <v>10</v>
      </c>
      <c r="J46" s="204">
        <v>0</v>
      </c>
      <c r="K46" s="204">
        <v>0</v>
      </c>
      <c r="L46" s="204">
        <v>7</v>
      </c>
      <c r="M46" s="204">
        <v>23</v>
      </c>
      <c r="N46" s="204">
        <v>1</v>
      </c>
      <c r="O46" s="204">
        <v>15</v>
      </c>
      <c r="P46" s="204">
        <v>0</v>
      </c>
      <c r="Q46" s="204">
        <v>2</v>
      </c>
      <c r="R46" s="204">
        <v>9</v>
      </c>
      <c r="S46" s="204">
        <v>0</v>
      </c>
      <c r="T46" s="205">
        <v>1</v>
      </c>
      <c r="U46" s="22"/>
      <c r="V46" s="246">
        <v>1</v>
      </c>
      <c r="W46" s="247">
        <v>4</v>
      </c>
      <c r="X46" s="247">
        <v>1</v>
      </c>
      <c r="Y46" s="247">
        <v>18</v>
      </c>
      <c r="Z46" s="247">
        <v>1</v>
      </c>
      <c r="AA46" s="247">
        <v>15</v>
      </c>
      <c r="AB46" s="247">
        <v>4</v>
      </c>
      <c r="AC46" s="247">
        <v>0</v>
      </c>
      <c r="AD46" s="247">
        <v>0</v>
      </c>
      <c r="AE46" s="247">
        <v>5</v>
      </c>
      <c r="AF46" s="247">
        <v>1</v>
      </c>
      <c r="AG46" s="24"/>
      <c r="AH46" s="272" t="s">
        <v>107</v>
      </c>
      <c r="AI46" s="272"/>
      <c r="AJ46" s="272"/>
      <c r="AK46" s="272"/>
      <c r="AL46" s="272"/>
      <c r="AM46" s="26">
        <f t="shared" si="2"/>
        <v>0</v>
      </c>
    </row>
    <row r="47" spans="2:39" s="36" customFormat="1" ht="12">
      <c r="B47" s="28"/>
      <c r="C47" s="28"/>
      <c r="D47" s="286" t="s">
        <v>108</v>
      </c>
      <c r="E47" s="286"/>
      <c r="F47" s="286"/>
      <c r="G47" s="287"/>
      <c r="H47" s="60">
        <f t="shared" si="1"/>
        <v>22</v>
      </c>
      <c r="I47" s="202">
        <v>0</v>
      </c>
      <c r="J47" s="202">
        <v>0</v>
      </c>
      <c r="K47" s="202">
        <v>0</v>
      </c>
      <c r="L47" s="202">
        <v>7</v>
      </c>
      <c r="M47" s="202">
        <v>0</v>
      </c>
      <c r="N47" s="202">
        <v>1</v>
      </c>
      <c r="O47" s="202">
        <v>4</v>
      </c>
      <c r="P47" s="202">
        <v>0</v>
      </c>
      <c r="Q47" s="202">
        <v>1</v>
      </c>
      <c r="R47" s="202">
        <v>3</v>
      </c>
      <c r="S47" s="202">
        <v>0</v>
      </c>
      <c r="T47" s="203">
        <v>0</v>
      </c>
      <c r="U47" s="72"/>
      <c r="V47" s="248">
        <v>0</v>
      </c>
      <c r="W47" s="249">
        <v>0</v>
      </c>
      <c r="X47" s="249">
        <v>0</v>
      </c>
      <c r="Y47" s="249">
        <v>0</v>
      </c>
      <c r="Z47" s="249">
        <v>1</v>
      </c>
      <c r="AA47" s="249">
        <v>2</v>
      </c>
      <c r="AB47" s="249">
        <v>0</v>
      </c>
      <c r="AC47" s="249">
        <v>0</v>
      </c>
      <c r="AD47" s="249">
        <v>0</v>
      </c>
      <c r="AE47" s="249">
        <v>3</v>
      </c>
      <c r="AF47" s="249">
        <v>0</v>
      </c>
      <c r="AG47" s="68"/>
      <c r="AH47" s="28"/>
      <c r="AI47" s="286" t="s">
        <v>108</v>
      </c>
      <c r="AJ47" s="286"/>
      <c r="AK47" s="286"/>
      <c r="AL47" s="286"/>
      <c r="AM47" s="26">
        <f t="shared" si="2"/>
        <v>0</v>
      </c>
    </row>
    <row r="48" spans="2:39" s="27" customFormat="1" ht="12">
      <c r="B48" s="28"/>
      <c r="C48" s="28"/>
      <c r="D48" s="28"/>
      <c r="E48" s="291" t="s">
        <v>109</v>
      </c>
      <c r="F48" s="286"/>
      <c r="G48" s="287"/>
      <c r="H48" s="60">
        <f t="shared" si="1"/>
        <v>10</v>
      </c>
      <c r="I48" s="206">
        <v>0</v>
      </c>
      <c r="J48" s="206">
        <v>0</v>
      </c>
      <c r="K48" s="206">
        <v>0</v>
      </c>
      <c r="L48" s="206">
        <v>5</v>
      </c>
      <c r="M48" s="206">
        <v>0</v>
      </c>
      <c r="N48" s="206">
        <v>0</v>
      </c>
      <c r="O48" s="206">
        <v>0</v>
      </c>
      <c r="P48" s="206">
        <v>0</v>
      </c>
      <c r="Q48" s="206">
        <v>0</v>
      </c>
      <c r="R48" s="206">
        <v>1</v>
      </c>
      <c r="S48" s="206">
        <v>0</v>
      </c>
      <c r="T48" s="207">
        <v>0</v>
      </c>
      <c r="U48" s="72"/>
      <c r="V48" s="250">
        <v>0</v>
      </c>
      <c r="W48" s="251">
        <v>0</v>
      </c>
      <c r="X48" s="251">
        <v>0</v>
      </c>
      <c r="Y48" s="251">
        <v>0</v>
      </c>
      <c r="Z48" s="251">
        <v>1</v>
      </c>
      <c r="AA48" s="251">
        <v>2</v>
      </c>
      <c r="AB48" s="251">
        <v>0</v>
      </c>
      <c r="AC48" s="251">
        <v>0</v>
      </c>
      <c r="AD48" s="251">
        <v>0</v>
      </c>
      <c r="AE48" s="251">
        <v>1</v>
      </c>
      <c r="AF48" s="251">
        <v>0</v>
      </c>
      <c r="AG48" s="68"/>
      <c r="AH48" s="28"/>
      <c r="AI48" s="28"/>
      <c r="AJ48" s="291" t="s">
        <v>109</v>
      </c>
      <c r="AK48" s="286"/>
      <c r="AL48" s="286"/>
      <c r="AM48" s="26">
        <f t="shared" si="2"/>
        <v>0</v>
      </c>
    </row>
    <row r="49" spans="2:39" s="36" customFormat="1" ht="12">
      <c r="B49" s="28"/>
      <c r="C49" s="28"/>
      <c r="D49" s="28"/>
      <c r="E49" s="291" t="s">
        <v>110</v>
      </c>
      <c r="F49" s="286"/>
      <c r="G49" s="287"/>
      <c r="H49" s="60">
        <f t="shared" si="1"/>
        <v>10</v>
      </c>
      <c r="I49" s="206">
        <v>0</v>
      </c>
      <c r="J49" s="206">
        <v>0</v>
      </c>
      <c r="K49" s="206">
        <v>0</v>
      </c>
      <c r="L49" s="206">
        <v>2</v>
      </c>
      <c r="M49" s="206">
        <v>0</v>
      </c>
      <c r="N49" s="206">
        <v>1</v>
      </c>
      <c r="O49" s="206">
        <v>3</v>
      </c>
      <c r="P49" s="206">
        <v>0</v>
      </c>
      <c r="Q49" s="206">
        <v>1</v>
      </c>
      <c r="R49" s="206">
        <v>2</v>
      </c>
      <c r="S49" s="206">
        <v>0</v>
      </c>
      <c r="T49" s="207">
        <v>0</v>
      </c>
      <c r="U49" s="72"/>
      <c r="V49" s="250">
        <v>0</v>
      </c>
      <c r="W49" s="251">
        <v>0</v>
      </c>
      <c r="X49" s="251">
        <v>0</v>
      </c>
      <c r="Y49" s="251">
        <v>0</v>
      </c>
      <c r="Z49" s="251">
        <v>0</v>
      </c>
      <c r="AA49" s="251">
        <v>0</v>
      </c>
      <c r="AB49" s="251">
        <v>0</v>
      </c>
      <c r="AC49" s="251">
        <v>0</v>
      </c>
      <c r="AD49" s="251">
        <v>0</v>
      </c>
      <c r="AE49" s="251">
        <v>1</v>
      </c>
      <c r="AF49" s="251">
        <v>0</v>
      </c>
      <c r="AG49" s="68"/>
      <c r="AH49" s="28"/>
      <c r="AI49" s="28"/>
      <c r="AJ49" s="291" t="s">
        <v>110</v>
      </c>
      <c r="AK49" s="286"/>
      <c r="AL49" s="286"/>
      <c r="AM49" s="26">
        <f t="shared" si="2"/>
        <v>0</v>
      </c>
    </row>
    <row r="50" spans="2:39" s="36" customFormat="1" ht="12">
      <c r="B50" s="28"/>
      <c r="C50" s="28"/>
      <c r="D50" s="28"/>
      <c r="E50" s="291" t="s">
        <v>14</v>
      </c>
      <c r="F50" s="286"/>
      <c r="G50" s="287"/>
      <c r="H50" s="60">
        <f t="shared" si="1"/>
        <v>2</v>
      </c>
      <c r="I50" s="206">
        <v>0</v>
      </c>
      <c r="J50" s="206">
        <v>0</v>
      </c>
      <c r="K50" s="206">
        <v>0</v>
      </c>
      <c r="L50" s="206">
        <v>0</v>
      </c>
      <c r="M50" s="206">
        <v>0</v>
      </c>
      <c r="N50" s="206">
        <v>0</v>
      </c>
      <c r="O50" s="206">
        <v>1</v>
      </c>
      <c r="P50" s="206">
        <v>0</v>
      </c>
      <c r="Q50" s="206">
        <v>0</v>
      </c>
      <c r="R50" s="206">
        <v>0</v>
      </c>
      <c r="S50" s="206">
        <v>0</v>
      </c>
      <c r="T50" s="207">
        <v>0</v>
      </c>
      <c r="U50" s="72"/>
      <c r="V50" s="250">
        <v>0</v>
      </c>
      <c r="W50" s="251">
        <v>0</v>
      </c>
      <c r="X50" s="251">
        <v>0</v>
      </c>
      <c r="Y50" s="251">
        <v>0</v>
      </c>
      <c r="Z50" s="251">
        <v>0</v>
      </c>
      <c r="AA50" s="251">
        <v>0</v>
      </c>
      <c r="AB50" s="251">
        <v>0</v>
      </c>
      <c r="AC50" s="251">
        <v>0</v>
      </c>
      <c r="AD50" s="251">
        <v>0</v>
      </c>
      <c r="AE50" s="251">
        <v>1</v>
      </c>
      <c r="AF50" s="251">
        <v>0</v>
      </c>
      <c r="AG50" s="68"/>
      <c r="AH50" s="28"/>
      <c r="AI50" s="28"/>
      <c r="AJ50" s="291" t="s">
        <v>14</v>
      </c>
      <c r="AK50" s="286"/>
      <c r="AL50" s="286"/>
      <c r="AM50" s="26">
        <f t="shared" si="2"/>
        <v>0</v>
      </c>
    </row>
    <row r="51" spans="2:39" s="36" customFormat="1" ht="12">
      <c r="B51" s="28"/>
      <c r="C51" s="28"/>
      <c r="D51" s="286" t="s">
        <v>111</v>
      </c>
      <c r="E51" s="286"/>
      <c r="F51" s="286"/>
      <c r="G51" s="287"/>
      <c r="H51" s="60">
        <f t="shared" si="1"/>
        <v>96</v>
      </c>
      <c r="I51" s="208">
        <v>10</v>
      </c>
      <c r="J51" s="208">
        <v>0</v>
      </c>
      <c r="K51" s="208">
        <v>0</v>
      </c>
      <c r="L51" s="208">
        <v>0</v>
      </c>
      <c r="M51" s="208">
        <v>23</v>
      </c>
      <c r="N51" s="208">
        <v>0</v>
      </c>
      <c r="O51" s="208">
        <v>11</v>
      </c>
      <c r="P51" s="208">
        <v>0</v>
      </c>
      <c r="Q51" s="208">
        <v>1</v>
      </c>
      <c r="R51" s="208">
        <v>6</v>
      </c>
      <c r="S51" s="208">
        <v>0</v>
      </c>
      <c r="T51" s="209">
        <v>1</v>
      </c>
      <c r="U51" s="72"/>
      <c r="V51" s="252">
        <v>1</v>
      </c>
      <c r="W51" s="253">
        <v>4</v>
      </c>
      <c r="X51" s="253">
        <v>1</v>
      </c>
      <c r="Y51" s="253">
        <v>18</v>
      </c>
      <c r="Z51" s="253">
        <v>0</v>
      </c>
      <c r="AA51" s="253">
        <v>13</v>
      </c>
      <c r="AB51" s="253">
        <v>4</v>
      </c>
      <c r="AC51" s="253">
        <v>0</v>
      </c>
      <c r="AD51" s="253">
        <v>0</v>
      </c>
      <c r="AE51" s="253">
        <v>2</v>
      </c>
      <c r="AF51" s="253">
        <v>1</v>
      </c>
      <c r="AG51" s="68"/>
      <c r="AH51" s="28"/>
      <c r="AI51" s="286" t="s">
        <v>111</v>
      </c>
      <c r="AJ51" s="286"/>
      <c r="AK51" s="286"/>
      <c r="AL51" s="286"/>
      <c r="AM51" s="26">
        <f t="shared" si="2"/>
        <v>0</v>
      </c>
    </row>
    <row r="52" spans="2:39" s="36" customFormat="1" ht="12">
      <c r="B52" s="43"/>
      <c r="C52" s="43"/>
      <c r="D52" s="43"/>
      <c r="E52" s="285" t="s">
        <v>112</v>
      </c>
      <c r="F52" s="285"/>
      <c r="G52" s="29" t="s">
        <v>15</v>
      </c>
      <c r="H52" s="60">
        <f t="shared" si="1"/>
        <v>8</v>
      </c>
      <c r="I52" s="208">
        <v>0</v>
      </c>
      <c r="J52" s="208">
        <v>0</v>
      </c>
      <c r="K52" s="208">
        <v>0</v>
      </c>
      <c r="L52" s="208">
        <v>0</v>
      </c>
      <c r="M52" s="208">
        <v>0</v>
      </c>
      <c r="N52" s="208">
        <v>0</v>
      </c>
      <c r="O52" s="208">
        <v>0</v>
      </c>
      <c r="P52" s="208">
        <v>0</v>
      </c>
      <c r="Q52" s="208">
        <v>0</v>
      </c>
      <c r="R52" s="208">
        <v>1</v>
      </c>
      <c r="S52" s="208">
        <v>0</v>
      </c>
      <c r="T52" s="209">
        <v>0</v>
      </c>
      <c r="U52" s="72"/>
      <c r="V52" s="252">
        <v>0</v>
      </c>
      <c r="W52" s="253">
        <v>1</v>
      </c>
      <c r="X52" s="253">
        <v>0</v>
      </c>
      <c r="Y52" s="253">
        <v>6</v>
      </c>
      <c r="Z52" s="253">
        <v>0</v>
      </c>
      <c r="AA52" s="253">
        <v>0</v>
      </c>
      <c r="AB52" s="253">
        <v>0</v>
      </c>
      <c r="AC52" s="253">
        <v>0</v>
      </c>
      <c r="AD52" s="253">
        <v>0</v>
      </c>
      <c r="AE52" s="253">
        <v>0</v>
      </c>
      <c r="AF52" s="253">
        <v>0</v>
      </c>
      <c r="AG52" s="74"/>
      <c r="AH52" s="43"/>
      <c r="AI52" s="43"/>
      <c r="AJ52" s="285" t="s">
        <v>113</v>
      </c>
      <c r="AK52" s="285"/>
      <c r="AL52" s="28" t="s">
        <v>15</v>
      </c>
      <c r="AM52" s="26">
        <f t="shared" si="2"/>
        <v>0</v>
      </c>
    </row>
    <row r="53" spans="2:39" s="36" customFormat="1" ht="12">
      <c r="B53" s="43"/>
      <c r="C53" s="43"/>
      <c r="D53" s="43"/>
      <c r="E53" s="289" t="s">
        <v>113</v>
      </c>
      <c r="F53" s="289"/>
      <c r="G53" s="29" t="s">
        <v>16</v>
      </c>
      <c r="H53" s="60">
        <f t="shared" si="1"/>
        <v>24</v>
      </c>
      <c r="I53" s="208">
        <v>1</v>
      </c>
      <c r="J53" s="208">
        <v>0</v>
      </c>
      <c r="K53" s="208">
        <v>0</v>
      </c>
      <c r="L53" s="208">
        <v>0</v>
      </c>
      <c r="M53" s="208">
        <v>3</v>
      </c>
      <c r="N53" s="208">
        <v>0</v>
      </c>
      <c r="O53" s="208">
        <v>11</v>
      </c>
      <c r="P53" s="208">
        <v>0</v>
      </c>
      <c r="Q53" s="208">
        <v>0</v>
      </c>
      <c r="R53" s="208">
        <v>0</v>
      </c>
      <c r="S53" s="208">
        <v>0</v>
      </c>
      <c r="T53" s="209">
        <v>0</v>
      </c>
      <c r="U53" s="72"/>
      <c r="V53" s="252">
        <v>1</v>
      </c>
      <c r="W53" s="253">
        <v>0</v>
      </c>
      <c r="X53" s="253">
        <v>0</v>
      </c>
      <c r="Y53" s="253">
        <v>6</v>
      </c>
      <c r="Z53" s="253">
        <v>0</v>
      </c>
      <c r="AA53" s="253">
        <v>1</v>
      </c>
      <c r="AB53" s="253">
        <v>0</v>
      </c>
      <c r="AC53" s="253">
        <v>0</v>
      </c>
      <c r="AD53" s="253">
        <v>0</v>
      </c>
      <c r="AE53" s="253">
        <v>0</v>
      </c>
      <c r="AF53" s="253">
        <v>1</v>
      </c>
      <c r="AG53" s="74"/>
      <c r="AH53" s="43"/>
      <c r="AI53" s="43"/>
      <c r="AJ53" s="289" t="s">
        <v>114</v>
      </c>
      <c r="AK53" s="289"/>
      <c r="AL53" s="28" t="s">
        <v>16</v>
      </c>
      <c r="AM53" s="26">
        <f t="shared" si="2"/>
        <v>0</v>
      </c>
    </row>
    <row r="54" spans="2:39" s="36" customFormat="1" ht="15" customHeight="1">
      <c r="B54" s="46"/>
      <c r="C54" s="272" t="s">
        <v>115</v>
      </c>
      <c r="D54" s="272"/>
      <c r="E54" s="272"/>
      <c r="F54" s="272"/>
      <c r="G54" s="290"/>
      <c r="H54" s="60">
        <f t="shared" si="1"/>
        <v>4029</v>
      </c>
      <c r="I54" s="210">
        <v>88</v>
      </c>
      <c r="J54" s="210">
        <v>0</v>
      </c>
      <c r="K54" s="210">
        <v>3</v>
      </c>
      <c r="L54" s="210">
        <v>0</v>
      </c>
      <c r="M54" s="210">
        <v>90</v>
      </c>
      <c r="N54" s="210">
        <v>5</v>
      </c>
      <c r="O54" s="210">
        <v>2</v>
      </c>
      <c r="P54" s="210">
        <v>216</v>
      </c>
      <c r="Q54" s="210">
        <v>1769</v>
      </c>
      <c r="R54" s="210">
        <v>218</v>
      </c>
      <c r="S54" s="210">
        <v>5</v>
      </c>
      <c r="T54" s="211">
        <v>6</v>
      </c>
      <c r="U54" s="75"/>
      <c r="V54" s="254">
        <v>36</v>
      </c>
      <c r="W54" s="255">
        <v>343</v>
      </c>
      <c r="X54" s="255">
        <v>523</v>
      </c>
      <c r="Y54" s="255">
        <v>0</v>
      </c>
      <c r="Z54" s="255">
        <v>9</v>
      </c>
      <c r="AA54" s="255">
        <v>57</v>
      </c>
      <c r="AB54" s="255">
        <v>11</v>
      </c>
      <c r="AC54" s="255">
        <v>2</v>
      </c>
      <c r="AD54" s="255">
        <v>67</v>
      </c>
      <c r="AE54" s="255">
        <v>491</v>
      </c>
      <c r="AF54" s="255">
        <v>88</v>
      </c>
      <c r="AG54" s="47"/>
      <c r="AH54" s="272" t="s">
        <v>115</v>
      </c>
      <c r="AI54" s="272"/>
      <c r="AJ54" s="272"/>
      <c r="AK54" s="272"/>
      <c r="AL54" s="272"/>
      <c r="AM54" s="26">
        <f t="shared" si="2"/>
        <v>0</v>
      </c>
    </row>
    <row r="55" spans="2:39" s="36" customFormat="1" ht="12">
      <c r="B55" s="43"/>
      <c r="C55" s="43"/>
      <c r="D55" s="285" t="s">
        <v>114</v>
      </c>
      <c r="E55" s="285"/>
      <c r="F55" s="286" t="s">
        <v>116</v>
      </c>
      <c r="G55" s="287"/>
      <c r="H55" s="60">
        <f t="shared" si="1"/>
        <v>2115</v>
      </c>
      <c r="I55" s="212">
        <v>58</v>
      </c>
      <c r="J55" s="212">
        <v>0</v>
      </c>
      <c r="K55" s="212">
        <v>2</v>
      </c>
      <c r="L55" s="212">
        <v>0</v>
      </c>
      <c r="M55" s="212">
        <v>66</v>
      </c>
      <c r="N55" s="212">
        <v>1</v>
      </c>
      <c r="O55" s="212">
        <v>0</v>
      </c>
      <c r="P55" s="212">
        <v>216</v>
      </c>
      <c r="Q55" s="212">
        <v>1645</v>
      </c>
      <c r="R55" s="212">
        <v>92</v>
      </c>
      <c r="S55" s="212">
        <v>0</v>
      </c>
      <c r="T55" s="213">
        <v>0</v>
      </c>
      <c r="U55" s="72"/>
      <c r="V55" s="256">
        <v>0</v>
      </c>
      <c r="W55" s="257">
        <v>0</v>
      </c>
      <c r="X55" s="257">
        <v>0</v>
      </c>
      <c r="Y55" s="257">
        <v>0</v>
      </c>
      <c r="Z55" s="257">
        <v>0</v>
      </c>
      <c r="AA55" s="257">
        <v>3</v>
      </c>
      <c r="AB55" s="257">
        <v>2</v>
      </c>
      <c r="AC55" s="257">
        <v>0</v>
      </c>
      <c r="AD55" s="257">
        <v>0</v>
      </c>
      <c r="AE55" s="257">
        <v>24</v>
      </c>
      <c r="AF55" s="257">
        <v>6</v>
      </c>
      <c r="AG55" s="74"/>
      <c r="AH55" s="43"/>
      <c r="AI55" s="285" t="s">
        <v>114</v>
      </c>
      <c r="AJ55" s="285"/>
      <c r="AK55" s="286" t="s">
        <v>116</v>
      </c>
      <c r="AL55" s="286"/>
      <c r="AM55" s="26">
        <f t="shared" si="2"/>
        <v>0</v>
      </c>
    </row>
    <row r="56" spans="2:39" s="36" customFormat="1" ht="12">
      <c r="B56" s="43"/>
      <c r="C56" s="43"/>
      <c r="D56" s="285" t="s">
        <v>114</v>
      </c>
      <c r="E56" s="285"/>
      <c r="F56" s="286" t="s">
        <v>117</v>
      </c>
      <c r="G56" s="287"/>
      <c r="H56" s="60">
        <f t="shared" si="1"/>
        <v>154</v>
      </c>
      <c r="I56" s="212">
        <v>1</v>
      </c>
      <c r="J56" s="212">
        <v>0</v>
      </c>
      <c r="K56" s="212">
        <v>0</v>
      </c>
      <c r="L56" s="212">
        <v>0</v>
      </c>
      <c r="M56" s="212">
        <v>0</v>
      </c>
      <c r="N56" s="212">
        <v>0</v>
      </c>
      <c r="O56" s="212">
        <v>0</v>
      </c>
      <c r="P56" s="212">
        <v>0</v>
      </c>
      <c r="Q56" s="212">
        <v>1</v>
      </c>
      <c r="R56" s="212">
        <v>1</v>
      </c>
      <c r="S56" s="212">
        <v>0</v>
      </c>
      <c r="T56" s="213">
        <v>0</v>
      </c>
      <c r="U56" s="72"/>
      <c r="V56" s="256">
        <v>0</v>
      </c>
      <c r="W56" s="257">
        <v>2</v>
      </c>
      <c r="X56" s="257">
        <v>111</v>
      </c>
      <c r="Y56" s="257">
        <v>0</v>
      </c>
      <c r="Z56" s="257">
        <v>0</v>
      </c>
      <c r="AA56" s="257">
        <v>2</v>
      </c>
      <c r="AB56" s="257">
        <v>1</v>
      </c>
      <c r="AC56" s="257">
        <v>2</v>
      </c>
      <c r="AD56" s="257">
        <v>5</v>
      </c>
      <c r="AE56" s="257">
        <v>21</v>
      </c>
      <c r="AF56" s="257">
        <v>7</v>
      </c>
      <c r="AG56" s="74"/>
      <c r="AH56" s="43"/>
      <c r="AI56" s="285" t="s">
        <v>114</v>
      </c>
      <c r="AJ56" s="285"/>
      <c r="AK56" s="286" t="s">
        <v>117</v>
      </c>
      <c r="AL56" s="286"/>
      <c r="AM56" s="26">
        <f t="shared" si="2"/>
        <v>0</v>
      </c>
    </row>
    <row r="57" spans="2:39" s="48" customFormat="1" ht="12">
      <c r="B57" s="43"/>
      <c r="C57" s="43"/>
      <c r="D57" s="285" t="s">
        <v>114</v>
      </c>
      <c r="E57" s="285"/>
      <c r="F57" s="286" t="s">
        <v>17</v>
      </c>
      <c r="G57" s="287"/>
      <c r="H57" s="60">
        <f t="shared" si="1"/>
        <v>257</v>
      </c>
      <c r="I57" s="212">
        <v>14</v>
      </c>
      <c r="J57" s="212">
        <v>0</v>
      </c>
      <c r="K57" s="212">
        <v>0</v>
      </c>
      <c r="L57" s="212">
        <v>0</v>
      </c>
      <c r="M57" s="212">
        <v>14</v>
      </c>
      <c r="N57" s="212">
        <v>2</v>
      </c>
      <c r="O57" s="212">
        <v>0</v>
      </c>
      <c r="P57" s="212">
        <v>0</v>
      </c>
      <c r="Q57" s="212">
        <v>2</v>
      </c>
      <c r="R57" s="212">
        <v>55</v>
      </c>
      <c r="S57" s="212">
        <v>0</v>
      </c>
      <c r="T57" s="213">
        <v>1</v>
      </c>
      <c r="U57" s="72"/>
      <c r="V57" s="256">
        <v>17</v>
      </c>
      <c r="W57" s="257">
        <v>21</v>
      </c>
      <c r="X57" s="257">
        <v>26</v>
      </c>
      <c r="Y57" s="257">
        <v>0</v>
      </c>
      <c r="Z57" s="257">
        <v>1</v>
      </c>
      <c r="AA57" s="257">
        <v>15</v>
      </c>
      <c r="AB57" s="257">
        <v>2</v>
      </c>
      <c r="AC57" s="257">
        <v>0</v>
      </c>
      <c r="AD57" s="257">
        <v>8</v>
      </c>
      <c r="AE57" s="257">
        <v>66</v>
      </c>
      <c r="AF57" s="257">
        <v>13</v>
      </c>
      <c r="AG57" s="74"/>
      <c r="AH57" s="43"/>
      <c r="AI57" s="285" t="s">
        <v>118</v>
      </c>
      <c r="AJ57" s="285"/>
      <c r="AK57" s="286" t="s">
        <v>17</v>
      </c>
      <c r="AL57" s="286"/>
      <c r="AM57" s="26">
        <f t="shared" si="2"/>
        <v>0</v>
      </c>
    </row>
    <row r="58" spans="2:39" s="48" customFormat="1" ht="12">
      <c r="B58" s="43"/>
      <c r="C58" s="43"/>
      <c r="D58" s="285" t="s">
        <v>118</v>
      </c>
      <c r="E58" s="285"/>
      <c r="F58" s="286" t="s">
        <v>119</v>
      </c>
      <c r="G58" s="287"/>
      <c r="H58" s="60">
        <f t="shared" si="1"/>
        <v>14</v>
      </c>
      <c r="I58" s="212">
        <v>0</v>
      </c>
      <c r="J58" s="212">
        <v>0</v>
      </c>
      <c r="K58" s="212">
        <v>0</v>
      </c>
      <c r="L58" s="212">
        <v>0</v>
      </c>
      <c r="M58" s="212">
        <v>0</v>
      </c>
      <c r="N58" s="212">
        <v>1</v>
      </c>
      <c r="O58" s="212">
        <v>0</v>
      </c>
      <c r="P58" s="212">
        <v>0</v>
      </c>
      <c r="Q58" s="212">
        <v>0</v>
      </c>
      <c r="R58" s="212">
        <v>1</v>
      </c>
      <c r="S58" s="212">
        <v>0</v>
      </c>
      <c r="T58" s="213">
        <v>1</v>
      </c>
      <c r="U58" s="72"/>
      <c r="V58" s="256">
        <v>0</v>
      </c>
      <c r="W58" s="257">
        <v>0</v>
      </c>
      <c r="X58" s="257">
        <v>6</v>
      </c>
      <c r="Y58" s="257">
        <v>0</v>
      </c>
      <c r="Z58" s="257">
        <v>2</v>
      </c>
      <c r="AA58" s="257">
        <v>0</v>
      </c>
      <c r="AB58" s="257">
        <v>0</v>
      </c>
      <c r="AC58" s="257">
        <v>0</v>
      </c>
      <c r="AD58" s="257">
        <v>0</v>
      </c>
      <c r="AE58" s="257">
        <v>3</v>
      </c>
      <c r="AF58" s="257">
        <v>0</v>
      </c>
      <c r="AG58" s="74"/>
      <c r="AH58" s="43"/>
      <c r="AI58" s="285" t="s">
        <v>118</v>
      </c>
      <c r="AJ58" s="285"/>
      <c r="AK58" s="286" t="s">
        <v>119</v>
      </c>
      <c r="AL58" s="286"/>
      <c r="AM58" s="26">
        <f t="shared" si="2"/>
        <v>0</v>
      </c>
    </row>
    <row r="59" spans="2:39" s="48" customFormat="1" ht="12" customHeight="1">
      <c r="B59" s="43"/>
      <c r="C59" s="43"/>
      <c r="D59" s="285" t="s">
        <v>118</v>
      </c>
      <c r="E59" s="285"/>
      <c r="F59" s="280" t="s">
        <v>136</v>
      </c>
      <c r="G59" s="288"/>
      <c r="H59" s="60">
        <f t="shared" si="1"/>
        <v>11</v>
      </c>
      <c r="I59" s="212">
        <v>0</v>
      </c>
      <c r="J59" s="212">
        <v>0</v>
      </c>
      <c r="K59" s="212">
        <v>0</v>
      </c>
      <c r="L59" s="212">
        <v>0</v>
      </c>
      <c r="M59" s="212">
        <v>0</v>
      </c>
      <c r="N59" s="212">
        <v>1</v>
      </c>
      <c r="O59" s="212">
        <v>0</v>
      </c>
      <c r="P59" s="212">
        <v>0</v>
      </c>
      <c r="Q59" s="212">
        <v>0</v>
      </c>
      <c r="R59" s="212">
        <v>4</v>
      </c>
      <c r="S59" s="212">
        <v>0</v>
      </c>
      <c r="T59" s="213">
        <v>0</v>
      </c>
      <c r="U59" s="72"/>
      <c r="V59" s="256">
        <v>0</v>
      </c>
      <c r="W59" s="257">
        <v>0</v>
      </c>
      <c r="X59" s="257">
        <v>1</v>
      </c>
      <c r="Y59" s="257">
        <v>0</v>
      </c>
      <c r="Z59" s="257">
        <v>0</v>
      </c>
      <c r="AA59" s="257">
        <v>1</v>
      </c>
      <c r="AB59" s="257">
        <v>0</v>
      </c>
      <c r="AC59" s="257">
        <v>0</v>
      </c>
      <c r="AD59" s="257">
        <v>0</v>
      </c>
      <c r="AE59" s="257">
        <v>4</v>
      </c>
      <c r="AF59" s="257">
        <v>0</v>
      </c>
      <c r="AG59" s="74"/>
      <c r="AH59" s="43"/>
      <c r="AI59" s="285" t="s">
        <v>118</v>
      </c>
      <c r="AJ59" s="285"/>
      <c r="AK59" s="280" t="s">
        <v>136</v>
      </c>
      <c r="AL59" s="280"/>
      <c r="AM59" s="26">
        <f t="shared" si="2"/>
        <v>0</v>
      </c>
    </row>
    <row r="60" spans="2:39" s="48" customFormat="1" ht="12">
      <c r="B60" s="43"/>
      <c r="C60" s="43"/>
      <c r="D60" s="285" t="s">
        <v>118</v>
      </c>
      <c r="E60" s="285"/>
      <c r="F60" s="286" t="s">
        <v>18</v>
      </c>
      <c r="G60" s="287"/>
      <c r="H60" s="60">
        <f t="shared" si="1"/>
        <v>151</v>
      </c>
      <c r="I60" s="212">
        <v>6</v>
      </c>
      <c r="J60" s="212">
        <v>0</v>
      </c>
      <c r="K60" s="212">
        <v>1</v>
      </c>
      <c r="L60" s="212">
        <v>0</v>
      </c>
      <c r="M60" s="212">
        <v>7</v>
      </c>
      <c r="N60" s="212">
        <v>0</v>
      </c>
      <c r="O60" s="212">
        <v>1</v>
      </c>
      <c r="P60" s="212">
        <v>0</v>
      </c>
      <c r="Q60" s="212">
        <v>114</v>
      </c>
      <c r="R60" s="212">
        <v>12</v>
      </c>
      <c r="S60" s="212">
        <v>0</v>
      </c>
      <c r="T60" s="213">
        <v>0</v>
      </c>
      <c r="U60" s="72"/>
      <c r="V60" s="256">
        <v>0</v>
      </c>
      <c r="W60" s="257">
        <v>0</v>
      </c>
      <c r="X60" s="257">
        <v>0</v>
      </c>
      <c r="Y60" s="257">
        <v>0</v>
      </c>
      <c r="Z60" s="257">
        <v>1</v>
      </c>
      <c r="AA60" s="257">
        <v>0</v>
      </c>
      <c r="AB60" s="257">
        <v>0</v>
      </c>
      <c r="AC60" s="257">
        <v>0</v>
      </c>
      <c r="AD60" s="257">
        <v>0</v>
      </c>
      <c r="AE60" s="257">
        <v>8</v>
      </c>
      <c r="AF60" s="257">
        <v>1</v>
      </c>
      <c r="AG60" s="74"/>
      <c r="AH60" s="43"/>
      <c r="AI60" s="285" t="s">
        <v>113</v>
      </c>
      <c r="AJ60" s="285"/>
      <c r="AK60" s="286" t="s">
        <v>18</v>
      </c>
      <c r="AL60" s="286"/>
      <c r="AM60" s="26">
        <f t="shared" si="2"/>
        <v>0</v>
      </c>
    </row>
    <row r="61" spans="2:39" s="48" customFormat="1" ht="12" thickBot="1">
      <c r="B61" s="76"/>
      <c r="C61" s="76"/>
      <c r="D61" s="304" t="s">
        <v>113</v>
      </c>
      <c r="E61" s="304"/>
      <c r="F61" s="305" t="s">
        <v>19</v>
      </c>
      <c r="G61" s="306"/>
      <c r="H61" s="60">
        <f t="shared" si="1"/>
        <v>794</v>
      </c>
      <c r="I61" s="214">
        <v>2</v>
      </c>
      <c r="J61" s="214">
        <v>0</v>
      </c>
      <c r="K61" s="214">
        <v>0</v>
      </c>
      <c r="L61" s="214">
        <v>0</v>
      </c>
      <c r="M61" s="214">
        <v>0</v>
      </c>
      <c r="N61" s="214">
        <v>0</v>
      </c>
      <c r="O61" s="214">
        <v>0</v>
      </c>
      <c r="P61" s="214">
        <v>0</v>
      </c>
      <c r="Q61" s="214">
        <v>1</v>
      </c>
      <c r="R61" s="214">
        <v>21</v>
      </c>
      <c r="S61" s="214">
        <v>1</v>
      </c>
      <c r="T61" s="215">
        <v>1</v>
      </c>
      <c r="U61" s="72"/>
      <c r="V61" s="258">
        <v>9</v>
      </c>
      <c r="W61" s="259">
        <v>239</v>
      </c>
      <c r="X61" s="259">
        <v>297</v>
      </c>
      <c r="Y61" s="259">
        <v>0</v>
      </c>
      <c r="Z61" s="259">
        <v>0</v>
      </c>
      <c r="AA61" s="259">
        <v>23</v>
      </c>
      <c r="AB61" s="259">
        <v>4</v>
      </c>
      <c r="AC61" s="259">
        <v>0</v>
      </c>
      <c r="AD61" s="259">
        <v>48</v>
      </c>
      <c r="AE61" s="259">
        <v>106</v>
      </c>
      <c r="AF61" s="259">
        <v>42</v>
      </c>
      <c r="AG61" s="77"/>
      <c r="AH61" s="76"/>
      <c r="AI61" s="304" t="s">
        <v>120</v>
      </c>
      <c r="AJ61" s="304"/>
      <c r="AK61" s="305" t="s">
        <v>19</v>
      </c>
      <c r="AL61" s="305"/>
      <c r="AM61" s="26">
        <f t="shared" si="2"/>
        <v>0</v>
      </c>
    </row>
    <row r="62" spans="2:38" ht="12">
      <c r="B62" s="303"/>
      <c r="C62" s="303"/>
      <c r="D62" s="303"/>
      <c r="E62" s="303"/>
      <c r="F62" s="303"/>
      <c r="G62" s="303"/>
      <c r="H62" s="303"/>
      <c r="I62" s="303"/>
      <c r="J62" s="303"/>
      <c r="K62" s="303"/>
      <c r="L62" s="303"/>
      <c r="M62" s="303"/>
      <c r="N62" s="303"/>
      <c r="O62" s="303"/>
      <c r="P62" s="303"/>
      <c r="Q62" s="303"/>
      <c r="R62" s="303"/>
      <c r="S62" s="303"/>
      <c r="T62" s="303"/>
      <c r="U62" s="78"/>
      <c r="V62" s="307"/>
      <c r="W62" s="307"/>
      <c r="X62" s="307"/>
      <c r="Y62" s="307"/>
      <c r="Z62" s="307"/>
      <c r="AA62" s="307"/>
      <c r="AB62" s="307"/>
      <c r="AC62" s="307"/>
      <c r="AD62" s="307"/>
      <c r="AE62" s="307"/>
      <c r="AF62" s="307"/>
      <c r="AG62" s="307"/>
      <c r="AH62" s="307"/>
      <c r="AI62" s="307"/>
      <c r="AJ62" s="307"/>
      <c r="AK62" s="307"/>
      <c r="AL62" s="307"/>
    </row>
    <row r="63" spans="8:33" ht="1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8:33" ht="1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8:33" ht="1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7:33" ht="12">
      <c r="G66" s="1" t="s">
        <v>123</v>
      </c>
      <c r="I66" s="2"/>
      <c r="J66" s="2"/>
      <c r="K66" s="2"/>
      <c r="L66" s="2"/>
      <c r="M66" s="2"/>
      <c r="N66" s="2"/>
      <c r="O66" s="2"/>
      <c r="P66" s="2"/>
      <c r="Q66" s="2"/>
      <c r="R66" s="2"/>
      <c r="S66" s="2"/>
      <c r="T66" s="2"/>
      <c r="U66" s="2"/>
      <c r="V66" s="2"/>
      <c r="W66" s="2"/>
      <c r="X66" s="2"/>
      <c r="Y66" s="2"/>
      <c r="Z66" s="2"/>
      <c r="AA66" s="2"/>
      <c r="AB66" s="2"/>
      <c r="AC66" s="2"/>
      <c r="AD66" s="2"/>
      <c r="AE66" s="2"/>
      <c r="AF66" s="2"/>
      <c r="AG66" s="2"/>
    </row>
    <row r="67" spans="7:33" ht="12">
      <c r="G67" s="1" t="s">
        <v>124</v>
      </c>
      <c r="H67" s="56">
        <f>SUM(H7,H20,H27,H31,H46,H54)-H6</f>
        <v>0</v>
      </c>
      <c r="I67" s="56">
        <f aca="true" t="shared" si="4" ref="I67:T67">SUM(I7,I20,I27,I31,I46,I54)-I6</f>
        <v>0</v>
      </c>
      <c r="J67" s="56">
        <f t="shared" si="4"/>
        <v>0</v>
      </c>
      <c r="K67" s="56">
        <f>SUM(K7,K20,K27,K31,K46,K54)-K6</f>
        <v>0</v>
      </c>
      <c r="L67" s="56">
        <f>SUM(L7,L20,L27,L31,L46,L54)-L6</f>
        <v>0</v>
      </c>
      <c r="M67" s="56">
        <f t="shared" si="4"/>
        <v>0</v>
      </c>
      <c r="N67" s="56">
        <f t="shared" si="4"/>
        <v>0</v>
      </c>
      <c r="O67" s="56">
        <f t="shared" si="4"/>
        <v>0</v>
      </c>
      <c r="P67" s="56">
        <f t="shared" si="4"/>
        <v>0</v>
      </c>
      <c r="Q67" s="56">
        <f t="shared" si="4"/>
        <v>0</v>
      </c>
      <c r="R67" s="56">
        <f t="shared" si="4"/>
        <v>0</v>
      </c>
      <c r="S67" s="56">
        <f>SUM(S7,S20,S27,S31,S46,S54)-S6</f>
        <v>0</v>
      </c>
      <c r="T67" s="56">
        <f t="shared" si="4"/>
        <v>0</v>
      </c>
      <c r="U67" s="2"/>
      <c r="V67" s="56">
        <f aca="true" t="shared" si="5" ref="V67:AF67">SUM(V7,V20,V27,V31,V46,V54)-V6</f>
        <v>0</v>
      </c>
      <c r="W67" s="56">
        <f>SUM(W7,W20,W27,W31,W46,W54)-W6</f>
        <v>0</v>
      </c>
      <c r="X67" s="56">
        <f t="shared" si="5"/>
        <v>0</v>
      </c>
      <c r="Y67" s="56">
        <f t="shared" si="5"/>
        <v>0</v>
      </c>
      <c r="Z67" s="56">
        <f t="shared" si="5"/>
        <v>0</v>
      </c>
      <c r="AA67" s="56">
        <f t="shared" si="5"/>
        <v>0</v>
      </c>
      <c r="AB67" s="56">
        <f t="shared" si="5"/>
        <v>0</v>
      </c>
      <c r="AC67" s="56">
        <f t="shared" si="5"/>
        <v>0</v>
      </c>
      <c r="AD67" s="56">
        <f t="shared" si="5"/>
        <v>0</v>
      </c>
      <c r="AE67" s="56">
        <f t="shared" si="5"/>
        <v>0</v>
      </c>
      <c r="AF67" s="56">
        <f t="shared" si="5"/>
        <v>0</v>
      </c>
      <c r="AG67" s="2"/>
    </row>
    <row r="68" spans="7:33" ht="12">
      <c r="G68" s="1" t="s">
        <v>125</v>
      </c>
      <c r="H68" s="56">
        <f>SUM(H8,H13,H18,H19)-H7</f>
        <v>0</v>
      </c>
      <c r="I68" s="56">
        <f aca="true" t="shared" si="6" ref="I68:T68">SUM(I8,I13,I18,I19)-I7</f>
        <v>0</v>
      </c>
      <c r="J68" s="56">
        <f t="shared" si="6"/>
        <v>0</v>
      </c>
      <c r="K68" s="56">
        <f>SUM(K8,K13,K18,K19)-K7</f>
        <v>0</v>
      </c>
      <c r="L68" s="56">
        <f>SUM(L8,L13,L18,L19)-L7</f>
        <v>0</v>
      </c>
      <c r="M68" s="56">
        <f t="shared" si="6"/>
        <v>0</v>
      </c>
      <c r="N68" s="56">
        <f t="shared" si="6"/>
        <v>0</v>
      </c>
      <c r="O68" s="56">
        <f t="shared" si="6"/>
        <v>0</v>
      </c>
      <c r="P68" s="56">
        <f t="shared" si="6"/>
        <v>0</v>
      </c>
      <c r="Q68" s="56">
        <f t="shared" si="6"/>
        <v>0</v>
      </c>
      <c r="R68" s="56">
        <f t="shared" si="6"/>
        <v>0</v>
      </c>
      <c r="S68" s="56">
        <f>SUM(S8,S13,S18,S19)-S7</f>
        <v>0</v>
      </c>
      <c r="T68" s="56">
        <f t="shared" si="6"/>
        <v>0</v>
      </c>
      <c r="U68" s="2"/>
      <c r="V68" s="56">
        <f aca="true" t="shared" si="7" ref="V68:AF68">SUM(V8,V13,V18,V19)-V7</f>
        <v>0</v>
      </c>
      <c r="W68" s="56">
        <f>SUM(W8,W13,W18,W19)-W7</f>
        <v>0</v>
      </c>
      <c r="X68" s="56">
        <f t="shared" si="7"/>
        <v>0</v>
      </c>
      <c r="Y68" s="56">
        <f t="shared" si="7"/>
        <v>0</v>
      </c>
      <c r="Z68" s="56">
        <f t="shared" si="7"/>
        <v>0</v>
      </c>
      <c r="AA68" s="56">
        <f t="shared" si="7"/>
        <v>0</v>
      </c>
      <c r="AB68" s="56">
        <f t="shared" si="7"/>
        <v>0</v>
      </c>
      <c r="AC68" s="56">
        <f t="shared" si="7"/>
        <v>0</v>
      </c>
      <c r="AD68" s="56">
        <f t="shared" si="7"/>
        <v>0</v>
      </c>
      <c r="AE68" s="56">
        <f t="shared" si="7"/>
        <v>0</v>
      </c>
      <c r="AF68" s="56">
        <f t="shared" si="7"/>
        <v>0</v>
      </c>
      <c r="AG68" s="2"/>
    </row>
    <row r="69" spans="7:33" ht="12">
      <c r="G69" s="1" t="s">
        <v>0</v>
      </c>
      <c r="H69" s="56">
        <f>SUM(H9:H12)-H8</f>
        <v>0</v>
      </c>
      <c r="I69" s="56">
        <f aca="true" t="shared" si="8" ref="I69:AF69">SUM(I9:I12)-I8</f>
        <v>0</v>
      </c>
      <c r="J69" s="56">
        <f t="shared" si="8"/>
        <v>0</v>
      </c>
      <c r="K69" s="56">
        <f>SUM(K9:K12)-K8</f>
        <v>0</v>
      </c>
      <c r="L69" s="56">
        <f>SUM(L9:L12)-L8</f>
        <v>0</v>
      </c>
      <c r="M69" s="56">
        <f t="shared" si="8"/>
        <v>0</v>
      </c>
      <c r="N69" s="56">
        <f t="shared" si="8"/>
        <v>0</v>
      </c>
      <c r="O69" s="56">
        <f t="shared" si="8"/>
        <v>0</v>
      </c>
      <c r="P69" s="56">
        <f t="shared" si="8"/>
        <v>0</v>
      </c>
      <c r="Q69" s="56">
        <f t="shared" si="8"/>
        <v>0</v>
      </c>
      <c r="R69" s="56">
        <f t="shared" si="8"/>
        <v>0</v>
      </c>
      <c r="S69" s="56">
        <f>SUM(S9:S12)-S8</f>
        <v>0</v>
      </c>
      <c r="T69" s="56">
        <f t="shared" si="8"/>
        <v>0</v>
      </c>
      <c r="U69" s="56"/>
      <c r="V69" s="56">
        <f t="shared" si="8"/>
        <v>0</v>
      </c>
      <c r="W69" s="56">
        <f>SUM(W9:W12)-W8</f>
        <v>0</v>
      </c>
      <c r="X69" s="56">
        <f t="shared" si="8"/>
        <v>0</v>
      </c>
      <c r="Y69" s="56">
        <f t="shared" si="8"/>
        <v>0</v>
      </c>
      <c r="Z69" s="56">
        <f t="shared" si="8"/>
        <v>0</v>
      </c>
      <c r="AA69" s="56">
        <f t="shared" si="8"/>
        <v>0</v>
      </c>
      <c r="AB69" s="56">
        <f t="shared" si="8"/>
        <v>0</v>
      </c>
      <c r="AC69" s="56">
        <f t="shared" si="8"/>
        <v>0</v>
      </c>
      <c r="AD69" s="56">
        <f t="shared" si="8"/>
        <v>0</v>
      </c>
      <c r="AE69" s="56">
        <f t="shared" si="8"/>
        <v>0</v>
      </c>
      <c r="AF69" s="56">
        <f t="shared" si="8"/>
        <v>0</v>
      </c>
      <c r="AG69" s="2"/>
    </row>
    <row r="70" spans="7:33" ht="12">
      <c r="G70" s="1" t="s">
        <v>126</v>
      </c>
      <c r="H70" s="56">
        <f>SUM(H14:H17)-H13</f>
        <v>0</v>
      </c>
      <c r="I70" s="56">
        <f aca="true" t="shared" si="9" ref="I70:T70">SUM(I14:I17)-I13</f>
        <v>0</v>
      </c>
      <c r="J70" s="56">
        <f t="shared" si="9"/>
        <v>0</v>
      </c>
      <c r="K70" s="56">
        <f>SUM(K14:K17)-K13</f>
        <v>0</v>
      </c>
      <c r="L70" s="56">
        <f>SUM(L14:L17)-L13</f>
        <v>0</v>
      </c>
      <c r="M70" s="56">
        <f t="shared" si="9"/>
        <v>0</v>
      </c>
      <c r="N70" s="56">
        <f t="shared" si="9"/>
        <v>0</v>
      </c>
      <c r="O70" s="56">
        <f t="shared" si="9"/>
        <v>0</v>
      </c>
      <c r="P70" s="56">
        <f t="shared" si="9"/>
        <v>0</v>
      </c>
      <c r="Q70" s="56">
        <f t="shared" si="9"/>
        <v>0</v>
      </c>
      <c r="R70" s="56">
        <f t="shared" si="9"/>
        <v>0</v>
      </c>
      <c r="S70" s="56">
        <f>SUM(S14:S17)-S13</f>
        <v>0</v>
      </c>
      <c r="T70" s="56">
        <f t="shared" si="9"/>
        <v>0</v>
      </c>
      <c r="U70" s="57"/>
      <c r="V70" s="56">
        <f aca="true" t="shared" si="10" ref="V70:AF70">SUM(V14:V17)-V13</f>
        <v>0</v>
      </c>
      <c r="W70" s="56">
        <f>SUM(W14:W17)-W13</f>
        <v>0</v>
      </c>
      <c r="X70" s="56">
        <f t="shared" si="10"/>
        <v>0</v>
      </c>
      <c r="Y70" s="56">
        <f t="shared" si="10"/>
        <v>0</v>
      </c>
      <c r="Z70" s="56">
        <f t="shared" si="10"/>
        <v>0</v>
      </c>
      <c r="AA70" s="56">
        <f t="shared" si="10"/>
        <v>0</v>
      </c>
      <c r="AB70" s="56">
        <f t="shared" si="10"/>
        <v>0</v>
      </c>
      <c r="AC70" s="56">
        <f t="shared" si="10"/>
        <v>0</v>
      </c>
      <c r="AD70" s="56">
        <f t="shared" si="10"/>
        <v>0</v>
      </c>
      <c r="AE70" s="56">
        <f t="shared" si="10"/>
        <v>0</v>
      </c>
      <c r="AF70" s="56">
        <f t="shared" si="10"/>
        <v>0</v>
      </c>
      <c r="AG70" s="2"/>
    </row>
    <row r="71" spans="7:33" ht="12">
      <c r="G71" s="1" t="s">
        <v>127</v>
      </c>
      <c r="H71" s="56">
        <f>SUM(H21:H23,H25:H26)-H20</f>
        <v>0</v>
      </c>
      <c r="I71" s="56">
        <f aca="true" t="shared" si="11" ref="I71:T71">SUM(I21:I23,I25:I26)-I20</f>
        <v>0</v>
      </c>
      <c r="J71" s="56">
        <f t="shared" si="11"/>
        <v>0</v>
      </c>
      <c r="K71" s="56">
        <f>SUM(K21:K23,K25:K26)-K20</f>
        <v>0</v>
      </c>
      <c r="L71" s="56">
        <f>SUM(L21:L23,L25:L26)-L20</f>
        <v>0</v>
      </c>
      <c r="M71" s="56">
        <f t="shared" si="11"/>
        <v>0</v>
      </c>
      <c r="N71" s="56">
        <f t="shared" si="11"/>
        <v>0</v>
      </c>
      <c r="O71" s="56">
        <f t="shared" si="11"/>
        <v>0</v>
      </c>
      <c r="P71" s="56">
        <f t="shared" si="11"/>
        <v>0</v>
      </c>
      <c r="Q71" s="56">
        <f t="shared" si="11"/>
        <v>0</v>
      </c>
      <c r="R71" s="56">
        <f t="shared" si="11"/>
        <v>0</v>
      </c>
      <c r="S71" s="56">
        <f>SUM(S21:S23,S25:S26)-S20</f>
        <v>0</v>
      </c>
      <c r="T71" s="56">
        <f t="shared" si="11"/>
        <v>0</v>
      </c>
      <c r="U71" s="57"/>
      <c r="V71" s="56">
        <f aca="true" t="shared" si="12" ref="V71:AF71">SUM(V21:V23,V25:V26)-V20</f>
        <v>0</v>
      </c>
      <c r="W71" s="56">
        <f>SUM(W21:W23,W25:W26)-W20</f>
        <v>0</v>
      </c>
      <c r="X71" s="56">
        <f t="shared" si="12"/>
        <v>0</v>
      </c>
      <c r="Y71" s="56">
        <f t="shared" si="12"/>
        <v>0</v>
      </c>
      <c r="Z71" s="56">
        <f t="shared" si="12"/>
        <v>0</v>
      </c>
      <c r="AA71" s="56">
        <f t="shared" si="12"/>
        <v>0</v>
      </c>
      <c r="AB71" s="56">
        <f t="shared" si="12"/>
        <v>0</v>
      </c>
      <c r="AC71" s="56">
        <f t="shared" si="12"/>
        <v>0</v>
      </c>
      <c r="AD71" s="56">
        <f t="shared" si="12"/>
        <v>0</v>
      </c>
      <c r="AE71" s="56">
        <f t="shared" si="12"/>
        <v>0</v>
      </c>
      <c r="AF71" s="56">
        <f t="shared" si="12"/>
        <v>0</v>
      </c>
      <c r="AG71" s="2"/>
    </row>
    <row r="72" spans="7:33" ht="12">
      <c r="G72" s="1" t="s">
        <v>128</v>
      </c>
      <c r="H72" s="56">
        <f>SUM(H28:H30)-H27</f>
        <v>0</v>
      </c>
      <c r="I72" s="56">
        <f aca="true" t="shared" si="13" ref="I72:T72">SUM(I28:I30)-I27</f>
        <v>0</v>
      </c>
      <c r="J72" s="56">
        <f t="shared" si="13"/>
        <v>0</v>
      </c>
      <c r="K72" s="56">
        <f>SUM(K28:K30)-K27</f>
        <v>0</v>
      </c>
      <c r="L72" s="56">
        <f>SUM(L28:L30)-L27</f>
        <v>0</v>
      </c>
      <c r="M72" s="56">
        <f t="shared" si="13"/>
        <v>0</v>
      </c>
      <c r="N72" s="56">
        <f t="shared" si="13"/>
        <v>0</v>
      </c>
      <c r="O72" s="56">
        <f t="shared" si="13"/>
        <v>0</v>
      </c>
      <c r="P72" s="56">
        <f t="shared" si="13"/>
        <v>0</v>
      </c>
      <c r="Q72" s="56">
        <f t="shared" si="13"/>
        <v>0</v>
      </c>
      <c r="R72" s="56">
        <f t="shared" si="13"/>
        <v>0</v>
      </c>
      <c r="S72" s="56">
        <f>SUM(S28:S30)-S27</f>
        <v>0</v>
      </c>
      <c r="T72" s="56">
        <f t="shared" si="13"/>
        <v>0</v>
      </c>
      <c r="U72" s="57"/>
      <c r="V72" s="56">
        <f aca="true" t="shared" si="14" ref="V72:AF72">SUM(V28:V30)-V27</f>
        <v>0</v>
      </c>
      <c r="W72" s="56">
        <f>SUM(W28:W30)-W27</f>
        <v>0</v>
      </c>
      <c r="X72" s="56">
        <f t="shared" si="14"/>
        <v>0</v>
      </c>
      <c r="Y72" s="56">
        <f t="shared" si="14"/>
        <v>0</v>
      </c>
      <c r="Z72" s="56">
        <f t="shared" si="14"/>
        <v>0</v>
      </c>
      <c r="AA72" s="56">
        <f t="shared" si="14"/>
        <v>0</v>
      </c>
      <c r="AB72" s="56">
        <f t="shared" si="14"/>
        <v>0</v>
      </c>
      <c r="AC72" s="56">
        <f t="shared" si="14"/>
        <v>0</v>
      </c>
      <c r="AD72" s="56">
        <f t="shared" si="14"/>
        <v>0</v>
      </c>
      <c r="AE72" s="56">
        <f t="shared" si="14"/>
        <v>0</v>
      </c>
      <c r="AF72" s="56">
        <f t="shared" si="14"/>
        <v>0</v>
      </c>
      <c r="AG72" s="2"/>
    </row>
    <row r="73" spans="7:33" ht="12">
      <c r="G73" s="1" t="s">
        <v>129</v>
      </c>
      <c r="H73" s="56">
        <f>SUM(H32:H33,H36,H42,H44:H45)-H31</f>
        <v>0</v>
      </c>
      <c r="I73" s="56">
        <f aca="true" t="shared" si="15" ref="I73:T73">SUM(I32:I33,I36,I42,I44:I45)-I31</f>
        <v>0</v>
      </c>
      <c r="J73" s="56">
        <f t="shared" si="15"/>
        <v>0</v>
      </c>
      <c r="K73" s="56">
        <f>SUM(K32:K33,K36,K42,K44:K45)-K31</f>
        <v>0</v>
      </c>
      <c r="L73" s="56">
        <f>SUM(L32:L33,L36,L42,L44:L45)-L31</f>
        <v>0</v>
      </c>
      <c r="M73" s="56">
        <f t="shared" si="15"/>
        <v>0</v>
      </c>
      <c r="N73" s="56">
        <f t="shared" si="15"/>
        <v>0</v>
      </c>
      <c r="O73" s="56">
        <f t="shared" si="15"/>
        <v>0</v>
      </c>
      <c r="P73" s="56">
        <f t="shared" si="15"/>
        <v>0</v>
      </c>
      <c r="Q73" s="56">
        <f t="shared" si="15"/>
        <v>0</v>
      </c>
      <c r="R73" s="56">
        <f t="shared" si="15"/>
        <v>0</v>
      </c>
      <c r="S73" s="56">
        <f>SUM(S32:S33,S36,S42,S44:S45)-S31</f>
        <v>0</v>
      </c>
      <c r="T73" s="56">
        <f t="shared" si="15"/>
        <v>0</v>
      </c>
      <c r="U73" s="57"/>
      <c r="V73" s="56">
        <f aca="true" t="shared" si="16" ref="V73:AF73">SUM(V32:V33,V36,V42,V44:V45)-V31</f>
        <v>0</v>
      </c>
      <c r="W73" s="56">
        <f>SUM(W32:W33,W36,W42,W44:W45)-W31</f>
        <v>0</v>
      </c>
      <c r="X73" s="56">
        <f t="shared" si="16"/>
        <v>0</v>
      </c>
      <c r="Y73" s="56">
        <f t="shared" si="16"/>
        <v>0</v>
      </c>
      <c r="Z73" s="56">
        <f t="shared" si="16"/>
        <v>0</v>
      </c>
      <c r="AA73" s="56">
        <f t="shared" si="16"/>
        <v>0</v>
      </c>
      <c r="AB73" s="56">
        <f t="shared" si="16"/>
        <v>0</v>
      </c>
      <c r="AC73" s="56">
        <f t="shared" si="16"/>
        <v>0</v>
      </c>
      <c r="AD73" s="56">
        <f t="shared" si="16"/>
        <v>0</v>
      </c>
      <c r="AE73" s="56">
        <f t="shared" si="16"/>
        <v>0</v>
      </c>
      <c r="AF73" s="56">
        <f t="shared" si="16"/>
        <v>0</v>
      </c>
      <c r="AG73" s="2"/>
    </row>
    <row r="74" spans="7:33" ht="12">
      <c r="G74" s="1" t="s">
        <v>130</v>
      </c>
      <c r="H74" s="56">
        <f>SUM(H34:H35)-H33</f>
        <v>0</v>
      </c>
      <c r="I74" s="56">
        <f aca="true" t="shared" si="17" ref="I74:T74">SUM(I34:I35)-I33</f>
        <v>0</v>
      </c>
      <c r="J74" s="56">
        <f t="shared" si="17"/>
        <v>0</v>
      </c>
      <c r="K74" s="56">
        <f>SUM(K34:K35)-K33</f>
        <v>0</v>
      </c>
      <c r="L74" s="56">
        <f>SUM(L34:L35)-L33</f>
        <v>0</v>
      </c>
      <c r="M74" s="56">
        <f t="shared" si="17"/>
        <v>0</v>
      </c>
      <c r="N74" s="56">
        <f t="shared" si="17"/>
        <v>0</v>
      </c>
      <c r="O74" s="56">
        <f t="shared" si="17"/>
        <v>0</v>
      </c>
      <c r="P74" s="56">
        <f t="shared" si="17"/>
        <v>0</v>
      </c>
      <c r="Q74" s="56">
        <f t="shared" si="17"/>
        <v>0</v>
      </c>
      <c r="R74" s="56">
        <f t="shared" si="17"/>
        <v>0</v>
      </c>
      <c r="S74" s="56">
        <f>SUM(S34:S35)-S33</f>
        <v>0</v>
      </c>
      <c r="T74" s="56">
        <f t="shared" si="17"/>
        <v>0</v>
      </c>
      <c r="U74" s="57"/>
      <c r="V74" s="56">
        <f aca="true" t="shared" si="18" ref="V74:AF74">SUM(V34:V35)-V33</f>
        <v>0</v>
      </c>
      <c r="W74" s="56">
        <f>SUM(W34:W35)-W33</f>
        <v>0</v>
      </c>
      <c r="X74" s="56">
        <f t="shared" si="18"/>
        <v>0</v>
      </c>
      <c r="Y74" s="56">
        <f t="shared" si="18"/>
        <v>0</v>
      </c>
      <c r="Z74" s="56">
        <f t="shared" si="18"/>
        <v>0</v>
      </c>
      <c r="AA74" s="56">
        <f t="shared" si="18"/>
        <v>0</v>
      </c>
      <c r="AB74" s="56">
        <f t="shared" si="18"/>
        <v>0</v>
      </c>
      <c r="AC74" s="56">
        <f t="shared" si="18"/>
        <v>0</v>
      </c>
      <c r="AD74" s="56">
        <f t="shared" si="18"/>
        <v>0</v>
      </c>
      <c r="AE74" s="56">
        <f t="shared" si="18"/>
        <v>0</v>
      </c>
      <c r="AF74" s="56">
        <f t="shared" si="18"/>
        <v>0</v>
      </c>
      <c r="AG74" s="2"/>
    </row>
    <row r="75" spans="7:33" ht="12">
      <c r="G75" s="1" t="s">
        <v>131</v>
      </c>
      <c r="H75" s="56">
        <f>SUM(H37:H41)-H36</f>
        <v>0</v>
      </c>
      <c r="I75" s="56">
        <f aca="true" t="shared" si="19" ref="I75:T75">SUM(I37:I41)-I36</f>
        <v>0</v>
      </c>
      <c r="J75" s="56">
        <f t="shared" si="19"/>
        <v>0</v>
      </c>
      <c r="K75" s="56">
        <f>SUM(K37:K41)-K36</f>
        <v>0</v>
      </c>
      <c r="L75" s="56">
        <f>SUM(L37:L41)-L36</f>
        <v>0</v>
      </c>
      <c r="M75" s="56">
        <f t="shared" si="19"/>
        <v>0</v>
      </c>
      <c r="N75" s="56">
        <f t="shared" si="19"/>
        <v>0</v>
      </c>
      <c r="O75" s="56">
        <f t="shared" si="19"/>
        <v>0</v>
      </c>
      <c r="P75" s="56">
        <f t="shared" si="19"/>
        <v>0</v>
      </c>
      <c r="Q75" s="56">
        <f t="shared" si="19"/>
        <v>0</v>
      </c>
      <c r="R75" s="56">
        <f t="shared" si="19"/>
        <v>0</v>
      </c>
      <c r="S75" s="56">
        <f>SUM(S37:S41)-S36</f>
        <v>0</v>
      </c>
      <c r="T75" s="56">
        <f t="shared" si="19"/>
        <v>0</v>
      </c>
      <c r="U75" s="57"/>
      <c r="V75" s="56">
        <f aca="true" t="shared" si="20" ref="V75:AF75">SUM(V37:V41)-V36</f>
        <v>0</v>
      </c>
      <c r="W75" s="56">
        <f>SUM(W37:W41)-W36</f>
        <v>0</v>
      </c>
      <c r="X75" s="56">
        <f t="shared" si="20"/>
        <v>0</v>
      </c>
      <c r="Y75" s="56">
        <f t="shared" si="20"/>
        <v>0</v>
      </c>
      <c r="Z75" s="56">
        <f t="shared" si="20"/>
        <v>0</v>
      </c>
      <c r="AA75" s="56">
        <f t="shared" si="20"/>
        <v>0</v>
      </c>
      <c r="AB75" s="56">
        <f t="shared" si="20"/>
        <v>0</v>
      </c>
      <c r="AC75" s="56">
        <f t="shared" si="20"/>
        <v>0</v>
      </c>
      <c r="AD75" s="56">
        <f t="shared" si="20"/>
        <v>0</v>
      </c>
      <c r="AE75" s="56">
        <f t="shared" si="20"/>
        <v>0</v>
      </c>
      <c r="AF75" s="56">
        <f t="shared" si="20"/>
        <v>0</v>
      </c>
      <c r="AG75" s="2"/>
    </row>
    <row r="76" spans="7:33" ht="12">
      <c r="G76" s="1" t="s">
        <v>132</v>
      </c>
      <c r="H76" s="56">
        <f>SUM(H48:H50)-H47</f>
        <v>0</v>
      </c>
      <c r="I76" s="56">
        <f aca="true" t="shared" si="21" ref="I76:T76">SUM(I48:I50)-I47</f>
        <v>0</v>
      </c>
      <c r="J76" s="56">
        <f t="shared" si="21"/>
        <v>0</v>
      </c>
      <c r="K76" s="56">
        <f>SUM(K48:K50)-K47</f>
        <v>0</v>
      </c>
      <c r="L76" s="56">
        <f>SUM(L48:L50)-L47</f>
        <v>0</v>
      </c>
      <c r="M76" s="56">
        <f t="shared" si="21"/>
        <v>0</v>
      </c>
      <c r="N76" s="56">
        <f t="shared" si="21"/>
        <v>0</v>
      </c>
      <c r="O76" s="56">
        <f t="shared" si="21"/>
        <v>0</v>
      </c>
      <c r="P76" s="56">
        <f t="shared" si="21"/>
        <v>0</v>
      </c>
      <c r="Q76" s="56">
        <f t="shared" si="21"/>
        <v>0</v>
      </c>
      <c r="R76" s="56">
        <f t="shared" si="21"/>
        <v>0</v>
      </c>
      <c r="S76" s="56">
        <f>SUM(S48:S50)-S47</f>
        <v>0</v>
      </c>
      <c r="T76" s="56">
        <f t="shared" si="21"/>
        <v>0</v>
      </c>
      <c r="U76" s="57"/>
      <c r="V76" s="56">
        <f aca="true" t="shared" si="22" ref="V76:AF76">SUM(V48:V50)-V47</f>
        <v>0</v>
      </c>
      <c r="W76" s="56">
        <f>SUM(W48:W50)-W47</f>
        <v>0</v>
      </c>
      <c r="X76" s="56">
        <f t="shared" si="22"/>
        <v>0</v>
      </c>
      <c r="Y76" s="56">
        <f t="shared" si="22"/>
        <v>0</v>
      </c>
      <c r="Z76" s="56">
        <f t="shared" si="22"/>
        <v>0</v>
      </c>
      <c r="AA76" s="56">
        <f t="shared" si="22"/>
        <v>0</v>
      </c>
      <c r="AB76" s="56">
        <f t="shared" si="22"/>
        <v>0</v>
      </c>
      <c r="AC76" s="56">
        <f t="shared" si="22"/>
        <v>0</v>
      </c>
      <c r="AD76" s="56">
        <f t="shared" si="22"/>
        <v>0</v>
      </c>
      <c r="AE76" s="56">
        <f t="shared" si="22"/>
        <v>0</v>
      </c>
      <c r="AF76" s="56">
        <f t="shared" si="22"/>
        <v>0</v>
      </c>
      <c r="AG76" s="2"/>
    </row>
    <row r="77" spans="8:33" ht="1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8:33" ht="1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8:33" ht="1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8:33" ht="1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8:33" ht="1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8:33" ht="1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8:33" ht="12">
      <c r="H83" s="2"/>
      <c r="I83" s="2"/>
      <c r="J83" s="2"/>
      <c r="K83" s="2"/>
      <c r="L83" s="2"/>
      <c r="M83" s="2"/>
      <c r="N83" s="2"/>
      <c r="O83" s="2"/>
      <c r="P83" s="2"/>
      <c r="Q83" s="2"/>
      <c r="R83" s="2"/>
      <c r="S83" s="2"/>
      <c r="T83" s="2"/>
      <c r="U83" s="2"/>
      <c r="V83" s="2"/>
      <c r="W83" s="2"/>
      <c r="X83" s="2"/>
      <c r="Y83" s="2"/>
      <c r="Z83" s="2"/>
      <c r="AA83" s="2"/>
      <c r="AB83" s="2"/>
      <c r="AC83" s="2"/>
      <c r="AD83" s="2"/>
      <c r="AE83" s="2"/>
      <c r="AF83" s="2"/>
      <c r="AG83" s="2"/>
    </row>
    <row r="149" spans="8:33" ht="1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8:33" ht="1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8:33" ht="1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8:33" ht="1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8:33" ht="1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8:33" ht="1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8:33" ht="1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8:33" ht="1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8:33" ht="1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8:33" ht="1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8:33" ht="1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8:33" ht="1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8:33" ht="1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8:33" ht="1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8:33" ht="1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8:33" ht="1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8:33" ht="1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8:33" ht="1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8:33" ht="1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8:33" ht="1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sheetData>
  <sheetProtection/>
  <mergeCells count="136">
    <mergeCell ref="V62:AL62"/>
    <mergeCell ref="V1:Y1"/>
    <mergeCell ref="I4:T4"/>
    <mergeCell ref="V4:AF4"/>
    <mergeCell ref="AG4:AL5"/>
    <mergeCell ref="H2:R2"/>
    <mergeCell ref="X2:AF2"/>
    <mergeCell ref="AI56:AJ56"/>
    <mergeCell ref="AK56:AL56"/>
    <mergeCell ref="AI57:AJ57"/>
    <mergeCell ref="AK57:AL57"/>
    <mergeCell ref="AI61:AJ61"/>
    <mergeCell ref="AK61:AL61"/>
    <mergeCell ref="AI58:AJ58"/>
    <mergeCell ref="AK58:AL58"/>
    <mergeCell ref="AI59:AJ59"/>
    <mergeCell ref="AK59:AL59"/>
    <mergeCell ref="AI60:AJ60"/>
    <mergeCell ref="AK60:AL60"/>
    <mergeCell ref="AK55:AL55"/>
    <mergeCell ref="AJ48:AL48"/>
    <mergeCell ref="AJ49:AL49"/>
    <mergeCell ref="AJ50:AL50"/>
    <mergeCell ref="AI51:AL51"/>
    <mergeCell ref="AJ52:AK52"/>
    <mergeCell ref="AJ53:AK53"/>
    <mergeCell ref="AH54:AL54"/>
    <mergeCell ref="AI55:AJ55"/>
    <mergeCell ref="AI44:AL44"/>
    <mergeCell ref="AI45:AL45"/>
    <mergeCell ref="AH46:AL46"/>
    <mergeCell ref="AI47:AL47"/>
    <mergeCell ref="AJ40:AL40"/>
    <mergeCell ref="AJ41:AL41"/>
    <mergeCell ref="AI42:AL42"/>
    <mergeCell ref="AJ43:AK43"/>
    <mergeCell ref="AI36:AL36"/>
    <mergeCell ref="AJ37:AL37"/>
    <mergeCell ref="AJ38:AL38"/>
    <mergeCell ref="AJ39:AL39"/>
    <mergeCell ref="AI32:AL32"/>
    <mergeCell ref="AI33:AL33"/>
    <mergeCell ref="AJ34:AL34"/>
    <mergeCell ref="AJ35:AL35"/>
    <mergeCell ref="AI28:AL28"/>
    <mergeCell ref="AI29:AL29"/>
    <mergeCell ref="AI30:AL30"/>
    <mergeCell ref="AH31:AL31"/>
    <mergeCell ref="AJ24:AK24"/>
    <mergeCell ref="AI25:AL25"/>
    <mergeCell ref="AI26:AL26"/>
    <mergeCell ref="AH27:AL27"/>
    <mergeCell ref="AH20:AL20"/>
    <mergeCell ref="AI21:AL21"/>
    <mergeCell ref="AI22:AL22"/>
    <mergeCell ref="AI23:AL23"/>
    <mergeCell ref="AJ16:AL16"/>
    <mergeCell ref="AJ17:AL17"/>
    <mergeCell ref="AI18:AL18"/>
    <mergeCell ref="AI19:AL19"/>
    <mergeCell ref="D61:E61"/>
    <mergeCell ref="F61:G61"/>
    <mergeCell ref="AI8:AL8"/>
    <mergeCell ref="AJ9:AL9"/>
    <mergeCell ref="AJ10:AL10"/>
    <mergeCell ref="AJ11:AL11"/>
    <mergeCell ref="AJ12:AL12"/>
    <mergeCell ref="AI13:AL13"/>
    <mergeCell ref="AJ14:AL14"/>
    <mergeCell ref="AJ15:AL15"/>
    <mergeCell ref="D59:E59"/>
    <mergeCell ref="F59:G59"/>
    <mergeCell ref="D60:E60"/>
    <mergeCell ref="F60:G60"/>
    <mergeCell ref="D57:E57"/>
    <mergeCell ref="F57:G57"/>
    <mergeCell ref="D58:E58"/>
    <mergeCell ref="F58:G58"/>
    <mergeCell ref="D55:E55"/>
    <mergeCell ref="F55:G55"/>
    <mergeCell ref="D56:E56"/>
    <mergeCell ref="F56:G56"/>
    <mergeCell ref="D51:G51"/>
    <mergeCell ref="E52:F52"/>
    <mergeCell ref="E53:F53"/>
    <mergeCell ref="C54:G54"/>
    <mergeCell ref="D47:G47"/>
    <mergeCell ref="E48:G48"/>
    <mergeCell ref="E49:G49"/>
    <mergeCell ref="E50:G50"/>
    <mergeCell ref="E43:F43"/>
    <mergeCell ref="D44:G44"/>
    <mergeCell ref="D45:G45"/>
    <mergeCell ref="C46:G46"/>
    <mergeCell ref="E39:G39"/>
    <mergeCell ref="E40:G40"/>
    <mergeCell ref="E41:G41"/>
    <mergeCell ref="D42:G42"/>
    <mergeCell ref="E35:G35"/>
    <mergeCell ref="D36:G36"/>
    <mergeCell ref="E37:G37"/>
    <mergeCell ref="E38:G38"/>
    <mergeCell ref="C31:G31"/>
    <mergeCell ref="D32:G32"/>
    <mergeCell ref="D33:G33"/>
    <mergeCell ref="E34:G34"/>
    <mergeCell ref="C27:G27"/>
    <mergeCell ref="D28:G28"/>
    <mergeCell ref="D29:G29"/>
    <mergeCell ref="D30:G30"/>
    <mergeCell ref="D23:G23"/>
    <mergeCell ref="E24:F24"/>
    <mergeCell ref="D25:G25"/>
    <mergeCell ref="D26:G26"/>
    <mergeCell ref="D19:G19"/>
    <mergeCell ref="C20:G20"/>
    <mergeCell ref="D21:G21"/>
    <mergeCell ref="D22:G22"/>
    <mergeCell ref="E15:G15"/>
    <mergeCell ref="E16:G16"/>
    <mergeCell ref="E17:G17"/>
    <mergeCell ref="D18:G18"/>
    <mergeCell ref="E11:G11"/>
    <mergeCell ref="E12:G12"/>
    <mergeCell ref="D13:G13"/>
    <mergeCell ref="E14:G14"/>
    <mergeCell ref="B62:T62"/>
    <mergeCell ref="H4:H5"/>
    <mergeCell ref="AG6:AL6"/>
    <mergeCell ref="AH7:AL7"/>
    <mergeCell ref="B6:G6"/>
    <mergeCell ref="C7:G7"/>
    <mergeCell ref="D8:G8"/>
    <mergeCell ref="B4:G5"/>
    <mergeCell ref="E9:G9"/>
    <mergeCell ref="E10:G10"/>
  </mergeCells>
  <printOptions horizontalCentered="1"/>
  <pageMargins left="0.3937007874015748" right="0.3937007874015748" top="0.5905511811023623" bottom="0.3937007874015748" header="0.31496062992125984" footer="0.31496062992125984"/>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2022-07-28T05:36:40Z</dcterms:created>
  <dcterms:modified xsi:type="dcterms:W3CDTF">2022-07-28T05:36:40Z</dcterms:modified>
  <cp:category/>
  <cp:version/>
  <cp:contentType/>
  <cp:contentStatus/>
</cp:coreProperties>
</file>