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'01'!$B$2:$L$60,'01'!$N$2:$Y$60</definedName>
    <definedName name="_xlnm.Print_Area" localSheetId="1">'02'!$B$2:$L$60,'02'!$N$2:$Y$60</definedName>
  </definedNames>
  <calcPr fullCalcOnLoad="1"/>
</workbook>
</file>

<file path=xl/sharedStrings.xml><?xml version="1.0" encoding="utf-8"?>
<sst xmlns="http://schemas.openxmlformats.org/spreadsheetml/2006/main" count="270" uniqueCount="85">
  <si>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</si>
  <si>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</si>
  <si>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</si>
  <si>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</si>
  <si>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</si>
  <si>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</si>
  <si>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</si>
  <si>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</si>
  <si>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</si>
  <si>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</si>
  <si>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</si>
  <si>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</si>
  <si>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</si>
  <si>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</si>
  <si>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</si>
  <si>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</si>
  <si>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</si>
  <si>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</si>
  <si>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</si>
  <si>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</si>
  <si>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</si>
  <si>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</si>
  <si>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</si>
  <si>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</si>
  <si>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</si>
  <si>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</si>
  <si>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</si>
  <si>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</si>
  <si>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</si>
  <si>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</si>
  <si>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</si>
  <si>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</si>
  <si>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</si>
  <si>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犯行時の年齢
手口</t>
  </si>
  <si>
    <t>犯行時の年齢
　　　　　　　　手口</t>
  </si>
  <si>
    <t>総数</t>
  </si>
  <si>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</si>
  <si>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</si>
  <si>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</si>
  <si>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</si>
  <si>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</si>
  <si>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</si>
  <si>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</si>
  <si>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</si>
  <si>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</si>
  <si>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</si>
  <si>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</si>
  <si>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</si>
  <si>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</si>
  <si>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</si>
  <si>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</si>
  <si>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２０歳未満</t>
  </si>
  <si>
    <t>２０歳以上</t>
  </si>
  <si>
    <t>犯行時の年齢別  検挙件数（総数表）</t>
  </si>
  <si>
    <t>犯行時の年齢別  検挙件数（女表）</t>
  </si>
  <si>
    <t>注 解決事件を除く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</si>
  <si>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</si>
  <si>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</si>
  <si>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</si>
  <si>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</si>
  <si>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</si>
  <si>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</si>
  <si>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</si>
  <si>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</si>
  <si>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</si>
  <si>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</si>
  <si>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</si>
  <si>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</si>
  <si>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</si>
  <si>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</si>
  <si>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</si>
  <si>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</si>
  <si>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23　窃盗  手口別  主たる被疑者の</t>
  </si>
  <si>
    <t>確認用</t>
  </si>
  <si>
    <t>総数</t>
  </si>
  <si>
    <t>侵入盗</t>
  </si>
  <si>
    <t>乗物盗</t>
  </si>
  <si>
    <t>非侵入盗</t>
  </si>
  <si>
    <t>20未満</t>
  </si>
  <si>
    <t>20以上</t>
  </si>
  <si>
    <t>さい銭ねらい</t>
  </si>
  <si>
    <t>検挙234</t>
  </si>
  <si>
    <t>検挙235</t>
  </si>
  <si>
    <t>検挙236</t>
  </si>
  <si>
    <t>検挙237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</si>
</sst>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3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176" fontId="8" fillId="0" borderId="14" xfId="247" applyNumberFormat="1" applyFont="1" applyFill="1" applyBorder="1" applyAlignment="1">
      <alignment horizontal="right" vertical="center" wrapText="1"/>
    </xf>
    <xf numFmtId="176" fontId="8" fillId="0" borderId="15" xfId="247" applyNumberFormat="1" applyFont="1" applyFill="1" applyBorder="1" applyAlignment="1">
      <alignment horizontal="right" vertical="center" wrapText="1"/>
    </xf>
    <xf numFmtId="176" fontId="8" fillId="0" borderId="16" xfId="247" applyNumberFormat="1" applyFont="1" applyFill="1" applyBorder="1" applyAlignment="1">
      <alignment horizontal="right" vertical="center" wrapText="1"/>
    </xf>
    <xf numFmtId="176" fontId="8" fillId="0" borderId="10" xfId="247" applyNumberFormat="1" applyFont="1" applyFill="1" applyBorder="1" applyAlignment="1">
      <alignment horizontal="right" vertical="center" wrapText="1"/>
    </xf>
    <xf numFmtId="176" fontId="7" fillId="0" borderId="16" xfId="247" applyNumberFormat="1" applyFont="1" applyFill="1" applyBorder="1" applyAlignment="1">
      <alignment horizontal="right" vertical="center" wrapText="1"/>
    </xf>
    <xf numFmtId="176" fontId="7" fillId="0" borderId="10" xfId="247" applyNumberFormat="1" applyFont="1" applyFill="1" applyBorder="1" applyAlignment="1">
      <alignment horizontal="right" vertical="center" wrapText="1"/>
    </xf>
    <xf numFmtId="176" fontId="7" fillId="0" borderId="17" xfId="247" applyNumberFormat="1" applyFont="1" applyFill="1" applyBorder="1" applyAlignment="1">
      <alignment horizontal="right" vertical="center" wrapText="1"/>
    </xf>
    <xf numFmtId="176" fontId="7" fillId="0" borderId="13" xfId="247" applyNumberFormat="1" applyFont="1" applyFill="1" applyBorder="1" applyAlignment="1">
      <alignment horizontal="right" vertical="center" wrapText="1"/>
    </xf>
    <xf numFmtId="176" fontId="8" fillId="0" borderId="14" xfId="248" applyNumberFormat="1" applyFont="1" applyFill="1" applyBorder="1" applyAlignment="1">
      <alignment horizontal="right" vertical="center" wrapText="1"/>
    </xf>
    <xf numFmtId="176" fontId="8" fillId="0" borderId="16" xfId="248" applyNumberFormat="1" applyFont="1" applyFill="1" applyBorder="1" applyAlignment="1">
      <alignment horizontal="right" vertical="center" wrapText="1"/>
    </xf>
    <xf numFmtId="176" fontId="7" fillId="0" borderId="16" xfId="248" applyNumberFormat="1" applyFont="1" applyFill="1" applyBorder="1" applyAlignment="1">
      <alignment horizontal="right" vertical="center" wrapText="1"/>
    </xf>
    <xf numFmtId="176" fontId="7" fillId="0" borderId="17" xfId="248" applyNumberFormat="1" applyFont="1" applyFill="1" applyBorder="1" applyAlignment="1">
      <alignment horizontal="right" vertical="center" wrapText="1"/>
    </xf>
    <xf numFmtId="176" fontId="8" fillId="0" borderId="14" xfId="250" applyNumberFormat="1" applyFont="1" applyFill="1" applyBorder="1" applyAlignment="1">
      <alignment horizontal="right" vertical="center" wrapText="1"/>
    </xf>
    <xf numFmtId="176" fontId="8" fillId="0" borderId="16" xfId="250" applyNumberFormat="1" applyFont="1" applyFill="1" applyBorder="1" applyAlignment="1">
      <alignment horizontal="right" vertical="center" wrapText="1"/>
    </xf>
    <xf numFmtId="176" fontId="7" fillId="0" borderId="16" xfId="250" applyNumberFormat="1" applyFont="1" applyFill="1" applyBorder="1" applyAlignment="1">
      <alignment horizontal="right" vertical="center" wrapText="1"/>
    </xf>
    <xf numFmtId="176" fontId="7" fillId="0" borderId="17" xfId="250" applyNumberFormat="1" applyFont="1" applyFill="1" applyBorder="1" applyAlignment="1">
      <alignment horizontal="right" vertical="center" wrapText="1"/>
    </xf>
    <xf numFmtId="176" fontId="8" fillId="0" borderId="14" xfId="251" applyNumberFormat="1" applyFont="1" applyFill="1" applyBorder="1" applyAlignment="1">
      <alignment horizontal="right" vertical="center" wrapText="1"/>
    </xf>
    <xf numFmtId="176" fontId="8" fillId="0" borderId="16" xfId="251" applyNumberFormat="1" applyFont="1" applyFill="1" applyBorder="1" applyAlignment="1">
      <alignment horizontal="right" vertical="center" wrapText="1"/>
    </xf>
    <xf numFmtId="176" fontId="7" fillId="0" borderId="16" xfId="251" applyNumberFormat="1" applyFont="1" applyFill="1" applyBorder="1" applyAlignment="1">
      <alignment horizontal="right" vertical="center" wrapText="1"/>
    </xf>
    <xf numFmtId="176" fontId="7" fillId="0" borderId="17" xfId="251" applyNumberFormat="1" applyFont="1" applyFill="1" applyBorder="1" applyAlignment="1">
      <alignment horizontal="right" vertical="center" wrapText="1"/>
    </xf>
    <xf numFmtId="176" fontId="8" fillId="0" borderId="15" xfId="250" applyNumberFormat="1" applyFont="1" applyFill="1" applyBorder="1" applyAlignment="1">
      <alignment horizontal="right" vertical="center" wrapText="1"/>
    </xf>
    <xf numFmtId="176" fontId="8" fillId="0" borderId="10" xfId="250" applyNumberFormat="1" applyFont="1" applyFill="1" applyBorder="1" applyAlignment="1">
      <alignment horizontal="right" vertical="center" wrapText="1"/>
    </xf>
    <xf numFmtId="176" fontId="7" fillId="0" borderId="10" xfId="250" applyNumberFormat="1" applyFont="1" applyFill="1" applyBorder="1" applyAlignment="1">
      <alignment horizontal="right" vertical="center" wrapText="1"/>
    </xf>
    <xf numFmtId="176" fontId="7" fillId="0" borderId="13" xfId="25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38" fontId="7" fillId="0" borderId="18" xfId="0" applyNumberFormat="1" applyFont="1" applyFill="1" applyBorder="1" applyAlignment="1" applyProtection="1">
      <alignment horizontal="distributed" vertical="center"/>
      <protection/>
    </xf>
    <xf numFmtId="38" fontId="7" fillId="0" borderId="19" xfId="0" applyNumberFormat="1" applyFont="1" applyFill="1" applyBorder="1" applyAlignment="1" applyProtection="1">
      <alignment horizontal="distributed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38" fontId="7" fillId="0" borderId="28" xfId="0" applyNumberFormat="1" applyFon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7" fillId="0" borderId="15" xfId="0" applyNumberFormat="1" applyFont="1" applyFill="1" applyBorder="1" applyAlignment="1" applyProtection="1">
      <alignment horizontal="center" vertical="center"/>
      <protection/>
    </xf>
    <xf numFmtId="38" fontId="7" fillId="0" borderId="10" xfId="0" applyNumberFormat="1" applyFont="1" applyFill="1" applyBorder="1" applyAlignment="1" applyProtection="1">
      <alignment horizontal="center" vertical="center"/>
      <protection/>
    </xf>
    <xf numFmtId="38" fontId="7" fillId="0" borderId="29" xfId="0" applyNumberFormat="1" applyFont="1" applyFill="1" applyBorder="1" applyAlignment="1" applyProtection="1">
      <alignment horizontal="center" vertical="center"/>
      <protection/>
    </xf>
    <xf numFmtId="38" fontId="7" fillId="0" borderId="30" xfId="0" applyNumberFormat="1" applyFont="1" applyFill="1" applyBorder="1" applyAlignment="1" applyProtection="1">
      <alignment horizontal="center" vertical="center"/>
      <protection/>
    </xf>
    <xf numFmtId="38" fontId="7" fillId="0" borderId="27" xfId="0" applyNumberFormat="1" applyFont="1" applyFill="1" applyBorder="1" applyAlignment="1" applyProtection="1">
      <alignment horizontal="center" vertical="center"/>
      <protection/>
    </xf>
    <xf numFmtId="38" fontId="7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38" fontId="7" fillId="0" borderId="39" xfId="0" applyNumberFormat="1" applyFont="1" applyFill="1" applyBorder="1" applyAlignment="1" applyProtection="1">
      <alignment horizontal="distributed" vertical="center"/>
      <protection/>
    </xf>
  </cellXfs>
  <cellStyles count="31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ハイパーリンク 2" xfId="206"/>
    <cellStyle name="ハイパーリンク 3" xfId="207"/>
    <cellStyle name="ハイパーリンク 4" xfId="208"/>
    <cellStyle name="メモ" xfId="209"/>
    <cellStyle name="メモ 2" xfId="210"/>
    <cellStyle name="メモ 3" xfId="211"/>
    <cellStyle name="メモ 4" xfId="212"/>
    <cellStyle name="メモ 5" xfId="213"/>
    <cellStyle name="メモ 6" xfId="214"/>
    <cellStyle name="メモ 7" xfId="215"/>
    <cellStyle name="リンク セル" xfId="216"/>
    <cellStyle name="リンク セル 2" xfId="217"/>
    <cellStyle name="リンク セル 3" xfId="218"/>
    <cellStyle name="リンク セル 4" xfId="219"/>
    <cellStyle name="リンク セル 5" xfId="220"/>
    <cellStyle name="リンク セル 6" xfId="221"/>
    <cellStyle name="リンク セル 7" xfId="222"/>
    <cellStyle name="悪い" xfId="223"/>
    <cellStyle name="悪い 2" xfId="224"/>
    <cellStyle name="悪い 3" xfId="225"/>
    <cellStyle name="悪い 4" xfId="226"/>
    <cellStyle name="悪い 5" xfId="227"/>
    <cellStyle name="悪い 6" xfId="228"/>
    <cellStyle name="悪い 7" xfId="229"/>
    <cellStyle name="計算" xfId="230"/>
    <cellStyle name="計算 2" xfId="231"/>
    <cellStyle name="計算 3" xfId="232"/>
    <cellStyle name="計算 4" xfId="233"/>
    <cellStyle name="計算 5" xfId="234"/>
    <cellStyle name="計算 6" xfId="235"/>
    <cellStyle name="計算 7" xfId="236"/>
    <cellStyle name="警告文" xfId="237"/>
    <cellStyle name="警告文 2" xfId="238"/>
    <cellStyle name="警告文 3" xfId="239"/>
    <cellStyle name="警告文 4" xfId="240"/>
    <cellStyle name="警告文 5" xfId="241"/>
    <cellStyle name="警告文 6" xfId="242"/>
    <cellStyle name="警告文 7" xfId="243"/>
    <cellStyle name="Comma [0]" xfId="244"/>
    <cellStyle name="Comma" xfId="245"/>
    <cellStyle name="桁区切り 2" xfId="246"/>
    <cellStyle name="桁区切り 3" xfId="247"/>
    <cellStyle name="桁区切り 4" xfId="248"/>
    <cellStyle name="桁区切り 5" xfId="249"/>
    <cellStyle name="桁区切り 6" xfId="250"/>
    <cellStyle name="桁区切り 7" xfId="251"/>
    <cellStyle name="見出し 1" xfId="252"/>
    <cellStyle name="見出し 1 2" xfId="253"/>
    <cellStyle name="見出し 1 3" xfId="254"/>
    <cellStyle name="見出し 1 4" xfId="255"/>
    <cellStyle name="見出し 1 5" xfId="256"/>
    <cellStyle name="見出し 1 6" xfId="257"/>
    <cellStyle name="見出し 1 7" xfId="258"/>
    <cellStyle name="見出し 2" xfId="259"/>
    <cellStyle name="見出し 2 2" xfId="260"/>
    <cellStyle name="見出し 2 3" xfId="261"/>
    <cellStyle name="見出し 2 4" xfId="262"/>
    <cellStyle name="見出し 2 5" xfId="263"/>
    <cellStyle name="見出し 2 6" xfId="264"/>
    <cellStyle name="見出し 2 7" xfId="265"/>
    <cellStyle name="見出し 3" xfId="266"/>
    <cellStyle name="見出し 3 2" xfId="267"/>
    <cellStyle name="見出し 3 3" xfId="268"/>
    <cellStyle name="見出し 3 4" xfId="269"/>
    <cellStyle name="見出し 3 5" xfId="270"/>
    <cellStyle name="見出し 3 6" xfId="271"/>
    <cellStyle name="見出し 3 7" xfId="272"/>
    <cellStyle name="見出し 4" xfId="273"/>
    <cellStyle name="見出し 4 2" xfId="274"/>
    <cellStyle name="見出し 4 3" xfId="275"/>
    <cellStyle name="見出し 4 4" xfId="276"/>
    <cellStyle name="見出し 4 5" xfId="277"/>
    <cellStyle name="見出し 4 6" xfId="278"/>
    <cellStyle name="見出し 4 7" xfId="279"/>
    <cellStyle name="集計" xfId="280"/>
    <cellStyle name="集計 2" xfId="281"/>
    <cellStyle name="集計 3" xfId="282"/>
    <cellStyle name="集計 4" xfId="283"/>
    <cellStyle name="集計 5" xfId="284"/>
    <cellStyle name="集計 6" xfId="285"/>
    <cellStyle name="集計 7" xfId="286"/>
    <cellStyle name="出力" xfId="287"/>
    <cellStyle name="出力 2" xfId="288"/>
    <cellStyle name="出力 3" xfId="289"/>
    <cellStyle name="出力 4" xfId="290"/>
    <cellStyle name="出力 5" xfId="291"/>
    <cellStyle name="出力 6" xfId="292"/>
    <cellStyle name="出力 7" xfId="293"/>
    <cellStyle name="説明文" xfId="294"/>
    <cellStyle name="説明文 2" xfId="295"/>
    <cellStyle name="説明文 3" xfId="296"/>
    <cellStyle name="説明文 4" xfId="297"/>
    <cellStyle name="説明文 5" xfId="298"/>
    <cellStyle name="説明文 6" xfId="299"/>
    <cellStyle name="説明文 7" xfId="300"/>
    <cellStyle name="Currency [0]" xfId="301"/>
    <cellStyle name="Currency" xfId="302"/>
    <cellStyle name="入力" xfId="303"/>
    <cellStyle name="入力 2" xfId="304"/>
    <cellStyle name="入力 3" xfId="305"/>
    <cellStyle name="入力 4" xfId="306"/>
    <cellStyle name="入力 5" xfId="307"/>
    <cellStyle name="入力 6" xfId="308"/>
    <cellStyle name="入力 7" xfId="309"/>
    <cellStyle name="標準 2" xfId="310"/>
    <cellStyle name="標準 3" xfId="311"/>
    <cellStyle name="標準 4" xfId="312"/>
    <cellStyle name="標準 5" xfId="313"/>
    <cellStyle name="標準 6" xfId="314"/>
    <cellStyle name="標準 7" xfId="315"/>
    <cellStyle name="Followed Hyperlink" xfId="316"/>
    <cellStyle name="表示済みのハイパーリンク 2" xfId="317"/>
    <cellStyle name="表示済みのハイパーリンク 3" xfId="318"/>
    <cellStyle name="表示済みのハイパーリンク 4" xfId="319"/>
    <cellStyle name="良い" xfId="320"/>
    <cellStyle name="良い 2" xfId="321"/>
    <cellStyle name="良い 3" xfId="322"/>
    <cellStyle name="良い 4" xfId="323"/>
    <cellStyle name="良い 5" xfId="324"/>
    <cellStyle name="良い 6" xfId="325"/>
    <cellStyle name="良い 7" xfId="3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2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4" sqref="F4"/>
    </sheetView>
  </sheetViews>
  <sheetFormatPr defaultColWidth="9.125" defaultRowHeight="12.75"/>
  <cols>
    <col min="1" max="3" width="2.625" style="1" customWidth="1"/>
    <col min="4" max="4" width="15.50390625" style="1" customWidth="1"/>
    <col min="5" max="5" width="9.625" style="2" customWidth="1"/>
    <col min="6" max="12" width="9.375" style="2" customWidth="1"/>
    <col min="13" max="13" width="2.50390625" style="2" customWidth="1"/>
    <col min="14" max="14" width="9.375" style="2" customWidth="1"/>
    <col min="15" max="22" width="8.125" style="2" customWidth="1"/>
    <col min="23" max="24" width="2.625" style="1" customWidth="1"/>
    <col min="25" max="25" width="15.375" style="1" customWidth="1"/>
    <col min="26" max="16384" width="9.125" style="2" customWidth="1"/>
  </cols>
  <sheetData>
    <row r="1" spans="2:14" ht="12">
      <c r="B1" s="50" t="s">
        <v>81</v>
      </c>
      <c r="N1" s="51" t="s">
        <v>82</v>
      </c>
    </row>
    <row r="2" spans="1:25" s="5" customFormat="1" ht="14.25">
      <c r="A2" s="3"/>
      <c r="B2" s="3"/>
      <c r="C2" s="3"/>
      <c r="D2" s="3"/>
      <c r="E2" s="103" t="s">
        <v>72</v>
      </c>
      <c r="F2" s="103"/>
      <c r="G2" s="103"/>
      <c r="H2" s="103"/>
      <c r="I2" s="103"/>
      <c r="J2" s="103"/>
      <c r="K2" s="103"/>
      <c r="L2" s="4"/>
      <c r="N2" s="4"/>
      <c r="O2" s="103" t="s">
        <v>53</v>
      </c>
      <c r="P2" s="103"/>
      <c r="Q2" s="103"/>
      <c r="R2" s="103"/>
      <c r="S2" s="103"/>
      <c r="T2" s="103"/>
      <c r="U2" s="103"/>
      <c r="V2" s="103"/>
      <c r="W2" s="1"/>
      <c r="X2" s="1"/>
      <c r="Y2" s="1"/>
    </row>
    <row r="3" spans="2:25" ht="14.25"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5" s="10" customFormat="1" ht="12.75" customHeight="1" thickBot="1">
      <c r="A4" s="8"/>
      <c r="B4" s="90" t="s">
        <v>55</v>
      </c>
      <c r="C4" s="90"/>
      <c r="D4" s="9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5" s="13" customFormat="1" ht="12" customHeight="1">
      <c r="A5" s="8"/>
      <c r="B5" s="91" t="s">
        <v>33</v>
      </c>
      <c r="C5" s="92"/>
      <c r="D5" s="93"/>
      <c r="E5" s="102" t="s">
        <v>35</v>
      </c>
      <c r="F5" s="119" t="s">
        <v>51</v>
      </c>
      <c r="G5" s="85"/>
      <c r="H5" s="85"/>
      <c r="I5" s="85"/>
      <c r="J5" s="85"/>
      <c r="K5" s="85"/>
      <c r="L5" s="85"/>
      <c r="M5" s="12"/>
      <c r="N5" s="85" t="s">
        <v>52</v>
      </c>
      <c r="O5" s="85"/>
      <c r="P5" s="85"/>
      <c r="Q5" s="85"/>
      <c r="R5" s="85"/>
      <c r="S5" s="85"/>
      <c r="T5" s="85"/>
      <c r="U5" s="85"/>
      <c r="V5" s="86"/>
      <c r="W5" s="113" t="s">
        <v>34</v>
      </c>
      <c r="X5" s="114"/>
      <c r="Y5" s="114"/>
    </row>
    <row r="6" spans="1:25" s="13" customFormat="1" ht="12" customHeight="1">
      <c r="A6" s="8"/>
      <c r="B6" s="94"/>
      <c r="C6" s="94"/>
      <c r="D6" s="95"/>
      <c r="E6" s="88"/>
      <c r="F6" s="87" t="s">
        <v>36</v>
      </c>
      <c r="G6" s="87" t="s">
        <v>37</v>
      </c>
      <c r="H6" s="87" t="s">
        <v>38</v>
      </c>
      <c r="I6" s="87" t="s">
        <v>39</v>
      </c>
      <c r="J6" s="87" t="s">
        <v>40</v>
      </c>
      <c r="K6" s="87" t="s">
        <v>41</v>
      </c>
      <c r="L6" s="105" t="s">
        <v>42</v>
      </c>
      <c r="M6" s="14"/>
      <c r="N6" s="108" t="s">
        <v>36</v>
      </c>
      <c r="O6" s="87" t="s">
        <v>43</v>
      </c>
      <c r="P6" s="87" t="s">
        <v>44</v>
      </c>
      <c r="Q6" s="87" t="s">
        <v>45</v>
      </c>
      <c r="R6" s="87" t="s">
        <v>46</v>
      </c>
      <c r="S6" s="87" t="s">
        <v>47</v>
      </c>
      <c r="T6" s="87" t="s">
        <v>48</v>
      </c>
      <c r="U6" s="87" t="s">
        <v>49</v>
      </c>
      <c r="V6" s="87" t="s">
        <v>50</v>
      </c>
      <c r="W6" s="115"/>
      <c r="X6" s="116"/>
      <c r="Y6" s="116"/>
    </row>
    <row r="7" spans="1:28" s="13" customFormat="1" ht="12" customHeight="1">
      <c r="A7" s="15"/>
      <c r="B7" s="96"/>
      <c r="C7" s="96"/>
      <c r="D7" s="97"/>
      <c r="E7" s="88"/>
      <c r="F7" s="88"/>
      <c r="G7" s="88"/>
      <c r="H7" s="88"/>
      <c r="I7" s="88"/>
      <c r="J7" s="88"/>
      <c r="K7" s="88"/>
      <c r="L7" s="106"/>
      <c r="M7" s="14"/>
      <c r="N7" s="109"/>
      <c r="O7" s="88"/>
      <c r="P7" s="88"/>
      <c r="Q7" s="88"/>
      <c r="R7" s="88"/>
      <c r="S7" s="88"/>
      <c r="T7" s="88"/>
      <c r="U7" s="88"/>
      <c r="V7" s="88"/>
      <c r="W7" s="115"/>
      <c r="X7" s="116"/>
      <c r="Y7" s="116"/>
      <c r="Z7" s="8" t="s">
        <v>73</v>
      </c>
      <c r="AA7" s="8"/>
      <c r="AB7" s="8"/>
    </row>
    <row r="8" spans="1:28" s="13" customFormat="1" ht="12" customHeight="1">
      <c r="A8" s="15"/>
      <c r="B8" s="98"/>
      <c r="C8" s="98"/>
      <c r="D8" s="99"/>
      <c r="E8" s="89"/>
      <c r="F8" s="89"/>
      <c r="G8" s="89"/>
      <c r="H8" s="89"/>
      <c r="I8" s="89"/>
      <c r="J8" s="89"/>
      <c r="K8" s="89"/>
      <c r="L8" s="107"/>
      <c r="M8" s="14"/>
      <c r="N8" s="110"/>
      <c r="O8" s="89"/>
      <c r="P8" s="89"/>
      <c r="Q8" s="89"/>
      <c r="R8" s="89"/>
      <c r="S8" s="89"/>
      <c r="T8" s="89"/>
      <c r="U8" s="89"/>
      <c r="V8" s="89"/>
      <c r="W8" s="117"/>
      <c r="X8" s="118"/>
      <c r="Y8" s="118"/>
      <c r="Z8" s="16" t="s">
        <v>74</v>
      </c>
      <c r="AA8" s="16" t="s">
        <v>78</v>
      </c>
      <c r="AB8" s="16" t="s">
        <v>79</v>
      </c>
    </row>
    <row r="9" spans="1:29" s="21" customFormat="1" ht="15" customHeight="1">
      <c r="A9" s="17"/>
      <c r="B9" s="100" t="s">
        <v>0</v>
      </c>
      <c r="C9" s="100"/>
      <c r="D9" s="101"/>
      <c r="E9" s="76">
        <f>SUM(G9:L9,O9:V9)</f>
        <v>227143</v>
      </c>
      <c r="F9" s="76">
        <f>SUM(G9:L9)</f>
        <v>29022</v>
      </c>
      <c r="G9" s="52">
        <v>5751</v>
      </c>
      <c r="H9" s="52">
        <v>6333</v>
      </c>
      <c r="I9" s="52">
        <v>6163</v>
      </c>
      <c r="J9" s="52">
        <v>3984</v>
      </c>
      <c r="K9" s="52">
        <v>3094</v>
      </c>
      <c r="L9" s="53">
        <v>3697</v>
      </c>
      <c r="M9" s="18"/>
      <c r="N9" s="80">
        <f>SUM(O9:V9)</f>
        <v>198121</v>
      </c>
      <c r="O9" s="60">
        <v>20755</v>
      </c>
      <c r="P9" s="60">
        <v>19483</v>
      </c>
      <c r="Q9" s="60">
        <v>40243</v>
      </c>
      <c r="R9" s="60">
        <v>41823</v>
      </c>
      <c r="S9" s="60">
        <v>24759</v>
      </c>
      <c r="T9" s="60">
        <v>12533</v>
      </c>
      <c r="U9" s="60">
        <v>12104</v>
      </c>
      <c r="V9" s="60">
        <v>26421</v>
      </c>
      <c r="W9" s="111" t="s">
        <v>0</v>
      </c>
      <c r="X9" s="112"/>
      <c r="Y9" s="112"/>
      <c r="Z9" s="19">
        <f>SUM(F9,N9)-E9</f>
        <v>0</v>
      </c>
      <c r="AA9" s="19">
        <f>SUM(G9:L9)-F9</f>
        <v>0</v>
      </c>
      <c r="AB9" s="19">
        <f>SUM(O9:V9)-N9</f>
        <v>0</v>
      </c>
      <c r="AC9" s="20"/>
    </row>
    <row r="10" spans="1:29" s="21" customFormat="1" ht="15" customHeight="1">
      <c r="A10" s="17"/>
      <c r="B10" s="22"/>
      <c r="C10" s="100" t="s">
        <v>1</v>
      </c>
      <c r="D10" s="101"/>
      <c r="E10" s="76">
        <f aca="true" t="shared" si="0" ref="E10:E58">SUM(G10:L10,O10:V10)</f>
        <v>49668</v>
      </c>
      <c r="F10" s="76">
        <f aca="true" t="shared" si="1" ref="F10:F58">SUM(G10:L10)</f>
        <v>2440</v>
      </c>
      <c r="G10" s="54">
        <v>265</v>
      </c>
      <c r="H10" s="54">
        <v>218</v>
      </c>
      <c r="I10" s="54">
        <v>364</v>
      </c>
      <c r="J10" s="54">
        <v>330</v>
      </c>
      <c r="K10" s="54">
        <v>466</v>
      </c>
      <c r="L10" s="55">
        <v>797</v>
      </c>
      <c r="M10" s="18"/>
      <c r="N10" s="80">
        <f aca="true" t="shared" si="2" ref="N10:N58">SUM(O10:V10)</f>
        <v>47228</v>
      </c>
      <c r="O10" s="61">
        <v>5543</v>
      </c>
      <c r="P10" s="61">
        <v>5624</v>
      </c>
      <c r="Q10" s="61">
        <v>12283</v>
      </c>
      <c r="R10" s="61">
        <v>12911</v>
      </c>
      <c r="S10" s="61">
        <v>6371</v>
      </c>
      <c r="T10" s="61">
        <v>2381</v>
      </c>
      <c r="U10" s="61">
        <v>1476</v>
      </c>
      <c r="V10" s="61">
        <v>639</v>
      </c>
      <c r="W10" s="23"/>
      <c r="X10" s="104" t="s">
        <v>1</v>
      </c>
      <c r="Y10" s="104"/>
      <c r="Z10" s="19">
        <f aca="true" t="shared" si="3" ref="Z10:Z58">SUM(F10,N10)-E10</f>
        <v>0</v>
      </c>
      <c r="AA10" s="19">
        <f aca="true" t="shared" si="4" ref="AA10:AA58">SUM(G10:L10)-F10</f>
        <v>0</v>
      </c>
      <c r="AB10" s="19">
        <f aca="true" t="shared" si="5" ref="AB10:AB58">SUM(O10:V10)-N10</f>
        <v>0</v>
      </c>
      <c r="AC10" s="20"/>
    </row>
    <row r="11" spans="1:29" s="10" customFormat="1" ht="12" customHeight="1">
      <c r="A11" s="17"/>
      <c r="B11" s="24"/>
      <c r="C11" s="24"/>
      <c r="D11" s="25" t="s">
        <v>56</v>
      </c>
      <c r="E11" s="76">
        <f t="shared" si="0"/>
        <v>16754</v>
      </c>
      <c r="F11" s="76">
        <f t="shared" si="1"/>
        <v>684</v>
      </c>
      <c r="G11" s="56">
        <v>70</v>
      </c>
      <c r="H11" s="56">
        <v>72</v>
      </c>
      <c r="I11" s="56">
        <v>88</v>
      </c>
      <c r="J11" s="56">
        <v>114</v>
      </c>
      <c r="K11" s="56">
        <v>88</v>
      </c>
      <c r="L11" s="57">
        <v>252</v>
      </c>
      <c r="M11" s="26"/>
      <c r="N11" s="80">
        <f t="shared" si="2"/>
        <v>16070</v>
      </c>
      <c r="O11" s="62">
        <v>1884</v>
      </c>
      <c r="P11" s="62">
        <v>1840</v>
      </c>
      <c r="Q11" s="62">
        <v>4878</v>
      </c>
      <c r="R11" s="62">
        <v>3922</v>
      </c>
      <c r="S11" s="62">
        <v>1712</v>
      </c>
      <c r="T11" s="62">
        <v>845</v>
      </c>
      <c r="U11" s="62">
        <v>736</v>
      </c>
      <c r="V11" s="62">
        <v>253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7"/>
    </row>
    <row r="12" spans="1:29" s="10" customFormat="1" ht="12" customHeight="1">
      <c r="A12" s="17"/>
      <c r="B12" s="24"/>
      <c r="C12" s="24"/>
      <c r="D12" s="25" t="s">
        <v>57</v>
      </c>
      <c r="E12" s="76">
        <f t="shared" si="0"/>
        <v>6280</v>
      </c>
      <c r="F12" s="76">
        <f t="shared" si="1"/>
        <v>413</v>
      </c>
      <c r="G12" s="56">
        <v>30</v>
      </c>
      <c r="H12" s="56">
        <v>10</v>
      </c>
      <c r="I12" s="56">
        <v>30</v>
      </c>
      <c r="J12" s="56">
        <v>67</v>
      </c>
      <c r="K12" s="56">
        <v>150</v>
      </c>
      <c r="L12" s="57">
        <v>126</v>
      </c>
      <c r="M12" s="26"/>
      <c r="N12" s="80">
        <f t="shared" si="2"/>
        <v>5867</v>
      </c>
      <c r="O12" s="62">
        <v>767</v>
      </c>
      <c r="P12" s="62">
        <v>1166</v>
      </c>
      <c r="Q12" s="62">
        <v>1564</v>
      </c>
      <c r="R12" s="62">
        <v>1608</v>
      </c>
      <c r="S12" s="62">
        <v>404</v>
      </c>
      <c r="T12" s="62">
        <v>201</v>
      </c>
      <c r="U12" s="62">
        <v>108</v>
      </c>
      <c r="V12" s="62">
        <v>49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7"/>
    </row>
    <row r="13" spans="1:29" s="10" customFormat="1" ht="12" customHeight="1">
      <c r="A13" s="17"/>
      <c r="B13" s="24"/>
      <c r="C13" s="24"/>
      <c r="D13" s="25" t="s">
        <v>2</v>
      </c>
      <c r="E13" s="76">
        <f t="shared" si="0"/>
        <v>1178</v>
      </c>
      <c r="F13" s="76">
        <f t="shared" si="1"/>
        <v>96</v>
      </c>
      <c r="G13" s="56">
        <v>15</v>
      </c>
      <c r="H13" s="56">
        <v>14</v>
      </c>
      <c r="I13" s="56">
        <v>15</v>
      </c>
      <c r="J13" s="56">
        <v>20</v>
      </c>
      <c r="K13" s="56">
        <v>16</v>
      </c>
      <c r="L13" s="57">
        <v>16</v>
      </c>
      <c r="M13" s="26"/>
      <c r="N13" s="80">
        <f t="shared" si="2"/>
        <v>1082</v>
      </c>
      <c r="O13" s="62">
        <v>155</v>
      </c>
      <c r="P13" s="62">
        <v>114</v>
      </c>
      <c r="Q13" s="62">
        <v>257</v>
      </c>
      <c r="R13" s="62">
        <v>306</v>
      </c>
      <c r="S13" s="62">
        <v>94</v>
      </c>
      <c r="T13" s="62">
        <v>60</v>
      </c>
      <c r="U13" s="62">
        <v>68</v>
      </c>
      <c r="V13" s="62">
        <v>28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  <c r="AC13" s="17"/>
    </row>
    <row r="14" spans="1:29" s="10" customFormat="1" ht="12" customHeight="1">
      <c r="A14" s="17"/>
      <c r="B14" s="24"/>
      <c r="C14" s="24"/>
      <c r="D14" s="25" t="s">
        <v>58</v>
      </c>
      <c r="E14" s="76">
        <f t="shared" si="0"/>
        <v>7</v>
      </c>
      <c r="F14" s="76">
        <f t="shared" si="1"/>
        <v>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v>1</v>
      </c>
      <c r="M14" s="26"/>
      <c r="N14" s="80">
        <f t="shared" si="2"/>
        <v>6</v>
      </c>
      <c r="O14" s="62">
        <v>0</v>
      </c>
      <c r="P14" s="62">
        <v>0</v>
      </c>
      <c r="Q14" s="62">
        <v>0</v>
      </c>
      <c r="R14" s="62">
        <v>0</v>
      </c>
      <c r="S14" s="62">
        <v>4</v>
      </c>
      <c r="T14" s="62">
        <v>2</v>
      </c>
      <c r="U14" s="62">
        <v>0</v>
      </c>
      <c r="V14" s="62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  <c r="AC14" s="17"/>
    </row>
    <row r="15" spans="1:29" s="10" customFormat="1" ht="12" customHeight="1">
      <c r="A15" s="17"/>
      <c r="B15" s="24"/>
      <c r="C15" s="24"/>
      <c r="D15" s="25" t="s">
        <v>3</v>
      </c>
      <c r="E15" s="76">
        <f t="shared" si="0"/>
        <v>1019</v>
      </c>
      <c r="F15" s="76">
        <f t="shared" si="1"/>
        <v>31</v>
      </c>
      <c r="G15" s="56">
        <v>1</v>
      </c>
      <c r="H15" s="56">
        <v>0</v>
      </c>
      <c r="I15" s="56">
        <v>2</v>
      </c>
      <c r="J15" s="56">
        <v>4</v>
      </c>
      <c r="K15" s="56">
        <v>7</v>
      </c>
      <c r="L15" s="57">
        <v>17</v>
      </c>
      <c r="M15" s="26"/>
      <c r="N15" s="80">
        <f t="shared" si="2"/>
        <v>988</v>
      </c>
      <c r="O15" s="62">
        <v>159</v>
      </c>
      <c r="P15" s="62">
        <v>132</v>
      </c>
      <c r="Q15" s="62">
        <v>240</v>
      </c>
      <c r="R15" s="62">
        <v>327</v>
      </c>
      <c r="S15" s="62">
        <v>93</v>
      </c>
      <c r="T15" s="62">
        <v>23</v>
      </c>
      <c r="U15" s="62">
        <v>13</v>
      </c>
      <c r="V15" s="62">
        <v>1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  <c r="AC15" s="17"/>
    </row>
    <row r="16" spans="1:29" s="10" customFormat="1" ht="12" customHeight="1">
      <c r="A16" s="17"/>
      <c r="B16" s="24"/>
      <c r="C16" s="24"/>
      <c r="D16" s="25" t="s">
        <v>59</v>
      </c>
      <c r="E16" s="76">
        <f t="shared" si="0"/>
        <v>132</v>
      </c>
      <c r="F16" s="76">
        <f t="shared" si="1"/>
        <v>16</v>
      </c>
      <c r="G16" s="56">
        <v>0</v>
      </c>
      <c r="H16" s="56">
        <v>0</v>
      </c>
      <c r="I16" s="56">
        <v>1</v>
      </c>
      <c r="J16" s="56">
        <v>0</v>
      </c>
      <c r="K16" s="56">
        <v>13</v>
      </c>
      <c r="L16" s="57">
        <v>2</v>
      </c>
      <c r="M16" s="26"/>
      <c r="N16" s="80">
        <f t="shared" si="2"/>
        <v>116</v>
      </c>
      <c r="O16" s="62">
        <v>19</v>
      </c>
      <c r="P16" s="62">
        <v>7</v>
      </c>
      <c r="Q16" s="62">
        <v>38</v>
      </c>
      <c r="R16" s="62">
        <v>16</v>
      </c>
      <c r="S16" s="62">
        <v>11</v>
      </c>
      <c r="T16" s="62">
        <v>13</v>
      </c>
      <c r="U16" s="62">
        <v>8</v>
      </c>
      <c r="V16" s="62">
        <v>4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7"/>
    </row>
    <row r="17" spans="1:29" s="10" customFormat="1" ht="12" customHeight="1">
      <c r="A17" s="17"/>
      <c r="B17" s="24"/>
      <c r="C17" s="24"/>
      <c r="D17" s="30" t="s">
        <v>4</v>
      </c>
      <c r="E17" s="76">
        <f t="shared" si="0"/>
        <v>170</v>
      </c>
      <c r="F17" s="76">
        <f t="shared" si="1"/>
        <v>5</v>
      </c>
      <c r="G17" s="56">
        <v>0</v>
      </c>
      <c r="H17" s="56">
        <v>1</v>
      </c>
      <c r="I17" s="56">
        <v>1</v>
      </c>
      <c r="J17" s="56">
        <v>1</v>
      </c>
      <c r="K17" s="56">
        <v>0</v>
      </c>
      <c r="L17" s="57">
        <v>2</v>
      </c>
      <c r="M17" s="26"/>
      <c r="N17" s="80">
        <f t="shared" si="2"/>
        <v>165</v>
      </c>
      <c r="O17" s="62">
        <v>10</v>
      </c>
      <c r="P17" s="62">
        <v>5</v>
      </c>
      <c r="Q17" s="62">
        <v>38</v>
      </c>
      <c r="R17" s="62">
        <v>85</v>
      </c>
      <c r="S17" s="62">
        <v>14</v>
      </c>
      <c r="T17" s="62">
        <v>2</v>
      </c>
      <c r="U17" s="62">
        <v>11</v>
      </c>
      <c r="V17" s="62">
        <v>0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  <c r="AC17" s="17"/>
    </row>
    <row r="18" spans="1:29" s="10" customFormat="1" ht="12" customHeight="1">
      <c r="A18" s="17"/>
      <c r="B18" s="24"/>
      <c r="C18" s="24"/>
      <c r="D18" s="25" t="s">
        <v>5</v>
      </c>
      <c r="E18" s="76">
        <f t="shared" si="0"/>
        <v>675</v>
      </c>
      <c r="F18" s="76">
        <f t="shared" si="1"/>
        <v>100</v>
      </c>
      <c r="G18" s="56">
        <v>24</v>
      </c>
      <c r="H18" s="56">
        <v>22</v>
      </c>
      <c r="I18" s="56">
        <v>17</v>
      </c>
      <c r="J18" s="56">
        <v>13</v>
      </c>
      <c r="K18" s="56">
        <v>7</v>
      </c>
      <c r="L18" s="57">
        <v>17</v>
      </c>
      <c r="M18" s="26"/>
      <c r="N18" s="80">
        <f t="shared" si="2"/>
        <v>575</v>
      </c>
      <c r="O18" s="62">
        <v>122</v>
      </c>
      <c r="P18" s="62">
        <v>57</v>
      </c>
      <c r="Q18" s="62">
        <v>124</v>
      </c>
      <c r="R18" s="62">
        <v>222</v>
      </c>
      <c r="S18" s="62">
        <v>22</v>
      </c>
      <c r="T18" s="62">
        <v>8</v>
      </c>
      <c r="U18" s="62">
        <v>18</v>
      </c>
      <c r="V18" s="62">
        <v>2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  <c r="AC18" s="17"/>
    </row>
    <row r="19" spans="1:29" s="10" customFormat="1" ht="12" customHeight="1">
      <c r="A19" s="17"/>
      <c r="B19" s="24"/>
      <c r="C19" s="24"/>
      <c r="D19" s="25" t="s">
        <v>6</v>
      </c>
      <c r="E19" s="76">
        <f t="shared" si="0"/>
        <v>783</v>
      </c>
      <c r="F19" s="76">
        <f t="shared" si="1"/>
        <v>6</v>
      </c>
      <c r="G19" s="56">
        <v>1</v>
      </c>
      <c r="H19" s="56">
        <v>0</v>
      </c>
      <c r="I19" s="56">
        <v>1</v>
      </c>
      <c r="J19" s="56">
        <v>0</v>
      </c>
      <c r="K19" s="56">
        <v>0</v>
      </c>
      <c r="L19" s="57">
        <v>4</v>
      </c>
      <c r="M19" s="26"/>
      <c r="N19" s="80">
        <f t="shared" si="2"/>
        <v>777</v>
      </c>
      <c r="O19" s="62">
        <v>30</v>
      </c>
      <c r="P19" s="62">
        <v>55</v>
      </c>
      <c r="Q19" s="62">
        <v>113</v>
      </c>
      <c r="R19" s="62">
        <v>334</v>
      </c>
      <c r="S19" s="62">
        <v>147</v>
      </c>
      <c r="T19" s="62">
        <v>76</v>
      </c>
      <c r="U19" s="62">
        <v>17</v>
      </c>
      <c r="V19" s="62">
        <v>5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7"/>
    </row>
    <row r="20" spans="1:29" s="10" customFormat="1" ht="12" customHeight="1">
      <c r="A20" s="17"/>
      <c r="B20" s="24"/>
      <c r="C20" s="24"/>
      <c r="D20" s="25" t="s">
        <v>7</v>
      </c>
      <c r="E20" s="76">
        <f t="shared" si="0"/>
        <v>196</v>
      </c>
      <c r="F20" s="76">
        <f t="shared" si="1"/>
        <v>5</v>
      </c>
      <c r="G20" s="56">
        <v>0</v>
      </c>
      <c r="H20" s="56">
        <v>0</v>
      </c>
      <c r="I20" s="56">
        <v>0</v>
      </c>
      <c r="J20" s="56">
        <v>1</v>
      </c>
      <c r="K20" s="56">
        <v>1</v>
      </c>
      <c r="L20" s="57">
        <v>3</v>
      </c>
      <c r="M20" s="26"/>
      <c r="N20" s="80">
        <f t="shared" si="2"/>
        <v>191</v>
      </c>
      <c r="O20" s="62">
        <v>69</v>
      </c>
      <c r="P20" s="62">
        <v>37</v>
      </c>
      <c r="Q20" s="62">
        <v>32</v>
      </c>
      <c r="R20" s="62">
        <v>29</v>
      </c>
      <c r="S20" s="62">
        <v>23</v>
      </c>
      <c r="T20" s="62">
        <v>1</v>
      </c>
      <c r="U20" s="62">
        <v>0</v>
      </c>
      <c r="V20" s="62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  <c r="AC20" s="17"/>
    </row>
    <row r="21" spans="1:29" s="10" customFormat="1" ht="12" customHeight="1">
      <c r="A21" s="17"/>
      <c r="B21" s="24"/>
      <c r="C21" s="24"/>
      <c r="D21" s="25" t="s">
        <v>8</v>
      </c>
      <c r="E21" s="76">
        <f t="shared" si="0"/>
        <v>5062</v>
      </c>
      <c r="F21" s="76">
        <f t="shared" si="1"/>
        <v>159</v>
      </c>
      <c r="G21" s="56">
        <v>15</v>
      </c>
      <c r="H21" s="56">
        <v>9</v>
      </c>
      <c r="I21" s="56">
        <v>9</v>
      </c>
      <c r="J21" s="56">
        <v>24</v>
      </c>
      <c r="K21" s="56">
        <v>23</v>
      </c>
      <c r="L21" s="57">
        <v>79</v>
      </c>
      <c r="M21" s="26"/>
      <c r="N21" s="80">
        <f t="shared" si="2"/>
        <v>4903</v>
      </c>
      <c r="O21" s="62">
        <v>436</v>
      </c>
      <c r="P21" s="62">
        <v>513</v>
      </c>
      <c r="Q21" s="62">
        <v>1263</v>
      </c>
      <c r="R21" s="62">
        <v>1471</v>
      </c>
      <c r="S21" s="62">
        <v>801</v>
      </c>
      <c r="T21" s="62">
        <v>239</v>
      </c>
      <c r="U21" s="62">
        <v>157</v>
      </c>
      <c r="V21" s="62">
        <v>23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  <c r="AC21" s="17"/>
    </row>
    <row r="22" spans="1:29" s="10" customFormat="1" ht="12" customHeight="1">
      <c r="A22" s="17"/>
      <c r="B22" s="24"/>
      <c r="C22" s="24"/>
      <c r="D22" s="25" t="s">
        <v>9</v>
      </c>
      <c r="E22" s="76">
        <f t="shared" si="0"/>
        <v>8403</v>
      </c>
      <c r="F22" s="76">
        <f t="shared" si="1"/>
        <v>497</v>
      </c>
      <c r="G22" s="56">
        <v>60</v>
      </c>
      <c r="H22" s="56">
        <v>61</v>
      </c>
      <c r="I22" s="56">
        <v>134</v>
      </c>
      <c r="J22" s="56">
        <v>46</v>
      </c>
      <c r="K22" s="56">
        <v>61</v>
      </c>
      <c r="L22" s="57">
        <v>135</v>
      </c>
      <c r="M22" s="26"/>
      <c r="N22" s="80">
        <f t="shared" si="2"/>
        <v>7906</v>
      </c>
      <c r="O22" s="62">
        <v>818</v>
      </c>
      <c r="P22" s="62">
        <v>894</v>
      </c>
      <c r="Q22" s="62">
        <v>1610</v>
      </c>
      <c r="R22" s="62">
        <v>2705</v>
      </c>
      <c r="S22" s="62">
        <v>1394</v>
      </c>
      <c r="T22" s="62">
        <v>314</v>
      </c>
      <c r="U22" s="62">
        <v>86</v>
      </c>
      <c r="V22" s="62">
        <v>85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7"/>
    </row>
    <row r="23" spans="1:29" s="10" customFormat="1" ht="12" customHeight="1">
      <c r="A23" s="17"/>
      <c r="B23" s="24"/>
      <c r="C23" s="24"/>
      <c r="D23" s="25" t="s">
        <v>10</v>
      </c>
      <c r="E23" s="76">
        <f t="shared" si="0"/>
        <v>579</v>
      </c>
      <c r="F23" s="76">
        <f t="shared" si="1"/>
        <v>6</v>
      </c>
      <c r="G23" s="56">
        <v>0</v>
      </c>
      <c r="H23" s="56">
        <v>1</v>
      </c>
      <c r="I23" s="56">
        <v>0</v>
      </c>
      <c r="J23" s="56">
        <v>0</v>
      </c>
      <c r="K23" s="56">
        <v>3</v>
      </c>
      <c r="L23" s="57">
        <v>2</v>
      </c>
      <c r="M23" s="26"/>
      <c r="N23" s="80">
        <f t="shared" si="2"/>
        <v>573</v>
      </c>
      <c r="O23" s="62">
        <v>60</v>
      </c>
      <c r="P23" s="62">
        <v>52</v>
      </c>
      <c r="Q23" s="62">
        <v>70</v>
      </c>
      <c r="R23" s="62">
        <v>155</v>
      </c>
      <c r="S23" s="62">
        <v>172</v>
      </c>
      <c r="T23" s="62">
        <v>49</v>
      </c>
      <c r="U23" s="62">
        <v>11</v>
      </c>
      <c r="V23" s="62">
        <v>4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7"/>
    </row>
    <row r="24" spans="1:29" s="10" customFormat="1" ht="12" customHeight="1">
      <c r="A24" s="20"/>
      <c r="B24" s="24"/>
      <c r="C24" s="24"/>
      <c r="D24" s="25" t="s">
        <v>11</v>
      </c>
      <c r="E24" s="76">
        <f t="shared" si="0"/>
        <v>435</v>
      </c>
      <c r="F24" s="76">
        <f t="shared" si="1"/>
        <v>29</v>
      </c>
      <c r="G24" s="56">
        <v>2</v>
      </c>
      <c r="H24" s="56">
        <v>2</v>
      </c>
      <c r="I24" s="56">
        <v>2</v>
      </c>
      <c r="J24" s="56">
        <v>7</v>
      </c>
      <c r="K24" s="56">
        <v>7</v>
      </c>
      <c r="L24" s="57">
        <v>9</v>
      </c>
      <c r="M24" s="26"/>
      <c r="N24" s="80">
        <f t="shared" si="2"/>
        <v>406</v>
      </c>
      <c r="O24" s="62">
        <v>118</v>
      </c>
      <c r="P24" s="62">
        <v>61</v>
      </c>
      <c r="Q24" s="62">
        <v>66</v>
      </c>
      <c r="R24" s="62">
        <v>65</v>
      </c>
      <c r="S24" s="62">
        <v>78</v>
      </c>
      <c r="T24" s="62">
        <v>8</v>
      </c>
      <c r="U24" s="62">
        <v>8</v>
      </c>
      <c r="V24" s="62">
        <v>2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  <c r="AC24" s="17"/>
    </row>
    <row r="25" spans="1:29" s="10" customFormat="1" ht="12" customHeight="1">
      <c r="A25" s="17"/>
      <c r="B25" s="24"/>
      <c r="C25" s="24"/>
      <c r="D25" s="25" t="s">
        <v>12</v>
      </c>
      <c r="E25" s="76">
        <f t="shared" si="0"/>
        <v>3245</v>
      </c>
      <c r="F25" s="76">
        <f t="shared" si="1"/>
        <v>127</v>
      </c>
      <c r="G25" s="56">
        <v>11</v>
      </c>
      <c r="H25" s="56">
        <v>6</v>
      </c>
      <c r="I25" s="56">
        <v>14</v>
      </c>
      <c r="J25" s="56">
        <v>18</v>
      </c>
      <c r="K25" s="56">
        <v>36</v>
      </c>
      <c r="L25" s="57">
        <v>42</v>
      </c>
      <c r="M25" s="26"/>
      <c r="N25" s="80">
        <f t="shared" si="2"/>
        <v>3118</v>
      </c>
      <c r="O25" s="62">
        <v>362</v>
      </c>
      <c r="P25" s="62">
        <v>293</v>
      </c>
      <c r="Q25" s="62">
        <v>918</v>
      </c>
      <c r="R25" s="62">
        <v>639</v>
      </c>
      <c r="S25" s="62">
        <v>528</v>
      </c>
      <c r="T25" s="62">
        <v>199</v>
      </c>
      <c r="U25" s="62">
        <v>100</v>
      </c>
      <c r="V25" s="62">
        <v>79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  <c r="AC25" s="17"/>
    </row>
    <row r="26" spans="1:29" s="21" customFormat="1" ht="15" customHeight="1">
      <c r="A26" s="17"/>
      <c r="B26" s="24"/>
      <c r="C26" s="24"/>
      <c r="D26" s="25" t="s">
        <v>13</v>
      </c>
      <c r="E26" s="76">
        <f t="shared" si="0"/>
        <v>4750</v>
      </c>
      <c r="F26" s="76">
        <f t="shared" si="1"/>
        <v>265</v>
      </c>
      <c r="G26" s="56">
        <v>36</v>
      </c>
      <c r="H26" s="56">
        <v>20</v>
      </c>
      <c r="I26" s="56">
        <v>50</v>
      </c>
      <c r="J26" s="56">
        <v>15</v>
      </c>
      <c r="K26" s="56">
        <v>54</v>
      </c>
      <c r="L26" s="57">
        <v>90</v>
      </c>
      <c r="M26" s="18"/>
      <c r="N26" s="80">
        <f t="shared" si="2"/>
        <v>4485</v>
      </c>
      <c r="O26" s="62">
        <v>534</v>
      </c>
      <c r="P26" s="62">
        <v>398</v>
      </c>
      <c r="Q26" s="62">
        <v>1072</v>
      </c>
      <c r="R26" s="62">
        <v>1027</v>
      </c>
      <c r="S26" s="62">
        <v>874</v>
      </c>
      <c r="T26" s="62">
        <v>341</v>
      </c>
      <c r="U26" s="62">
        <v>135</v>
      </c>
      <c r="V26" s="62">
        <v>104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  <c r="AC26" s="20"/>
    </row>
    <row r="27" spans="1:29" s="10" customFormat="1" ht="12" customHeight="1">
      <c r="A27" s="17"/>
      <c r="B27" s="22"/>
      <c r="C27" s="100" t="s">
        <v>14</v>
      </c>
      <c r="D27" s="101"/>
      <c r="E27" s="76">
        <f t="shared" si="0"/>
        <v>23163</v>
      </c>
      <c r="F27" s="76">
        <f t="shared" si="1"/>
        <v>9082</v>
      </c>
      <c r="G27" s="54">
        <v>1882</v>
      </c>
      <c r="H27" s="54">
        <v>2313</v>
      </c>
      <c r="I27" s="54">
        <v>2081</v>
      </c>
      <c r="J27" s="54">
        <v>1227</v>
      </c>
      <c r="K27" s="54">
        <v>765</v>
      </c>
      <c r="L27" s="55">
        <v>814</v>
      </c>
      <c r="M27" s="26"/>
      <c r="N27" s="80">
        <f t="shared" si="2"/>
        <v>14081</v>
      </c>
      <c r="O27" s="61">
        <v>2755</v>
      </c>
      <c r="P27" s="61">
        <v>2291</v>
      </c>
      <c r="Q27" s="61">
        <v>3153</v>
      </c>
      <c r="R27" s="61">
        <v>3062</v>
      </c>
      <c r="S27" s="61">
        <v>1379</v>
      </c>
      <c r="T27" s="61">
        <v>457</v>
      </c>
      <c r="U27" s="61">
        <v>479</v>
      </c>
      <c r="V27" s="61">
        <v>505</v>
      </c>
      <c r="W27" s="23"/>
      <c r="X27" s="104" t="s">
        <v>14</v>
      </c>
      <c r="Y27" s="104"/>
      <c r="Z27" s="19">
        <f t="shared" si="3"/>
        <v>0</v>
      </c>
      <c r="AA27" s="19">
        <f t="shared" si="4"/>
        <v>0</v>
      </c>
      <c r="AB27" s="19">
        <f t="shared" si="5"/>
        <v>0</v>
      </c>
      <c r="AC27" s="17"/>
    </row>
    <row r="28" spans="1:29" s="10" customFormat="1" ht="12" customHeight="1">
      <c r="A28" s="20"/>
      <c r="B28" s="24"/>
      <c r="C28" s="24"/>
      <c r="D28" s="25" t="s">
        <v>15</v>
      </c>
      <c r="E28" s="76">
        <f t="shared" si="0"/>
        <v>6239</v>
      </c>
      <c r="F28" s="77">
        <f t="shared" si="1"/>
        <v>398</v>
      </c>
      <c r="G28" s="56">
        <v>21</v>
      </c>
      <c r="H28" s="56">
        <v>46</v>
      </c>
      <c r="I28" s="56">
        <v>86</v>
      </c>
      <c r="J28" s="56">
        <v>80</v>
      </c>
      <c r="K28" s="56">
        <v>75</v>
      </c>
      <c r="L28" s="57">
        <v>90</v>
      </c>
      <c r="M28" s="26"/>
      <c r="N28" s="80">
        <f t="shared" si="2"/>
        <v>5841</v>
      </c>
      <c r="O28" s="62">
        <v>665</v>
      </c>
      <c r="P28" s="62">
        <v>604</v>
      </c>
      <c r="Q28" s="62">
        <v>1786</v>
      </c>
      <c r="R28" s="62">
        <v>2110</v>
      </c>
      <c r="S28" s="62">
        <v>470</v>
      </c>
      <c r="T28" s="62">
        <v>110</v>
      </c>
      <c r="U28" s="62">
        <v>63</v>
      </c>
      <c r="V28" s="62">
        <v>33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7"/>
    </row>
    <row r="29" spans="1:29" s="10" customFormat="1" ht="12" customHeight="1">
      <c r="A29" s="17"/>
      <c r="B29" s="24"/>
      <c r="C29" s="24"/>
      <c r="D29" s="25" t="s">
        <v>16</v>
      </c>
      <c r="E29" s="76">
        <f t="shared" si="0"/>
        <v>4623</v>
      </c>
      <c r="F29" s="77">
        <f t="shared" si="1"/>
        <v>3355</v>
      </c>
      <c r="G29" s="56">
        <v>760</v>
      </c>
      <c r="H29" s="56">
        <v>1059</v>
      </c>
      <c r="I29" s="56">
        <v>902</v>
      </c>
      <c r="J29" s="56">
        <v>409</v>
      </c>
      <c r="K29" s="56">
        <v>128</v>
      </c>
      <c r="L29" s="57">
        <v>97</v>
      </c>
      <c r="M29" s="26"/>
      <c r="N29" s="80">
        <f t="shared" si="2"/>
        <v>1268</v>
      </c>
      <c r="O29" s="62">
        <v>198</v>
      </c>
      <c r="P29" s="62">
        <v>682</v>
      </c>
      <c r="Q29" s="62">
        <v>126</v>
      </c>
      <c r="R29" s="62">
        <v>113</v>
      </c>
      <c r="S29" s="62">
        <v>124</v>
      </c>
      <c r="T29" s="62">
        <v>19</v>
      </c>
      <c r="U29" s="62">
        <v>2</v>
      </c>
      <c r="V29" s="62">
        <v>4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7"/>
    </row>
    <row r="30" spans="1:29" s="21" customFormat="1" ht="15" customHeight="1">
      <c r="A30" s="17"/>
      <c r="B30" s="24"/>
      <c r="C30" s="24"/>
      <c r="D30" s="25" t="s">
        <v>17</v>
      </c>
      <c r="E30" s="76">
        <f t="shared" si="0"/>
        <v>12301</v>
      </c>
      <c r="F30" s="77">
        <f t="shared" si="1"/>
        <v>5329</v>
      </c>
      <c r="G30" s="56">
        <v>1101</v>
      </c>
      <c r="H30" s="56">
        <v>1208</v>
      </c>
      <c r="I30" s="56">
        <v>1093</v>
      </c>
      <c r="J30" s="56">
        <v>738</v>
      </c>
      <c r="K30" s="56">
        <v>562</v>
      </c>
      <c r="L30" s="57">
        <v>627</v>
      </c>
      <c r="M30" s="18"/>
      <c r="N30" s="80">
        <f t="shared" si="2"/>
        <v>6972</v>
      </c>
      <c r="O30" s="62">
        <v>1892</v>
      </c>
      <c r="P30" s="62">
        <v>1005</v>
      </c>
      <c r="Q30" s="62">
        <v>1241</v>
      </c>
      <c r="R30" s="62">
        <v>839</v>
      </c>
      <c r="S30" s="62">
        <v>785</v>
      </c>
      <c r="T30" s="62">
        <v>328</v>
      </c>
      <c r="U30" s="62">
        <v>414</v>
      </c>
      <c r="V30" s="62">
        <v>468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  <c r="AC30" s="20"/>
    </row>
    <row r="31" spans="1:29" s="10" customFormat="1" ht="12" customHeight="1">
      <c r="A31" s="17"/>
      <c r="B31" s="22"/>
      <c r="C31" s="100" t="s">
        <v>18</v>
      </c>
      <c r="D31" s="101"/>
      <c r="E31" s="76">
        <f t="shared" si="0"/>
        <v>154312</v>
      </c>
      <c r="F31" s="76">
        <f t="shared" si="1"/>
        <v>17500</v>
      </c>
      <c r="G31" s="54">
        <v>3604</v>
      </c>
      <c r="H31" s="54">
        <v>3802</v>
      </c>
      <c r="I31" s="54">
        <v>3718</v>
      </c>
      <c r="J31" s="54">
        <v>2427</v>
      </c>
      <c r="K31" s="54">
        <v>1863</v>
      </c>
      <c r="L31" s="55">
        <v>2086</v>
      </c>
      <c r="M31" s="26"/>
      <c r="N31" s="80">
        <f t="shared" si="2"/>
        <v>136812</v>
      </c>
      <c r="O31" s="61">
        <v>12457</v>
      </c>
      <c r="P31" s="61">
        <v>11568</v>
      </c>
      <c r="Q31" s="61">
        <v>24807</v>
      </c>
      <c r="R31" s="61">
        <v>25850</v>
      </c>
      <c r="S31" s="61">
        <v>17009</v>
      </c>
      <c r="T31" s="61">
        <v>9695</v>
      </c>
      <c r="U31" s="61">
        <v>10149</v>
      </c>
      <c r="V31" s="61">
        <v>25277</v>
      </c>
      <c r="W31" s="23"/>
      <c r="X31" s="104" t="s">
        <v>18</v>
      </c>
      <c r="Y31" s="104"/>
      <c r="Z31" s="19">
        <f t="shared" si="3"/>
        <v>0</v>
      </c>
      <c r="AA31" s="19">
        <f t="shared" si="4"/>
        <v>0</v>
      </c>
      <c r="AB31" s="19">
        <f t="shared" si="5"/>
        <v>0</v>
      </c>
      <c r="AC31" s="17"/>
    </row>
    <row r="32" spans="1:29" s="10" customFormat="1" ht="12" customHeight="1">
      <c r="A32" s="17"/>
      <c r="B32" s="24"/>
      <c r="C32" s="24"/>
      <c r="D32" s="25" t="s">
        <v>19</v>
      </c>
      <c r="E32" s="76">
        <f t="shared" si="0"/>
        <v>50</v>
      </c>
      <c r="F32" s="76">
        <f t="shared" si="1"/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v>0</v>
      </c>
      <c r="M32" s="26"/>
      <c r="N32" s="80">
        <f t="shared" si="2"/>
        <v>50</v>
      </c>
      <c r="O32" s="62">
        <v>3</v>
      </c>
      <c r="P32" s="62">
        <v>1</v>
      </c>
      <c r="Q32" s="62">
        <v>10</v>
      </c>
      <c r="R32" s="62">
        <v>34</v>
      </c>
      <c r="S32" s="62">
        <v>2</v>
      </c>
      <c r="T32" s="62">
        <v>0</v>
      </c>
      <c r="U32" s="62">
        <v>0</v>
      </c>
      <c r="V32" s="62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  <c r="AC32" s="17"/>
    </row>
    <row r="33" spans="1:29" s="10" customFormat="1" ht="12" customHeight="1">
      <c r="A33" s="17"/>
      <c r="B33" s="24"/>
      <c r="C33" s="24"/>
      <c r="D33" s="25" t="s">
        <v>20</v>
      </c>
      <c r="E33" s="76">
        <f t="shared" si="0"/>
        <v>1</v>
      </c>
      <c r="F33" s="76">
        <f t="shared" si="1"/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v>0</v>
      </c>
      <c r="M33" s="26"/>
      <c r="N33" s="80">
        <f t="shared" si="2"/>
        <v>1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1</v>
      </c>
      <c r="V33" s="62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  <c r="AC33" s="17"/>
    </row>
    <row r="34" spans="1:29" s="10" customFormat="1" ht="12" customHeight="1">
      <c r="A34" s="17"/>
      <c r="B34" s="24"/>
      <c r="C34" s="24"/>
      <c r="D34" s="25" t="s">
        <v>21</v>
      </c>
      <c r="E34" s="76">
        <f t="shared" si="0"/>
        <v>48</v>
      </c>
      <c r="F34" s="76">
        <f t="shared" si="1"/>
        <v>8</v>
      </c>
      <c r="G34" s="56">
        <v>3</v>
      </c>
      <c r="H34" s="56">
        <v>1</v>
      </c>
      <c r="I34" s="56">
        <v>0</v>
      </c>
      <c r="J34" s="56">
        <v>1</v>
      </c>
      <c r="K34" s="56">
        <v>1</v>
      </c>
      <c r="L34" s="57">
        <v>2</v>
      </c>
      <c r="M34" s="26"/>
      <c r="N34" s="80">
        <f t="shared" si="2"/>
        <v>40</v>
      </c>
      <c r="O34" s="62">
        <v>27</v>
      </c>
      <c r="P34" s="62">
        <v>1</v>
      </c>
      <c r="Q34" s="62">
        <v>4</v>
      </c>
      <c r="R34" s="62">
        <v>3</v>
      </c>
      <c r="S34" s="62">
        <v>2</v>
      </c>
      <c r="T34" s="62">
        <v>1</v>
      </c>
      <c r="U34" s="62">
        <v>2</v>
      </c>
      <c r="V34" s="62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  <c r="AC34" s="17"/>
    </row>
    <row r="35" spans="1:29" s="10" customFormat="1" ht="12" customHeight="1">
      <c r="A35" s="17"/>
      <c r="B35" s="24"/>
      <c r="C35" s="24"/>
      <c r="D35" s="25" t="s">
        <v>22</v>
      </c>
      <c r="E35" s="76">
        <f t="shared" si="0"/>
        <v>377</v>
      </c>
      <c r="F35" s="76">
        <f t="shared" si="1"/>
        <v>56</v>
      </c>
      <c r="G35" s="56">
        <v>6</v>
      </c>
      <c r="H35" s="56">
        <v>21</v>
      </c>
      <c r="I35" s="56">
        <v>14</v>
      </c>
      <c r="J35" s="56">
        <v>7</v>
      </c>
      <c r="K35" s="56">
        <v>4</v>
      </c>
      <c r="L35" s="57">
        <v>4</v>
      </c>
      <c r="M35" s="26"/>
      <c r="N35" s="80">
        <f t="shared" si="2"/>
        <v>321</v>
      </c>
      <c r="O35" s="62">
        <v>27</v>
      </c>
      <c r="P35" s="62">
        <v>31</v>
      </c>
      <c r="Q35" s="62">
        <v>80</v>
      </c>
      <c r="R35" s="62">
        <v>62</v>
      </c>
      <c r="S35" s="62">
        <v>46</v>
      </c>
      <c r="T35" s="62">
        <v>15</v>
      </c>
      <c r="U35" s="62">
        <v>51</v>
      </c>
      <c r="V35" s="62">
        <v>9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7"/>
    </row>
    <row r="36" spans="1:29" s="10" customFormat="1" ht="12" customHeight="1">
      <c r="A36" s="17"/>
      <c r="B36" s="24"/>
      <c r="C36" s="24"/>
      <c r="D36" s="25" t="s">
        <v>23</v>
      </c>
      <c r="E36" s="76">
        <f t="shared" si="0"/>
        <v>486</v>
      </c>
      <c r="F36" s="76">
        <f t="shared" si="1"/>
        <v>46</v>
      </c>
      <c r="G36" s="56">
        <v>10</v>
      </c>
      <c r="H36" s="56">
        <v>7</v>
      </c>
      <c r="I36" s="56">
        <v>5</v>
      </c>
      <c r="J36" s="56">
        <v>9</v>
      </c>
      <c r="K36" s="56">
        <v>4</v>
      </c>
      <c r="L36" s="57">
        <v>11</v>
      </c>
      <c r="M36" s="26"/>
      <c r="N36" s="80">
        <f t="shared" si="2"/>
        <v>440</v>
      </c>
      <c r="O36" s="62">
        <v>122</v>
      </c>
      <c r="P36" s="62">
        <v>42</v>
      </c>
      <c r="Q36" s="62">
        <v>131</v>
      </c>
      <c r="R36" s="62">
        <v>69</v>
      </c>
      <c r="S36" s="62">
        <v>29</v>
      </c>
      <c r="T36" s="62">
        <v>24</v>
      </c>
      <c r="U36" s="62">
        <v>17</v>
      </c>
      <c r="V36" s="62">
        <v>6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7"/>
    </row>
    <row r="37" spans="1:29" s="10" customFormat="1" ht="12" customHeight="1">
      <c r="A37" s="17"/>
      <c r="B37" s="24"/>
      <c r="C37" s="24"/>
      <c r="D37" s="25" t="s">
        <v>60</v>
      </c>
      <c r="E37" s="76">
        <f t="shared" si="0"/>
        <v>1431</v>
      </c>
      <c r="F37" s="76">
        <f t="shared" si="1"/>
        <v>68</v>
      </c>
      <c r="G37" s="56">
        <v>0</v>
      </c>
      <c r="H37" s="56">
        <v>4</v>
      </c>
      <c r="I37" s="56">
        <v>7</v>
      </c>
      <c r="J37" s="56">
        <v>16</v>
      </c>
      <c r="K37" s="56">
        <v>10</v>
      </c>
      <c r="L37" s="57">
        <v>31</v>
      </c>
      <c r="M37" s="26"/>
      <c r="N37" s="80">
        <f t="shared" si="2"/>
        <v>1363</v>
      </c>
      <c r="O37" s="62">
        <v>401</v>
      </c>
      <c r="P37" s="62">
        <v>190</v>
      </c>
      <c r="Q37" s="62">
        <v>290</v>
      </c>
      <c r="R37" s="62">
        <v>252</v>
      </c>
      <c r="S37" s="62">
        <v>109</v>
      </c>
      <c r="T37" s="62">
        <v>47</v>
      </c>
      <c r="U37" s="62">
        <v>59</v>
      </c>
      <c r="V37" s="62">
        <v>15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7"/>
    </row>
    <row r="38" spans="1:29" s="10" customFormat="1" ht="12" customHeight="1">
      <c r="A38" s="17"/>
      <c r="B38" s="24"/>
      <c r="C38" s="24"/>
      <c r="D38" s="25" t="s">
        <v>61</v>
      </c>
      <c r="E38" s="76">
        <f t="shared" si="0"/>
        <v>21</v>
      </c>
      <c r="F38" s="76">
        <f t="shared" si="1"/>
        <v>2</v>
      </c>
      <c r="G38" s="56">
        <v>0</v>
      </c>
      <c r="H38" s="56">
        <v>0</v>
      </c>
      <c r="I38" s="56">
        <v>0</v>
      </c>
      <c r="J38" s="56">
        <v>0</v>
      </c>
      <c r="K38" s="56">
        <v>1</v>
      </c>
      <c r="L38" s="57">
        <v>1</v>
      </c>
      <c r="M38" s="26"/>
      <c r="N38" s="80">
        <f t="shared" si="2"/>
        <v>19</v>
      </c>
      <c r="O38" s="62">
        <v>2</v>
      </c>
      <c r="P38" s="62">
        <v>1</v>
      </c>
      <c r="Q38" s="62">
        <v>4</v>
      </c>
      <c r="R38" s="62">
        <v>5</v>
      </c>
      <c r="S38" s="62">
        <v>4</v>
      </c>
      <c r="T38" s="62">
        <v>0</v>
      </c>
      <c r="U38" s="62">
        <v>1</v>
      </c>
      <c r="V38" s="62">
        <v>2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  <c r="AC38" s="17"/>
    </row>
    <row r="39" spans="1:29" s="10" customFormat="1" ht="12" customHeight="1">
      <c r="A39" s="17"/>
      <c r="B39" s="24"/>
      <c r="C39" s="24"/>
      <c r="D39" s="25" t="s">
        <v>25</v>
      </c>
      <c r="E39" s="76">
        <f t="shared" si="0"/>
        <v>2</v>
      </c>
      <c r="F39" s="76">
        <f t="shared" si="1"/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7">
        <v>0</v>
      </c>
      <c r="M39" s="26"/>
      <c r="N39" s="80">
        <f t="shared" si="2"/>
        <v>2</v>
      </c>
      <c r="O39" s="62">
        <v>0</v>
      </c>
      <c r="P39" s="62">
        <v>0</v>
      </c>
      <c r="Q39" s="62">
        <v>1</v>
      </c>
      <c r="R39" s="62">
        <v>0</v>
      </c>
      <c r="S39" s="62">
        <v>0</v>
      </c>
      <c r="T39" s="62">
        <v>0</v>
      </c>
      <c r="U39" s="62">
        <v>1</v>
      </c>
      <c r="V39" s="62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7"/>
    </row>
    <row r="40" spans="1:29" s="10" customFormat="1" ht="12" customHeight="1">
      <c r="A40" s="17"/>
      <c r="B40" s="24"/>
      <c r="C40" s="24"/>
      <c r="D40" s="25" t="s">
        <v>26</v>
      </c>
      <c r="E40" s="76">
        <f t="shared" si="0"/>
        <v>12</v>
      </c>
      <c r="F40" s="76">
        <f t="shared" si="1"/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7">
        <v>0</v>
      </c>
      <c r="M40" s="26"/>
      <c r="N40" s="80">
        <f t="shared" si="2"/>
        <v>12</v>
      </c>
      <c r="O40" s="62">
        <v>0</v>
      </c>
      <c r="P40" s="62">
        <v>2</v>
      </c>
      <c r="Q40" s="62">
        <v>3</v>
      </c>
      <c r="R40" s="62">
        <v>2</v>
      </c>
      <c r="S40" s="62">
        <v>2</v>
      </c>
      <c r="T40" s="62">
        <v>1</v>
      </c>
      <c r="U40" s="62">
        <v>0</v>
      </c>
      <c r="V40" s="62">
        <v>2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  <c r="AC40" s="17"/>
    </row>
    <row r="41" spans="1:29" s="10" customFormat="1" ht="12" customHeight="1">
      <c r="A41" s="17"/>
      <c r="B41" s="24"/>
      <c r="C41" s="24"/>
      <c r="D41" s="25" t="s">
        <v>62</v>
      </c>
      <c r="E41" s="76">
        <f t="shared" si="0"/>
        <v>204</v>
      </c>
      <c r="F41" s="76">
        <f t="shared" si="1"/>
        <v>21</v>
      </c>
      <c r="G41" s="56">
        <v>1</v>
      </c>
      <c r="H41" s="56">
        <v>5</v>
      </c>
      <c r="I41" s="56">
        <v>8</v>
      </c>
      <c r="J41" s="56">
        <v>2</v>
      </c>
      <c r="K41" s="56">
        <v>2</v>
      </c>
      <c r="L41" s="57">
        <v>3</v>
      </c>
      <c r="M41" s="26"/>
      <c r="N41" s="80">
        <f t="shared" si="2"/>
        <v>183</v>
      </c>
      <c r="O41" s="62">
        <v>27</v>
      </c>
      <c r="P41" s="62">
        <v>13</v>
      </c>
      <c r="Q41" s="62">
        <v>55</v>
      </c>
      <c r="R41" s="62">
        <v>56</v>
      </c>
      <c r="S41" s="62">
        <v>12</v>
      </c>
      <c r="T41" s="62">
        <v>7</v>
      </c>
      <c r="U41" s="62">
        <v>9</v>
      </c>
      <c r="V41" s="62">
        <v>4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  <c r="AC41" s="17"/>
    </row>
    <row r="42" spans="1:29" s="10" customFormat="1" ht="12" customHeight="1">
      <c r="A42" s="17"/>
      <c r="B42" s="24"/>
      <c r="C42" s="24"/>
      <c r="D42" s="25" t="s">
        <v>27</v>
      </c>
      <c r="E42" s="76">
        <f t="shared" si="0"/>
        <v>86</v>
      </c>
      <c r="F42" s="76">
        <f t="shared" si="1"/>
        <v>7</v>
      </c>
      <c r="G42" s="56">
        <v>0</v>
      </c>
      <c r="H42" s="56">
        <v>1</v>
      </c>
      <c r="I42" s="56">
        <v>0</v>
      </c>
      <c r="J42" s="56">
        <v>3</v>
      </c>
      <c r="K42" s="56">
        <v>3</v>
      </c>
      <c r="L42" s="57">
        <v>0</v>
      </c>
      <c r="M42" s="26"/>
      <c r="N42" s="80">
        <f t="shared" si="2"/>
        <v>79</v>
      </c>
      <c r="O42" s="62">
        <v>15</v>
      </c>
      <c r="P42" s="62">
        <v>10</v>
      </c>
      <c r="Q42" s="62">
        <v>23</v>
      </c>
      <c r="R42" s="62">
        <v>17</v>
      </c>
      <c r="S42" s="62">
        <v>8</v>
      </c>
      <c r="T42" s="62">
        <v>2</v>
      </c>
      <c r="U42" s="62">
        <v>2</v>
      </c>
      <c r="V42" s="62">
        <v>2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  <c r="AC42" s="17"/>
    </row>
    <row r="43" spans="1:29" s="10" customFormat="1" ht="12" customHeight="1">
      <c r="A43" s="17"/>
      <c r="B43" s="24"/>
      <c r="C43" s="24"/>
      <c r="D43" s="25" t="s">
        <v>63</v>
      </c>
      <c r="E43" s="76">
        <f t="shared" si="0"/>
        <v>495</v>
      </c>
      <c r="F43" s="76">
        <f t="shared" si="1"/>
        <v>1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7">
        <v>1</v>
      </c>
      <c r="M43" s="26"/>
      <c r="N43" s="80">
        <f t="shared" si="2"/>
        <v>494</v>
      </c>
      <c r="O43" s="62">
        <v>3</v>
      </c>
      <c r="P43" s="62">
        <v>18</v>
      </c>
      <c r="Q43" s="62">
        <v>201</v>
      </c>
      <c r="R43" s="62">
        <v>90</v>
      </c>
      <c r="S43" s="62">
        <v>16</v>
      </c>
      <c r="T43" s="62">
        <v>113</v>
      </c>
      <c r="U43" s="62">
        <v>37</v>
      </c>
      <c r="V43" s="62">
        <v>16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  <c r="AC43" s="17"/>
    </row>
    <row r="44" spans="1:29" s="10" customFormat="1" ht="12" customHeight="1">
      <c r="A44" s="17"/>
      <c r="B44" s="24"/>
      <c r="C44" s="24"/>
      <c r="D44" s="25" t="s">
        <v>28</v>
      </c>
      <c r="E44" s="76">
        <f t="shared" si="0"/>
        <v>3657</v>
      </c>
      <c r="F44" s="76">
        <f t="shared" si="1"/>
        <v>479</v>
      </c>
      <c r="G44" s="56">
        <v>30</v>
      </c>
      <c r="H44" s="56">
        <v>42</v>
      </c>
      <c r="I44" s="56">
        <v>93</v>
      </c>
      <c r="J44" s="56">
        <v>96</v>
      </c>
      <c r="K44" s="56">
        <v>84</v>
      </c>
      <c r="L44" s="57">
        <v>134</v>
      </c>
      <c r="M44" s="26"/>
      <c r="N44" s="80">
        <f t="shared" si="2"/>
        <v>3178</v>
      </c>
      <c r="O44" s="62">
        <v>539</v>
      </c>
      <c r="P44" s="62">
        <v>1033</v>
      </c>
      <c r="Q44" s="62">
        <v>1138</v>
      </c>
      <c r="R44" s="62">
        <v>397</v>
      </c>
      <c r="S44" s="62">
        <v>43</v>
      </c>
      <c r="T44" s="62">
        <v>10</v>
      </c>
      <c r="U44" s="62">
        <v>6</v>
      </c>
      <c r="V44" s="62">
        <v>12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  <c r="AC44" s="17"/>
    </row>
    <row r="45" spans="1:29" s="10" customFormat="1" ht="12" customHeight="1">
      <c r="A45" s="17"/>
      <c r="B45" s="24"/>
      <c r="C45" s="24"/>
      <c r="D45" s="25" t="s">
        <v>29</v>
      </c>
      <c r="E45" s="76">
        <f t="shared" si="0"/>
        <v>1057</v>
      </c>
      <c r="F45" s="76">
        <f t="shared" si="1"/>
        <v>66</v>
      </c>
      <c r="G45" s="56">
        <v>11</v>
      </c>
      <c r="H45" s="56">
        <v>12</v>
      </c>
      <c r="I45" s="56">
        <v>13</v>
      </c>
      <c r="J45" s="56">
        <v>10</v>
      </c>
      <c r="K45" s="56">
        <v>9</v>
      </c>
      <c r="L45" s="57">
        <v>11</v>
      </c>
      <c r="M45" s="26"/>
      <c r="N45" s="80">
        <f t="shared" si="2"/>
        <v>991</v>
      </c>
      <c r="O45" s="62">
        <v>144</v>
      </c>
      <c r="P45" s="62">
        <v>103</v>
      </c>
      <c r="Q45" s="62">
        <v>223</v>
      </c>
      <c r="R45" s="62">
        <v>261</v>
      </c>
      <c r="S45" s="62">
        <v>100</v>
      </c>
      <c r="T45" s="62">
        <v>34</v>
      </c>
      <c r="U45" s="62">
        <v>55</v>
      </c>
      <c r="V45" s="62">
        <v>71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  <c r="AC45" s="17"/>
    </row>
    <row r="46" spans="1:29" s="10" customFormat="1" ht="12" customHeight="1">
      <c r="A46" s="17"/>
      <c r="B46" s="24"/>
      <c r="C46" s="24"/>
      <c r="D46" s="25" t="s">
        <v>31</v>
      </c>
      <c r="E46" s="76">
        <f t="shared" si="0"/>
        <v>7256</v>
      </c>
      <c r="F46" s="76">
        <f t="shared" si="1"/>
        <v>603</v>
      </c>
      <c r="G46" s="56">
        <v>90</v>
      </c>
      <c r="H46" s="56">
        <v>107</v>
      </c>
      <c r="I46" s="56">
        <v>76</v>
      </c>
      <c r="J46" s="56">
        <v>81</v>
      </c>
      <c r="K46" s="56">
        <v>103</v>
      </c>
      <c r="L46" s="57">
        <v>146</v>
      </c>
      <c r="M46" s="26"/>
      <c r="N46" s="80">
        <f t="shared" si="2"/>
        <v>6653</v>
      </c>
      <c r="O46" s="62">
        <v>850</v>
      </c>
      <c r="P46" s="62">
        <v>683</v>
      </c>
      <c r="Q46" s="62">
        <v>1254</v>
      </c>
      <c r="R46" s="62">
        <v>1203</v>
      </c>
      <c r="S46" s="62">
        <v>1004</v>
      </c>
      <c r="T46" s="62">
        <v>518</v>
      </c>
      <c r="U46" s="62">
        <v>492</v>
      </c>
      <c r="V46" s="62">
        <v>649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  <c r="AC46" s="17"/>
    </row>
    <row r="47" spans="1:29" s="10" customFormat="1" ht="12" customHeight="1">
      <c r="A47" s="17"/>
      <c r="B47" s="24"/>
      <c r="C47" s="24"/>
      <c r="D47" s="25" t="s">
        <v>64</v>
      </c>
      <c r="E47" s="76">
        <f t="shared" si="0"/>
        <v>202</v>
      </c>
      <c r="F47" s="76">
        <f t="shared" si="1"/>
        <v>19</v>
      </c>
      <c r="G47" s="56">
        <v>1</v>
      </c>
      <c r="H47" s="56">
        <v>2</v>
      </c>
      <c r="I47" s="56">
        <v>2</v>
      </c>
      <c r="J47" s="56">
        <v>1</v>
      </c>
      <c r="K47" s="56">
        <v>5</v>
      </c>
      <c r="L47" s="57">
        <v>8</v>
      </c>
      <c r="M47" s="26"/>
      <c r="N47" s="80">
        <f t="shared" si="2"/>
        <v>183</v>
      </c>
      <c r="O47" s="62">
        <v>20</v>
      </c>
      <c r="P47" s="62">
        <v>27</v>
      </c>
      <c r="Q47" s="62">
        <v>38</v>
      </c>
      <c r="R47" s="62">
        <v>54</v>
      </c>
      <c r="S47" s="62">
        <v>17</v>
      </c>
      <c r="T47" s="62">
        <v>11</v>
      </c>
      <c r="U47" s="62">
        <v>11</v>
      </c>
      <c r="V47" s="62">
        <v>5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  <c r="AC47" s="17"/>
    </row>
    <row r="48" spans="1:29" s="10" customFormat="1" ht="12" customHeight="1">
      <c r="A48" s="17"/>
      <c r="B48" s="24"/>
      <c r="C48" s="24"/>
      <c r="D48" s="25" t="s">
        <v>24</v>
      </c>
      <c r="E48" s="76">
        <f t="shared" si="0"/>
        <v>14756</v>
      </c>
      <c r="F48" s="76">
        <f t="shared" si="1"/>
        <v>651</v>
      </c>
      <c r="G48" s="56">
        <v>86</v>
      </c>
      <c r="H48" s="56">
        <v>144</v>
      </c>
      <c r="I48" s="56">
        <v>68</v>
      </c>
      <c r="J48" s="56">
        <v>83</v>
      </c>
      <c r="K48" s="56">
        <v>118</v>
      </c>
      <c r="L48" s="57">
        <v>152</v>
      </c>
      <c r="M48" s="26"/>
      <c r="N48" s="80">
        <f t="shared" si="2"/>
        <v>14105</v>
      </c>
      <c r="O48" s="62">
        <v>1398</v>
      </c>
      <c r="P48" s="62">
        <v>1721</v>
      </c>
      <c r="Q48" s="62">
        <v>4336</v>
      </c>
      <c r="R48" s="62">
        <v>3980</v>
      </c>
      <c r="S48" s="62">
        <v>1364</v>
      </c>
      <c r="T48" s="62">
        <v>685</v>
      </c>
      <c r="U48" s="62">
        <v>372</v>
      </c>
      <c r="V48" s="62">
        <v>249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  <c r="AC48" s="17"/>
    </row>
    <row r="49" spans="1:29" s="10" customFormat="1" ht="12" customHeight="1">
      <c r="A49" s="17"/>
      <c r="B49" s="24"/>
      <c r="C49" s="24"/>
      <c r="D49" s="25" t="s">
        <v>65</v>
      </c>
      <c r="E49" s="76">
        <f t="shared" si="0"/>
        <v>4641</v>
      </c>
      <c r="F49" s="76">
        <f t="shared" si="1"/>
        <v>526</v>
      </c>
      <c r="G49" s="56">
        <v>48</v>
      </c>
      <c r="H49" s="56">
        <v>74</v>
      </c>
      <c r="I49" s="56">
        <v>163</v>
      </c>
      <c r="J49" s="56">
        <v>102</v>
      </c>
      <c r="K49" s="56">
        <v>70</v>
      </c>
      <c r="L49" s="57">
        <v>69</v>
      </c>
      <c r="M49" s="26"/>
      <c r="N49" s="80">
        <f t="shared" si="2"/>
        <v>4115</v>
      </c>
      <c r="O49" s="62">
        <v>326</v>
      </c>
      <c r="P49" s="62">
        <v>506</v>
      </c>
      <c r="Q49" s="62">
        <v>1635</v>
      </c>
      <c r="R49" s="62">
        <v>1190</v>
      </c>
      <c r="S49" s="62">
        <v>251</v>
      </c>
      <c r="T49" s="62">
        <v>96</v>
      </c>
      <c r="U49" s="62">
        <v>38</v>
      </c>
      <c r="V49" s="62">
        <v>73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  <c r="AC49" s="17"/>
    </row>
    <row r="50" spans="1:29" s="10" customFormat="1" ht="12" customHeight="1">
      <c r="A50" s="17"/>
      <c r="B50" s="24"/>
      <c r="C50" s="24"/>
      <c r="D50" s="25" t="s">
        <v>66</v>
      </c>
      <c r="E50" s="76">
        <f t="shared" si="0"/>
        <v>287</v>
      </c>
      <c r="F50" s="76">
        <f t="shared" si="1"/>
        <v>27</v>
      </c>
      <c r="G50" s="56">
        <v>8</v>
      </c>
      <c r="H50" s="56">
        <v>5</v>
      </c>
      <c r="I50" s="56">
        <v>8</v>
      </c>
      <c r="J50" s="56">
        <v>0</v>
      </c>
      <c r="K50" s="56">
        <v>2</v>
      </c>
      <c r="L50" s="57">
        <v>4</v>
      </c>
      <c r="M50" s="26"/>
      <c r="N50" s="80">
        <f t="shared" si="2"/>
        <v>260</v>
      </c>
      <c r="O50" s="62">
        <v>68</v>
      </c>
      <c r="P50" s="62">
        <v>15</v>
      </c>
      <c r="Q50" s="62">
        <v>36</v>
      </c>
      <c r="R50" s="62">
        <v>49</v>
      </c>
      <c r="S50" s="62">
        <v>27</v>
      </c>
      <c r="T50" s="62">
        <v>22</v>
      </c>
      <c r="U50" s="62">
        <v>13</v>
      </c>
      <c r="V50" s="62">
        <v>30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  <c r="AC50" s="17"/>
    </row>
    <row r="51" spans="1:29" s="10" customFormat="1" ht="12" customHeight="1">
      <c r="A51" s="17"/>
      <c r="B51" s="24"/>
      <c r="C51" s="24"/>
      <c r="D51" s="25" t="s">
        <v>67</v>
      </c>
      <c r="E51" s="76">
        <f t="shared" si="0"/>
        <v>3522</v>
      </c>
      <c r="F51" s="76">
        <f t="shared" si="1"/>
        <v>771</v>
      </c>
      <c r="G51" s="56">
        <v>141</v>
      </c>
      <c r="H51" s="56">
        <v>164</v>
      </c>
      <c r="I51" s="56">
        <v>279</v>
      </c>
      <c r="J51" s="56">
        <v>81</v>
      </c>
      <c r="K51" s="56">
        <v>61</v>
      </c>
      <c r="L51" s="57">
        <v>45</v>
      </c>
      <c r="M51" s="26"/>
      <c r="N51" s="80">
        <f t="shared" si="2"/>
        <v>2751</v>
      </c>
      <c r="O51" s="62">
        <v>540</v>
      </c>
      <c r="P51" s="62">
        <v>292</v>
      </c>
      <c r="Q51" s="62">
        <v>463</v>
      </c>
      <c r="R51" s="62">
        <v>1090</v>
      </c>
      <c r="S51" s="62">
        <v>284</v>
      </c>
      <c r="T51" s="62">
        <v>18</v>
      </c>
      <c r="U51" s="62">
        <v>46</v>
      </c>
      <c r="V51" s="62">
        <v>18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7"/>
    </row>
    <row r="52" spans="1:29" s="10" customFormat="1" ht="12" customHeight="1">
      <c r="A52" s="17"/>
      <c r="B52" s="24"/>
      <c r="C52" s="24"/>
      <c r="D52" s="25" t="s">
        <v>68</v>
      </c>
      <c r="E52" s="76">
        <f t="shared" si="0"/>
        <v>3453</v>
      </c>
      <c r="F52" s="76">
        <f t="shared" si="1"/>
        <v>253</v>
      </c>
      <c r="G52" s="56">
        <v>44</v>
      </c>
      <c r="H52" s="56">
        <v>45</v>
      </c>
      <c r="I52" s="56">
        <v>29</v>
      </c>
      <c r="J52" s="56">
        <v>51</v>
      </c>
      <c r="K52" s="56">
        <v>42</v>
      </c>
      <c r="L52" s="57">
        <v>42</v>
      </c>
      <c r="M52" s="26"/>
      <c r="N52" s="80">
        <f t="shared" si="2"/>
        <v>3200</v>
      </c>
      <c r="O52" s="62">
        <v>223</v>
      </c>
      <c r="P52" s="62">
        <v>274</v>
      </c>
      <c r="Q52" s="62">
        <v>977</v>
      </c>
      <c r="R52" s="62">
        <v>814</v>
      </c>
      <c r="S52" s="62">
        <v>514</v>
      </c>
      <c r="T52" s="62">
        <v>250</v>
      </c>
      <c r="U52" s="62">
        <v>96</v>
      </c>
      <c r="V52" s="62">
        <v>52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  <c r="AC52" s="17"/>
    </row>
    <row r="53" spans="1:29" s="10" customFormat="1" ht="12" customHeight="1">
      <c r="A53" s="17"/>
      <c r="B53" s="24"/>
      <c r="C53" s="24"/>
      <c r="D53" s="25" t="s">
        <v>69</v>
      </c>
      <c r="E53" s="76">
        <f t="shared" si="0"/>
        <v>1823</v>
      </c>
      <c r="F53" s="76">
        <f t="shared" si="1"/>
        <v>48</v>
      </c>
      <c r="G53" s="56">
        <v>1</v>
      </c>
      <c r="H53" s="56">
        <v>2</v>
      </c>
      <c r="I53" s="56">
        <v>1</v>
      </c>
      <c r="J53" s="56">
        <v>1</v>
      </c>
      <c r="K53" s="56">
        <v>22</v>
      </c>
      <c r="L53" s="57">
        <v>21</v>
      </c>
      <c r="M53" s="26"/>
      <c r="N53" s="80">
        <f t="shared" si="2"/>
        <v>1775</v>
      </c>
      <c r="O53" s="62">
        <v>217</v>
      </c>
      <c r="P53" s="62">
        <v>153</v>
      </c>
      <c r="Q53" s="62">
        <v>580</v>
      </c>
      <c r="R53" s="62">
        <v>570</v>
      </c>
      <c r="S53" s="62">
        <v>138</v>
      </c>
      <c r="T53" s="62">
        <v>32</v>
      </c>
      <c r="U53" s="62">
        <v>35</v>
      </c>
      <c r="V53" s="62">
        <v>50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  <c r="AC53" s="17"/>
    </row>
    <row r="54" spans="1:29" s="10" customFormat="1" ht="12" customHeight="1">
      <c r="A54" s="17"/>
      <c r="B54" s="24"/>
      <c r="C54" s="24"/>
      <c r="D54" s="25" t="s">
        <v>30</v>
      </c>
      <c r="E54" s="76">
        <f t="shared" si="0"/>
        <v>86332</v>
      </c>
      <c r="F54" s="76">
        <f t="shared" si="1"/>
        <v>12129</v>
      </c>
      <c r="G54" s="56">
        <v>2883</v>
      </c>
      <c r="H54" s="56">
        <v>2940</v>
      </c>
      <c r="I54" s="56">
        <v>2661</v>
      </c>
      <c r="J54" s="56">
        <v>1635</v>
      </c>
      <c r="K54" s="56">
        <v>1074</v>
      </c>
      <c r="L54" s="57">
        <v>936</v>
      </c>
      <c r="M54" s="26"/>
      <c r="N54" s="80">
        <f t="shared" si="2"/>
        <v>74203</v>
      </c>
      <c r="O54" s="62">
        <v>4781</v>
      </c>
      <c r="P54" s="62">
        <v>4267</v>
      </c>
      <c r="Q54" s="62">
        <v>8996</v>
      </c>
      <c r="R54" s="62">
        <v>11194</v>
      </c>
      <c r="S54" s="62">
        <v>10115</v>
      </c>
      <c r="T54" s="62">
        <v>6156</v>
      </c>
      <c r="U54" s="62">
        <v>7249</v>
      </c>
      <c r="V54" s="62">
        <v>21445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7"/>
    </row>
    <row r="55" spans="1:29" s="10" customFormat="1" ht="12" customHeight="1">
      <c r="A55" s="17"/>
      <c r="B55" s="24"/>
      <c r="C55" s="24"/>
      <c r="D55" s="25" t="s">
        <v>70</v>
      </c>
      <c r="E55" s="76">
        <f t="shared" si="0"/>
        <v>2565</v>
      </c>
      <c r="F55" s="76">
        <f t="shared" si="1"/>
        <v>408</v>
      </c>
      <c r="G55" s="56">
        <v>2</v>
      </c>
      <c r="H55" s="56">
        <v>27</v>
      </c>
      <c r="I55" s="56">
        <v>72</v>
      </c>
      <c r="J55" s="56">
        <v>90</v>
      </c>
      <c r="K55" s="56">
        <v>83</v>
      </c>
      <c r="L55" s="57">
        <v>134</v>
      </c>
      <c r="M55" s="26"/>
      <c r="N55" s="80">
        <f t="shared" si="2"/>
        <v>2157</v>
      </c>
      <c r="O55" s="62">
        <v>653</v>
      </c>
      <c r="P55" s="62">
        <v>387</v>
      </c>
      <c r="Q55" s="62">
        <v>514</v>
      </c>
      <c r="R55" s="62">
        <v>352</v>
      </c>
      <c r="S55" s="62">
        <v>166</v>
      </c>
      <c r="T55" s="62">
        <v>51</v>
      </c>
      <c r="U55" s="62">
        <v>22</v>
      </c>
      <c r="V55" s="62">
        <v>12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  <c r="AC55" s="17"/>
    </row>
    <row r="56" spans="1:29" s="10" customFormat="1" ht="12" customHeight="1">
      <c r="A56" s="17"/>
      <c r="B56" s="24"/>
      <c r="C56" s="24"/>
      <c r="D56" s="25" t="s">
        <v>71</v>
      </c>
      <c r="E56" s="76">
        <f t="shared" si="0"/>
        <v>245</v>
      </c>
      <c r="F56" s="76">
        <f t="shared" si="1"/>
        <v>15</v>
      </c>
      <c r="G56" s="56">
        <v>0</v>
      </c>
      <c r="H56" s="56">
        <v>1</v>
      </c>
      <c r="I56" s="56">
        <v>2</v>
      </c>
      <c r="J56" s="56">
        <v>4</v>
      </c>
      <c r="K56" s="56">
        <v>3</v>
      </c>
      <c r="L56" s="57">
        <v>5</v>
      </c>
      <c r="M56" s="26"/>
      <c r="N56" s="80">
        <f t="shared" si="2"/>
        <v>230</v>
      </c>
      <c r="O56" s="62">
        <v>77</v>
      </c>
      <c r="P56" s="62">
        <v>56</v>
      </c>
      <c r="Q56" s="62">
        <v>58</v>
      </c>
      <c r="R56" s="62">
        <v>22</v>
      </c>
      <c r="S56" s="62">
        <v>13</v>
      </c>
      <c r="T56" s="62">
        <v>3</v>
      </c>
      <c r="U56" s="62">
        <v>1</v>
      </c>
      <c r="V56" s="62">
        <v>0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  <c r="AC56" s="17"/>
    </row>
    <row r="57" spans="1:29" s="10" customFormat="1" ht="12" customHeight="1">
      <c r="A57" s="17"/>
      <c r="B57" s="24"/>
      <c r="C57" s="24"/>
      <c r="D57" s="25" t="s">
        <v>80</v>
      </c>
      <c r="E57" s="76">
        <f t="shared" si="0"/>
        <v>1822</v>
      </c>
      <c r="F57" s="76">
        <f t="shared" si="1"/>
        <v>177</v>
      </c>
      <c r="G57" s="56">
        <v>9</v>
      </c>
      <c r="H57" s="56">
        <v>27</v>
      </c>
      <c r="I57" s="56">
        <v>33</v>
      </c>
      <c r="J57" s="56">
        <v>15</v>
      </c>
      <c r="K57" s="56">
        <v>32</v>
      </c>
      <c r="L57" s="57">
        <v>61</v>
      </c>
      <c r="M57" s="26"/>
      <c r="N57" s="80">
        <f t="shared" si="2"/>
        <v>1645</v>
      </c>
      <c r="O57" s="62">
        <v>245</v>
      </c>
      <c r="P57" s="62">
        <v>130</v>
      </c>
      <c r="Q57" s="62">
        <v>298</v>
      </c>
      <c r="R57" s="62">
        <v>304</v>
      </c>
      <c r="S57" s="62">
        <v>338</v>
      </c>
      <c r="T57" s="62">
        <v>151</v>
      </c>
      <c r="U57" s="62">
        <v>80</v>
      </c>
      <c r="V57" s="62">
        <v>99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7"/>
    </row>
    <row r="58" spans="1:29" s="10" customFormat="1" ht="12" customHeight="1" thickBot="1">
      <c r="A58" s="17"/>
      <c r="B58" s="32"/>
      <c r="C58" s="32"/>
      <c r="D58" s="33" t="s">
        <v>32</v>
      </c>
      <c r="E58" s="78">
        <f t="shared" si="0"/>
        <v>19481</v>
      </c>
      <c r="F58" s="79">
        <f t="shared" si="1"/>
        <v>1119</v>
      </c>
      <c r="G58" s="58">
        <v>230</v>
      </c>
      <c r="H58" s="58">
        <v>171</v>
      </c>
      <c r="I58" s="58">
        <v>184</v>
      </c>
      <c r="J58" s="58">
        <v>139</v>
      </c>
      <c r="K58" s="58">
        <v>130</v>
      </c>
      <c r="L58" s="59">
        <v>265</v>
      </c>
      <c r="M58" s="26"/>
      <c r="N58" s="81">
        <f t="shared" si="2"/>
        <v>18362</v>
      </c>
      <c r="O58" s="63">
        <v>1749</v>
      </c>
      <c r="P58" s="63">
        <v>1612</v>
      </c>
      <c r="Q58" s="63">
        <v>3459</v>
      </c>
      <c r="R58" s="63">
        <v>3780</v>
      </c>
      <c r="S58" s="63">
        <v>2405</v>
      </c>
      <c r="T58" s="63">
        <v>1448</v>
      </c>
      <c r="U58" s="63">
        <v>1453</v>
      </c>
      <c r="V58" s="63">
        <v>2456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7"/>
    </row>
    <row r="59" spans="1:28" ht="12">
      <c r="A59" s="36"/>
      <c r="B59" s="37"/>
      <c r="C59" s="37"/>
      <c r="D59" s="37"/>
      <c r="W59" s="38"/>
      <c r="X59" s="17"/>
      <c r="Y59" s="17"/>
      <c r="Z59" s="19"/>
      <c r="AA59" s="19"/>
      <c r="AB59" s="19"/>
    </row>
    <row r="60" spans="1:28" ht="12">
      <c r="A60" s="36"/>
      <c r="B60" s="37"/>
      <c r="C60" s="37"/>
      <c r="D60" s="37"/>
      <c r="W60" s="39"/>
      <c r="X60" s="17"/>
      <c r="Y60" s="17"/>
      <c r="Z60" s="19"/>
      <c r="AA60" s="19"/>
      <c r="AB60" s="19"/>
    </row>
    <row r="61" spans="1:25" ht="12">
      <c r="A61" s="36"/>
      <c r="B61" s="36"/>
      <c r="C61" s="36"/>
      <c r="D61" s="36"/>
      <c r="W61" s="36"/>
      <c r="X61" s="36"/>
      <c r="Y61" s="36"/>
    </row>
    <row r="62" spans="1:25" ht="12">
      <c r="A62" s="36"/>
      <c r="B62" s="36"/>
      <c r="C62" s="36"/>
      <c r="D62" s="40" t="s">
        <v>73</v>
      </c>
      <c r="E62" s="41"/>
      <c r="W62" s="36"/>
      <c r="X62" s="36"/>
      <c r="Y62" s="36"/>
    </row>
    <row r="63" spans="2:25" ht="12">
      <c r="B63" s="36"/>
      <c r="C63" s="36"/>
      <c r="D63" s="40" t="s">
        <v>74</v>
      </c>
      <c r="E63" s="42">
        <f>SUM(E10,E27,E31)-E9</f>
        <v>0</v>
      </c>
      <c r="F63" s="42">
        <f aca="true" t="shared" si="6" ref="F63:L63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aca="true" t="shared" si="7" ref="N63:V63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 t="shared" si="7"/>
        <v>0</v>
      </c>
      <c r="W63" s="36"/>
      <c r="X63" s="36"/>
      <c r="Y63" s="36"/>
    </row>
    <row r="64" spans="2:25" ht="12">
      <c r="B64" s="36"/>
      <c r="C64" s="36"/>
      <c r="D64" s="40" t="s">
        <v>75</v>
      </c>
      <c r="E64" s="42">
        <f>SUM(E11:E26)-E10</f>
        <v>0</v>
      </c>
      <c r="F64" s="42">
        <f aca="true" t="shared" si="8" ref="F64:L64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aca="true" t="shared" si="9" ref="N64:V64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36"/>
      <c r="X64" s="36"/>
      <c r="Y64" s="36"/>
    </row>
    <row r="65" spans="4:25" ht="12">
      <c r="D65" s="40" t="s">
        <v>76</v>
      </c>
      <c r="E65" s="42">
        <f>SUM(E28:E30)-E27</f>
        <v>0</v>
      </c>
      <c r="F65" s="42">
        <f aca="true" t="shared" si="10" ref="F65:L65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aca="true" t="shared" si="11" ref="N65:V65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 t="shared" si="11"/>
        <v>0</v>
      </c>
      <c r="Y65" s="43"/>
    </row>
    <row r="66" spans="4:25" ht="12">
      <c r="D66" s="44" t="s">
        <v>77</v>
      </c>
      <c r="E66" s="45">
        <f>SUM(E32:E58)-E31</f>
        <v>0</v>
      </c>
      <c r="F66" s="45">
        <f aca="true" t="shared" si="12" ref="F66:L66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N66" s="45">
        <f aca="true" t="shared" si="13" ref="N66:V66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 t="shared" si="13"/>
        <v>0</v>
      </c>
      <c r="Y66" s="43"/>
    </row>
    <row r="67" spans="4:25" ht="12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ht="12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ht="12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ht="12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ht="12">
      <c r="D71" s="43"/>
      <c r="Y71" s="43"/>
    </row>
    <row r="72" spans="4:25" ht="12">
      <c r="D72" s="43"/>
      <c r="Y72" s="43"/>
    </row>
  </sheetData>
  <sheetProtection/>
  <mergeCells count="32">
    <mergeCell ref="X31:Y31"/>
    <mergeCell ref="L6:L8"/>
    <mergeCell ref="N6:N8"/>
    <mergeCell ref="C27:D27"/>
    <mergeCell ref="C31:D31"/>
    <mergeCell ref="W9:Y9"/>
    <mergeCell ref="X10:Y10"/>
    <mergeCell ref="X27:Y27"/>
    <mergeCell ref="W5:Y8"/>
    <mergeCell ref="F5:L5"/>
    <mergeCell ref="E2:K2"/>
    <mergeCell ref="O2:V2"/>
    <mergeCell ref="S6:S8"/>
    <mergeCell ref="T6:T8"/>
    <mergeCell ref="U6:U8"/>
    <mergeCell ref="V6:V8"/>
    <mergeCell ref="O6:O8"/>
    <mergeCell ref="P6:P8"/>
    <mergeCell ref="Q6:Q8"/>
    <mergeCell ref="R6:R8"/>
    <mergeCell ref="B4:D4"/>
    <mergeCell ref="B5:D8"/>
    <mergeCell ref="B9:D9"/>
    <mergeCell ref="C10:D10"/>
    <mergeCell ref="E5:E8"/>
    <mergeCell ref="F6:F8"/>
    <mergeCell ref="N5:V5"/>
    <mergeCell ref="G6:G8"/>
    <mergeCell ref="H6:H8"/>
    <mergeCell ref="I6:I8"/>
    <mergeCell ref="J6:J8"/>
    <mergeCell ref="K6:K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2" sqref="N2"/>
    </sheetView>
  </sheetViews>
  <sheetFormatPr defaultColWidth="9.125" defaultRowHeight="12.75"/>
  <cols>
    <col min="1" max="3" width="2.625" style="1" customWidth="1"/>
    <col min="4" max="4" width="15.50390625" style="1" customWidth="1"/>
    <col min="5" max="6" width="9.625" style="36" customWidth="1"/>
    <col min="7" max="12" width="9.50390625" style="36" customWidth="1"/>
    <col min="13" max="13" width="2.50390625" style="36" customWidth="1"/>
    <col min="14" max="14" width="9.375" style="36" customWidth="1"/>
    <col min="15" max="22" width="8.00390625" style="36" customWidth="1"/>
    <col min="23" max="24" width="2.625" style="1" customWidth="1"/>
    <col min="25" max="25" width="15.375" style="1" customWidth="1"/>
    <col min="26" max="16384" width="9.125" style="36" customWidth="1"/>
  </cols>
  <sheetData>
    <row r="1" spans="1:25" s="48" customFormat="1" ht="12">
      <c r="A1" s="47"/>
      <c r="B1" s="50" t="s">
        <v>83</v>
      </c>
      <c r="C1" s="47"/>
      <c r="D1" s="47"/>
      <c r="N1" s="51" t="s">
        <v>84</v>
      </c>
      <c r="W1" s="47"/>
      <c r="X1" s="47"/>
      <c r="Y1" s="47"/>
    </row>
    <row r="2" spans="1:25" s="5" customFormat="1" ht="14.25">
      <c r="A2" s="3"/>
      <c r="B2" s="3"/>
      <c r="C2" s="3"/>
      <c r="D2" s="3"/>
      <c r="E2" s="103" t="s">
        <v>72</v>
      </c>
      <c r="F2" s="103"/>
      <c r="G2" s="103"/>
      <c r="H2" s="103"/>
      <c r="I2" s="103"/>
      <c r="J2" s="103"/>
      <c r="K2" s="103"/>
      <c r="L2" s="4"/>
      <c r="N2" s="4"/>
      <c r="O2" s="103" t="s">
        <v>54</v>
      </c>
      <c r="P2" s="103"/>
      <c r="Q2" s="103"/>
      <c r="R2" s="103"/>
      <c r="S2" s="103"/>
      <c r="T2" s="103"/>
      <c r="U2" s="103"/>
      <c r="V2" s="103"/>
      <c r="W2" s="1"/>
      <c r="X2" s="1"/>
      <c r="Y2" s="1"/>
    </row>
    <row r="3" spans="1:25" s="2" customFormat="1" ht="14.25">
      <c r="A3" s="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5" s="10" customFormat="1" ht="12.75" customHeight="1" thickBot="1">
      <c r="A4" s="8"/>
      <c r="B4" s="90" t="s">
        <v>55</v>
      </c>
      <c r="C4" s="90"/>
      <c r="D4" s="9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5" s="13" customFormat="1" ht="12" customHeight="1">
      <c r="A5" s="8"/>
      <c r="B5" s="91" t="s">
        <v>33</v>
      </c>
      <c r="C5" s="92"/>
      <c r="D5" s="93"/>
      <c r="E5" s="102" t="s">
        <v>35</v>
      </c>
      <c r="F5" s="119" t="s">
        <v>51</v>
      </c>
      <c r="G5" s="85"/>
      <c r="H5" s="85"/>
      <c r="I5" s="85"/>
      <c r="J5" s="85"/>
      <c r="K5" s="85"/>
      <c r="L5" s="85"/>
      <c r="M5" s="12"/>
      <c r="N5" s="85" t="s">
        <v>52</v>
      </c>
      <c r="O5" s="85"/>
      <c r="P5" s="85"/>
      <c r="Q5" s="85"/>
      <c r="R5" s="85"/>
      <c r="S5" s="85"/>
      <c r="T5" s="85"/>
      <c r="U5" s="85"/>
      <c r="V5" s="86"/>
      <c r="W5" s="113" t="s">
        <v>34</v>
      </c>
      <c r="X5" s="114"/>
      <c r="Y5" s="114"/>
    </row>
    <row r="6" spans="1:25" s="13" customFormat="1" ht="12" customHeight="1">
      <c r="A6" s="8"/>
      <c r="B6" s="94"/>
      <c r="C6" s="94"/>
      <c r="D6" s="95"/>
      <c r="E6" s="88"/>
      <c r="F6" s="87" t="s">
        <v>36</v>
      </c>
      <c r="G6" s="87" t="s">
        <v>37</v>
      </c>
      <c r="H6" s="87" t="s">
        <v>38</v>
      </c>
      <c r="I6" s="87" t="s">
        <v>39</v>
      </c>
      <c r="J6" s="87" t="s">
        <v>40</v>
      </c>
      <c r="K6" s="87" t="s">
        <v>41</v>
      </c>
      <c r="L6" s="105" t="s">
        <v>42</v>
      </c>
      <c r="M6" s="14"/>
      <c r="N6" s="108" t="s">
        <v>36</v>
      </c>
      <c r="O6" s="87" t="s">
        <v>43</v>
      </c>
      <c r="P6" s="87" t="s">
        <v>44</v>
      </c>
      <c r="Q6" s="87" t="s">
        <v>45</v>
      </c>
      <c r="R6" s="87" t="s">
        <v>46</v>
      </c>
      <c r="S6" s="87" t="s">
        <v>47</v>
      </c>
      <c r="T6" s="87" t="s">
        <v>48</v>
      </c>
      <c r="U6" s="87" t="s">
        <v>49</v>
      </c>
      <c r="V6" s="87" t="s">
        <v>50</v>
      </c>
      <c r="W6" s="115"/>
      <c r="X6" s="116"/>
      <c r="Y6" s="116"/>
    </row>
    <row r="7" spans="1:28" s="13" customFormat="1" ht="12" customHeight="1">
      <c r="A7" s="15"/>
      <c r="B7" s="96"/>
      <c r="C7" s="96"/>
      <c r="D7" s="97"/>
      <c r="E7" s="88"/>
      <c r="F7" s="88"/>
      <c r="G7" s="88"/>
      <c r="H7" s="88"/>
      <c r="I7" s="88"/>
      <c r="J7" s="88"/>
      <c r="K7" s="88"/>
      <c r="L7" s="106"/>
      <c r="M7" s="14"/>
      <c r="N7" s="109"/>
      <c r="O7" s="88"/>
      <c r="P7" s="88"/>
      <c r="Q7" s="88"/>
      <c r="R7" s="88"/>
      <c r="S7" s="88"/>
      <c r="T7" s="88"/>
      <c r="U7" s="88"/>
      <c r="V7" s="88"/>
      <c r="W7" s="115"/>
      <c r="X7" s="116"/>
      <c r="Y7" s="116"/>
      <c r="Z7" s="8" t="s">
        <v>73</v>
      </c>
      <c r="AA7" s="8"/>
      <c r="AB7" s="8"/>
    </row>
    <row r="8" spans="1:28" s="13" customFormat="1" ht="12" customHeight="1">
      <c r="A8" s="15"/>
      <c r="B8" s="98"/>
      <c r="C8" s="98"/>
      <c r="D8" s="99"/>
      <c r="E8" s="89"/>
      <c r="F8" s="89"/>
      <c r="G8" s="89"/>
      <c r="H8" s="89"/>
      <c r="I8" s="89"/>
      <c r="J8" s="89"/>
      <c r="K8" s="89"/>
      <c r="L8" s="107"/>
      <c r="M8" s="14"/>
      <c r="N8" s="110"/>
      <c r="O8" s="89"/>
      <c r="P8" s="89"/>
      <c r="Q8" s="89"/>
      <c r="R8" s="89"/>
      <c r="S8" s="89"/>
      <c r="T8" s="89"/>
      <c r="U8" s="89"/>
      <c r="V8" s="89"/>
      <c r="W8" s="117"/>
      <c r="X8" s="118"/>
      <c r="Y8" s="118"/>
      <c r="Z8" s="16" t="s">
        <v>74</v>
      </c>
      <c r="AA8" s="16" t="s">
        <v>78</v>
      </c>
      <c r="AB8" s="16" t="s">
        <v>79</v>
      </c>
    </row>
    <row r="9" spans="1:28" s="21" customFormat="1" ht="15" customHeight="1">
      <c r="A9" s="17"/>
      <c r="B9" s="100" t="s">
        <v>0</v>
      </c>
      <c r="C9" s="100"/>
      <c r="D9" s="101"/>
      <c r="E9" s="76">
        <f>SUM(G9:L9,O9:V9)</f>
        <v>42908</v>
      </c>
      <c r="F9" s="82">
        <f>SUM(G9:L9)</f>
        <v>4288</v>
      </c>
      <c r="G9" s="64">
        <v>881</v>
      </c>
      <c r="H9" s="64">
        <v>901</v>
      </c>
      <c r="I9" s="64">
        <v>878</v>
      </c>
      <c r="J9" s="64">
        <v>649</v>
      </c>
      <c r="K9" s="64">
        <v>492</v>
      </c>
      <c r="L9" s="72">
        <v>487</v>
      </c>
      <c r="M9" s="18"/>
      <c r="N9" s="80">
        <f>SUM(O9:V9)</f>
        <v>38620</v>
      </c>
      <c r="O9" s="68">
        <v>2542</v>
      </c>
      <c r="P9" s="68">
        <v>2112</v>
      </c>
      <c r="Q9" s="68">
        <v>5104</v>
      </c>
      <c r="R9" s="68">
        <v>5816</v>
      </c>
      <c r="S9" s="68">
        <v>4720</v>
      </c>
      <c r="T9" s="68">
        <v>3114</v>
      </c>
      <c r="U9" s="68">
        <v>3897</v>
      </c>
      <c r="V9" s="68">
        <v>11315</v>
      </c>
      <c r="W9" s="111" t="s">
        <v>0</v>
      </c>
      <c r="X9" s="112"/>
      <c r="Y9" s="112"/>
      <c r="Z9" s="19">
        <f>SUM(F9,N9)-E9</f>
        <v>0</v>
      </c>
      <c r="AA9" s="19">
        <f>SUM(G9:L9)-F9</f>
        <v>0</v>
      </c>
      <c r="AB9" s="19">
        <f>SUM(O9:V9)-N9</f>
        <v>0</v>
      </c>
    </row>
    <row r="10" spans="1:28" s="21" customFormat="1" ht="15" customHeight="1">
      <c r="A10" s="17"/>
      <c r="B10" s="22"/>
      <c r="C10" s="100" t="s">
        <v>1</v>
      </c>
      <c r="D10" s="101"/>
      <c r="E10" s="76">
        <f aca="true" t="shared" si="0" ref="E10:E58">SUM(G10:L10,O10:V10)</f>
        <v>1559</v>
      </c>
      <c r="F10" s="83">
        <f aca="true" t="shared" si="1" ref="F10:F58">SUM(G10:L10)</f>
        <v>106</v>
      </c>
      <c r="G10" s="65">
        <v>4</v>
      </c>
      <c r="H10" s="65">
        <v>6</v>
      </c>
      <c r="I10" s="65">
        <v>1</v>
      </c>
      <c r="J10" s="65">
        <v>4</v>
      </c>
      <c r="K10" s="65">
        <v>36</v>
      </c>
      <c r="L10" s="73">
        <v>55</v>
      </c>
      <c r="M10" s="18"/>
      <c r="N10" s="80">
        <f aca="true" t="shared" si="2" ref="N10:N58">SUM(O10:V10)</f>
        <v>1453</v>
      </c>
      <c r="O10" s="69">
        <v>189</v>
      </c>
      <c r="P10" s="69">
        <v>171</v>
      </c>
      <c r="Q10" s="69">
        <v>357</v>
      </c>
      <c r="R10" s="69">
        <v>298</v>
      </c>
      <c r="S10" s="69">
        <v>152</v>
      </c>
      <c r="T10" s="69">
        <v>196</v>
      </c>
      <c r="U10" s="69">
        <v>49</v>
      </c>
      <c r="V10" s="69">
        <v>41</v>
      </c>
      <c r="W10" s="23"/>
      <c r="X10" s="104" t="s">
        <v>1</v>
      </c>
      <c r="Y10" s="104"/>
      <c r="Z10" s="19">
        <f aca="true" t="shared" si="3" ref="Z10:Z58">SUM(F10,N10)-E10</f>
        <v>0</v>
      </c>
      <c r="AA10" s="19">
        <f aca="true" t="shared" si="4" ref="AA10:AA58">SUM(G10:L10)-F10</f>
        <v>0</v>
      </c>
      <c r="AB10" s="19">
        <f aca="true" t="shared" si="5" ref="AB10:AB58">SUM(O10:V10)-N10</f>
        <v>0</v>
      </c>
    </row>
    <row r="11" spans="1:28" s="10" customFormat="1" ht="12" customHeight="1">
      <c r="A11" s="17"/>
      <c r="B11" s="24"/>
      <c r="C11" s="24"/>
      <c r="D11" s="25" t="s">
        <v>56</v>
      </c>
      <c r="E11" s="76">
        <f t="shared" si="0"/>
        <v>743</v>
      </c>
      <c r="F11" s="83">
        <f t="shared" si="1"/>
        <v>52</v>
      </c>
      <c r="G11" s="66">
        <v>0</v>
      </c>
      <c r="H11" s="66">
        <v>0</v>
      </c>
      <c r="I11" s="66">
        <v>0</v>
      </c>
      <c r="J11" s="66">
        <v>1</v>
      </c>
      <c r="K11" s="66">
        <v>7</v>
      </c>
      <c r="L11" s="74">
        <v>44</v>
      </c>
      <c r="M11" s="26"/>
      <c r="N11" s="80">
        <f t="shared" si="2"/>
        <v>691</v>
      </c>
      <c r="O11" s="70">
        <v>46</v>
      </c>
      <c r="P11" s="70">
        <v>49</v>
      </c>
      <c r="Q11" s="70">
        <v>170</v>
      </c>
      <c r="R11" s="70">
        <v>146</v>
      </c>
      <c r="S11" s="70">
        <v>83</v>
      </c>
      <c r="T11" s="70">
        <v>167</v>
      </c>
      <c r="U11" s="70">
        <v>16</v>
      </c>
      <c r="V11" s="70">
        <v>14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</row>
    <row r="12" spans="1:28" s="10" customFormat="1" ht="12" customHeight="1">
      <c r="A12" s="17"/>
      <c r="B12" s="24"/>
      <c r="C12" s="24"/>
      <c r="D12" s="25" t="s">
        <v>57</v>
      </c>
      <c r="E12" s="76">
        <f t="shared" si="0"/>
        <v>63</v>
      </c>
      <c r="F12" s="83">
        <f t="shared" si="1"/>
        <v>3</v>
      </c>
      <c r="G12" s="66">
        <v>0</v>
      </c>
      <c r="H12" s="66">
        <v>0</v>
      </c>
      <c r="I12" s="66">
        <v>0</v>
      </c>
      <c r="J12" s="66">
        <v>0</v>
      </c>
      <c r="K12" s="66">
        <v>2</v>
      </c>
      <c r="L12" s="74">
        <v>1</v>
      </c>
      <c r="M12" s="26"/>
      <c r="N12" s="80">
        <f t="shared" si="2"/>
        <v>60</v>
      </c>
      <c r="O12" s="70">
        <v>6</v>
      </c>
      <c r="P12" s="70">
        <v>7</v>
      </c>
      <c r="Q12" s="70">
        <v>25</v>
      </c>
      <c r="R12" s="70">
        <v>14</v>
      </c>
      <c r="S12" s="70">
        <v>5</v>
      </c>
      <c r="T12" s="70">
        <v>3</v>
      </c>
      <c r="U12" s="70">
        <v>0</v>
      </c>
      <c r="V12" s="70">
        <v>0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</row>
    <row r="13" spans="1:28" s="10" customFormat="1" ht="12" customHeight="1">
      <c r="A13" s="17"/>
      <c r="B13" s="24"/>
      <c r="C13" s="24"/>
      <c r="D13" s="25" t="s">
        <v>2</v>
      </c>
      <c r="E13" s="76">
        <f t="shared" si="0"/>
        <v>110</v>
      </c>
      <c r="F13" s="83">
        <f t="shared" si="1"/>
        <v>2</v>
      </c>
      <c r="G13" s="66">
        <v>0</v>
      </c>
      <c r="H13" s="66">
        <v>0</v>
      </c>
      <c r="I13" s="66">
        <v>0</v>
      </c>
      <c r="J13" s="66">
        <v>1</v>
      </c>
      <c r="K13" s="66">
        <v>1</v>
      </c>
      <c r="L13" s="74">
        <v>0</v>
      </c>
      <c r="M13" s="26"/>
      <c r="N13" s="80">
        <f t="shared" si="2"/>
        <v>108</v>
      </c>
      <c r="O13" s="70">
        <v>7</v>
      </c>
      <c r="P13" s="70">
        <v>11</v>
      </c>
      <c r="Q13" s="70">
        <v>40</v>
      </c>
      <c r="R13" s="70">
        <v>21</v>
      </c>
      <c r="S13" s="70">
        <v>13</v>
      </c>
      <c r="T13" s="70">
        <v>4</v>
      </c>
      <c r="U13" s="70">
        <v>8</v>
      </c>
      <c r="V13" s="70">
        <v>4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</row>
    <row r="14" spans="1:28" s="10" customFormat="1" ht="12" customHeight="1">
      <c r="A14" s="17"/>
      <c r="B14" s="24"/>
      <c r="C14" s="24"/>
      <c r="D14" s="25" t="s">
        <v>58</v>
      </c>
      <c r="E14" s="76">
        <f t="shared" si="0"/>
        <v>0</v>
      </c>
      <c r="F14" s="83">
        <f t="shared" si="1"/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74">
        <v>0</v>
      </c>
      <c r="M14" s="26"/>
      <c r="N14" s="80">
        <f t="shared" si="2"/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</row>
    <row r="15" spans="1:28" s="10" customFormat="1" ht="12" customHeight="1">
      <c r="A15" s="17"/>
      <c r="B15" s="24"/>
      <c r="C15" s="24"/>
      <c r="D15" s="25" t="s">
        <v>3</v>
      </c>
      <c r="E15" s="76">
        <f t="shared" si="0"/>
        <v>20</v>
      </c>
      <c r="F15" s="83">
        <f t="shared" si="1"/>
        <v>3</v>
      </c>
      <c r="G15" s="66">
        <v>0</v>
      </c>
      <c r="H15" s="66">
        <v>0</v>
      </c>
      <c r="I15" s="66">
        <v>0</v>
      </c>
      <c r="J15" s="66">
        <v>0</v>
      </c>
      <c r="K15" s="66">
        <v>3</v>
      </c>
      <c r="L15" s="74">
        <v>0</v>
      </c>
      <c r="M15" s="26"/>
      <c r="N15" s="80">
        <f t="shared" si="2"/>
        <v>17</v>
      </c>
      <c r="O15" s="70">
        <v>8</v>
      </c>
      <c r="P15" s="70">
        <v>1</v>
      </c>
      <c r="Q15" s="70">
        <v>3</v>
      </c>
      <c r="R15" s="70">
        <v>5</v>
      </c>
      <c r="S15" s="70">
        <v>0</v>
      </c>
      <c r="T15" s="70">
        <v>0</v>
      </c>
      <c r="U15" s="70">
        <v>0</v>
      </c>
      <c r="V15" s="70">
        <v>0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</row>
    <row r="16" spans="1:28" s="10" customFormat="1" ht="12" customHeight="1">
      <c r="A16" s="17"/>
      <c r="B16" s="24"/>
      <c r="C16" s="24"/>
      <c r="D16" s="25" t="s">
        <v>59</v>
      </c>
      <c r="E16" s="76">
        <f t="shared" si="0"/>
        <v>12</v>
      </c>
      <c r="F16" s="83">
        <f t="shared" si="1"/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74">
        <v>0</v>
      </c>
      <c r="M16" s="26"/>
      <c r="N16" s="80">
        <f t="shared" si="2"/>
        <v>12</v>
      </c>
      <c r="O16" s="70">
        <v>2</v>
      </c>
      <c r="P16" s="70">
        <v>3</v>
      </c>
      <c r="Q16" s="70">
        <v>1</v>
      </c>
      <c r="R16" s="70">
        <v>3</v>
      </c>
      <c r="S16" s="70">
        <v>0</v>
      </c>
      <c r="T16" s="70">
        <v>0</v>
      </c>
      <c r="U16" s="70">
        <v>3</v>
      </c>
      <c r="V16" s="70">
        <v>0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</row>
    <row r="17" spans="1:28" s="10" customFormat="1" ht="12" customHeight="1">
      <c r="A17" s="17"/>
      <c r="B17" s="24"/>
      <c r="C17" s="24"/>
      <c r="D17" s="30" t="s">
        <v>4</v>
      </c>
      <c r="E17" s="76">
        <f t="shared" si="0"/>
        <v>2</v>
      </c>
      <c r="F17" s="83">
        <f t="shared" si="1"/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74">
        <v>0</v>
      </c>
      <c r="M17" s="26"/>
      <c r="N17" s="80">
        <f t="shared" si="2"/>
        <v>2</v>
      </c>
      <c r="O17" s="70">
        <v>0</v>
      </c>
      <c r="P17" s="70">
        <v>0</v>
      </c>
      <c r="Q17" s="70">
        <v>1</v>
      </c>
      <c r="R17" s="70">
        <v>0</v>
      </c>
      <c r="S17" s="70">
        <v>1</v>
      </c>
      <c r="T17" s="70">
        <v>0</v>
      </c>
      <c r="U17" s="70">
        <v>0</v>
      </c>
      <c r="V17" s="70">
        <v>0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</row>
    <row r="18" spans="1:28" s="10" customFormat="1" ht="12" customHeight="1">
      <c r="A18" s="17"/>
      <c r="B18" s="24"/>
      <c r="C18" s="24"/>
      <c r="D18" s="25" t="s">
        <v>5</v>
      </c>
      <c r="E18" s="76">
        <f t="shared" si="0"/>
        <v>29</v>
      </c>
      <c r="F18" s="83">
        <f t="shared" si="1"/>
        <v>7</v>
      </c>
      <c r="G18" s="66">
        <v>2</v>
      </c>
      <c r="H18" s="66">
        <v>0</v>
      </c>
      <c r="I18" s="66">
        <v>1</v>
      </c>
      <c r="J18" s="66">
        <v>1</v>
      </c>
      <c r="K18" s="66">
        <v>0</v>
      </c>
      <c r="L18" s="74">
        <v>3</v>
      </c>
      <c r="M18" s="26"/>
      <c r="N18" s="80">
        <f t="shared" si="2"/>
        <v>22</v>
      </c>
      <c r="O18" s="70">
        <v>2</v>
      </c>
      <c r="P18" s="70">
        <v>0</v>
      </c>
      <c r="Q18" s="70">
        <v>0</v>
      </c>
      <c r="R18" s="70">
        <v>3</v>
      </c>
      <c r="S18" s="70">
        <v>0</v>
      </c>
      <c r="T18" s="70">
        <v>0</v>
      </c>
      <c r="U18" s="70">
        <v>15</v>
      </c>
      <c r="V18" s="70">
        <v>2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</row>
    <row r="19" spans="1:28" s="10" customFormat="1" ht="12" customHeight="1">
      <c r="A19" s="17"/>
      <c r="B19" s="24"/>
      <c r="C19" s="24"/>
      <c r="D19" s="25" t="s">
        <v>6</v>
      </c>
      <c r="E19" s="76">
        <f t="shared" si="0"/>
        <v>26</v>
      </c>
      <c r="F19" s="83">
        <f t="shared" si="1"/>
        <v>1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74">
        <v>1</v>
      </c>
      <c r="M19" s="26"/>
      <c r="N19" s="80">
        <f t="shared" si="2"/>
        <v>25</v>
      </c>
      <c r="O19" s="70">
        <v>7</v>
      </c>
      <c r="P19" s="70">
        <v>1</v>
      </c>
      <c r="Q19" s="70">
        <v>5</v>
      </c>
      <c r="R19" s="70">
        <v>11</v>
      </c>
      <c r="S19" s="70">
        <v>0</v>
      </c>
      <c r="T19" s="70">
        <v>1</v>
      </c>
      <c r="U19" s="70">
        <v>0</v>
      </c>
      <c r="V19" s="70">
        <v>0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</row>
    <row r="20" spans="1:28" s="10" customFormat="1" ht="12" customHeight="1">
      <c r="A20" s="17"/>
      <c r="B20" s="24"/>
      <c r="C20" s="24"/>
      <c r="D20" s="25" t="s">
        <v>7</v>
      </c>
      <c r="E20" s="76">
        <f t="shared" si="0"/>
        <v>1</v>
      </c>
      <c r="F20" s="83">
        <f t="shared" si="1"/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74">
        <v>0</v>
      </c>
      <c r="M20" s="26"/>
      <c r="N20" s="80">
        <f t="shared" si="2"/>
        <v>1</v>
      </c>
      <c r="O20" s="70">
        <v>0</v>
      </c>
      <c r="P20" s="70">
        <v>0</v>
      </c>
      <c r="Q20" s="70">
        <v>0</v>
      </c>
      <c r="R20" s="70">
        <v>0</v>
      </c>
      <c r="S20" s="70">
        <v>1</v>
      </c>
      <c r="T20" s="70">
        <v>0</v>
      </c>
      <c r="U20" s="70">
        <v>0</v>
      </c>
      <c r="V20" s="70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</row>
    <row r="21" spans="1:28" s="10" customFormat="1" ht="12" customHeight="1">
      <c r="A21" s="17"/>
      <c r="B21" s="24"/>
      <c r="C21" s="24"/>
      <c r="D21" s="25" t="s">
        <v>8</v>
      </c>
      <c r="E21" s="76">
        <f t="shared" si="0"/>
        <v>89</v>
      </c>
      <c r="F21" s="83">
        <f t="shared" si="1"/>
        <v>5</v>
      </c>
      <c r="G21" s="66">
        <v>0</v>
      </c>
      <c r="H21" s="66">
        <v>0</v>
      </c>
      <c r="I21" s="66">
        <v>0</v>
      </c>
      <c r="J21" s="66">
        <v>0</v>
      </c>
      <c r="K21" s="66">
        <v>4</v>
      </c>
      <c r="L21" s="74">
        <v>1</v>
      </c>
      <c r="M21" s="26"/>
      <c r="N21" s="80">
        <f t="shared" si="2"/>
        <v>84</v>
      </c>
      <c r="O21" s="70">
        <v>25</v>
      </c>
      <c r="P21" s="70">
        <v>4</v>
      </c>
      <c r="Q21" s="70">
        <v>25</v>
      </c>
      <c r="R21" s="70">
        <v>17</v>
      </c>
      <c r="S21" s="70">
        <v>8</v>
      </c>
      <c r="T21" s="70">
        <v>1</v>
      </c>
      <c r="U21" s="70">
        <v>1</v>
      </c>
      <c r="V21" s="70">
        <v>3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</row>
    <row r="22" spans="1:28" s="10" customFormat="1" ht="12" customHeight="1">
      <c r="A22" s="17"/>
      <c r="B22" s="24"/>
      <c r="C22" s="24"/>
      <c r="D22" s="25" t="s">
        <v>9</v>
      </c>
      <c r="E22" s="76">
        <f t="shared" si="0"/>
        <v>173</v>
      </c>
      <c r="F22" s="83">
        <f t="shared" si="1"/>
        <v>23</v>
      </c>
      <c r="G22" s="66">
        <v>2</v>
      </c>
      <c r="H22" s="66">
        <v>4</v>
      </c>
      <c r="I22" s="66">
        <v>0</v>
      </c>
      <c r="J22" s="66">
        <v>0</v>
      </c>
      <c r="K22" s="66">
        <v>15</v>
      </c>
      <c r="L22" s="74">
        <v>2</v>
      </c>
      <c r="M22" s="26"/>
      <c r="N22" s="80">
        <f t="shared" si="2"/>
        <v>150</v>
      </c>
      <c r="O22" s="70">
        <v>51</v>
      </c>
      <c r="P22" s="70">
        <v>9</v>
      </c>
      <c r="Q22" s="70">
        <v>26</v>
      </c>
      <c r="R22" s="70">
        <v>34</v>
      </c>
      <c r="S22" s="70">
        <v>13</v>
      </c>
      <c r="T22" s="70">
        <v>8</v>
      </c>
      <c r="U22" s="70">
        <v>5</v>
      </c>
      <c r="V22" s="70">
        <v>4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</row>
    <row r="23" spans="1:28" s="10" customFormat="1" ht="12" customHeight="1">
      <c r="A23" s="17"/>
      <c r="B23" s="24"/>
      <c r="C23" s="24"/>
      <c r="D23" s="25" t="s">
        <v>10</v>
      </c>
      <c r="E23" s="76">
        <f t="shared" si="0"/>
        <v>2</v>
      </c>
      <c r="F23" s="83">
        <f t="shared" si="1"/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74">
        <v>0</v>
      </c>
      <c r="M23" s="26"/>
      <c r="N23" s="80">
        <f t="shared" si="2"/>
        <v>2</v>
      </c>
      <c r="O23" s="70">
        <v>0</v>
      </c>
      <c r="P23" s="70">
        <v>0</v>
      </c>
      <c r="Q23" s="70">
        <v>0</v>
      </c>
      <c r="R23" s="70">
        <v>0</v>
      </c>
      <c r="S23" s="70">
        <v>1</v>
      </c>
      <c r="T23" s="70">
        <v>1</v>
      </c>
      <c r="U23" s="70">
        <v>0</v>
      </c>
      <c r="V23" s="70">
        <v>0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</row>
    <row r="24" spans="1:28" s="10" customFormat="1" ht="12" customHeight="1">
      <c r="A24" s="20"/>
      <c r="B24" s="24"/>
      <c r="C24" s="24"/>
      <c r="D24" s="25" t="s">
        <v>11</v>
      </c>
      <c r="E24" s="76">
        <f t="shared" si="0"/>
        <v>74</v>
      </c>
      <c r="F24" s="83">
        <f t="shared" si="1"/>
        <v>7</v>
      </c>
      <c r="G24" s="66">
        <v>0</v>
      </c>
      <c r="H24" s="66">
        <v>1</v>
      </c>
      <c r="I24" s="66">
        <v>0</v>
      </c>
      <c r="J24" s="66">
        <v>1</v>
      </c>
      <c r="K24" s="66">
        <v>3</v>
      </c>
      <c r="L24" s="74">
        <v>2</v>
      </c>
      <c r="M24" s="26"/>
      <c r="N24" s="80">
        <f t="shared" si="2"/>
        <v>67</v>
      </c>
      <c r="O24" s="70">
        <v>19</v>
      </c>
      <c r="P24" s="70">
        <v>2</v>
      </c>
      <c r="Q24" s="70">
        <v>17</v>
      </c>
      <c r="R24" s="70">
        <v>19</v>
      </c>
      <c r="S24" s="70">
        <v>9</v>
      </c>
      <c r="T24" s="70">
        <v>1</v>
      </c>
      <c r="U24" s="70">
        <v>0</v>
      </c>
      <c r="V24" s="70">
        <v>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</row>
    <row r="25" spans="1:28" s="10" customFormat="1" ht="12" customHeight="1">
      <c r="A25" s="17"/>
      <c r="B25" s="24"/>
      <c r="C25" s="24"/>
      <c r="D25" s="25" t="s">
        <v>12</v>
      </c>
      <c r="E25" s="76">
        <f t="shared" si="0"/>
        <v>68</v>
      </c>
      <c r="F25" s="83">
        <f t="shared" si="1"/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74">
        <v>0</v>
      </c>
      <c r="M25" s="26"/>
      <c r="N25" s="80">
        <f t="shared" si="2"/>
        <v>68</v>
      </c>
      <c r="O25" s="70">
        <v>2</v>
      </c>
      <c r="P25" s="70">
        <v>4</v>
      </c>
      <c r="Q25" s="70">
        <v>29</v>
      </c>
      <c r="R25" s="70">
        <v>11</v>
      </c>
      <c r="S25" s="70">
        <v>5</v>
      </c>
      <c r="T25" s="70">
        <v>4</v>
      </c>
      <c r="U25" s="70">
        <v>0</v>
      </c>
      <c r="V25" s="70">
        <v>13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</row>
    <row r="26" spans="1:28" s="21" customFormat="1" ht="15" customHeight="1">
      <c r="A26" s="17"/>
      <c r="B26" s="24"/>
      <c r="C26" s="24"/>
      <c r="D26" s="25" t="s">
        <v>13</v>
      </c>
      <c r="E26" s="76">
        <f t="shared" si="0"/>
        <v>147</v>
      </c>
      <c r="F26" s="83">
        <f t="shared" si="1"/>
        <v>3</v>
      </c>
      <c r="G26" s="66">
        <v>0</v>
      </c>
      <c r="H26" s="66">
        <v>1</v>
      </c>
      <c r="I26" s="66">
        <v>0</v>
      </c>
      <c r="J26" s="66">
        <v>0</v>
      </c>
      <c r="K26" s="66">
        <v>1</v>
      </c>
      <c r="L26" s="74">
        <v>1</v>
      </c>
      <c r="M26" s="18"/>
      <c r="N26" s="80">
        <f t="shared" si="2"/>
        <v>144</v>
      </c>
      <c r="O26" s="70">
        <v>14</v>
      </c>
      <c r="P26" s="70">
        <v>80</v>
      </c>
      <c r="Q26" s="70">
        <v>15</v>
      </c>
      <c r="R26" s="70">
        <v>14</v>
      </c>
      <c r="S26" s="70">
        <v>13</v>
      </c>
      <c r="T26" s="70">
        <v>6</v>
      </c>
      <c r="U26" s="70">
        <v>1</v>
      </c>
      <c r="V26" s="70">
        <v>1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</row>
    <row r="27" spans="1:28" s="10" customFormat="1" ht="12" customHeight="1">
      <c r="A27" s="17"/>
      <c r="B27" s="22"/>
      <c r="C27" s="100" t="s">
        <v>14</v>
      </c>
      <c r="D27" s="101"/>
      <c r="E27" s="76">
        <f t="shared" si="0"/>
        <v>1170</v>
      </c>
      <c r="F27" s="83">
        <f t="shared" si="1"/>
        <v>658</v>
      </c>
      <c r="G27" s="65">
        <v>187</v>
      </c>
      <c r="H27" s="65">
        <v>168</v>
      </c>
      <c r="I27" s="65">
        <v>123</v>
      </c>
      <c r="J27" s="65">
        <v>78</v>
      </c>
      <c r="K27" s="65">
        <v>51</v>
      </c>
      <c r="L27" s="73">
        <v>51</v>
      </c>
      <c r="M27" s="26"/>
      <c r="N27" s="80">
        <f t="shared" si="2"/>
        <v>512</v>
      </c>
      <c r="O27" s="69">
        <v>122</v>
      </c>
      <c r="P27" s="69">
        <v>60</v>
      </c>
      <c r="Q27" s="69">
        <v>99</v>
      </c>
      <c r="R27" s="69">
        <v>92</v>
      </c>
      <c r="S27" s="69">
        <v>52</v>
      </c>
      <c r="T27" s="69">
        <v>27</v>
      </c>
      <c r="U27" s="69">
        <v>33</v>
      </c>
      <c r="V27" s="69">
        <v>27</v>
      </c>
      <c r="W27" s="23"/>
      <c r="X27" s="104" t="s">
        <v>14</v>
      </c>
      <c r="Y27" s="104"/>
      <c r="Z27" s="19">
        <f t="shared" si="3"/>
        <v>0</v>
      </c>
      <c r="AA27" s="19">
        <f t="shared" si="4"/>
        <v>0</v>
      </c>
      <c r="AB27" s="19">
        <f t="shared" si="5"/>
        <v>0</v>
      </c>
    </row>
    <row r="28" spans="1:28" s="10" customFormat="1" ht="12" customHeight="1">
      <c r="A28" s="20"/>
      <c r="B28" s="24"/>
      <c r="C28" s="24"/>
      <c r="D28" s="25" t="s">
        <v>15</v>
      </c>
      <c r="E28" s="76">
        <f t="shared" si="0"/>
        <v>73</v>
      </c>
      <c r="F28" s="84">
        <f t="shared" si="1"/>
        <v>2</v>
      </c>
      <c r="G28" s="66">
        <v>1</v>
      </c>
      <c r="H28" s="66">
        <v>0</v>
      </c>
      <c r="I28" s="66">
        <v>0</v>
      </c>
      <c r="J28" s="66">
        <v>0</v>
      </c>
      <c r="K28" s="66">
        <v>1</v>
      </c>
      <c r="L28" s="74">
        <v>0</v>
      </c>
      <c r="M28" s="26"/>
      <c r="N28" s="80">
        <f t="shared" si="2"/>
        <v>71</v>
      </c>
      <c r="O28" s="70">
        <v>2</v>
      </c>
      <c r="P28" s="70">
        <v>5</v>
      </c>
      <c r="Q28" s="70">
        <v>38</v>
      </c>
      <c r="R28" s="70">
        <v>14</v>
      </c>
      <c r="S28" s="70">
        <v>8</v>
      </c>
      <c r="T28" s="70">
        <v>3</v>
      </c>
      <c r="U28" s="70">
        <v>1</v>
      </c>
      <c r="V28" s="70">
        <v>0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</row>
    <row r="29" spans="1:28" s="10" customFormat="1" ht="12" customHeight="1">
      <c r="A29" s="17"/>
      <c r="B29" s="24"/>
      <c r="C29" s="24"/>
      <c r="D29" s="25" t="s">
        <v>16</v>
      </c>
      <c r="E29" s="76">
        <f t="shared" si="0"/>
        <v>69</v>
      </c>
      <c r="F29" s="84">
        <f t="shared" si="1"/>
        <v>63</v>
      </c>
      <c r="G29" s="66">
        <v>16</v>
      </c>
      <c r="H29" s="66">
        <v>27</v>
      </c>
      <c r="I29" s="66">
        <v>11</v>
      </c>
      <c r="J29" s="66">
        <v>6</v>
      </c>
      <c r="K29" s="66">
        <v>3</v>
      </c>
      <c r="L29" s="74">
        <v>0</v>
      </c>
      <c r="M29" s="26"/>
      <c r="N29" s="80">
        <f t="shared" si="2"/>
        <v>6</v>
      </c>
      <c r="O29" s="70">
        <v>2</v>
      </c>
      <c r="P29" s="70">
        <v>1</v>
      </c>
      <c r="Q29" s="70">
        <v>2</v>
      </c>
      <c r="R29" s="70">
        <v>1</v>
      </c>
      <c r="S29" s="70">
        <v>0</v>
      </c>
      <c r="T29" s="70">
        <v>0</v>
      </c>
      <c r="U29" s="70">
        <v>0</v>
      </c>
      <c r="V29" s="70">
        <v>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</row>
    <row r="30" spans="1:28" s="21" customFormat="1" ht="15" customHeight="1">
      <c r="A30" s="17"/>
      <c r="B30" s="24"/>
      <c r="C30" s="24"/>
      <c r="D30" s="25" t="s">
        <v>17</v>
      </c>
      <c r="E30" s="76">
        <f t="shared" si="0"/>
        <v>1028</v>
      </c>
      <c r="F30" s="84">
        <f t="shared" si="1"/>
        <v>593</v>
      </c>
      <c r="G30" s="66">
        <v>170</v>
      </c>
      <c r="H30" s="66">
        <v>141</v>
      </c>
      <c r="I30" s="66">
        <v>112</v>
      </c>
      <c r="J30" s="66">
        <v>72</v>
      </c>
      <c r="K30" s="66">
        <v>47</v>
      </c>
      <c r="L30" s="74">
        <v>51</v>
      </c>
      <c r="M30" s="18"/>
      <c r="N30" s="80">
        <f t="shared" si="2"/>
        <v>435</v>
      </c>
      <c r="O30" s="70">
        <v>118</v>
      </c>
      <c r="P30" s="70">
        <v>54</v>
      </c>
      <c r="Q30" s="70">
        <v>59</v>
      </c>
      <c r="R30" s="70">
        <v>77</v>
      </c>
      <c r="S30" s="70">
        <v>44</v>
      </c>
      <c r="T30" s="70">
        <v>24</v>
      </c>
      <c r="U30" s="70">
        <v>32</v>
      </c>
      <c r="V30" s="70">
        <v>27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</row>
    <row r="31" spans="1:28" s="10" customFormat="1" ht="12" customHeight="1">
      <c r="A31" s="17"/>
      <c r="B31" s="22"/>
      <c r="C31" s="100" t="s">
        <v>18</v>
      </c>
      <c r="D31" s="101"/>
      <c r="E31" s="76">
        <f t="shared" si="0"/>
        <v>40179</v>
      </c>
      <c r="F31" s="83">
        <f t="shared" si="1"/>
        <v>3524</v>
      </c>
      <c r="G31" s="65">
        <v>690</v>
      </c>
      <c r="H31" s="65">
        <v>727</v>
      </c>
      <c r="I31" s="65">
        <v>754</v>
      </c>
      <c r="J31" s="65">
        <v>567</v>
      </c>
      <c r="K31" s="65">
        <v>405</v>
      </c>
      <c r="L31" s="73">
        <v>381</v>
      </c>
      <c r="M31" s="49"/>
      <c r="N31" s="80">
        <f t="shared" si="2"/>
        <v>36655</v>
      </c>
      <c r="O31" s="69">
        <v>2231</v>
      </c>
      <c r="P31" s="69">
        <v>1881</v>
      </c>
      <c r="Q31" s="69">
        <v>4648</v>
      </c>
      <c r="R31" s="69">
        <v>5426</v>
      </c>
      <c r="S31" s="69">
        <v>4516</v>
      </c>
      <c r="T31" s="69">
        <v>2891</v>
      </c>
      <c r="U31" s="69">
        <v>3815</v>
      </c>
      <c r="V31" s="69">
        <v>11247</v>
      </c>
      <c r="W31" s="23"/>
      <c r="X31" s="104" t="s">
        <v>18</v>
      </c>
      <c r="Y31" s="104"/>
      <c r="Z31" s="19">
        <f t="shared" si="3"/>
        <v>0</v>
      </c>
      <c r="AA31" s="19">
        <f t="shared" si="4"/>
        <v>0</v>
      </c>
      <c r="AB31" s="19">
        <f t="shared" si="5"/>
        <v>0</v>
      </c>
    </row>
    <row r="32" spans="1:28" s="10" customFormat="1" ht="12" customHeight="1">
      <c r="A32" s="17"/>
      <c r="B32" s="24"/>
      <c r="C32" s="24"/>
      <c r="D32" s="25" t="s">
        <v>19</v>
      </c>
      <c r="E32" s="76">
        <f t="shared" si="0"/>
        <v>1</v>
      </c>
      <c r="F32" s="83">
        <f t="shared" si="1"/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74">
        <v>0</v>
      </c>
      <c r="M32" s="49"/>
      <c r="N32" s="80">
        <f t="shared" si="2"/>
        <v>1</v>
      </c>
      <c r="O32" s="70">
        <v>0</v>
      </c>
      <c r="P32" s="70">
        <v>0</v>
      </c>
      <c r="Q32" s="70">
        <v>1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</row>
    <row r="33" spans="1:28" s="10" customFormat="1" ht="12" customHeight="1">
      <c r="A33" s="17"/>
      <c r="B33" s="24"/>
      <c r="C33" s="24"/>
      <c r="D33" s="25" t="s">
        <v>20</v>
      </c>
      <c r="E33" s="76">
        <f t="shared" si="0"/>
        <v>0</v>
      </c>
      <c r="F33" s="83">
        <f t="shared" si="1"/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74">
        <v>0</v>
      </c>
      <c r="M33" s="49"/>
      <c r="N33" s="80">
        <f t="shared" si="2"/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</row>
    <row r="34" spans="1:28" s="10" customFormat="1" ht="12" customHeight="1">
      <c r="A34" s="17"/>
      <c r="B34" s="24"/>
      <c r="C34" s="24"/>
      <c r="D34" s="25" t="s">
        <v>21</v>
      </c>
      <c r="E34" s="76">
        <f t="shared" si="0"/>
        <v>1</v>
      </c>
      <c r="F34" s="83">
        <f t="shared" si="1"/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74">
        <v>0</v>
      </c>
      <c r="M34" s="49"/>
      <c r="N34" s="80">
        <f t="shared" si="2"/>
        <v>1</v>
      </c>
      <c r="O34" s="70">
        <v>1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</row>
    <row r="35" spans="1:28" s="10" customFormat="1" ht="12" customHeight="1">
      <c r="A35" s="17"/>
      <c r="B35" s="24"/>
      <c r="C35" s="24"/>
      <c r="D35" s="25" t="s">
        <v>22</v>
      </c>
      <c r="E35" s="76">
        <f t="shared" si="0"/>
        <v>68</v>
      </c>
      <c r="F35" s="83">
        <f t="shared" si="1"/>
        <v>3</v>
      </c>
      <c r="G35" s="66">
        <v>1</v>
      </c>
      <c r="H35" s="66">
        <v>1</v>
      </c>
      <c r="I35" s="66">
        <v>1</v>
      </c>
      <c r="J35" s="66">
        <v>0</v>
      </c>
      <c r="K35" s="66">
        <v>0</v>
      </c>
      <c r="L35" s="74">
        <v>0</v>
      </c>
      <c r="M35" s="49"/>
      <c r="N35" s="80">
        <f t="shared" si="2"/>
        <v>65</v>
      </c>
      <c r="O35" s="70">
        <v>4</v>
      </c>
      <c r="P35" s="70">
        <v>8</v>
      </c>
      <c r="Q35" s="70">
        <v>15</v>
      </c>
      <c r="R35" s="70">
        <v>18</v>
      </c>
      <c r="S35" s="70">
        <v>8</v>
      </c>
      <c r="T35" s="70">
        <v>5</v>
      </c>
      <c r="U35" s="70">
        <v>2</v>
      </c>
      <c r="V35" s="70">
        <v>5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</row>
    <row r="36" spans="1:28" s="10" customFormat="1" ht="12" customHeight="1">
      <c r="A36" s="17"/>
      <c r="B36" s="24"/>
      <c r="C36" s="24"/>
      <c r="D36" s="25" t="s">
        <v>23</v>
      </c>
      <c r="E36" s="76">
        <f t="shared" si="0"/>
        <v>112</v>
      </c>
      <c r="F36" s="83">
        <f t="shared" si="1"/>
        <v>5</v>
      </c>
      <c r="G36" s="66">
        <v>1</v>
      </c>
      <c r="H36" s="66">
        <v>1</v>
      </c>
      <c r="I36" s="66">
        <v>0</v>
      </c>
      <c r="J36" s="66">
        <v>2</v>
      </c>
      <c r="K36" s="66">
        <v>0</v>
      </c>
      <c r="L36" s="74">
        <v>1</v>
      </c>
      <c r="M36" s="49"/>
      <c r="N36" s="80">
        <f t="shared" si="2"/>
        <v>107</v>
      </c>
      <c r="O36" s="70">
        <v>21</v>
      </c>
      <c r="P36" s="70">
        <v>11</v>
      </c>
      <c r="Q36" s="70">
        <v>18</v>
      </c>
      <c r="R36" s="70">
        <v>24</v>
      </c>
      <c r="S36" s="70">
        <v>12</v>
      </c>
      <c r="T36" s="70">
        <v>16</v>
      </c>
      <c r="U36" s="70">
        <v>3</v>
      </c>
      <c r="V36" s="70">
        <v>2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</row>
    <row r="37" spans="1:28" s="10" customFormat="1" ht="12" customHeight="1">
      <c r="A37" s="17"/>
      <c r="B37" s="24"/>
      <c r="C37" s="24"/>
      <c r="D37" s="25" t="s">
        <v>60</v>
      </c>
      <c r="E37" s="76">
        <f t="shared" si="0"/>
        <v>150</v>
      </c>
      <c r="F37" s="83">
        <f t="shared" si="1"/>
        <v>10</v>
      </c>
      <c r="G37" s="66">
        <v>0</v>
      </c>
      <c r="H37" s="66">
        <v>0</v>
      </c>
      <c r="I37" s="66">
        <v>2</v>
      </c>
      <c r="J37" s="66">
        <v>4</v>
      </c>
      <c r="K37" s="66">
        <v>2</v>
      </c>
      <c r="L37" s="74">
        <v>2</v>
      </c>
      <c r="M37" s="49"/>
      <c r="N37" s="80">
        <f t="shared" si="2"/>
        <v>140</v>
      </c>
      <c r="O37" s="70">
        <v>31</v>
      </c>
      <c r="P37" s="70">
        <v>6</v>
      </c>
      <c r="Q37" s="70">
        <v>24</v>
      </c>
      <c r="R37" s="70">
        <v>30</v>
      </c>
      <c r="S37" s="70">
        <v>23</v>
      </c>
      <c r="T37" s="70">
        <v>18</v>
      </c>
      <c r="U37" s="70">
        <v>5</v>
      </c>
      <c r="V37" s="70">
        <v>3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</row>
    <row r="38" spans="1:28" s="10" customFormat="1" ht="12" customHeight="1">
      <c r="A38" s="17"/>
      <c r="B38" s="24"/>
      <c r="C38" s="24"/>
      <c r="D38" s="25" t="s">
        <v>61</v>
      </c>
      <c r="E38" s="76">
        <f t="shared" si="0"/>
        <v>3</v>
      </c>
      <c r="F38" s="83">
        <f t="shared" si="1"/>
        <v>1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74">
        <v>1</v>
      </c>
      <c r="M38" s="49"/>
      <c r="N38" s="80">
        <f t="shared" si="2"/>
        <v>2</v>
      </c>
      <c r="O38" s="70">
        <v>1</v>
      </c>
      <c r="P38" s="70">
        <v>0</v>
      </c>
      <c r="Q38" s="70">
        <v>1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</row>
    <row r="39" spans="1:28" s="10" customFormat="1" ht="12" customHeight="1">
      <c r="A39" s="17"/>
      <c r="B39" s="24"/>
      <c r="C39" s="24"/>
      <c r="D39" s="25" t="s">
        <v>25</v>
      </c>
      <c r="E39" s="76">
        <f t="shared" si="0"/>
        <v>1</v>
      </c>
      <c r="F39" s="83">
        <f t="shared" si="1"/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74">
        <v>0</v>
      </c>
      <c r="M39" s="49"/>
      <c r="N39" s="80">
        <f t="shared" si="2"/>
        <v>1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1</v>
      </c>
      <c r="V39" s="70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</row>
    <row r="40" spans="1:28" s="10" customFormat="1" ht="12" customHeight="1">
      <c r="A40" s="17"/>
      <c r="B40" s="24"/>
      <c r="C40" s="24"/>
      <c r="D40" s="25" t="s">
        <v>26</v>
      </c>
      <c r="E40" s="76">
        <f t="shared" si="0"/>
        <v>1</v>
      </c>
      <c r="F40" s="83">
        <f t="shared" si="1"/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74">
        <v>0</v>
      </c>
      <c r="M40" s="49"/>
      <c r="N40" s="80">
        <f t="shared" si="2"/>
        <v>1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1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</row>
    <row r="41" spans="1:28" s="10" customFormat="1" ht="12" customHeight="1">
      <c r="A41" s="17"/>
      <c r="B41" s="24"/>
      <c r="C41" s="24"/>
      <c r="D41" s="25" t="s">
        <v>62</v>
      </c>
      <c r="E41" s="76">
        <f t="shared" si="0"/>
        <v>16</v>
      </c>
      <c r="F41" s="83">
        <f t="shared" si="1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74">
        <v>0</v>
      </c>
      <c r="M41" s="49"/>
      <c r="N41" s="80">
        <f t="shared" si="2"/>
        <v>16</v>
      </c>
      <c r="O41" s="70">
        <v>2</v>
      </c>
      <c r="P41" s="70">
        <v>1</v>
      </c>
      <c r="Q41" s="70">
        <v>3</v>
      </c>
      <c r="R41" s="70">
        <v>5</v>
      </c>
      <c r="S41" s="70">
        <v>3</v>
      </c>
      <c r="T41" s="70">
        <v>1</v>
      </c>
      <c r="U41" s="70">
        <v>0</v>
      </c>
      <c r="V41" s="70">
        <v>1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</row>
    <row r="42" spans="1:28" s="10" customFormat="1" ht="12" customHeight="1">
      <c r="A42" s="17"/>
      <c r="B42" s="24"/>
      <c r="C42" s="24"/>
      <c r="D42" s="25" t="s">
        <v>27</v>
      </c>
      <c r="E42" s="76">
        <f t="shared" si="0"/>
        <v>25</v>
      </c>
      <c r="F42" s="83">
        <f t="shared" si="1"/>
        <v>3</v>
      </c>
      <c r="G42" s="66">
        <v>0</v>
      </c>
      <c r="H42" s="66">
        <v>0</v>
      </c>
      <c r="I42" s="66">
        <v>0</v>
      </c>
      <c r="J42" s="66">
        <v>2</v>
      </c>
      <c r="K42" s="66">
        <v>1</v>
      </c>
      <c r="L42" s="74">
        <v>0</v>
      </c>
      <c r="M42" s="49"/>
      <c r="N42" s="80">
        <f t="shared" si="2"/>
        <v>22</v>
      </c>
      <c r="O42" s="70">
        <v>4</v>
      </c>
      <c r="P42" s="70">
        <v>5</v>
      </c>
      <c r="Q42" s="70">
        <v>8</v>
      </c>
      <c r="R42" s="70">
        <v>3</v>
      </c>
      <c r="S42" s="70">
        <v>1</v>
      </c>
      <c r="T42" s="70">
        <v>1</v>
      </c>
      <c r="U42" s="70">
        <v>0</v>
      </c>
      <c r="V42" s="70">
        <v>0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</row>
    <row r="43" spans="1:28" s="10" customFormat="1" ht="12" customHeight="1">
      <c r="A43" s="17"/>
      <c r="B43" s="24"/>
      <c r="C43" s="24"/>
      <c r="D43" s="25" t="s">
        <v>63</v>
      </c>
      <c r="E43" s="76">
        <f t="shared" si="0"/>
        <v>41</v>
      </c>
      <c r="F43" s="83">
        <f t="shared" si="1"/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74">
        <v>0</v>
      </c>
      <c r="M43" s="49"/>
      <c r="N43" s="80">
        <f t="shared" si="2"/>
        <v>41</v>
      </c>
      <c r="O43" s="70">
        <v>3</v>
      </c>
      <c r="P43" s="70">
        <v>14</v>
      </c>
      <c r="Q43" s="70">
        <v>2</v>
      </c>
      <c r="R43" s="70">
        <v>10</v>
      </c>
      <c r="S43" s="70">
        <v>5</v>
      </c>
      <c r="T43" s="70">
        <v>1</v>
      </c>
      <c r="U43" s="70">
        <v>0</v>
      </c>
      <c r="V43" s="70">
        <v>6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</row>
    <row r="44" spans="1:28" s="10" customFormat="1" ht="12" customHeight="1">
      <c r="A44" s="17"/>
      <c r="B44" s="24"/>
      <c r="C44" s="24"/>
      <c r="D44" s="25" t="s">
        <v>28</v>
      </c>
      <c r="E44" s="76">
        <f t="shared" si="0"/>
        <v>47</v>
      </c>
      <c r="F44" s="83">
        <f t="shared" si="1"/>
        <v>11</v>
      </c>
      <c r="G44" s="66">
        <v>0</v>
      </c>
      <c r="H44" s="66">
        <v>1</v>
      </c>
      <c r="I44" s="66">
        <v>7</v>
      </c>
      <c r="J44" s="66">
        <v>2</v>
      </c>
      <c r="K44" s="66">
        <v>1</v>
      </c>
      <c r="L44" s="74">
        <v>0</v>
      </c>
      <c r="M44" s="49"/>
      <c r="N44" s="80">
        <f t="shared" si="2"/>
        <v>36</v>
      </c>
      <c r="O44" s="70">
        <v>4</v>
      </c>
      <c r="P44" s="70">
        <v>6</v>
      </c>
      <c r="Q44" s="70">
        <v>4</v>
      </c>
      <c r="R44" s="70">
        <v>12</v>
      </c>
      <c r="S44" s="70">
        <v>1</v>
      </c>
      <c r="T44" s="70">
        <v>0</v>
      </c>
      <c r="U44" s="70">
        <v>2</v>
      </c>
      <c r="V44" s="70">
        <v>7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</row>
    <row r="45" spans="1:28" s="10" customFormat="1" ht="12" customHeight="1">
      <c r="A45" s="17"/>
      <c r="B45" s="24"/>
      <c r="C45" s="24"/>
      <c r="D45" s="25" t="s">
        <v>29</v>
      </c>
      <c r="E45" s="76">
        <f t="shared" si="0"/>
        <v>176</v>
      </c>
      <c r="F45" s="83">
        <f t="shared" si="1"/>
        <v>7</v>
      </c>
      <c r="G45" s="66">
        <v>0</v>
      </c>
      <c r="H45" s="66">
        <v>2</v>
      </c>
      <c r="I45" s="66">
        <v>2</v>
      </c>
      <c r="J45" s="66">
        <v>1</v>
      </c>
      <c r="K45" s="66">
        <v>0</v>
      </c>
      <c r="L45" s="74">
        <v>2</v>
      </c>
      <c r="M45" s="49"/>
      <c r="N45" s="80">
        <f t="shared" si="2"/>
        <v>169</v>
      </c>
      <c r="O45" s="70">
        <v>17</v>
      </c>
      <c r="P45" s="70">
        <v>17</v>
      </c>
      <c r="Q45" s="70">
        <v>27</v>
      </c>
      <c r="R45" s="70">
        <v>33</v>
      </c>
      <c r="S45" s="70">
        <v>24</v>
      </c>
      <c r="T45" s="70">
        <v>9</v>
      </c>
      <c r="U45" s="70">
        <v>16</v>
      </c>
      <c r="V45" s="70">
        <v>26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</row>
    <row r="46" spans="1:28" s="10" customFormat="1" ht="12" customHeight="1">
      <c r="A46" s="17"/>
      <c r="B46" s="24"/>
      <c r="C46" s="24"/>
      <c r="D46" s="25" t="s">
        <v>31</v>
      </c>
      <c r="E46" s="76">
        <f t="shared" si="0"/>
        <v>1448</v>
      </c>
      <c r="F46" s="83">
        <f t="shared" si="1"/>
        <v>58</v>
      </c>
      <c r="G46" s="66">
        <v>3</v>
      </c>
      <c r="H46" s="66">
        <v>16</v>
      </c>
      <c r="I46" s="66">
        <v>7</v>
      </c>
      <c r="J46" s="66">
        <v>9</v>
      </c>
      <c r="K46" s="66">
        <v>11</v>
      </c>
      <c r="L46" s="74">
        <v>12</v>
      </c>
      <c r="M46" s="49"/>
      <c r="N46" s="80">
        <f t="shared" si="2"/>
        <v>1390</v>
      </c>
      <c r="O46" s="70">
        <v>46</v>
      </c>
      <c r="P46" s="70">
        <v>83</v>
      </c>
      <c r="Q46" s="70">
        <v>204</v>
      </c>
      <c r="R46" s="70">
        <v>272</v>
      </c>
      <c r="S46" s="70">
        <v>253</v>
      </c>
      <c r="T46" s="70">
        <v>161</v>
      </c>
      <c r="U46" s="70">
        <v>158</v>
      </c>
      <c r="V46" s="70">
        <v>213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</row>
    <row r="47" spans="1:28" s="10" customFormat="1" ht="12" customHeight="1">
      <c r="A47" s="17"/>
      <c r="B47" s="24"/>
      <c r="C47" s="24"/>
      <c r="D47" s="25" t="s">
        <v>64</v>
      </c>
      <c r="E47" s="76">
        <f t="shared" si="0"/>
        <v>7</v>
      </c>
      <c r="F47" s="83">
        <f t="shared" si="1"/>
        <v>3</v>
      </c>
      <c r="G47" s="66">
        <v>1</v>
      </c>
      <c r="H47" s="66">
        <v>1</v>
      </c>
      <c r="I47" s="66">
        <v>1</v>
      </c>
      <c r="J47" s="66">
        <v>0</v>
      </c>
      <c r="K47" s="66">
        <v>0</v>
      </c>
      <c r="L47" s="74">
        <v>0</v>
      </c>
      <c r="M47" s="49"/>
      <c r="N47" s="80">
        <f t="shared" si="2"/>
        <v>4</v>
      </c>
      <c r="O47" s="70">
        <v>0</v>
      </c>
      <c r="P47" s="70">
        <v>0</v>
      </c>
      <c r="Q47" s="70">
        <v>0</v>
      </c>
      <c r="R47" s="70">
        <v>3</v>
      </c>
      <c r="S47" s="70">
        <v>1</v>
      </c>
      <c r="T47" s="70">
        <v>0</v>
      </c>
      <c r="U47" s="70">
        <v>0</v>
      </c>
      <c r="V47" s="70">
        <v>0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</row>
    <row r="48" spans="1:28" s="10" customFormat="1" ht="12" customHeight="1">
      <c r="A48" s="17"/>
      <c r="B48" s="24"/>
      <c r="C48" s="24"/>
      <c r="D48" s="25" t="s">
        <v>24</v>
      </c>
      <c r="E48" s="76">
        <f t="shared" si="0"/>
        <v>209</v>
      </c>
      <c r="F48" s="83">
        <f t="shared" si="1"/>
        <v>9</v>
      </c>
      <c r="G48" s="66">
        <v>1</v>
      </c>
      <c r="H48" s="66">
        <v>0</v>
      </c>
      <c r="I48" s="66">
        <v>1</v>
      </c>
      <c r="J48" s="66">
        <v>1</v>
      </c>
      <c r="K48" s="66">
        <v>3</v>
      </c>
      <c r="L48" s="74">
        <v>3</v>
      </c>
      <c r="M48" s="49"/>
      <c r="N48" s="80">
        <f t="shared" si="2"/>
        <v>200</v>
      </c>
      <c r="O48" s="70">
        <v>15</v>
      </c>
      <c r="P48" s="70">
        <v>7</v>
      </c>
      <c r="Q48" s="70">
        <v>43</v>
      </c>
      <c r="R48" s="70">
        <v>89</v>
      </c>
      <c r="S48" s="70">
        <v>16</v>
      </c>
      <c r="T48" s="70">
        <v>4</v>
      </c>
      <c r="U48" s="70">
        <v>15</v>
      </c>
      <c r="V48" s="70">
        <v>11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</row>
    <row r="49" spans="1:28" s="10" customFormat="1" ht="12" customHeight="1">
      <c r="A49" s="17"/>
      <c r="B49" s="24"/>
      <c r="C49" s="24"/>
      <c r="D49" s="25" t="s">
        <v>65</v>
      </c>
      <c r="E49" s="76">
        <f t="shared" si="0"/>
        <v>39</v>
      </c>
      <c r="F49" s="83">
        <f t="shared" si="1"/>
        <v>12</v>
      </c>
      <c r="G49" s="66">
        <v>1</v>
      </c>
      <c r="H49" s="66">
        <v>0</v>
      </c>
      <c r="I49" s="66">
        <v>4</v>
      </c>
      <c r="J49" s="66">
        <v>3</v>
      </c>
      <c r="K49" s="66">
        <v>3</v>
      </c>
      <c r="L49" s="74">
        <v>1</v>
      </c>
      <c r="M49" s="49"/>
      <c r="N49" s="80">
        <f t="shared" si="2"/>
        <v>27</v>
      </c>
      <c r="O49" s="70">
        <v>3</v>
      </c>
      <c r="P49" s="70">
        <v>1</v>
      </c>
      <c r="Q49" s="70">
        <v>13</v>
      </c>
      <c r="R49" s="70">
        <v>4</v>
      </c>
      <c r="S49" s="70">
        <v>1</v>
      </c>
      <c r="T49" s="70">
        <v>2</v>
      </c>
      <c r="U49" s="70">
        <v>3</v>
      </c>
      <c r="V49" s="70">
        <v>0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</row>
    <row r="50" spans="1:28" s="10" customFormat="1" ht="12" customHeight="1">
      <c r="A50" s="17"/>
      <c r="B50" s="24"/>
      <c r="C50" s="24"/>
      <c r="D50" s="25" t="s">
        <v>66</v>
      </c>
      <c r="E50" s="76">
        <f t="shared" si="0"/>
        <v>56</v>
      </c>
      <c r="F50" s="83">
        <f t="shared" si="1"/>
        <v>3</v>
      </c>
      <c r="G50" s="66">
        <v>0</v>
      </c>
      <c r="H50" s="66">
        <v>2</v>
      </c>
      <c r="I50" s="66">
        <v>0</v>
      </c>
      <c r="J50" s="66">
        <v>0</v>
      </c>
      <c r="K50" s="66">
        <v>1</v>
      </c>
      <c r="L50" s="74">
        <v>0</v>
      </c>
      <c r="M50" s="49"/>
      <c r="N50" s="80">
        <f t="shared" si="2"/>
        <v>53</v>
      </c>
      <c r="O50" s="70">
        <v>8</v>
      </c>
      <c r="P50" s="70">
        <v>6</v>
      </c>
      <c r="Q50" s="70">
        <v>14</v>
      </c>
      <c r="R50" s="70">
        <v>17</v>
      </c>
      <c r="S50" s="70">
        <v>6</v>
      </c>
      <c r="T50" s="70">
        <v>1</v>
      </c>
      <c r="U50" s="70">
        <v>0</v>
      </c>
      <c r="V50" s="70">
        <v>1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</row>
    <row r="51" spans="1:28" s="10" customFormat="1" ht="12" customHeight="1">
      <c r="A51" s="17"/>
      <c r="B51" s="24"/>
      <c r="C51" s="24"/>
      <c r="D51" s="25" t="s">
        <v>67</v>
      </c>
      <c r="E51" s="76">
        <f t="shared" si="0"/>
        <v>25</v>
      </c>
      <c r="F51" s="83">
        <f t="shared" si="1"/>
        <v>5</v>
      </c>
      <c r="G51" s="66">
        <v>2</v>
      </c>
      <c r="H51" s="66">
        <v>0</v>
      </c>
      <c r="I51" s="66">
        <v>2</v>
      </c>
      <c r="J51" s="66">
        <v>0</v>
      </c>
      <c r="K51" s="66">
        <v>1</v>
      </c>
      <c r="L51" s="74">
        <v>0</v>
      </c>
      <c r="M51" s="49"/>
      <c r="N51" s="80">
        <f t="shared" si="2"/>
        <v>20</v>
      </c>
      <c r="O51" s="70">
        <v>2</v>
      </c>
      <c r="P51" s="70">
        <v>1</v>
      </c>
      <c r="Q51" s="70">
        <v>5</v>
      </c>
      <c r="R51" s="70">
        <v>4</v>
      </c>
      <c r="S51" s="70">
        <v>2</v>
      </c>
      <c r="T51" s="70">
        <v>5</v>
      </c>
      <c r="U51" s="70">
        <v>0</v>
      </c>
      <c r="V51" s="70">
        <v>1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</row>
    <row r="52" spans="1:28" s="10" customFormat="1" ht="12" customHeight="1">
      <c r="A52" s="17"/>
      <c r="B52" s="24"/>
      <c r="C52" s="24"/>
      <c r="D52" s="25" t="s">
        <v>68</v>
      </c>
      <c r="E52" s="76">
        <f t="shared" si="0"/>
        <v>4</v>
      </c>
      <c r="F52" s="83">
        <f t="shared" si="1"/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74">
        <v>0</v>
      </c>
      <c r="M52" s="49"/>
      <c r="N52" s="80">
        <f t="shared" si="2"/>
        <v>4</v>
      </c>
      <c r="O52" s="70">
        <v>0</v>
      </c>
      <c r="P52" s="70">
        <v>0</v>
      </c>
      <c r="Q52" s="70">
        <v>2</v>
      </c>
      <c r="R52" s="70">
        <v>0</v>
      </c>
      <c r="S52" s="70">
        <v>1</v>
      </c>
      <c r="T52" s="70">
        <v>0</v>
      </c>
      <c r="U52" s="70">
        <v>0</v>
      </c>
      <c r="V52" s="70">
        <v>1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</row>
    <row r="53" spans="1:28" s="10" customFormat="1" ht="12" customHeight="1">
      <c r="A53" s="17"/>
      <c r="B53" s="24"/>
      <c r="C53" s="24"/>
      <c r="D53" s="25" t="s">
        <v>69</v>
      </c>
      <c r="E53" s="76">
        <f t="shared" si="0"/>
        <v>7</v>
      </c>
      <c r="F53" s="83">
        <f t="shared" si="1"/>
        <v>1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74">
        <v>1</v>
      </c>
      <c r="M53" s="49"/>
      <c r="N53" s="80">
        <f t="shared" si="2"/>
        <v>6</v>
      </c>
      <c r="O53" s="70">
        <v>0</v>
      </c>
      <c r="P53" s="70">
        <v>1</v>
      </c>
      <c r="Q53" s="70">
        <v>3</v>
      </c>
      <c r="R53" s="70">
        <v>2</v>
      </c>
      <c r="S53" s="70">
        <v>0</v>
      </c>
      <c r="T53" s="70">
        <v>0</v>
      </c>
      <c r="U53" s="70">
        <v>0</v>
      </c>
      <c r="V53" s="70">
        <v>0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</row>
    <row r="54" spans="1:28" s="10" customFormat="1" ht="12" customHeight="1">
      <c r="A54" s="17"/>
      <c r="B54" s="24"/>
      <c r="C54" s="24"/>
      <c r="D54" s="25" t="s">
        <v>30</v>
      </c>
      <c r="E54" s="76">
        <f t="shared" si="0"/>
        <v>33694</v>
      </c>
      <c r="F54" s="83">
        <f t="shared" si="1"/>
        <v>3102</v>
      </c>
      <c r="G54" s="66">
        <v>667</v>
      </c>
      <c r="H54" s="66">
        <v>669</v>
      </c>
      <c r="I54" s="66">
        <v>661</v>
      </c>
      <c r="J54" s="66">
        <v>481</v>
      </c>
      <c r="K54" s="66">
        <v>339</v>
      </c>
      <c r="L54" s="74">
        <v>285</v>
      </c>
      <c r="M54" s="49"/>
      <c r="N54" s="80">
        <f t="shared" si="2"/>
        <v>30592</v>
      </c>
      <c r="O54" s="70">
        <v>1707</v>
      </c>
      <c r="P54" s="70">
        <v>1450</v>
      </c>
      <c r="Q54" s="70">
        <v>3749</v>
      </c>
      <c r="R54" s="70">
        <v>4267</v>
      </c>
      <c r="S54" s="70">
        <v>3617</v>
      </c>
      <c r="T54" s="70">
        <v>2350</v>
      </c>
      <c r="U54" s="70">
        <v>3218</v>
      </c>
      <c r="V54" s="70">
        <v>10234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</row>
    <row r="55" spans="1:28" s="10" customFormat="1" ht="12" customHeight="1">
      <c r="A55" s="17"/>
      <c r="B55" s="24"/>
      <c r="C55" s="24"/>
      <c r="D55" s="25" t="s">
        <v>70</v>
      </c>
      <c r="E55" s="76">
        <f t="shared" si="0"/>
        <v>960</v>
      </c>
      <c r="F55" s="83">
        <f t="shared" si="1"/>
        <v>164</v>
      </c>
      <c r="G55" s="66">
        <v>0</v>
      </c>
      <c r="H55" s="66">
        <v>13</v>
      </c>
      <c r="I55" s="66">
        <v>39</v>
      </c>
      <c r="J55" s="66">
        <v>40</v>
      </c>
      <c r="K55" s="66">
        <v>27</v>
      </c>
      <c r="L55" s="74">
        <v>45</v>
      </c>
      <c r="M55" s="49"/>
      <c r="N55" s="80">
        <f t="shared" si="2"/>
        <v>796</v>
      </c>
      <c r="O55" s="70">
        <v>214</v>
      </c>
      <c r="P55" s="70">
        <v>122</v>
      </c>
      <c r="Q55" s="70">
        <v>183</v>
      </c>
      <c r="R55" s="70">
        <v>155</v>
      </c>
      <c r="S55" s="70">
        <v>84</v>
      </c>
      <c r="T55" s="70">
        <v>19</v>
      </c>
      <c r="U55" s="70">
        <v>12</v>
      </c>
      <c r="V55" s="70">
        <v>7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</row>
    <row r="56" spans="1:28" s="10" customFormat="1" ht="12" customHeight="1">
      <c r="A56" s="17"/>
      <c r="B56" s="24"/>
      <c r="C56" s="24"/>
      <c r="D56" s="25" t="s">
        <v>71</v>
      </c>
      <c r="E56" s="76">
        <f t="shared" si="0"/>
        <v>30</v>
      </c>
      <c r="F56" s="83">
        <f t="shared" si="1"/>
        <v>2</v>
      </c>
      <c r="G56" s="66">
        <v>0</v>
      </c>
      <c r="H56" s="66">
        <v>1</v>
      </c>
      <c r="I56" s="66">
        <v>0</v>
      </c>
      <c r="J56" s="66">
        <v>0</v>
      </c>
      <c r="K56" s="66">
        <v>0</v>
      </c>
      <c r="L56" s="74">
        <v>1</v>
      </c>
      <c r="M56" s="49"/>
      <c r="N56" s="80">
        <f t="shared" si="2"/>
        <v>28</v>
      </c>
      <c r="O56" s="70">
        <v>6</v>
      </c>
      <c r="P56" s="70">
        <v>6</v>
      </c>
      <c r="Q56" s="70">
        <v>5</v>
      </c>
      <c r="R56" s="70">
        <v>6</v>
      </c>
      <c r="S56" s="70">
        <v>4</v>
      </c>
      <c r="T56" s="70">
        <v>1</v>
      </c>
      <c r="U56" s="70">
        <v>0</v>
      </c>
      <c r="V56" s="70">
        <v>0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</row>
    <row r="57" spans="1:28" s="10" customFormat="1" ht="12" customHeight="1">
      <c r="A57" s="17"/>
      <c r="B57" s="24"/>
      <c r="C57" s="24"/>
      <c r="D57" s="25" t="s">
        <v>80</v>
      </c>
      <c r="E57" s="76">
        <f t="shared" si="0"/>
        <v>41</v>
      </c>
      <c r="F57" s="83">
        <f t="shared" si="1"/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74">
        <v>0</v>
      </c>
      <c r="M57" s="49"/>
      <c r="N57" s="80">
        <f t="shared" si="2"/>
        <v>41</v>
      </c>
      <c r="O57" s="70">
        <v>0</v>
      </c>
      <c r="P57" s="70">
        <v>6</v>
      </c>
      <c r="Q57" s="70">
        <v>3</v>
      </c>
      <c r="R57" s="70">
        <v>3</v>
      </c>
      <c r="S57" s="70">
        <v>20</v>
      </c>
      <c r="T57" s="70">
        <v>3</v>
      </c>
      <c r="U57" s="70">
        <v>2</v>
      </c>
      <c r="V57" s="70">
        <v>4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</row>
    <row r="58" spans="1:28" s="10" customFormat="1" ht="12" customHeight="1" thickBot="1">
      <c r="A58" s="17"/>
      <c r="B58" s="32"/>
      <c r="C58" s="32"/>
      <c r="D58" s="33" t="s">
        <v>32</v>
      </c>
      <c r="E58" s="78">
        <f t="shared" si="0"/>
        <v>3017</v>
      </c>
      <c r="F58" s="79">
        <f t="shared" si="1"/>
        <v>125</v>
      </c>
      <c r="G58" s="67">
        <v>13</v>
      </c>
      <c r="H58" s="67">
        <v>20</v>
      </c>
      <c r="I58" s="67">
        <v>27</v>
      </c>
      <c r="J58" s="67">
        <v>22</v>
      </c>
      <c r="K58" s="67">
        <v>16</v>
      </c>
      <c r="L58" s="75">
        <v>27</v>
      </c>
      <c r="M58" s="49"/>
      <c r="N58" s="81">
        <f t="shared" si="2"/>
        <v>2892</v>
      </c>
      <c r="O58" s="71">
        <v>142</v>
      </c>
      <c r="P58" s="71">
        <v>130</v>
      </c>
      <c r="Q58" s="71">
        <v>321</v>
      </c>
      <c r="R58" s="71">
        <v>469</v>
      </c>
      <c r="S58" s="71">
        <v>434</v>
      </c>
      <c r="T58" s="71">
        <v>294</v>
      </c>
      <c r="U58" s="71">
        <v>378</v>
      </c>
      <c r="V58" s="71">
        <v>724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</row>
    <row r="59" spans="1:25" ht="12">
      <c r="A59" s="36"/>
      <c r="B59" s="37"/>
      <c r="C59" s="37"/>
      <c r="D59" s="37"/>
      <c r="W59" s="38"/>
      <c r="X59" s="17"/>
      <c r="Y59" s="17"/>
    </row>
    <row r="60" spans="1:25" ht="12">
      <c r="A60" s="36"/>
      <c r="B60" s="37"/>
      <c r="C60" s="37"/>
      <c r="D60" s="37"/>
      <c r="W60" s="39"/>
      <c r="X60" s="17"/>
      <c r="Y60" s="17"/>
    </row>
    <row r="61" spans="1:25" ht="12">
      <c r="A61" s="36"/>
      <c r="B61" s="36"/>
      <c r="C61" s="36"/>
      <c r="D61" s="36"/>
      <c r="W61" s="36"/>
      <c r="X61" s="36"/>
      <c r="Y61" s="36"/>
    </row>
    <row r="62" spans="1:25" ht="12">
      <c r="A62" s="36"/>
      <c r="B62" s="36"/>
      <c r="C62" s="36"/>
      <c r="D62" s="40" t="s">
        <v>73</v>
      </c>
      <c r="E62" s="41"/>
      <c r="W62" s="36"/>
      <c r="X62" s="36"/>
      <c r="Y62" s="36"/>
    </row>
    <row r="63" spans="2:25" ht="12">
      <c r="B63" s="36"/>
      <c r="C63" s="36"/>
      <c r="D63" s="40" t="s">
        <v>74</v>
      </c>
      <c r="E63" s="42">
        <f>SUM(E10,E27,E31)-E9</f>
        <v>0</v>
      </c>
      <c r="F63" s="42">
        <f aca="true" t="shared" si="6" ref="F63:L63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aca="true" t="shared" si="7" ref="N63:U63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>SUM(V10,V27,V31)-V9</f>
        <v>0</v>
      </c>
      <c r="W63" s="42"/>
      <c r="X63" s="36"/>
      <c r="Y63" s="36"/>
    </row>
    <row r="64" spans="2:25" ht="12">
      <c r="B64" s="36"/>
      <c r="C64" s="36"/>
      <c r="D64" s="40" t="s">
        <v>75</v>
      </c>
      <c r="E64" s="42">
        <f>SUM(E11:E26)-E10</f>
        <v>0</v>
      </c>
      <c r="F64" s="42">
        <f aca="true" t="shared" si="8" ref="F64:L64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aca="true" t="shared" si="9" ref="N64:U64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>SUM(V11:V26)-V10</f>
        <v>0</v>
      </c>
      <c r="W64" s="42"/>
      <c r="X64" s="36"/>
      <c r="Y64" s="36"/>
    </row>
    <row r="65" spans="4:25" ht="12">
      <c r="D65" s="40" t="s">
        <v>76</v>
      </c>
      <c r="E65" s="42">
        <f>SUM(E28:E30)-E27</f>
        <v>0</v>
      </c>
      <c r="F65" s="42">
        <f aca="true" t="shared" si="10" ref="F65:L65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aca="true" t="shared" si="11" ref="N65:U65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>SUM(V28:V30)-V27</f>
        <v>0</v>
      </c>
      <c r="W65" s="42"/>
      <c r="Y65" s="43"/>
    </row>
    <row r="66" spans="4:25" ht="12">
      <c r="D66" s="44" t="s">
        <v>77</v>
      </c>
      <c r="E66" s="45">
        <f>SUM(E32:E58)-E31</f>
        <v>0</v>
      </c>
      <c r="F66" s="45">
        <f aca="true" t="shared" si="12" ref="F66:L66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2"/>
      <c r="N66" s="45">
        <f aca="true" t="shared" si="13" ref="N66:U66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>SUM(V32:V58)-V31</f>
        <v>0</v>
      </c>
      <c r="W66" s="45"/>
      <c r="Y66" s="43"/>
    </row>
    <row r="67" spans="4:25" ht="12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ht="12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ht="12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ht="12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ht="12">
      <c r="D71" s="43"/>
      <c r="Y71" s="43"/>
    </row>
    <row r="72" spans="4:25" ht="12">
      <c r="D72" s="43"/>
      <c r="Y72" s="43"/>
    </row>
  </sheetData>
  <sheetProtection/>
  <mergeCells count="32">
    <mergeCell ref="E2:K2"/>
    <mergeCell ref="O2:V2"/>
    <mergeCell ref="V6:V8"/>
    <mergeCell ref="R6:R8"/>
    <mergeCell ref="S6:S8"/>
    <mergeCell ref="B4:D4"/>
    <mergeCell ref="T6:T8"/>
    <mergeCell ref="U6:U8"/>
    <mergeCell ref="P6:P8"/>
    <mergeCell ref="E5:E8"/>
    <mergeCell ref="N5:V5"/>
    <mergeCell ref="I6:I8"/>
    <mergeCell ref="J6:J8"/>
    <mergeCell ref="F6:F8"/>
    <mergeCell ref="Q6:Q8"/>
    <mergeCell ref="N6:N8"/>
    <mergeCell ref="C31:D31"/>
    <mergeCell ref="X27:Y27"/>
    <mergeCell ref="X31:Y31"/>
    <mergeCell ref="X10:Y10"/>
    <mergeCell ref="W9:Y9"/>
    <mergeCell ref="W5:Y8"/>
    <mergeCell ref="O6:O8"/>
    <mergeCell ref="H6:H8"/>
    <mergeCell ref="L6:L8"/>
    <mergeCell ref="F5:L5"/>
    <mergeCell ref="B9:D9"/>
    <mergeCell ref="C27:D27"/>
    <mergeCell ref="C10:D10"/>
    <mergeCell ref="B5:D8"/>
    <mergeCell ref="K6:K8"/>
    <mergeCell ref="G6:G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2022-07-28T05:31:16Z</dcterms:created>
  <dcterms:modified xsi:type="dcterms:W3CDTF">2022-07-28T05:31:16Z</dcterms:modified>
  <cp:category/>
  <cp:version/>
  <cp:contentType/>
  <cp:contentStatus/>
</cp:coreProperties>
</file>