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'01'!$B$2:$O$58</definedName>
  </definedNames>
  <calcPr fullCalcOnLoad="1"/>
</workbook>
</file>

<file path=xl/sharedStrings.xml><?xml version="1.0" encoding="utf-8"?>
<sst xmlns="http://schemas.openxmlformats.org/spreadsheetml/2006/main" count="88" uniqueCount="77">
  <si>
    <t>12　罪種別 発生曜日別 認知件数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</si>
  <si>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</si>
  <si>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</si>
  <si>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</si>
  <si>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</si>
  <si>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</si>
  <si>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</si>
  <si>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</si>
  <si>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</si>
  <si>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</si>
  <si>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文書偽造</t>
  </si>
  <si>
    <t>有価証券偽造</t>
  </si>
  <si>
    <t>強制わいせつ</t>
  </si>
  <si>
    <t>うち)</t>
  </si>
  <si>
    <t>公然わいせつ</t>
  </si>
  <si>
    <t>占有離脱物横領</t>
  </si>
  <si>
    <t>公務執行妨害</t>
  </si>
  <si>
    <t>住居侵入</t>
  </si>
  <si>
    <t>盗品等</t>
  </si>
  <si>
    <t>器物損壊等</t>
  </si>
  <si>
    <t>あっせん利得処罰法</t>
  </si>
  <si>
    <t>強盗</t>
  </si>
  <si>
    <t>放火</t>
  </si>
  <si>
    <t>暴行</t>
  </si>
  <si>
    <t>詐欺</t>
  </si>
  <si>
    <t>汚職</t>
  </si>
  <si>
    <t>背任</t>
  </si>
  <si>
    <t>うち)</t>
  </si>
  <si>
    <t>うち)</t>
  </si>
  <si>
    <t>月</t>
  </si>
  <si>
    <t>火</t>
  </si>
  <si>
    <t>水</t>
  </si>
  <si>
    <t>木</t>
  </si>
  <si>
    <t>金</t>
  </si>
  <si>
    <t>土</t>
  </si>
  <si>
    <t>殺人</t>
  </si>
  <si>
    <t>嬰児殺</t>
  </si>
  <si>
    <t>強姦</t>
  </si>
  <si>
    <t>傷害</t>
  </si>
  <si>
    <t>うち)</t>
  </si>
  <si>
    <t>脅迫</t>
  </si>
  <si>
    <t>恐喝</t>
  </si>
  <si>
    <t>侵入盗</t>
  </si>
  <si>
    <t>乗り物盗</t>
  </si>
  <si>
    <t>非侵入盗</t>
  </si>
  <si>
    <t>横領</t>
  </si>
  <si>
    <t>業務上横領</t>
  </si>
  <si>
    <t>偽造</t>
  </si>
  <si>
    <t>賭博</t>
  </si>
  <si>
    <t>わいせつ</t>
  </si>
  <si>
    <t>うち)</t>
  </si>
  <si>
    <t>逮捕監禁</t>
  </si>
  <si>
    <t>不明</t>
  </si>
  <si>
    <t>うち)</t>
  </si>
  <si>
    <t>賄賂</t>
  </si>
  <si>
    <t>刑法犯総数(交通業過を除く)</t>
  </si>
  <si>
    <t>凶悪犯</t>
  </si>
  <si>
    <t>粗暴犯</t>
  </si>
  <si>
    <t>窃盗犯</t>
  </si>
  <si>
    <t>知能犯</t>
  </si>
  <si>
    <t>風俗犯</t>
  </si>
  <si>
    <t>その他の刑法犯</t>
  </si>
  <si>
    <t>通貨偽造</t>
  </si>
  <si>
    <t xml:space="preserve">         　　      発生曜日
罪  種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</si>
  <si>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</si>
  <si>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</si>
  <si>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</si>
  <si>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</si>
  <si>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</si>
  <si>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</si>
  <si>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</si>
  <si>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</si>
  <si>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略取誘拐・人身売買</t>
  </si>
  <si>
    <t>支払用カード偽造</t>
  </si>
  <si>
    <t>総数</t>
  </si>
  <si>
    <t>日</t>
  </si>
  <si>
    <t>認知196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</si>
</sst>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_ "/>
    <numFmt numFmtId="178" formatCode="0_ "/>
    <numFmt numFmtId="179" formatCode="0_);[Red]\(0\)"/>
    <numFmt numFmtId="180" formatCode="#,###;\-#,###;&quot;-&quot;"/>
    <numFmt numFmtId="181" formatCode="0%;\(0%\)"/>
    <numFmt numFmtId="182" formatCode="0.0%"/>
    <numFmt numFmtId="183" formatCode="&quot;$&quot;#,##0;&quot;¥&quot;\!\(&quot;$&quot;#,##0&quot;¥&quot;\!\)"/>
    <numFmt numFmtId="184" formatCode="#,##0.0_);\(#,##0.0\)"/>
    <numFmt numFmtId="185" formatCode="&quot;$&quot;#,##0_);[Red]\(&quot;$&quot;#,##0\)"/>
    <numFmt numFmtId="186" formatCode="&quot;$&quot;#,##0_);\(&quot;$&quot;#,##0\)"/>
    <numFmt numFmtId="187" formatCode="&quot;$&quot;#,##0.00_);\(&quot;$&quot;#,##0.00\)"/>
    <numFmt numFmtId="188" formatCode="&quot;$&quot;#,##0.00_);[Red]\(&quot;$&quot;#,##0.00\)"/>
    <numFmt numFmtId="189" formatCode="0.00_)"/>
    <numFmt numFmtId="190" formatCode="#,##0_ ;[Red]&quot;¥&quot;\!\-#,##0&quot;¥&quot;\!\ "/>
    <numFmt numFmtId="191" formatCode="0_ ;[Red]&quot;¥&quot;\!\-0&quot;¥&quot;\!\ "/>
    <numFmt numFmtId="192" formatCode="0_ ;[Red]\-0\ "/>
    <numFmt numFmtId="193" formatCode="hh:mm\ \T\K"/>
  </numFmts>
  <fonts count="68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183" fontId="9" fillId="0" borderId="0" applyFill="0" applyBorder="0" applyAlignment="0">
      <protection/>
    </xf>
    <xf numFmtId="0" fontId="12" fillId="0" borderId="0">
      <alignment/>
      <protection/>
    </xf>
    <xf numFmtId="0" fontId="13" fillId="0" borderId="1" applyNumberFormat="0" applyFill="0" applyProtection="0">
      <alignment horizontal="center"/>
    </xf>
    <xf numFmtId="38" fontId="14" fillId="0" borderId="0" applyFont="0" applyFill="0" applyBorder="0" applyAlignment="0" applyProtection="0"/>
    <xf numFmtId="37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40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8" fontId="14" fillId="0" borderId="0" applyFont="0" applyFill="0" applyBorder="0" applyAlignment="0" applyProtection="0"/>
    <xf numFmtId="0" fontId="15" fillId="0" borderId="0">
      <alignment horizontal="left"/>
      <protection/>
    </xf>
    <xf numFmtId="38" fontId="16" fillId="20" borderId="0" applyNumberFormat="0" applyBorder="0" applyAlignment="0" applyProtection="0"/>
    <xf numFmtId="0" fontId="17" fillId="0" borderId="0">
      <alignment horizontal="left"/>
      <protection/>
    </xf>
    <xf numFmtId="0" fontId="18" fillId="0" borderId="2" applyNumberFormat="0" applyAlignment="0" applyProtection="0"/>
    <xf numFmtId="0" fontId="18" fillId="0" borderId="3">
      <alignment horizontal="left" vertical="center"/>
      <protection/>
    </xf>
    <xf numFmtId="10" fontId="16" fillId="21" borderId="4" applyNumberFormat="0" applyBorder="0" applyAlignment="0" applyProtection="0"/>
    <xf numFmtId="1" fontId="7" fillId="0" borderId="0" applyProtection="0">
      <alignment/>
    </xf>
    <xf numFmtId="0" fontId="19" fillId="0" borderId="5">
      <alignment/>
      <protection/>
    </xf>
    <xf numFmtId="0" fontId="9" fillId="0" borderId="0">
      <alignment/>
      <protection/>
    </xf>
    <xf numFmtId="189" fontId="20" fillId="0" borderId="0">
      <alignment/>
      <protection/>
    </xf>
    <xf numFmtId="0" fontId="21" fillId="0" borderId="0">
      <alignment/>
      <protection/>
    </xf>
    <xf numFmtId="10" fontId="21" fillId="0" borderId="0" applyFont="0" applyFill="0" applyBorder="0" applyAlignment="0" applyProtection="0"/>
    <xf numFmtId="4" fontId="15" fillId="0" borderId="0">
      <alignment horizontal="right"/>
      <protection/>
    </xf>
    <xf numFmtId="4" fontId="22" fillId="0" borderId="0">
      <alignment horizontal="right"/>
      <protection/>
    </xf>
    <xf numFmtId="0" fontId="23" fillId="0" borderId="0">
      <alignment horizontal="left"/>
      <protection/>
    </xf>
    <xf numFmtId="0" fontId="16" fillId="0" borderId="0" applyNumberFormat="0" applyFill="0" applyBorder="0" applyProtection="0">
      <alignment vertical="top" wrapText="1"/>
    </xf>
    <xf numFmtId="3" fontId="16" fillId="0" borderId="0" applyFill="0" applyBorder="0" applyProtection="0">
      <alignment horizontal="right" vertical="top" wrapText="1"/>
    </xf>
    <xf numFmtId="3" fontId="24" fillId="0" borderId="0" applyFill="0" applyBorder="0" applyProtection="0">
      <alignment horizontal="right" vertical="top" wrapText="1"/>
    </xf>
    <xf numFmtId="0" fontId="19" fillId="0" borderId="0">
      <alignment/>
      <protection/>
    </xf>
    <xf numFmtId="0" fontId="25" fillId="0" borderId="0">
      <alignment horizontal="center"/>
      <protection/>
    </xf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6" applyNumberFormat="0" applyAlignment="0" applyProtection="0"/>
    <xf numFmtId="0" fontId="51" fillId="28" borderId="6" applyNumberFormat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9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30" borderId="7" applyNumberFormat="0" applyFont="0" applyAlignment="0" applyProtection="0"/>
    <xf numFmtId="0" fontId="48" fillId="30" borderId="7" applyNumberFormat="0" applyFont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190" fontId="10" fillId="0" borderId="0" applyBorder="0">
      <alignment horizontal="right"/>
      <protection/>
    </xf>
    <xf numFmtId="49" fontId="9" fillId="0" borderId="0" applyFont="0">
      <alignment/>
      <protection/>
    </xf>
    <xf numFmtId="0" fontId="56" fillId="32" borderId="9" applyNumberFormat="0" applyAlignment="0" applyProtection="0"/>
    <xf numFmtId="0" fontId="56" fillId="32" borderId="9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3" applyNumberFormat="0" applyFill="0" applyAlignment="0" applyProtection="0"/>
    <xf numFmtId="0" fontId="61" fillId="0" borderId="13" applyNumberFormat="0" applyFill="0" applyAlignment="0" applyProtection="0"/>
    <xf numFmtId="0" fontId="62" fillId="32" borderId="14" applyNumberFormat="0" applyAlignment="0" applyProtection="0"/>
    <xf numFmtId="0" fontId="62" fillId="32" borderId="14" applyNumberFormat="0" applyAlignment="0" applyProtection="0"/>
    <xf numFmtId="191" fontId="10" fillId="0" borderId="0" applyFill="0" applyBorder="0">
      <alignment/>
      <protection/>
    </xf>
    <xf numFmtId="190" fontId="10" fillId="0" borderId="0" applyFill="0" applyBorder="0">
      <alignment/>
      <protection/>
    </xf>
    <xf numFmtId="192" fontId="10" fillId="0" borderId="0" applyFill="0" applyBorder="0">
      <alignment/>
      <protection/>
    </xf>
    <xf numFmtId="49" fontId="10" fillId="33" borderId="15">
      <alignment horizontal="center"/>
      <protection/>
    </xf>
    <xf numFmtId="177" fontId="10" fillId="33" borderId="15">
      <alignment horizontal="right"/>
      <protection/>
    </xf>
    <xf numFmtId="14" fontId="10" fillId="33" borderId="0" applyBorder="0">
      <alignment horizontal="center"/>
      <protection/>
    </xf>
    <xf numFmtId="49" fontId="10" fillId="0" borderId="15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6" fillId="0" borderId="16">
      <alignment horizontal="left"/>
      <protection/>
    </xf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9" fillId="0" borderId="0" applyFont="0" applyFill="0" applyBorder="0" applyAlignment="0" applyProtection="0"/>
    <xf numFmtId="14" fontId="10" fillId="0" borderId="17" applyBorder="0">
      <alignment horizontal="left"/>
      <protection/>
    </xf>
    <xf numFmtId="0" fontId="64" fillId="34" borderId="9" applyNumberFormat="0" applyAlignment="0" applyProtection="0"/>
    <xf numFmtId="0" fontId="64" fillId="34" borderId="9" applyNumberFormat="0" applyAlignment="0" applyProtection="0"/>
    <xf numFmtId="14" fontId="10" fillId="0" borderId="0" applyFill="0" applyBorder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193" fontId="27" fillId="0" borderId="0">
      <alignment/>
      <protection/>
    </xf>
    <xf numFmtId="0" fontId="65" fillId="0" borderId="0" applyNumberFormat="0" applyFill="0" applyBorder="0" applyAlignment="0" applyProtection="0"/>
    <xf numFmtId="49" fontId="10" fillId="0" borderId="0">
      <alignment/>
      <protection/>
    </xf>
    <xf numFmtId="0" fontId="28" fillId="0" borderId="0">
      <alignment/>
      <protection/>
    </xf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</cellStyleXfs>
  <cellXfs count="111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118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0" xfId="118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67" fillId="0" borderId="0" xfId="118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38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38" fontId="0" fillId="0" borderId="0" xfId="0" applyNumberFormat="1" applyFill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80" fontId="0" fillId="0" borderId="19" xfId="171" applyNumberFormat="1" applyFont="1" applyFill="1" applyBorder="1" applyAlignment="1">
      <alignment horizontal="right" vertical="center"/>
      <protection/>
    </xf>
    <xf numFmtId="180" fontId="0" fillId="0" borderId="19" xfId="193" applyNumberFormat="1" applyFont="1" applyFill="1" applyBorder="1" applyAlignment="1">
      <alignment horizontal="right" vertical="center"/>
      <protection/>
    </xf>
    <xf numFmtId="180" fontId="0" fillId="0" borderId="19" xfId="195" applyNumberFormat="1" applyFont="1" applyFill="1" applyBorder="1" applyAlignment="1">
      <alignment horizontal="right" vertical="center"/>
      <protection/>
    </xf>
    <xf numFmtId="180" fontId="0" fillId="0" borderId="19" xfId="190" applyNumberFormat="1" applyFont="1" applyFill="1" applyBorder="1" applyAlignment="1">
      <alignment horizontal="right" vertical="center"/>
      <protection/>
    </xf>
    <xf numFmtId="180" fontId="0" fillId="0" borderId="19" xfId="194" applyNumberFormat="1" applyFont="1" applyFill="1" applyBorder="1" applyAlignment="1">
      <alignment horizontal="right" vertical="center"/>
      <protection/>
    </xf>
    <xf numFmtId="180" fontId="0" fillId="0" borderId="19" xfId="196" applyNumberFormat="1" applyFont="1" applyFill="1" applyBorder="1" applyAlignment="1">
      <alignment horizontal="right" vertical="center"/>
      <protection/>
    </xf>
    <xf numFmtId="180" fontId="0" fillId="0" borderId="19" xfId="191" applyNumberFormat="1" applyFont="1" applyFill="1" applyBorder="1" applyAlignment="1">
      <alignment horizontal="right" vertical="center"/>
      <protection/>
    </xf>
    <xf numFmtId="180" fontId="0" fillId="0" borderId="19" xfId="192" applyNumberFormat="1" applyFont="1" applyFill="1" applyBorder="1" applyAlignment="1">
      <alignment horizontal="right" vertical="center"/>
      <protection/>
    </xf>
    <xf numFmtId="180" fontId="7" fillId="0" borderId="19" xfId="165" applyNumberFormat="1" applyFont="1" applyFill="1" applyBorder="1" applyAlignment="1">
      <alignment horizontal="right" vertical="center"/>
      <protection/>
    </xf>
    <xf numFmtId="180" fontId="7" fillId="0" borderId="19" xfId="167" applyNumberFormat="1" applyFont="1" applyFill="1" applyBorder="1" applyAlignment="1">
      <alignment horizontal="right" vertical="center"/>
      <protection/>
    </xf>
    <xf numFmtId="180" fontId="0" fillId="0" borderId="19" xfId="161" applyNumberFormat="1" applyFont="1" applyFill="1" applyBorder="1" applyAlignment="1">
      <alignment horizontal="right" vertical="center"/>
      <protection/>
    </xf>
    <xf numFmtId="180" fontId="0" fillId="0" borderId="19" xfId="163" applyNumberFormat="1" applyFont="1" applyFill="1" applyBorder="1" applyAlignment="1">
      <alignment horizontal="right" vertical="center"/>
      <protection/>
    </xf>
    <xf numFmtId="180" fontId="0" fillId="0" borderId="19" xfId="165" applyNumberFormat="1" applyFont="1" applyFill="1" applyBorder="1" applyAlignment="1">
      <alignment horizontal="right" vertical="center"/>
      <protection/>
    </xf>
    <xf numFmtId="180" fontId="0" fillId="0" borderId="19" xfId="167" applyNumberFormat="1" applyFont="1" applyFill="1" applyBorder="1" applyAlignment="1">
      <alignment horizontal="right" vertical="center"/>
      <protection/>
    </xf>
    <xf numFmtId="180" fontId="0" fillId="0" borderId="19" xfId="162" applyNumberFormat="1" applyFont="1" applyFill="1" applyBorder="1" applyAlignment="1">
      <alignment horizontal="right" vertical="center"/>
      <protection/>
    </xf>
    <xf numFmtId="180" fontId="0" fillId="0" borderId="19" xfId="164" applyNumberFormat="1" applyFont="1" applyFill="1" applyBorder="1" applyAlignment="1">
      <alignment horizontal="right" vertical="center"/>
      <protection/>
    </xf>
    <xf numFmtId="180" fontId="0" fillId="0" borderId="19" xfId="166" applyNumberFormat="1" applyFont="1" applyFill="1" applyBorder="1" applyAlignment="1">
      <alignment horizontal="right" vertical="center"/>
      <protection/>
    </xf>
    <xf numFmtId="180" fontId="0" fillId="0" borderId="19" xfId="168" applyNumberFormat="1" applyFont="1" applyFill="1" applyBorder="1" applyAlignment="1">
      <alignment horizontal="right" vertical="center"/>
      <protection/>
    </xf>
    <xf numFmtId="176" fontId="7" fillId="0" borderId="20" xfId="197" applyNumberFormat="1" applyFont="1" applyFill="1" applyBorder="1" applyAlignment="1">
      <alignment/>
      <protection/>
    </xf>
    <xf numFmtId="176" fontId="7" fillId="0" borderId="19" xfId="198" applyNumberFormat="1" applyFont="1" applyFill="1" applyBorder="1" applyAlignment="1">
      <alignment/>
      <protection/>
    </xf>
    <xf numFmtId="176" fontId="7" fillId="0" borderId="19" xfId="198" applyNumberFormat="1" applyFont="1" applyFill="1" applyBorder="1" applyAlignment="1" applyProtection="1">
      <alignment/>
      <protection locked="0"/>
    </xf>
    <xf numFmtId="176" fontId="7" fillId="0" borderId="19" xfId="199" applyNumberFormat="1" applyFont="1" applyFill="1" applyBorder="1" applyAlignment="1">
      <alignment/>
      <protection/>
    </xf>
    <xf numFmtId="176" fontId="7" fillId="0" borderId="19" xfId="199" applyNumberFormat="1" applyFont="1" applyFill="1" applyBorder="1" applyAlignment="1" applyProtection="1">
      <alignment/>
      <protection locked="0"/>
    </xf>
    <xf numFmtId="176" fontId="7" fillId="0" borderId="19" xfId="200" applyNumberFormat="1" applyFont="1" applyFill="1" applyBorder="1" applyAlignment="1" applyProtection="1">
      <alignment/>
      <protection locked="0"/>
    </xf>
    <xf numFmtId="176" fontId="7" fillId="0" borderId="19" xfId="201" applyNumberFormat="1" applyFont="1" applyFill="1" applyBorder="1" applyAlignment="1">
      <alignment/>
      <protection/>
    </xf>
    <xf numFmtId="176" fontId="7" fillId="0" borderId="19" xfId="202" applyNumberFormat="1" applyFont="1" applyFill="1" applyBorder="1" applyAlignment="1" applyProtection="1">
      <alignment/>
      <protection locked="0"/>
    </xf>
    <xf numFmtId="176" fontId="7" fillId="0" borderId="21" xfId="202" applyNumberFormat="1" applyFont="1" applyFill="1" applyBorder="1" applyAlignment="1" applyProtection="1">
      <alignment/>
      <protection locked="0"/>
    </xf>
    <xf numFmtId="180" fontId="0" fillId="0" borderId="22" xfId="169" applyNumberFormat="1" applyFont="1" applyFill="1" applyBorder="1" applyAlignment="1">
      <alignment horizontal="right" vertical="center"/>
      <protection/>
    </xf>
    <xf numFmtId="180" fontId="0" fillId="0" borderId="22" xfId="170" applyNumberFormat="1" applyFont="1" applyFill="1" applyBorder="1" applyAlignment="1">
      <alignment horizontal="right" vertical="center"/>
      <protection/>
    </xf>
    <xf numFmtId="180" fontId="7" fillId="0" borderId="22" xfId="170" applyNumberFormat="1" applyFont="1" applyFill="1" applyBorder="1" applyAlignment="1">
      <alignment horizontal="right" vertical="center"/>
      <protection/>
    </xf>
    <xf numFmtId="180" fontId="7" fillId="0" borderId="20" xfId="171" applyNumberFormat="1" applyFont="1" applyFill="1" applyBorder="1" applyAlignment="1">
      <alignment horizontal="right" vertical="center"/>
      <protection/>
    </xf>
    <xf numFmtId="180" fontId="7" fillId="0" borderId="20" xfId="193" applyNumberFormat="1" applyFont="1" applyFill="1" applyBorder="1" applyAlignment="1">
      <alignment horizontal="right" vertical="center"/>
      <protection/>
    </xf>
    <xf numFmtId="180" fontId="7" fillId="0" borderId="20" xfId="195" applyNumberFormat="1" applyFont="1" applyFill="1" applyBorder="1" applyAlignment="1">
      <alignment horizontal="right" vertical="center"/>
      <protection/>
    </xf>
    <xf numFmtId="180" fontId="7" fillId="0" borderId="20" xfId="161" applyNumberFormat="1" applyFont="1" applyFill="1" applyBorder="1" applyAlignment="1">
      <alignment horizontal="right" vertical="center"/>
      <protection/>
    </xf>
    <xf numFmtId="180" fontId="7" fillId="0" borderId="20" xfId="163" applyNumberFormat="1" applyFont="1" applyFill="1" applyBorder="1" applyAlignment="1">
      <alignment horizontal="right" vertical="center"/>
      <protection/>
    </xf>
    <xf numFmtId="180" fontId="7" fillId="0" borderId="20" xfId="165" applyNumberFormat="1" applyFont="1" applyFill="1" applyBorder="1" applyAlignment="1">
      <alignment horizontal="right" vertical="center"/>
      <protection/>
    </xf>
    <xf numFmtId="180" fontId="7" fillId="0" borderId="20" xfId="167" applyNumberFormat="1" applyFont="1" applyFill="1" applyBorder="1" applyAlignment="1">
      <alignment horizontal="right" vertical="center"/>
      <protection/>
    </xf>
    <xf numFmtId="180" fontId="7" fillId="0" borderId="23" xfId="169" applyNumberFormat="1" applyFont="1" applyFill="1" applyBorder="1" applyAlignment="1">
      <alignment horizontal="right" vertical="center"/>
      <protection/>
    </xf>
    <xf numFmtId="180" fontId="7" fillId="0" borderId="19" xfId="171" applyNumberFormat="1" applyFont="1" applyFill="1" applyBorder="1" applyAlignment="1">
      <alignment horizontal="right" vertical="center"/>
      <protection/>
    </xf>
    <xf numFmtId="180" fontId="7" fillId="0" borderId="19" xfId="193" applyNumberFormat="1" applyFont="1" applyFill="1" applyBorder="1" applyAlignment="1">
      <alignment horizontal="right" vertical="center"/>
      <protection/>
    </xf>
    <xf numFmtId="180" fontId="7" fillId="0" borderId="19" xfId="195" applyNumberFormat="1" applyFont="1" applyFill="1" applyBorder="1" applyAlignment="1">
      <alignment horizontal="right" vertical="center"/>
      <protection/>
    </xf>
    <xf numFmtId="180" fontId="7" fillId="0" borderId="19" xfId="161" applyNumberFormat="1" applyFont="1" applyFill="1" applyBorder="1" applyAlignment="1">
      <alignment horizontal="right" vertical="center"/>
      <protection/>
    </xf>
    <xf numFmtId="180" fontId="7" fillId="0" borderId="19" xfId="163" applyNumberFormat="1" applyFont="1" applyFill="1" applyBorder="1" applyAlignment="1">
      <alignment horizontal="right" vertical="center"/>
      <protection/>
    </xf>
    <xf numFmtId="180" fontId="7" fillId="0" borderId="22" xfId="169" applyNumberFormat="1" applyFont="1" applyFill="1" applyBorder="1" applyAlignment="1">
      <alignment horizontal="right" vertical="center"/>
      <protection/>
    </xf>
    <xf numFmtId="180" fontId="7" fillId="0" borderId="19" xfId="190" applyNumberFormat="1" applyFont="1" applyFill="1" applyBorder="1" applyAlignment="1">
      <alignment horizontal="right" vertical="center"/>
      <protection/>
    </xf>
    <xf numFmtId="180" fontId="7" fillId="0" borderId="19" xfId="194" applyNumberFormat="1" applyFont="1" applyFill="1" applyBorder="1" applyAlignment="1">
      <alignment horizontal="right" vertical="center"/>
      <protection/>
    </xf>
    <xf numFmtId="180" fontId="7" fillId="0" borderId="19" xfId="196" applyNumberFormat="1" applyFont="1" applyFill="1" applyBorder="1" applyAlignment="1">
      <alignment horizontal="right" vertical="center"/>
      <protection/>
    </xf>
    <xf numFmtId="180" fontId="7" fillId="0" borderId="19" xfId="162" applyNumberFormat="1" applyFont="1" applyFill="1" applyBorder="1" applyAlignment="1">
      <alignment horizontal="right" vertical="center"/>
      <protection/>
    </xf>
    <xf numFmtId="180" fontId="7" fillId="0" borderId="19" xfId="164" applyNumberFormat="1" applyFont="1" applyFill="1" applyBorder="1" applyAlignment="1">
      <alignment horizontal="right" vertical="center"/>
      <protection/>
    </xf>
    <xf numFmtId="180" fontId="7" fillId="0" borderId="19" xfId="166" applyNumberFormat="1" applyFont="1" applyFill="1" applyBorder="1" applyAlignment="1">
      <alignment horizontal="right" vertical="center"/>
      <protection/>
    </xf>
    <xf numFmtId="180" fontId="7" fillId="0" borderId="19" xfId="168" applyNumberFormat="1" applyFont="1" applyFill="1" applyBorder="1" applyAlignment="1">
      <alignment horizontal="right" vertical="center"/>
      <protection/>
    </xf>
    <xf numFmtId="180" fontId="7" fillId="0" borderId="19" xfId="191" applyNumberFormat="1" applyFont="1" applyFill="1" applyBorder="1" applyAlignment="1">
      <alignment horizontal="right" vertical="center"/>
      <protection/>
    </xf>
    <xf numFmtId="180" fontId="7" fillId="0" borderId="19" xfId="192" applyNumberFormat="1" applyFont="1" applyFill="1" applyBorder="1" applyAlignment="1">
      <alignment horizontal="right" vertical="center"/>
      <protection/>
    </xf>
    <xf numFmtId="180" fontId="0" fillId="0" borderId="21" xfId="192" applyNumberFormat="1" applyFont="1" applyFill="1" applyBorder="1" applyAlignment="1">
      <alignment horizontal="right" vertical="center"/>
      <protection/>
    </xf>
    <xf numFmtId="180" fontId="0" fillId="0" borderId="21" xfId="194" applyNumberFormat="1" applyFont="1" applyFill="1" applyBorder="1" applyAlignment="1">
      <alignment horizontal="right" vertical="center"/>
      <protection/>
    </xf>
    <xf numFmtId="180" fontId="0" fillId="0" borderId="21" xfId="196" applyNumberFormat="1" applyFont="1" applyFill="1" applyBorder="1" applyAlignment="1">
      <alignment horizontal="right" vertical="center"/>
      <protection/>
    </xf>
    <xf numFmtId="180" fontId="0" fillId="0" borderId="21" xfId="162" applyNumberFormat="1" applyFont="1" applyFill="1" applyBorder="1" applyAlignment="1">
      <alignment horizontal="right" vertical="center"/>
      <protection/>
    </xf>
    <xf numFmtId="180" fontId="0" fillId="0" borderId="21" xfId="164" applyNumberFormat="1" applyFont="1" applyFill="1" applyBorder="1" applyAlignment="1">
      <alignment horizontal="right" vertical="center"/>
      <protection/>
    </xf>
    <xf numFmtId="180" fontId="0" fillId="0" borderId="21" xfId="166" applyNumberFormat="1" applyFont="1" applyFill="1" applyBorder="1" applyAlignment="1">
      <alignment horizontal="right" vertical="center"/>
      <protection/>
    </xf>
    <xf numFmtId="180" fontId="0" fillId="0" borderId="21" xfId="168" applyNumberFormat="1" applyFont="1" applyFill="1" applyBorder="1" applyAlignment="1">
      <alignment horizontal="right" vertical="center"/>
      <protection/>
    </xf>
    <xf numFmtId="180" fontId="0" fillId="0" borderId="24" xfId="170" applyNumberFormat="1" applyFont="1" applyFill="1" applyBorder="1" applyAlignment="1">
      <alignment horizontal="right" vertical="center"/>
      <protection/>
    </xf>
    <xf numFmtId="0" fontId="0" fillId="0" borderId="25" xfId="0" applyFill="1" applyBorder="1" applyAlignment="1">
      <alignment vertical="distributed" wrapText="1"/>
    </xf>
    <xf numFmtId="0" fontId="0" fillId="0" borderId="26" xfId="0" applyFill="1" applyBorder="1" applyAlignment="1">
      <alignment vertical="distributed" wrapText="1"/>
    </xf>
    <xf numFmtId="0" fontId="0" fillId="0" borderId="27" xfId="0" applyFill="1" applyBorder="1" applyAlignment="1">
      <alignment vertical="distributed" wrapText="1"/>
    </xf>
    <xf numFmtId="0" fontId="0" fillId="0" borderId="28" xfId="0" applyFill="1" applyBorder="1" applyAlignment="1">
      <alignment vertical="distributed" wrapText="1"/>
    </xf>
    <xf numFmtId="0" fontId="0" fillId="0" borderId="29" xfId="0" applyFill="1" applyBorder="1" applyAlignment="1">
      <alignment vertical="distributed" wrapText="1"/>
    </xf>
    <xf numFmtId="0" fontId="0" fillId="0" borderId="30" xfId="0" applyFill="1" applyBorder="1" applyAlignment="1">
      <alignment vertical="distributed" wrapText="1"/>
    </xf>
    <xf numFmtId="0" fontId="7" fillId="0" borderId="31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distributed" vertical="center"/>
    </xf>
    <xf numFmtId="0" fontId="0" fillId="0" borderId="34" xfId="0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/>
    </xf>
    <xf numFmtId="0" fontId="8" fillId="0" borderId="18" xfId="0" applyFont="1" applyFill="1" applyBorder="1" applyAlignment="1">
      <alignment horizontal="distributed"/>
    </xf>
    <xf numFmtId="0" fontId="0" fillId="0" borderId="35" xfId="0" applyFill="1" applyBorder="1" applyAlignment="1" applyProtection="1">
      <alignment horizontal="distributed" vertical="center"/>
      <protection/>
    </xf>
    <xf numFmtId="0" fontId="0" fillId="0" borderId="22" xfId="0" applyFill="1" applyBorder="1" applyAlignment="1" applyProtection="1">
      <alignment horizontal="distributed" vertical="center"/>
      <protection/>
    </xf>
    <xf numFmtId="0" fontId="0" fillId="0" borderId="36" xfId="0" applyFill="1" applyBorder="1" applyAlignment="1" applyProtection="1">
      <alignment horizontal="distributed" vertical="center"/>
      <protection/>
    </xf>
  </cellXfs>
  <cellStyles count="204">
    <cellStyle name="Normal" xfId="0"/>
    <cellStyle name="0%" xfId="15"/>
    <cellStyle name="0.0%" xfId="16"/>
    <cellStyle name="0.00%" xfId="17"/>
    <cellStyle name="20% - アクセント 1" xfId="18"/>
    <cellStyle name="20% - アクセント 1 2" xfId="19"/>
    <cellStyle name="20% - アクセント 2" xfId="20"/>
    <cellStyle name="20% - アクセント 2 2" xfId="21"/>
    <cellStyle name="20% - アクセント 3" xfId="22"/>
    <cellStyle name="20% - アクセント 3 2" xfId="23"/>
    <cellStyle name="20% - アクセント 4" xfId="24"/>
    <cellStyle name="20% - アクセント 4 2" xfId="25"/>
    <cellStyle name="20% - アクセント 5" xfId="26"/>
    <cellStyle name="20% - アクセント 5 2" xfId="27"/>
    <cellStyle name="20% - アクセント 6" xfId="28"/>
    <cellStyle name="20% - アクセント 6 2" xfId="29"/>
    <cellStyle name="40% - アクセント 1" xfId="30"/>
    <cellStyle name="40% - アクセント 1 2" xfId="31"/>
    <cellStyle name="40% - アクセント 2" xfId="32"/>
    <cellStyle name="40% - アクセント 2 2" xfId="33"/>
    <cellStyle name="40% - アクセント 3" xfId="34"/>
    <cellStyle name="40% - アクセント 3 2" xfId="35"/>
    <cellStyle name="40% - アクセント 4" xfId="36"/>
    <cellStyle name="40% - アクセント 4 2" xfId="37"/>
    <cellStyle name="40% - アクセント 5" xfId="38"/>
    <cellStyle name="40% - アクセント 5 2" xfId="39"/>
    <cellStyle name="40% - アクセント 6" xfId="40"/>
    <cellStyle name="40% - アクセント 6 2" xfId="41"/>
    <cellStyle name="60% - アクセント 1" xfId="42"/>
    <cellStyle name="60% - アクセント 1 2" xfId="43"/>
    <cellStyle name="60% - アクセント 2" xfId="44"/>
    <cellStyle name="60% - アクセント 2 2" xfId="45"/>
    <cellStyle name="60% - アクセント 3" xfId="46"/>
    <cellStyle name="60% - アクセント 3 2" xfId="47"/>
    <cellStyle name="60% - アクセント 4" xfId="48"/>
    <cellStyle name="60% - アクセント 4 2" xfId="49"/>
    <cellStyle name="60% - アクセント 5" xfId="50"/>
    <cellStyle name="60% - アクセント 5 2" xfId="51"/>
    <cellStyle name="60% - アクセント 6" xfId="52"/>
    <cellStyle name="60% - アクセント 6 2" xfId="53"/>
    <cellStyle name="Calc Currency (0)" xfId="54"/>
    <cellStyle name="category" xfId="55"/>
    <cellStyle name="Col Heads" xfId="56"/>
    <cellStyle name="Comma [0]_laroux" xfId="57"/>
    <cellStyle name="Comma,0" xfId="58"/>
    <cellStyle name="Comma,1" xfId="59"/>
    <cellStyle name="Comma,2" xfId="60"/>
    <cellStyle name="Comma_laroux" xfId="61"/>
    <cellStyle name="Currency [0]_laroux" xfId="62"/>
    <cellStyle name="Currency,0" xfId="63"/>
    <cellStyle name="Currency,2" xfId="64"/>
    <cellStyle name="Currency_laroux" xfId="65"/>
    <cellStyle name="entry" xfId="66"/>
    <cellStyle name="Grey" xfId="67"/>
    <cellStyle name="HEADER" xfId="68"/>
    <cellStyle name="Header1" xfId="69"/>
    <cellStyle name="Header2" xfId="70"/>
    <cellStyle name="Input [yellow]" xfId="71"/>
    <cellStyle name="KWE標準" xfId="72"/>
    <cellStyle name="Model" xfId="73"/>
    <cellStyle name="n" xfId="74"/>
    <cellStyle name="Normal - Style1" xfId="75"/>
    <cellStyle name="Normal_#18-Internet" xfId="76"/>
    <cellStyle name="Percent [2]" xfId="77"/>
    <cellStyle name="price" xfId="78"/>
    <cellStyle name="revised" xfId="79"/>
    <cellStyle name="section" xfId="80"/>
    <cellStyle name="Style 27" xfId="81"/>
    <cellStyle name="Style 34" xfId="82"/>
    <cellStyle name="Style 35" xfId="83"/>
    <cellStyle name="subhead" xfId="84"/>
    <cellStyle name="title" xfId="85"/>
    <cellStyle name="アクセント 1" xfId="86"/>
    <cellStyle name="アクセント 1 2" xfId="87"/>
    <cellStyle name="アクセント 2" xfId="88"/>
    <cellStyle name="アクセント 2 2" xfId="89"/>
    <cellStyle name="アクセント 3" xfId="90"/>
    <cellStyle name="アクセント 3 2" xfId="91"/>
    <cellStyle name="アクセント 4" xfId="92"/>
    <cellStyle name="アクセント 4 2" xfId="93"/>
    <cellStyle name="アクセント 5" xfId="94"/>
    <cellStyle name="アクセント 5 2" xfId="95"/>
    <cellStyle name="アクセント 6" xfId="96"/>
    <cellStyle name="アクセント 6 2" xfId="97"/>
    <cellStyle name="タイトル" xfId="98"/>
    <cellStyle name="タイトル 2" xfId="99"/>
    <cellStyle name="チェック セル" xfId="100"/>
    <cellStyle name="チェック セル 2" xfId="101"/>
    <cellStyle name="どちらでもない" xfId="102"/>
    <cellStyle name="どちらでもない 2" xfId="103"/>
    <cellStyle name="Percent" xfId="104"/>
    <cellStyle name="Hyperlink" xfId="105"/>
    <cellStyle name="メモ" xfId="106"/>
    <cellStyle name="メモ 2" xfId="107"/>
    <cellStyle name="リンク セル" xfId="108"/>
    <cellStyle name="リンク セル 2" xfId="109"/>
    <cellStyle name="悪い" xfId="110"/>
    <cellStyle name="悪い 2" xfId="111"/>
    <cellStyle name="価格桁区切り" xfId="112"/>
    <cellStyle name="型番" xfId="113"/>
    <cellStyle name="計算" xfId="114"/>
    <cellStyle name="計算 2" xfId="115"/>
    <cellStyle name="警告文" xfId="116"/>
    <cellStyle name="警告文 2" xfId="117"/>
    <cellStyle name="Comma [0]" xfId="118"/>
    <cellStyle name="Comma" xfId="119"/>
    <cellStyle name="桁区切り 2" xfId="120"/>
    <cellStyle name="見出し 1" xfId="121"/>
    <cellStyle name="見出し 1 2" xfId="122"/>
    <cellStyle name="見出し 2" xfId="123"/>
    <cellStyle name="見出し 2 2" xfId="124"/>
    <cellStyle name="見出し 3" xfId="125"/>
    <cellStyle name="見出し 3 2" xfId="126"/>
    <cellStyle name="見出し 4" xfId="127"/>
    <cellStyle name="見出し 4 2" xfId="128"/>
    <cellStyle name="集計" xfId="129"/>
    <cellStyle name="集計 2" xfId="130"/>
    <cellStyle name="出力" xfId="131"/>
    <cellStyle name="出力 2" xfId="132"/>
    <cellStyle name="数値" xfId="133"/>
    <cellStyle name="数値（桁区切り）" xfId="134"/>
    <cellStyle name="数値_(140784-1)次期R3" xfId="135"/>
    <cellStyle name="製品通知&quot;-&quot;" xfId="136"/>
    <cellStyle name="製品通知価格" xfId="137"/>
    <cellStyle name="製品通知日付" xfId="138"/>
    <cellStyle name="製品通知文字列" xfId="139"/>
    <cellStyle name="説明文" xfId="140"/>
    <cellStyle name="説明文 2" xfId="141"/>
    <cellStyle name="大見出し" xfId="142"/>
    <cellStyle name="Currency [0]" xfId="143"/>
    <cellStyle name="Currency" xfId="144"/>
    <cellStyle name="通貨 2" xfId="145"/>
    <cellStyle name="日付" xfId="146"/>
    <cellStyle name="入力" xfId="147"/>
    <cellStyle name="入力 2" xfId="148"/>
    <cellStyle name="年月日" xfId="149"/>
    <cellStyle name="標準 10" xfId="150"/>
    <cellStyle name="標準 11" xfId="151"/>
    <cellStyle name="標準 12" xfId="152"/>
    <cellStyle name="標準 13" xfId="153"/>
    <cellStyle name="標準 14" xfId="154"/>
    <cellStyle name="標準 15" xfId="155"/>
    <cellStyle name="標準 16" xfId="156"/>
    <cellStyle name="標準 17" xfId="157"/>
    <cellStyle name="標準 18" xfId="158"/>
    <cellStyle name="標準 19" xfId="159"/>
    <cellStyle name="標準 2" xfId="160"/>
    <cellStyle name="標準 2 10" xfId="161"/>
    <cellStyle name="標準 2 11" xfId="162"/>
    <cellStyle name="標準 2 12" xfId="163"/>
    <cellStyle name="標準 2 13" xfId="164"/>
    <cellStyle name="標準 2 14" xfId="165"/>
    <cellStyle name="標準 2 15" xfId="166"/>
    <cellStyle name="標準 2 16" xfId="167"/>
    <cellStyle name="標準 2 17" xfId="168"/>
    <cellStyle name="標準 2 18" xfId="169"/>
    <cellStyle name="標準 2 19" xfId="170"/>
    <cellStyle name="標準 2 2" xfId="171"/>
    <cellStyle name="標準 2 2 10" xfId="172"/>
    <cellStyle name="標準 2 2 11" xfId="173"/>
    <cellStyle name="標準 2 2 12" xfId="174"/>
    <cellStyle name="標準 2 2 13" xfId="175"/>
    <cellStyle name="標準 2 2 14" xfId="176"/>
    <cellStyle name="標準 2 2 15" xfId="177"/>
    <cellStyle name="標準 2 2 16" xfId="178"/>
    <cellStyle name="標準 2 2 17" xfId="179"/>
    <cellStyle name="標準 2 2 18" xfId="180"/>
    <cellStyle name="標準 2 2 19" xfId="181"/>
    <cellStyle name="標準 2 2 2" xfId="182"/>
    <cellStyle name="標準 2 2 3" xfId="183"/>
    <cellStyle name="標準 2 2 4" xfId="184"/>
    <cellStyle name="標準 2 2 5" xfId="185"/>
    <cellStyle name="標準 2 2 6" xfId="186"/>
    <cellStyle name="標準 2 2 7" xfId="187"/>
    <cellStyle name="標準 2 2 8" xfId="188"/>
    <cellStyle name="標準 2 2 9" xfId="189"/>
    <cellStyle name="標準 2 3" xfId="190"/>
    <cellStyle name="標準 2 4" xfId="191"/>
    <cellStyle name="標準 2 5" xfId="192"/>
    <cellStyle name="標準 2 6" xfId="193"/>
    <cellStyle name="標準 2 7" xfId="194"/>
    <cellStyle name="標準 2 8" xfId="195"/>
    <cellStyle name="標準 2 9" xfId="196"/>
    <cellStyle name="標準 20" xfId="197"/>
    <cellStyle name="標準 21" xfId="198"/>
    <cellStyle name="標準 22" xfId="199"/>
    <cellStyle name="標準 23" xfId="200"/>
    <cellStyle name="標準 24" xfId="201"/>
    <cellStyle name="標準 25" xfId="202"/>
    <cellStyle name="標準 3" xfId="203"/>
    <cellStyle name="標準 4" xfId="204"/>
    <cellStyle name="標準 5" xfId="205"/>
    <cellStyle name="標準 6" xfId="206"/>
    <cellStyle name="標準 7" xfId="207"/>
    <cellStyle name="標準 8" xfId="208"/>
    <cellStyle name="標準 9" xfId="209"/>
    <cellStyle name="標準Ａ" xfId="210"/>
    <cellStyle name="Followed Hyperlink" xfId="211"/>
    <cellStyle name="文字列" xfId="212"/>
    <cellStyle name="未定義" xfId="213"/>
    <cellStyle name="良い" xfId="214"/>
    <cellStyle name="良い 2" xfId="215"/>
    <cellStyle name="樘準_購－表紙 (2)_1_型－PRINT_ＳＩ型番 (2)_構成明細  (原調込み） (2)" xfId="216"/>
    <cellStyle name="湪" xfId="2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73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B2" sqref="B2:O2"/>
    </sheetView>
  </sheetViews>
  <sheetFormatPr defaultColWidth="9.125" defaultRowHeight="12.75"/>
  <cols>
    <col min="1" max="6" width="2.625" style="1" customWidth="1"/>
    <col min="7" max="7" width="20.875" style="1" bestFit="1" customWidth="1"/>
    <col min="8" max="8" width="8.875" style="2" customWidth="1"/>
    <col min="9" max="14" width="8.875" style="3" customWidth="1"/>
    <col min="15" max="15" width="8.625" style="3" bestFit="1" customWidth="1"/>
    <col min="16" max="16" width="9.125" style="3" customWidth="1"/>
    <col min="17" max="17" width="10.875" style="3" bestFit="1" customWidth="1"/>
    <col min="18" max="18" width="10.625" style="4" bestFit="1" customWidth="1"/>
    <col min="19" max="19" width="9.125" style="3" customWidth="1"/>
    <col min="20" max="20" width="12.875" style="3" customWidth="1"/>
    <col min="21" max="16384" width="9.125" style="3" customWidth="1"/>
  </cols>
  <sheetData>
    <row r="1" ht="12">
      <c r="B1" s="1" t="s">
        <v>76</v>
      </c>
    </row>
    <row r="2" spans="2:18" s="5" customFormat="1" ht="14.25">
      <c r="B2" s="92" t="s">
        <v>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R2" s="6"/>
    </row>
    <row r="3" spans="8:15" ht="12" thickBot="1">
      <c r="H3" s="7"/>
      <c r="I3" s="8"/>
      <c r="J3" s="8"/>
      <c r="K3" s="8"/>
      <c r="L3" s="8"/>
      <c r="M3" s="8"/>
      <c r="N3" s="8"/>
      <c r="O3" s="8"/>
    </row>
    <row r="4" spans="1:15" ht="12">
      <c r="A4" s="3"/>
      <c r="B4" s="82" t="s">
        <v>63</v>
      </c>
      <c r="C4" s="82"/>
      <c r="D4" s="82"/>
      <c r="E4" s="82"/>
      <c r="F4" s="82"/>
      <c r="G4" s="83"/>
      <c r="H4" s="93" t="s">
        <v>75</v>
      </c>
      <c r="I4" s="96" t="s">
        <v>29</v>
      </c>
      <c r="J4" s="96" t="s">
        <v>30</v>
      </c>
      <c r="K4" s="96" t="s">
        <v>31</v>
      </c>
      <c r="L4" s="96" t="s">
        <v>32</v>
      </c>
      <c r="M4" s="96" t="s">
        <v>33</v>
      </c>
      <c r="N4" s="96" t="s">
        <v>34</v>
      </c>
      <c r="O4" s="108" t="s">
        <v>52</v>
      </c>
    </row>
    <row r="5" spans="1:15" ht="12">
      <c r="A5" s="3"/>
      <c r="B5" s="84"/>
      <c r="C5" s="84"/>
      <c r="D5" s="84"/>
      <c r="E5" s="84"/>
      <c r="F5" s="84"/>
      <c r="G5" s="85"/>
      <c r="H5" s="94"/>
      <c r="I5" s="97"/>
      <c r="J5" s="97"/>
      <c r="K5" s="97"/>
      <c r="L5" s="97"/>
      <c r="M5" s="97"/>
      <c r="N5" s="97"/>
      <c r="O5" s="109"/>
    </row>
    <row r="6" spans="1:18" ht="12">
      <c r="A6" s="3"/>
      <c r="B6" s="86"/>
      <c r="C6" s="86"/>
      <c r="D6" s="86"/>
      <c r="E6" s="86"/>
      <c r="F6" s="86"/>
      <c r="G6" s="87"/>
      <c r="H6" s="95"/>
      <c r="I6" s="98"/>
      <c r="J6" s="98"/>
      <c r="K6" s="98"/>
      <c r="L6" s="98"/>
      <c r="M6" s="98"/>
      <c r="N6" s="98"/>
      <c r="O6" s="110"/>
      <c r="R6" s="9" t="s">
        <v>74</v>
      </c>
    </row>
    <row r="7" spans="2:20" s="2" customFormat="1" ht="13.5" customHeight="1">
      <c r="B7" s="88" t="s">
        <v>55</v>
      </c>
      <c r="C7" s="88"/>
      <c r="D7" s="88"/>
      <c r="E7" s="88"/>
      <c r="F7" s="88"/>
      <c r="G7" s="89"/>
      <c r="H7" s="51">
        <v>108196</v>
      </c>
      <c r="I7" s="52">
        <v>105710</v>
      </c>
      <c r="J7" s="53">
        <v>105960</v>
      </c>
      <c r="K7" s="54">
        <v>103525</v>
      </c>
      <c r="L7" s="55">
        <v>105387</v>
      </c>
      <c r="M7" s="56">
        <v>109887</v>
      </c>
      <c r="N7" s="57">
        <v>111673</v>
      </c>
      <c r="O7" s="58">
        <v>563802</v>
      </c>
      <c r="Q7" s="10">
        <f>SUM(H7:O7)-R7</f>
        <v>0</v>
      </c>
      <c r="R7" s="39">
        <v>1314140</v>
      </c>
      <c r="T7" s="11"/>
    </row>
    <row r="8" spans="2:20" s="2" customFormat="1" ht="13.5" customHeight="1">
      <c r="B8" s="12"/>
      <c r="C8" s="90" t="s">
        <v>56</v>
      </c>
      <c r="D8" s="90"/>
      <c r="E8" s="90"/>
      <c r="F8" s="90"/>
      <c r="G8" s="91"/>
      <c r="H8" s="59">
        <v>948</v>
      </c>
      <c r="I8" s="60">
        <v>901</v>
      </c>
      <c r="J8" s="61">
        <v>929</v>
      </c>
      <c r="K8" s="62">
        <v>930</v>
      </c>
      <c r="L8" s="63">
        <v>885</v>
      </c>
      <c r="M8" s="29">
        <v>882</v>
      </c>
      <c r="N8" s="30">
        <v>873</v>
      </c>
      <c r="O8" s="64">
        <v>409</v>
      </c>
      <c r="Q8" s="10">
        <f aca="true" t="shared" si="0" ref="Q8:Q58">SUM(H8:O8)-R8</f>
        <v>0</v>
      </c>
      <c r="R8" s="40">
        <v>6757</v>
      </c>
      <c r="T8" s="11"/>
    </row>
    <row r="9" spans="1:20" ht="13.5" customHeight="1">
      <c r="A9" s="3"/>
      <c r="B9" s="13"/>
      <c r="C9" s="13"/>
      <c r="D9" s="99" t="s">
        <v>35</v>
      </c>
      <c r="E9" s="99"/>
      <c r="F9" s="99"/>
      <c r="G9" s="100"/>
      <c r="H9" s="21">
        <v>121</v>
      </c>
      <c r="I9" s="22">
        <v>121</v>
      </c>
      <c r="J9" s="23">
        <v>136</v>
      </c>
      <c r="K9" s="31">
        <v>115</v>
      </c>
      <c r="L9" s="32">
        <v>118</v>
      </c>
      <c r="M9" s="33">
        <v>116</v>
      </c>
      <c r="N9" s="34">
        <v>117</v>
      </c>
      <c r="O9" s="48">
        <v>94</v>
      </c>
      <c r="Q9" s="10">
        <f t="shared" si="0"/>
        <v>0</v>
      </c>
      <c r="R9" s="40">
        <v>938</v>
      </c>
      <c r="T9" s="15"/>
    </row>
    <row r="10" spans="1:20" ht="13.5" customHeight="1">
      <c r="A10" s="3"/>
      <c r="B10" s="13"/>
      <c r="C10" s="13"/>
      <c r="D10" s="13"/>
      <c r="E10" s="99" t="s">
        <v>1</v>
      </c>
      <c r="F10" s="99"/>
      <c r="G10" s="100"/>
      <c r="H10" s="21">
        <v>117</v>
      </c>
      <c r="I10" s="22">
        <v>112</v>
      </c>
      <c r="J10" s="23">
        <v>129</v>
      </c>
      <c r="K10" s="31">
        <v>106</v>
      </c>
      <c r="L10" s="32">
        <v>110</v>
      </c>
      <c r="M10" s="33">
        <v>109</v>
      </c>
      <c r="N10" s="34">
        <v>112</v>
      </c>
      <c r="O10" s="48">
        <v>85</v>
      </c>
      <c r="Q10" s="10">
        <f t="shared" si="0"/>
        <v>0</v>
      </c>
      <c r="R10" s="41">
        <v>880</v>
      </c>
      <c r="T10" s="15"/>
    </row>
    <row r="11" spans="1:20" ht="13.5" customHeight="1">
      <c r="A11" s="3"/>
      <c r="B11" s="13"/>
      <c r="C11" s="13"/>
      <c r="D11" s="13"/>
      <c r="E11" s="99" t="s">
        <v>36</v>
      </c>
      <c r="F11" s="99"/>
      <c r="G11" s="100"/>
      <c r="H11" s="21">
        <v>0</v>
      </c>
      <c r="I11" s="22">
        <v>1</v>
      </c>
      <c r="J11" s="23">
        <v>1</v>
      </c>
      <c r="K11" s="31">
        <v>2</v>
      </c>
      <c r="L11" s="32">
        <v>1</v>
      </c>
      <c r="M11" s="33">
        <v>3</v>
      </c>
      <c r="N11" s="34">
        <v>1</v>
      </c>
      <c r="O11" s="48">
        <v>3</v>
      </c>
      <c r="Q11" s="10">
        <f t="shared" si="0"/>
        <v>0</v>
      </c>
      <c r="R11" s="41">
        <v>12</v>
      </c>
      <c r="T11" s="15"/>
    </row>
    <row r="12" spans="1:20" ht="13.5" customHeight="1">
      <c r="A12" s="3"/>
      <c r="B12" s="13"/>
      <c r="C12" s="13"/>
      <c r="D12" s="13"/>
      <c r="E12" s="99" t="s">
        <v>2</v>
      </c>
      <c r="F12" s="99"/>
      <c r="G12" s="100"/>
      <c r="H12" s="24">
        <v>3</v>
      </c>
      <c r="I12" s="25">
        <v>5</v>
      </c>
      <c r="J12" s="26">
        <v>3</v>
      </c>
      <c r="K12" s="35">
        <v>5</v>
      </c>
      <c r="L12" s="36">
        <v>5</v>
      </c>
      <c r="M12" s="37">
        <v>2</v>
      </c>
      <c r="N12" s="38">
        <v>1</v>
      </c>
      <c r="O12" s="49">
        <v>0</v>
      </c>
      <c r="Q12" s="10">
        <f t="shared" si="0"/>
        <v>0</v>
      </c>
      <c r="R12" s="41">
        <v>24</v>
      </c>
      <c r="T12" s="15"/>
    </row>
    <row r="13" spans="1:20" ht="13.5" customHeight="1">
      <c r="A13" s="3"/>
      <c r="B13" s="13"/>
      <c r="C13" s="13"/>
      <c r="D13" s="13"/>
      <c r="E13" s="99" t="s">
        <v>3</v>
      </c>
      <c r="F13" s="99"/>
      <c r="G13" s="100"/>
      <c r="H13" s="24">
        <v>1</v>
      </c>
      <c r="I13" s="25">
        <v>3</v>
      </c>
      <c r="J13" s="26">
        <v>3</v>
      </c>
      <c r="K13" s="35">
        <v>2</v>
      </c>
      <c r="L13" s="36">
        <v>2</v>
      </c>
      <c r="M13" s="37">
        <v>2</v>
      </c>
      <c r="N13" s="38">
        <v>3</v>
      </c>
      <c r="O13" s="49">
        <v>6</v>
      </c>
      <c r="Q13" s="10">
        <f t="shared" si="0"/>
        <v>0</v>
      </c>
      <c r="R13" s="41">
        <v>22</v>
      </c>
      <c r="T13" s="15"/>
    </row>
    <row r="14" spans="1:20" ht="13.5" customHeight="1">
      <c r="A14" s="3"/>
      <c r="B14" s="13"/>
      <c r="C14" s="13"/>
      <c r="D14" s="99" t="s">
        <v>21</v>
      </c>
      <c r="E14" s="99"/>
      <c r="F14" s="99"/>
      <c r="G14" s="100"/>
      <c r="H14" s="24">
        <v>450</v>
      </c>
      <c r="I14" s="25">
        <v>449</v>
      </c>
      <c r="J14" s="26">
        <v>486</v>
      </c>
      <c r="K14" s="35">
        <v>505</v>
      </c>
      <c r="L14" s="36">
        <v>474</v>
      </c>
      <c r="M14" s="37">
        <v>441</v>
      </c>
      <c r="N14" s="38">
        <v>439</v>
      </c>
      <c r="O14" s="49">
        <v>80</v>
      </c>
      <c r="Q14" s="10">
        <f t="shared" si="0"/>
        <v>0</v>
      </c>
      <c r="R14" s="40">
        <v>3324</v>
      </c>
      <c r="T14" s="15"/>
    </row>
    <row r="15" spans="1:20" ht="13.5" customHeight="1">
      <c r="A15" s="3"/>
      <c r="B15" s="13"/>
      <c r="C15" s="13"/>
      <c r="D15" s="13"/>
      <c r="E15" s="99" t="s">
        <v>4</v>
      </c>
      <c r="F15" s="99"/>
      <c r="G15" s="100"/>
      <c r="H15" s="24">
        <v>2</v>
      </c>
      <c r="I15" s="25">
        <v>5</v>
      </c>
      <c r="J15" s="26">
        <v>3</v>
      </c>
      <c r="K15" s="35">
        <v>2</v>
      </c>
      <c r="L15" s="36">
        <v>7</v>
      </c>
      <c r="M15" s="37">
        <v>2</v>
      </c>
      <c r="N15" s="38">
        <v>1</v>
      </c>
      <c r="O15" s="49">
        <v>9</v>
      </c>
      <c r="Q15" s="10">
        <f t="shared" si="0"/>
        <v>0</v>
      </c>
      <c r="R15" s="41">
        <v>31</v>
      </c>
      <c r="T15" s="15"/>
    </row>
    <row r="16" spans="1:20" ht="13.5" customHeight="1">
      <c r="A16" s="3"/>
      <c r="B16" s="13"/>
      <c r="C16" s="13"/>
      <c r="D16" s="13"/>
      <c r="E16" s="99" t="s">
        <v>5</v>
      </c>
      <c r="F16" s="99"/>
      <c r="G16" s="100"/>
      <c r="H16" s="24">
        <v>156</v>
      </c>
      <c r="I16" s="25">
        <v>151</v>
      </c>
      <c r="J16" s="26">
        <v>158</v>
      </c>
      <c r="K16" s="35">
        <v>164</v>
      </c>
      <c r="L16" s="36">
        <v>149</v>
      </c>
      <c r="M16" s="37">
        <v>135</v>
      </c>
      <c r="N16" s="38">
        <v>167</v>
      </c>
      <c r="O16" s="49">
        <v>18</v>
      </c>
      <c r="Q16" s="10">
        <f t="shared" si="0"/>
        <v>0</v>
      </c>
      <c r="R16" s="41">
        <v>1098</v>
      </c>
      <c r="T16" s="15"/>
    </row>
    <row r="17" spans="1:20" ht="13.5" customHeight="1">
      <c r="A17" s="3"/>
      <c r="B17" s="13"/>
      <c r="C17" s="13"/>
      <c r="D17" s="13"/>
      <c r="E17" s="99" t="s">
        <v>6</v>
      </c>
      <c r="F17" s="99"/>
      <c r="G17" s="100"/>
      <c r="H17" s="24">
        <v>10</v>
      </c>
      <c r="I17" s="25">
        <v>8</v>
      </c>
      <c r="J17" s="26">
        <v>10</v>
      </c>
      <c r="K17" s="35">
        <v>9</v>
      </c>
      <c r="L17" s="36">
        <v>6</v>
      </c>
      <c r="M17" s="37">
        <v>5</v>
      </c>
      <c r="N17" s="38">
        <v>2</v>
      </c>
      <c r="O17" s="49">
        <v>20</v>
      </c>
      <c r="Q17" s="10">
        <f t="shared" si="0"/>
        <v>0</v>
      </c>
      <c r="R17" s="41">
        <v>70</v>
      </c>
      <c r="T17" s="15"/>
    </row>
    <row r="18" spans="1:20" ht="13.5" customHeight="1">
      <c r="A18" s="3"/>
      <c r="B18" s="13"/>
      <c r="C18" s="13"/>
      <c r="D18" s="13"/>
      <c r="E18" s="99" t="s">
        <v>7</v>
      </c>
      <c r="F18" s="99"/>
      <c r="G18" s="100"/>
      <c r="H18" s="24">
        <v>282</v>
      </c>
      <c r="I18" s="25">
        <v>285</v>
      </c>
      <c r="J18" s="26">
        <v>315</v>
      </c>
      <c r="K18" s="35">
        <v>330</v>
      </c>
      <c r="L18" s="36">
        <v>312</v>
      </c>
      <c r="M18" s="37">
        <v>299</v>
      </c>
      <c r="N18" s="38">
        <v>269</v>
      </c>
      <c r="O18" s="49">
        <v>33</v>
      </c>
      <c r="Q18" s="10">
        <f t="shared" si="0"/>
        <v>0</v>
      </c>
      <c r="R18" s="41">
        <v>2125</v>
      </c>
      <c r="T18" s="15"/>
    </row>
    <row r="19" spans="1:20" ht="13.5" customHeight="1">
      <c r="A19" s="3"/>
      <c r="B19" s="13"/>
      <c r="C19" s="13"/>
      <c r="D19" s="99" t="s">
        <v>22</v>
      </c>
      <c r="E19" s="99"/>
      <c r="F19" s="99"/>
      <c r="G19" s="100"/>
      <c r="H19" s="24">
        <v>174</v>
      </c>
      <c r="I19" s="25">
        <v>150</v>
      </c>
      <c r="J19" s="26">
        <v>126</v>
      </c>
      <c r="K19" s="35">
        <v>150</v>
      </c>
      <c r="L19" s="36">
        <v>129</v>
      </c>
      <c r="M19" s="37">
        <v>135</v>
      </c>
      <c r="N19" s="38">
        <v>131</v>
      </c>
      <c r="O19" s="49">
        <v>91</v>
      </c>
      <c r="Q19" s="10">
        <f t="shared" si="0"/>
        <v>0</v>
      </c>
      <c r="R19" s="41">
        <v>1086</v>
      </c>
      <c r="T19" s="15"/>
    </row>
    <row r="20" spans="1:20" ht="13.5" customHeight="1">
      <c r="A20" s="3"/>
      <c r="B20" s="13"/>
      <c r="C20" s="13"/>
      <c r="D20" s="99" t="s">
        <v>37</v>
      </c>
      <c r="E20" s="99"/>
      <c r="F20" s="99"/>
      <c r="G20" s="100"/>
      <c r="H20" s="24">
        <v>203</v>
      </c>
      <c r="I20" s="25">
        <v>181</v>
      </c>
      <c r="J20" s="26">
        <v>181</v>
      </c>
      <c r="K20" s="35">
        <v>160</v>
      </c>
      <c r="L20" s="36">
        <v>164</v>
      </c>
      <c r="M20" s="37">
        <v>190</v>
      </c>
      <c r="N20" s="38">
        <v>186</v>
      </c>
      <c r="O20" s="49">
        <v>144</v>
      </c>
      <c r="Q20" s="10">
        <f t="shared" si="0"/>
        <v>0</v>
      </c>
      <c r="R20" s="41">
        <v>1409</v>
      </c>
      <c r="T20" s="15"/>
    </row>
    <row r="21" spans="2:20" s="2" customFormat="1" ht="13.5" customHeight="1">
      <c r="B21" s="12"/>
      <c r="C21" s="90" t="s">
        <v>57</v>
      </c>
      <c r="D21" s="90"/>
      <c r="E21" s="90"/>
      <c r="F21" s="90"/>
      <c r="G21" s="91"/>
      <c r="H21" s="65">
        <v>10628</v>
      </c>
      <c r="I21" s="66">
        <v>8536</v>
      </c>
      <c r="J21" s="67">
        <v>8865</v>
      </c>
      <c r="K21" s="68">
        <v>8723</v>
      </c>
      <c r="L21" s="69">
        <v>8724</v>
      </c>
      <c r="M21" s="70">
        <v>9245</v>
      </c>
      <c r="N21" s="71">
        <v>9863</v>
      </c>
      <c r="O21" s="50">
        <v>1910</v>
      </c>
      <c r="Q21" s="10">
        <f t="shared" si="0"/>
        <v>0</v>
      </c>
      <c r="R21" s="40">
        <v>66494</v>
      </c>
      <c r="T21" s="11"/>
    </row>
    <row r="22" spans="1:20" ht="13.5" customHeight="1">
      <c r="A22" s="3"/>
      <c r="B22" s="13"/>
      <c r="C22" s="13"/>
      <c r="D22" s="99" t="s">
        <v>8</v>
      </c>
      <c r="E22" s="99"/>
      <c r="F22" s="99"/>
      <c r="G22" s="100"/>
      <c r="H22" s="24">
        <v>4</v>
      </c>
      <c r="I22" s="25">
        <v>3</v>
      </c>
      <c r="J22" s="26">
        <v>0</v>
      </c>
      <c r="K22" s="35">
        <v>1</v>
      </c>
      <c r="L22" s="36">
        <v>1</v>
      </c>
      <c r="M22" s="37">
        <v>2</v>
      </c>
      <c r="N22" s="38">
        <v>0</v>
      </c>
      <c r="O22" s="49">
        <v>1</v>
      </c>
      <c r="Q22" s="10">
        <f t="shared" si="0"/>
        <v>0</v>
      </c>
      <c r="R22" s="41">
        <v>12</v>
      </c>
      <c r="T22" s="15"/>
    </row>
    <row r="23" spans="1:20" ht="13.5" customHeight="1">
      <c r="A23" s="3"/>
      <c r="B23" s="13"/>
      <c r="C23" s="13"/>
      <c r="D23" s="99" t="s">
        <v>23</v>
      </c>
      <c r="E23" s="99"/>
      <c r="F23" s="99"/>
      <c r="G23" s="100"/>
      <c r="H23" s="24">
        <v>4973</v>
      </c>
      <c r="I23" s="25">
        <v>4100</v>
      </c>
      <c r="J23" s="26">
        <v>4250</v>
      </c>
      <c r="K23" s="35">
        <v>4215</v>
      </c>
      <c r="L23" s="36">
        <v>4329</v>
      </c>
      <c r="M23" s="37">
        <v>4605</v>
      </c>
      <c r="N23" s="38">
        <v>4874</v>
      </c>
      <c r="O23" s="49">
        <v>199</v>
      </c>
      <c r="Q23" s="10">
        <f t="shared" si="0"/>
        <v>0</v>
      </c>
      <c r="R23" s="41">
        <v>31545</v>
      </c>
      <c r="T23" s="15"/>
    </row>
    <row r="24" spans="1:20" ht="13.5" customHeight="1">
      <c r="A24" s="3"/>
      <c r="B24" s="13"/>
      <c r="C24" s="13"/>
      <c r="D24" s="99" t="s">
        <v>38</v>
      </c>
      <c r="E24" s="99"/>
      <c r="F24" s="99"/>
      <c r="G24" s="100"/>
      <c r="H24" s="24">
        <v>4788</v>
      </c>
      <c r="I24" s="25">
        <v>3517</v>
      </c>
      <c r="J24" s="26">
        <v>3748</v>
      </c>
      <c r="K24" s="35">
        <v>3645</v>
      </c>
      <c r="L24" s="36">
        <v>3545</v>
      </c>
      <c r="M24" s="37">
        <v>3764</v>
      </c>
      <c r="N24" s="38">
        <v>4136</v>
      </c>
      <c r="O24" s="49">
        <v>721</v>
      </c>
      <c r="Q24" s="10">
        <f t="shared" si="0"/>
        <v>0</v>
      </c>
      <c r="R24" s="41">
        <v>27864</v>
      </c>
      <c r="T24" s="15"/>
    </row>
    <row r="25" spans="1:20" ht="13.5" customHeight="1">
      <c r="A25" s="3"/>
      <c r="B25" s="13"/>
      <c r="C25" s="13"/>
      <c r="D25" s="13"/>
      <c r="E25" s="101" t="s">
        <v>39</v>
      </c>
      <c r="F25" s="101"/>
      <c r="G25" s="14" t="s">
        <v>9</v>
      </c>
      <c r="H25" s="24">
        <v>16</v>
      </c>
      <c r="I25" s="25">
        <v>12</v>
      </c>
      <c r="J25" s="26">
        <v>12</v>
      </c>
      <c r="K25" s="35">
        <v>16</v>
      </c>
      <c r="L25" s="36">
        <v>12</v>
      </c>
      <c r="M25" s="37">
        <v>19</v>
      </c>
      <c r="N25" s="38">
        <v>12</v>
      </c>
      <c r="O25" s="49">
        <v>12</v>
      </c>
      <c r="Q25" s="10">
        <f t="shared" si="0"/>
        <v>0</v>
      </c>
      <c r="R25" s="41">
        <v>111</v>
      </c>
      <c r="T25" s="15"/>
    </row>
    <row r="26" spans="1:20" ht="13.5" customHeight="1">
      <c r="A26" s="3"/>
      <c r="B26" s="13"/>
      <c r="C26" s="13"/>
      <c r="D26" s="99" t="s">
        <v>40</v>
      </c>
      <c r="E26" s="99"/>
      <c r="F26" s="99"/>
      <c r="G26" s="100"/>
      <c r="H26" s="24">
        <v>404</v>
      </c>
      <c r="I26" s="25">
        <v>441</v>
      </c>
      <c r="J26" s="26">
        <v>446</v>
      </c>
      <c r="K26" s="35">
        <v>461</v>
      </c>
      <c r="L26" s="36">
        <v>447</v>
      </c>
      <c r="M26" s="37">
        <v>432</v>
      </c>
      <c r="N26" s="38">
        <v>428</v>
      </c>
      <c r="O26" s="49">
        <v>393</v>
      </c>
      <c r="Q26" s="10">
        <f t="shared" si="0"/>
        <v>0</v>
      </c>
      <c r="R26" s="41">
        <v>3452</v>
      </c>
      <c r="T26" s="15"/>
    </row>
    <row r="27" spans="1:20" ht="13.5" customHeight="1">
      <c r="A27" s="3"/>
      <c r="B27" s="13"/>
      <c r="C27" s="13"/>
      <c r="D27" s="99" t="s">
        <v>41</v>
      </c>
      <c r="E27" s="99"/>
      <c r="F27" s="99"/>
      <c r="G27" s="100"/>
      <c r="H27" s="24">
        <v>459</v>
      </c>
      <c r="I27" s="25">
        <v>475</v>
      </c>
      <c r="J27" s="26">
        <v>421</v>
      </c>
      <c r="K27" s="35">
        <v>401</v>
      </c>
      <c r="L27" s="36">
        <v>402</v>
      </c>
      <c r="M27" s="37">
        <v>442</v>
      </c>
      <c r="N27" s="38">
        <v>425</v>
      </c>
      <c r="O27" s="49">
        <v>596</v>
      </c>
      <c r="Q27" s="10">
        <f t="shared" si="0"/>
        <v>0</v>
      </c>
      <c r="R27" s="41">
        <v>3621</v>
      </c>
      <c r="T27" s="15"/>
    </row>
    <row r="28" spans="2:20" s="2" customFormat="1" ht="13.5" customHeight="1">
      <c r="B28" s="12"/>
      <c r="C28" s="90" t="s">
        <v>58</v>
      </c>
      <c r="D28" s="90"/>
      <c r="E28" s="90"/>
      <c r="F28" s="90"/>
      <c r="G28" s="91"/>
      <c r="H28" s="72">
        <v>77389</v>
      </c>
      <c r="I28" s="66">
        <v>76454</v>
      </c>
      <c r="J28" s="67">
        <v>76178</v>
      </c>
      <c r="K28" s="68">
        <v>74299</v>
      </c>
      <c r="L28" s="69">
        <v>75944</v>
      </c>
      <c r="M28" s="70">
        <v>79550</v>
      </c>
      <c r="N28" s="71">
        <v>81448</v>
      </c>
      <c r="O28" s="50">
        <v>439971</v>
      </c>
      <c r="Q28" s="10">
        <f t="shared" si="0"/>
        <v>0</v>
      </c>
      <c r="R28" s="40">
        <v>981233</v>
      </c>
      <c r="T28" s="11"/>
    </row>
    <row r="29" spans="1:20" ht="13.5" customHeight="1">
      <c r="A29" s="3"/>
      <c r="B29" s="13"/>
      <c r="C29" s="13"/>
      <c r="D29" s="99" t="s">
        <v>42</v>
      </c>
      <c r="E29" s="99"/>
      <c r="F29" s="99"/>
      <c r="G29" s="100"/>
      <c r="H29" s="27">
        <v>4457</v>
      </c>
      <c r="I29" s="25">
        <v>6465</v>
      </c>
      <c r="J29" s="26">
        <v>6727</v>
      </c>
      <c r="K29" s="35">
        <v>6354</v>
      </c>
      <c r="L29" s="36">
        <v>6461</v>
      </c>
      <c r="M29" s="37">
        <v>7056</v>
      </c>
      <c r="N29" s="38">
        <v>5629</v>
      </c>
      <c r="O29" s="49">
        <v>64164</v>
      </c>
      <c r="Q29" s="10">
        <f t="shared" si="0"/>
        <v>0</v>
      </c>
      <c r="R29" s="41">
        <v>107313</v>
      </c>
      <c r="T29" s="15"/>
    </row>
    <row r="30" spans="1:20" ht="13.5" customHeight="1">
      <c r="A30" s="3"/>
      <c r="B30" s="13"/>
      <c r="C30" s="13"/>
      <c r="D30" s="99" t="s">
        <v>43</v>
      </c>
      <c r="E30" s="99"/>
      <c r="F30" s="99"/>
      <c r="G30" s="100"/>
      <c r="H30" s="27">
        <v>25928</v>
      </c>
      <c r="I30" s="25">
        <v>27188</v>
      </c>
      <c r="J30" s="26">
        <v>26006</v>
      </c>
      <c r="K30" s="35">
        <v>25542</v>
      </c>
      <c r="L30" s="36">
        <v>26315</v>
      </c>
      <c r="M30" s="37">
        <v>27530</v>
      </c>
      <c r="N30" s="38">
        <v>27960</v>
      </c>
      <c r="O30" s="49">
        <v>189775</v>
      </c>
      <c r="Q30" s="10">
        <f t="shared" si="0"/>
        <v>0</v>
      </c>
      <c r="R30" s="41">
        <v>376244</v>
      </c>
      <c r="T30" s="15"/>
    </row>
    <row r="31" spans="1:20" ht="13.5" customHeight="1">
      <c r="A31" s="3"/>
      <c r="B31" s="13"/>
      <c r="C31" s="13"/>
      <c r="D31" s="99" t="s">
        <v>44</v>
      </c>
      <c r="E31" s="99"/>
      <c r="F31" s="99"/>
      <c r="G31" s="100"/>
      <c r="H31" s="27">
        <v>47004</v>
      </c>
      <c r="I31" s="25">
        <v>42801</v>
      </c>
      <c r="J31" s="26">
        <v>43445</v>
      </c>
      <c r="K31" s="35">
        <v>42403</v>
      </c>
      <c r="L31" s="36">
        <v>43168</v>
      </c>
      <c r="M31" s="37">
        <v>44964</v>
      </c>
      <c r="N31" s="38">
        <v>47859</v>
      </c>
      <c r="O31" s="49">
        <v>186032</v>
      </c>
      <c r="Q31" s="10">
        <f t="shared" si="0"/>
        <v>0</v>
      </c>
      <c r="R31" s="41">
        <v>497676</v>
      </c>
      <c r="T31" s="15"/>
    </row>
    <row r="32" spans="2:20" s="2" customFormat="1" ht="13.5" customHeight="1">
      <c r="B32" s="12"/>
      <c r="C32" s="90" t="s">
        <v>59</v>
      </c>
      <c r="D32" s="90"/>
      <c r="E32" s="90"/>
      <c r="F32" s="90"/>
      <c r="G32" s="91"/>
      <c r="H32" s="72">
        <v>2360</v>
      </c>
      <c r="I32" s="66">
        <v>4166</v>
      </c>
      <c r="J32" s="67">
        <v>4733</v>
      </c>
      <c r="K32" s="68">
        <v>4567</v>
      </c>
      <c r="L32" s="69">
        <v>4594</v>
      </c>
      <c r="M32" s="70">
        <v>4518</v>
      </c>
      <c r="N32" s="71">
        <v>2521</v>
      </c>
      <c r="O32" s="50">
        <v>15682</v>
      </c>
      <c r="Q32" s="10">
        <f t="shared" si="0"/>
        <v>0</v>
      </c>
      <c r="R32" s="42">
        <v>43141</v>
      </c>
      <c r="T32" s="11"/>
    </row>
    <row r="33" spans="1:20" ht="13.5" customHeight="1">
      <c r="A33" s="3"/>
      <c r="B33" s="13"/>
      <c r="C33" s="13"/>
      <c r="D33" s="99" t="s">
        <v>24</v>
      </c>
      <c r="E33" s="99"/>
      <c r="F33" s="99"/>
      <c r="G33" s="100"/>
      <c r="H33" s="27">
        <v>2081</v>
      </c>
      <c r="I33" s="25">
        <v>3716</v>
      </c>
      <c r="J33" s="26">
        <v>4163</v>
      </c>
      <c r="K33" s="35">
        <v>4103</v>
      </c>
      <c r="L33" s="36">
        <v>4119</v>
      </c>
      <c r="M33" s="37">
        <v>4027</v>
      </c>
      <c r="N33" s="38">
        <v>2238</v>
      </c>
      <c r="O33" s="49">
        <v>13855</v>
      </c>
      <c r="Q33" s="10">
        <f t="shared" si="0"/>
        <v>0</v>
      </c>
      <c r="R33" s="43">
        <v>38302</v>
      </c>
      <c r="T33" s="15"/>
    </row>
    <row r="34" spans="1:20" ht="13.5" customHeight="1">
      <c r="A34" s="3"/>
      <c r="B34" s="13"/>
      <c r="C34" s="13"/>
      <c r="D34" s="99" t="s">
        <v>45</v>
      </c>
      <c r="E34" s="99"/>
      <c r="F34" s="99"/>
      <c r="G34" s="100"/>
      <c r="H34" s="27">
        <v>86</v>
      </c>
      <c r="I34" s="25">
        <v>117</v>
      </c>
      <c r="J34" s="26">
        <v>121</v>
      </c>
      <c r="K34" s="35">
        <v>115</v>
      </c>
      <c r="L34" s="36">
        <v>124</v>
      </c>
      <c r="M34" s="37">
        <v>136</v>
      </c>
      <c r="N34" s="38">
        <v>102</v>
      </c>
      <c r="O34" s="49">
        <v>913</v>
      </c>
      <c r="Q34" s="10">
        <f t="shared" si="0"/>
        <v>0</v>
      </c>
      <c r="R34" s="42">
        <v>1714</v>
      </c>
      <c r="T34" s="15"/>
    </row>
    <row r="35" spans="1:20" ht="13.5" customHeight="1">
      <c r="A35" s="3"/>
      <c r="B35" s="13"/>
      <c r="C35" s="13"/>
      <c r="D35" s="13"/>
      <c r="E35" s="99" t="s">
        <v>45</v>
      </c>
      <c r="F35" s="99"/>
      <c r="G35" s="100"/>
      <c r="H35" s="27">
        <v>62</v>
      </c>
      <c r="I35" s="25">
        <v>59</v>
      </c>
      <c r="J35" s="26">
        <v>67</v>
      </c>
      <c r="K35" s="35">
        <v>75</v>
      </c>
      <c r="L35" s="36">
        <v>72</v>
      </c>
      <c r="M35" s="37">
        <v>76</v>
      </c>
      <c r="N35" s="38">
        <v>79</v>
      </c>
      <c r="O35" s="49">
        <v>265</v>
      </c>
      <c r="Q35" s="10">
        <f t="shared" si="0"/>
        <v>0</v>
      </c>
      <c r="R35" s="43">
        <v>755</v>
      </c>
      <c r="T35" s="15"/>
    </row>
    <row r="36" spans="1:20" ht="13.5" customHeight="1">
      <c r="A36" s="3"/>
      <c r="B36" s="13"/>
      <c r="C36" s="13"/>
      <c r="D36" s="13"/>
      <c r="E36" s="99" t="s">
        <v>46</v>
      </c>
      <c r="F36" s="99"/>
      <c r="G36" s="100"/>
      <c r="H36" s="27">
        <v>24</v>
      </c>
      <c r="I36" s="25">
        <v>58</v>
      </c>
      <c r="J36" s="26">
        <v>54</v>
      </c>
      <c r="K36" s="35">
        <v>40</v>
      </c>
      <c r="L36" s="36">
        <v>52</v>
      </c>
      <c r="M36" s="37">
        <v>60</v>
      </c>
      <c r="N36" s="38">
        <v>23</v>
      </c>
      <c r="O36" s="49">
        <v>648</v>
      </c>
      <c r="Q36" s="10">
        <f t="shared" si="0"/>
        <v>0</v>
      </c>
      <c r="R36" s="43">
        <v>959</v>
      </c>
      <c r="T36" s="15"/>
    </row>
    <row r="37" spans="1:20" ht="13.5" customHeight="1">
      <c r="A37" s="3"/>
      <c r="B37" s="13"/>
      <c r="C37" s="13"/>
      <c r="D37" s="99" t="s">
        <v>47</v>
      </c>
      <c r="E37" s="99"/>
      <c r="F37" s="99"/>
      <c r="G37" s="100"/>
      <c r="H37" s="27">
        <v>190</v>
      </c>
      <c r="I37" s="25">
        <v>329</v>
      </c>
      <c r="J37" s="26">
        <v>433</v>
      </c>
      <c r="K37" s="35">
        <v>337</v>
      </c>
      <c r="L37" s="36">
        <v>343</v>
      </c>
      <c r="M37" s="37">
        <v>349</v>
      </c>
      <c r="N37" s="38">
        <v>175</v>
      </c>
      <c r="O37" s="49">
        <v>864</v>
      </c>
      <c r="Q37" s="10">
        <f t="shared" si="0"/>
        <v>0</v>
      </c>
      <c r="R37" s="42">
        <v>3020</v>
      </c>
      <c r="T37" s="15"/>
    </row>
    <row r="38" spans="1:20" ht="13.5" customHeight="1">
      <c r="A38" s="3"/>
      <c r="B38" s="13"/>
      <c r="C38" s="13"/>
      <c r="D38" s="13"/>
      <c r="E38" s="101" t="s">
        <v>13</v>
      </c>
      <c r="F38" s="101"/>
      <c r="G38" s="14" t="s">
        <v>62</v>
      </c>
      <c r="H38" s="27">
        <v>51</v>
      </c>
      <c r="I38" s="25">
        <v>46</v>
      </c>
      <c r="J38" s="26">
        <v>50</v>
      </c>
      <c r="K38" s="35">
        <v>37</v>
      </c>
      <c r="L38" s="36">
        <v>47</v>
      </c>
      <c r="M38" s="37">
        <v>53</v>
      </c>
      <c r="N38" s="38">
        <v>41</v>
      </c>
      <c r="O38" s="49">
        <v>427</v>
      </c>
      <c r="Q38" s="10">
        <f t="shared" si="0"/>
        <v>0</v>
      </c>
      <c r="R38" s="43">
        <v>752</v>
      </c>
      <c r="T38" s="15"/>
    </row>
    <row r="39" spans="1:20" ht="13.5" customHeight="1">
      <c r="A39" s="3"/>
      <c r="B39" s="13"/>
      <c r="C39" s="13"/>
      <c r="D39" s="13"/>
      <c r="E39" s="101" t="s">
        <v>13</v>
      </c>
      <c r="F39" s="101"/>
      <c r="G39" s="14" t="s">
        <v>10</v>
      </c>
      <c r="H39" s="27">
        <v>101</v>
      </c>
      <c r="I39" s="25">
        <v>253</v>
      </c>
      <c r="J39" s="26">
        <v>350</v>
      </c>
      <c r="K39" s="35">
        <v>270</v>
      </c>
      <c r="L39" s="36">
        <v>264</v>
      </c>
      <c r="M39" s="37">
        <v>255</v>
      </c>
      <c r="N39" s="38">
        <v>103</v>
      </c>
      <c r="O39" s="49">
        <v>409</v>
      </c>
      <c r="Q39" s="10">
        <f t="shared" si="0"/>
        <v>0</v>
      </c>
      <c r="R39" s="43">
        <v>2005</v>
      </c>
      <c r="T39" s="15"/>
    </row>
    <row r="40" spans="1:20" ht="13.5" customHeight="1">
      <c r="A40" s="3"/>
      <c r="B40" s="13"/>
      <c r="C40" s="13"/>
      <c r="D40" s="13"/>
      <c r="E40" s="101" t="s">
        <v>13</v>
      </c>
      <c r="F40" s="101"/>
      <c r="G40" s="14" t="s">
        <v>73</v>
      </c>
      <c r="H40" s="27">
        <v>15</v>
      </c>
      <c r="I40" s="25">
        <v>5</v>
      </c>
      <c r="J40" s="26">
        <v>15</v>
      </c>
      <c r="K40" s="35">
        <v>12</v>
      </c>
      <c r="L40" s="36">
        <v>16</v>
      </c>
      <c r="M40" s="37">
        <v>21</v>
      </c>
      <c r="N40" s="38">
        <v>7</v>
      </c>
      <c r="O40" s="49">
        <v>8</v>
      </c>
      <c r="Q40" s="10">
        <f t="shared" si="0"/>
        <v>0</v>
      </c>
      <c r="R40" s="43">
        <v>99</v>
      </c>
      <c r="T40" s="15"/>
    </row>
    <row r="41" spans="1:20" ht="13.5" customHeight="1">
      <c r="A41" s="3"/>
      <c r="B41" s="13"/>
      <c r="C41" s="13"/>
      <c r="D41" s="13"/>
      <c r="E41" s="101" t="s">
        <v>13</v>
      </c>
      <c r="F41" s="101"/>
      <c r="G41" s="14" t="s">
        <v>11</v>
      </c>
      <c r="H41" s="27">
        <v>14</v>
      </c>
      <c r="I41" s="25">
        <v>18</v>
      </c>
      <c r="J41" s="26">
        <v>15</v>
      </c>
      <c r="K41" s="35">
        <v>10</v>
      </c>
      <c r="L41" s="36">
        <v>7</v>
      </c>
      <c r="M41" s="37">
        <v>10</v>
      </c>
      <c r="N41" s="38">
        <v>12</v>
      </c>
      <c r="O41" s="49">
        <v>14</v>
      </c>
      <c r="Q41" s="10">
        <f t="shared" si="0"/>
        <v>0</v>
      </c>
      <c r="R41" s="43">
        <v>100</v>
      </c>
      <c r="T41" s="15"/>
    </row>
    <row r="42" spans="1:20" ht="13.5" customHeight="1">
      <c r="A42" s="3"/>
      <c r="B42" s="13"/>
      <c r="C42" s="13"/>
      <c r="D42" s="99" t="s">
        <v>25</v>
      </c>
      <c r="E42" s="99"/>
      <c r="F42" s="99"/>
      <c r="G42" s="100"/>
      <c r="H42" s="27">
        <v>2</v>
      </c>
      <c r="I42" s="25">
        <v>3</v>
      </c>
      <c r="J42" s="26">
        <v>11</v>
      </c>
      <c r="K42" s="35">
        <v>9</v>
      </c>
      <c r="L42" s="36">
        <v>5</v>
      </c>
      <c r="M42" s="37">
        <v>5</v>
      </c>
      <c r="N42" s="38">
        <v>6</v>
      </c>
      <c r="O42" s="49">
        <v>22</v>
      </c>
      <c r="Q42" s="10">
        <f t="shared" si="0"/>
        <v>0</v>
      </c>
      <c r="R42" s="44">
        <v>63</v>
      </c>
      <c r="T42" s="15"/>
    </row>
    <row r="43" spans="1:20" ht="13.5" customHeight="1">
      <c r="A43" s="3"/>
      <c r="B43" s="13"/>
      <c r="C43" s="13"/>
      <c r="D43" s="13"/>
      <c r="E43" s="102" t="s">
        <v>53</v>
      </c>
      <c r="F43" s="102"/>
      <c r="G43" s="14" t="s">
        <v>54</v>
      </c>
      <c r="H43" s="27">
        <v>0</v>
      </c>
      <c r="I43" s="25">
        <v>2</v>
      </c>
      <c r="J43" s="26">
        <v>5</v>
      </c>
      <c r="K43" s="35">
        <v>3</v>
      </c>
      <c r="L43" s="36">
        <v>4</v>
      </c>
      <c r="M43" s="37">
        <v>1</v>
      </c>
      <c r="N43" s="38">
        <v>4</v>
      </c>
      <c r="O43" s="49">
        <v>19</v>
      </c>
      <c r="Q43" s="10">
        <f t="shared" si="0"/>
        <v>0</v>
      </c>
      <c r="R43" s="44">
        <v>38</v>
      </c>
      <c r="T43" s="15"/>
    </row>
    <row r="44" spans="1:20" ht="13.5" customHeight="1">
      <c r="A44" s="3"/>
      <c r="B44" s="13"/>
      <c r="C44" s="13"/>
      <c r="D44" s="99" t="s">
        <v>20</v>
      </c>
      <c r="E44" s="99"/>
      <c r="F44" s="99"/>
      <c r="G44" s="100"/>
      <c r="H44" s="27">
        <v>0</v>
      </c>
      <c r="I44" s="25">
        <v>0</v>
      </c>
      <c r="J44" s="26">
        <v>0</v>
      </c>
      <c r="K44" s="35">
        <v>0</v>
      </c>
      <c r="L44" s="36">
        <v>0</v>
      </c>
      <c r="M44" s="37">
        <v>0</v>
      </c>
      <c r="N44" s="38">
        <v>0</v>
      </c>
      <c r="O44" s="49">
        <v>1</v>
      </c>
      <c r="Q44" s="10">
        <f t="shared" si="0"/>
        <v>0</v>
      </c>
      <c r="R44" s="44">
        <v>1</v>
      </c>
      <c r="T44" s="15"/>
    </row>
    <row r="45" spans="1:20" ht="13.5" customHeight="1">
      <c r="A45" s="3"/>
      <c r="B45" s="13"/>
      <c r="C45" s="13"/>
      <c r="D45" s="99" t="s">
        <v>26</v>
      </c>
      <c r="E45" s="99"/>
      <c r="F45" s="99"/>
      <c r="G45" s="100"/>
      <c r="H45" s="27">
        <v>1</v>
      </c>
      <c r="I45" s="25">
        <v>1</v>
      </c>
      <c r="J45" s="26">
        <v>5</v>
      </c>
      <c r="K45" s="35">
        <v>3</v>
      </c>
      <c r="L45" s="36">
        <v>3</v>
      </c>
      <c r="M45" s="37">
        <v>1</v>
      </c>
      <c r="N45" s="38">
        <v>0</v>
      </c>
      <c r="O45" s="49">
        <v>27</v>
      </c>
      <c r="Q45" s="10">
        <f t="shared" si="0"/>
        <v>0</v>
      </c>
      <c r="R45" s="44">
        <v>41</v>
      </c>
      <c r="T45" s="15"/>
    </row>
    <row r="46" spans="2:20" s="2" customFormat="1" ht="13.5" customHeight="1">
      <c r="B46" s="12"/>
      <c r="C46" s="90" t="s">
        <v>60</v>
      </c>
      <c r="D46" s="90"/>
      <c r="E46" s="90"/>
      <c r="F46" s="90"/>
      <c r="G46" s="91"/>
      <c r="H46" s="73">
        <v>1393</v>
      </c>
      <c r="I46" s="66">
        <v>1607</v>
      </c>
      <c r="J46" s="67">
        <v>1787</v>
      </c>
      <c r="K46" s="68">
        <v>1723</v>
      </c>
      <c r="L46" s="69">
        <v>1819</v>
      </c>
      <c r="M46" s="70">
        <v>1677</v>
      </c>
      <c r="N46" s="71">
        <v>1564</v>
      </c>
      <c r="O46" s="50">
        <v>471</v>
      </c>
      <c r="Q46" s="10">
        <f t="shared" si="0"/>
        <v>0</v>
      </c>
      <c r="R46" s="45">
        <v>12041</v>
      </c>
      <c r="T46" s="11"/>
    </row>
    <row r="47" spans="1:20" ht="13.5" customHeight="1">
      <c r="A47" s="3"/>
      <c r="B47" s="13"/>
      <c r="C47" s="13"/>
      <c r="D47" s="99" t="s">
        <v>48</v>
      </c>
      <c r="E47" s="99"/>
      <c r="F47" s="99"/>
      <c r="G47" s="100"/>
      <c r="H47" s="28">
        <v>11</v>
      </c>
      <c r="I47" s="25">
        <v>19</v>
      </c>
      <c r="J47" s="26">
        <v>16</v>
      </c>
      <c r="K47" s="35">
        <v>12</v>
      </c>
      <c r="L47" s="36">
        <v>15</v>
      </c>
      <c r="M47" s="37">
        <v>11</v>
      </c>
      <c r="N47" s="38">
        <v>6</v>
      </c>
      <c r="O47" s="49">
        <v>33</v>
      </c>
      <c r="Q47" s="10">
        <f t="shared" si="0"/>
        <v>0</v>
      </c>
      <c r="R47" s="45">
        <v>123</v>
      </c>
      <c r="T47" s="15"/>
    </row>
    <row r="48" spans="1:20" ht="13.5" customHeight="1">
      <c r="A48" s="3"/>
      <c r="B48" s="13"/>
      <c r="C48" s="13"/>
      <c r="D48" s="99" t="s">
        <v>49</v>
      </c>
      <c r="E48" s="99"/>
      <c r="F48" s="99"/>
      <c r="G48" s="100"/>
      <c r="H48" s="28">
        <v>1382</v>
      </c>
      <c r="I48" s="25">
        <v>1588</v>
      </c>
      <c r="J48" s="26">
        <v>1771</v>
      </c>
      <c r="K48" s="35">
        <v>1711</v>
      </c>
      <c r="L48" s="36">
        <v>1804</v>
      </c>
      <c r="M48" s="37">
        <v>1666</v>
      </c>
      <c r="N48" s="38">
        <v>1558</v>
      </c>
      <c r="O48" s="49">
        <v>438</v>
      </c>
      <c r="Q48" s="10">
        <f t="shared" si="0"/>
        <v>0</v>
      </c>
      <c r="R48" s="46">
        <v>11918</v>
      </c>
      <c r="T48" s="15"/>
    </row>
    <row r="49" spans="1:20" ht="13.5" customHeight="1">
      <c r="A49" s="3"/>
      <c r="B49" s="8"/>
      <c r="C49" s="8"/>
      <c r="D49" s="8"/>
      <c r="E49" s="101" t="s">
        <v>13</v>
      </c>
      <c r="F49" s="101"/>
      <c r="G49" s="14" t="s">
        <v>12</v>
      </c>
      <c r="H49" s="28">
        <v>932</v>
      </c>
      <c r="I49" s="25">
        <v>1000</v>
      </c>
      <c r="J49" s="26">
        <v>1138</v>
      </c>
      <c r="K49" s="35">
        <v>1091</v>
      </c>
      <c r="L49" s="36">
        <v>1195</v>
      </c>
      <c r="M49" s="37">
        <v>1082</v>
      </c>
      <c r="N49" s="38">
        <v>1046</v>
      </c>
      <c r="O49" s="49">
        <v>170</v>
      </c>
      <c r="Q49" s="10">
        <f t="shared" si="0"/>
        <v>0</v>
      </c>
      <c r="R49" s="46">
        <v>7654</v>
      </c>
      <c r="T49" s="15"/>
    </row>
    <row r="50" spans="1:20" ht="13.5" customHeight="1">
      <c r="A50" s="3"/>
      <c r="B50" s="8"/>
      <c r="C50" s="8"/>
      <c r="D50" s="8"/>
      <c r="E50" s="102" t="s">
        <v>27</v>
      </c>
      <c r="F50" s="102"/>
      <c r="G50" s="14" t="s">
        <v>14</v>
      </c>
      <c r="H50" s="28">
        <v>365</v>
      </c>
      <c r="I50" s="25">
        <v>463</v>
      </c>
      <c r="J50" s="26">
        <v>493</v>
      </c>
      <c r="K50" s="35">
        <v>461</v>
      </c>
      <c r="L50" s="36">
        <v>500</v>
      </c>
      <c r="M50" s="37">
        <v>461</v>
      </c>
      <c r="N50" s="38">
        <v>416</v>
      </c>
      <c r="O50" s="49">
        <v>16</v>
      </c>
      <c r="Q50" s="10">
        <f t="shared" si="0"/>
        <v>0</v>
      </c>
      <c r="R50" s="46">
        <v>3175</v>
      </c>
      <c r="T50" s="15"/>
    </row>
    <row r="51" spans="2:20" s="2" customFormat="1" ht="13.5" customHeight="1">
      <c r="B51" s="7"/>
      <c r="C51" s="90" t="s">
        <v>61</v>
      </c>
      <c r="D51" s="90"/>
      <c r="E51" s="90"/>
      <c r="F51" s="90"/>
      <c r="G51" s="91"/>
      <c r="H51" s="73">
        <v>15478</v>
      </c>
      <c r="I51" s="66">
        <v>14046</v>
      </c>
      <c r="J51" s="67">
        <v>13468</v>
      </c>
      <c r="K51" s="68">
        <v>13283</v>
      </c>
      <c r="L51" s="69">
        <v>13421</v>
      </c>
      <c r="M51" s="70">
        <v>14015</v>
      </c>
      <c r="N51" s="71">
        <v>15404</v>
      </c>
      <c r="O51" s="50">
        <v>105359</v>
      </c>
      <c r="Q51" s="10">
        <f t="shared" si="0"/>
        <v>0</v>
      </c>
      <c r="R51" s="46">
        <v>204474</v>
      </c>
      <c r="T51" s="11"/>
    </row>
    <row r="52" spans="1:20" ht="13.5" customHeight="1">
      <c r="A52" s="3"/>
      <c r="B52" s="8"/>
      <c r="C52" s="8"/>
      <c r="D52" s="101" t="s">
        <v>50</v>
      </c>
      <c r="E52" s="101"/>
      <c r="F52" s="99" t="s">
        <v>15</v>
      </c>
      <c r="G52" s="100"/>
      <c r="H52" s="28">
        <v>4026</v>
      </c>
      <c r="I52" s="25">
        <v>3963</v>
      </c>
      <c r="J52" s="26">
        <v>3436</v>
      </c>
      <c r="K52" s="35">
        <v>3463</v>
      </c>
      <c r="L52" s="36">
        <v>3508</v>
      </c>
      <c r="M52" s="37">
        <v>3595</v>
      </c>
      <c r="N52" s="38">
        <v>4273</v>
      </c>
      <c r="O52" s="49">
        <v>6850</v>
      </c>
      <c r="Q52" s="10">
        <f t="shared" si="0"/>
        <v>0</v>
      </c>
      <c r="R52" s="46">
        <v>33114</v>
      </c>
      <c r="T52" s="15"/>
    </row>
    <row r="53" spans="2:18" ht="13.5" customHeight="1">
      <c r="B53" s="8"/>
      <c r="C53" s="8"/>
      <c r="D53" s="101" t="s">
        <v>50</v>
      </c>
      <c r="E53" s="101"/>
      <c r="F53" s="99" t="s">
        <v>16</v>
      </c>
      <c r="G53" s="100"/>
      <c r="H53" s="28">
        <v>467</v>
      </c>
      <c r="I53" s="25">
        <v>384</v>
      </c>
      <c r="J53" s="26">
        <v>386</v>
      </c>
      <c r="K53" s="35">
        <v>431</v>
      </c>
      <c r="L53" s="36">
        <v>427</v>
      </c>
      <c r="M53" s="37">
        <v>428</v>
      </c>
      <c r="N53" s="38">
        <v>419</v>
      </c>
      <c r="O53" s="49">
        <v>26</v>
      </c>
      <c r="Q53" s="10">
        <f t="shared" si="0"/>
        <v>0</v>
      </c>
      <c r="R53" s="46">
        <v>2968</v>
      </c>
    </row>
    <row r="54" spans="2:18" ht="13.5" customHeight="1">
      <c r="B54" s="8"/>
      <c r="C54" s="8"/>
      <c r="D54" s="101" t="s">
        <v>50</v>
      </c>
      <c r="E54" s="101"/>
      <c r="F54" s="99" t="s">
        <v>17</v>
      </c>
      <c r="G54" s="100"/>
      <c r="H54" s="28">
        <v>1675</v>
      </c>
      <c r="I54" s="25">
        <v>1765</v>
      </c>
      <c r="J54" s="26">
        <v>1767</v>
      </c>
      <c r="K54" s="35">
        <v>1648</v>
      </c>
      <c r="L54" s="36">
        <v>1782</v>
      </c>
      <c r="M54" s="37">
        <v>1785</v>
      </c>
      <c r="N54" s="38">
        <v>1747</v>
      </c>
      <c r="O54" s="49">
        <v>7553</v>
      </c>
      <c r="Q54" s="10">
        <f t="shared" si="0"/>
        <v>0</v>
      </c>
      <c r="R54" s="46">
        <v>19722</v>
      </c>
    </row>
    <row r="55" spans="2:18" ht="13.5" customHeight="1">
      <c r="B55" s="8"/>
      <c r="C55" s="8"/>
      <c r="D55" s="101" t="s">
        <v>28</v>
      </c>
      <c r="E55" s="101"/>
      <c r="F55" s="99" t="s">
        <v>51</v>
      </c>
      <c r="G55" s="100"/>
      <c r="H55" s="28">
        <v>42</v>
      </c>
      <c r="I55" s="25">
        <v>34</v>
      </c>
      <c r="J55" s="26">
        <v>35</v>
      </c>
      <c r="K55" s="35">
        <v>31</v>
      </c>
      <c r="L55" s="36">
        <v>36</v>
      </c>
      <c r="M55" s="37">
        <v>32</v>
      </c>
      <c r="N55" s="38">
        <v>33</v>
      </c>
      <c r="O55" s="49">
        <v>61</v>
      </c>
      <c r="Q55" s="10">
        <f t="shared" si="0"/>
        <v>0</v>
      </c>
      <c r="R55" s="46">
        <v>304</v>
      </c>
    </row>
    <row r="56" spans="2:18" ht="13.5" customHeight="1">
      <c r="B56" s="8"/>
      <c r="C56" s="8"/>
      <c r="D56" s="101" t="s">
        <v>13</v>
      </c>
      <c r="E56" s="101"/>
      <c r="F56" s="106" t="s">
        <v>72</v>
      </c>
      <c r="G56" s="107"/>
      <c r="H56" s="28">
        <v>20</v>
      </c>
      <c r="I56" s="25">
        <v>21</v>
      </c>
      <c r="J56" s="26">
        <v>22</v>
      </c>
      <c r="K56" s="35">
        <v>30</v>
      </c>
      <c r="L56" s="36">
        <v>25</v>
      </c>
      <c r="M56" s="37">
        <v>21</v>
      </c>
      <c r="N56" s="38">
        <v>31</v>
      </c>
      <c r="O56" s="49">
        <v>15</v>
      </c>
      <c r="Q56" s="10">
        <f t="shared" si="0"/>
        <v>0</v>
      </c>
      <c r="R56" s="46">
        <v>185</v>
      </c>
    </row>
    <row r="57" spans="2:18" ht="13.5" customHeight="1">
      <c r="B57" s="8"/>
      <c r="C57" s="8"/>
      <c r="D57" s="101" t="s">
        <v>13</v>
      </c>
      <c r="E57" s="101"/>
      <c r="F57" s="99" t="s">
        <v>18</v>
      </c>
      <c r="G57" s="100"/>
      <c r="H57" s="28">
        <v>237</v>
      </c>
      <c r="I57" s="25">
        <v>246</v>
      </c>
      <c r="J57" s="26">
        <v>237</v>
      </c>
      <c r="K57" s="35">
        <v>211</v>
      </c>
      <c r="L57" s="36">
        <v>203</v>
      </c>
      <c r="M57" s="37">
        <v>245</v>
      </c>
      <c r="N57" s="38">
        <v>279</v>
      </c>
      <c r="O57" s="49">
        <v>387</v>
      </c>
      <c r="Q57" s="10">
        <f t="shared" si="0"/>
        <v>0</v>
      </c>
      <c r="R57" s="46">
        <v>2045</v>
      </c>
    </row>
    <row r="58" spans="2:18" ht="13.5" customHeight="1" thickBot="1">
      <c r="B58" s="16"/>
      <c r="C58" s="16"/>
      <c r="D58" s="103" t="s">
        <v>13</v>
      </c>
      <c r="E58" s="103"/>
      <c r="F58" s="104" t="s">
        <v>19</v>
      </c>
      <c r="G58" s="105"/>
      <c r="H58" s="74">
        <v>8533</v>
      </c>
      <c r="I58" s="75">
        <v>7120</v>
      </c>
      <c r="J58" s="76">
        <v>6997</v>
      </c>
      <c r="K58" s="77">
        <v>6932</v>
      </c>
      <c r="L58" s="78">
        <v>6908</v>
      </c>
      <c r="M58" s="79">
        <v>7349</v>
      </c>
      <c r="N58" s="80">
        <v>8161</v>
      </c>
      <c r="O58" s="81">
        <v>88809</v>
      </c>
      <c r="Q58" s="10">
        <f t="shared" si="0"/>
        <v>0</v>
      </c>
      <c r="R58" s="47">
        <v>140809</v>
      </c>
    </row>
    <row r="59" spans="7:8" ht="12">
      <c r="G59" s="17" t="s">
        <v>64</v>
      </c>
      <c r="H59" s="17"/>
    </row>
    <row r="60" spans="7:15" ht="12">
      <c r="G60" s="17" t="s">
        <v>65</v>
      </c>
      <c r="H60" s="18">
        <f>SUM(H8,H21,H28,H32,H46,H51)-H7</f>
        <v>0</v>
      </c>
      <c r="I60" s="18">
        <f aca="true" t="shared" si="1" ref="I60:O60">SUM(I8,I21,I28,I32,I46,I51)-I7</f>
        <v>0</v>
      </c>
      <c r="J60" s="18">
        <f t="shared" si="1"/>
        <v>0</v>
      </c>
      <c r="K60" s="18">
        <f t="shared" si="1"/>
        <v>0</v>
      </c>
      <c r="L60" s="18">
        <f t="shared" si="1"/>
        <v>0</v>
      </c>
      <c r="M60" s="18">
        <f t="shared" si="1"/>
        <v>0</v>
      </c>
      <c r="N60" s="18">
        <f t="shared" si="1"/>
        <v>0</v>
      </c>
      <c r="O60" s="18">
        <f t="shared" si="1"/>
        <v>0</v>
      </c>
    </row>
    <row r="61" spans="7:15" ht="12">
      <c r="G61" s="17" t="s">
        <v>66</v>
      </c>
      <c r="H61" s="18">
        <f>SUM(H9,H14,H19,H20)-H8</f>
        <v>0</v>
      </c>
      <c r="I61" s="18">
        <f aca="true" t="shared" si="2" ref="I61:O61">SUM(I9,I14,I19,I20)-I8</f>
        <v>0</v>
      </c>
      <c r="J61" s="18">
        <f t="shared" si="2"/>
        <v>0</v>
      </c>
      <c r="K61" s="18">
        <f t="shared" si="2"/>
        <v>0</v>
      </c>
      <c r="L61" s="18">
        <f t="shared" si="2"/>
        <v>0</v>
      </c>
      <c r="M61" s="18">
        <f t="shared" si="2"/>
        <v>0</v>
      </c>
      <c r="N61" s="18">
        <f t="shared" si="2"/>
        <v>0</v>
      </c>
      <c r="O61" s="18">
        <f t="shared" si="2"/>
        <v>0</v>
      </c>
    </row>
    <row r="62" spans="7:15" ht="12">
      <c r="G62" s="17" t="s">
        <v>1</v>
      </c>
      <c r="H62" s="18">
        <f>SUM(H10:H13)-H9</f>
        <v>0</v>
      </c>
      <c r="I62" s="18">
        <f aca="true" t="shared" si="3" ref="I62:O62">SUM(I10:I13)-I9</f>
        <v>0</v>
      </c>
      <c r="J62" s="18">
        <f t="shared" si="3"/>
        <v>0</v>
      </c>
      <c r="K62" s="18">
        <f t="shared" si="3"/>
        <v>0</v>
      </c>
      <c r="L62" s="18">
        <f t="shared" si="3"/>
        <v>0</v>
      </c>
      <c r="M62" s="18">
        <f t="shared" si="3"/>
        <v>0</v>
      </c>
      <c r="N62" s="18">
        <f t="shared" si="3"/>
        <v>0</v>
      </c>
      <c r="O62" s="18">
        <f t="shared" si="3"/>
        <v>0</v>
      </c>
    </row>
    <row r="63" spans="7:15" ht="12">
      <c r="G63" s="17" t="s">
        <v>67</v>
      </c>
      <c r="H63" s="18">
        <f>SUM(H15:H18)-H14</f>
        <v>0</v>
      </c>
      <c r="I63" s="18">
        <f aca="true" t="shared" si="4" ref="I63:O63">SUM(I15:I18)-I14</f>
        <v>0</v>
      </c>
      <c r="J63" s="18">
        <f t="shared" si="4"/>
        <v>0</v>
      </c>
      <c r="K63" s="18">
        <f t="shared" si="4"/>
        <v>0</v>
      </c>
      <c r="L63" s="18">
        <f t="shared" si="4"/>
        <v>0</v>
      </c>
      <c r="M63" s="18">
        <f t="shared" si="4"/>
        <v>0</v>
      </c>
      <c r="N63" s="18">
        <f t="shared" si="4"/>
        <v>0</v>
      </c>
      <c r="O63" s="18">
        <f t="shared" si="4"/>
        <v>0</v>
      </c>
    </row>
    <row r="64" spans="7:15" ht="12">
      <c r="G64" s="17" t="s">
        <v>68</v>
      </c>
      <c r="H64" s="18">
        <f>SUM(H22:H24,H26:H27)-H21</f>
        <v>0</v>
      </c>
      <c r="I64" s="18">
        <f aca="true" t="shared" si="5" ref="I64:O64">SUM(I22:I24,I26:I27)-I21</f>
        <v>0</v>
      </c>
      <c r="J64" s="18">
        <f t="shared" si="5"/>
        <v>0</v>
      </c>
      <c r="K64" s="18">
        <f t="shared" si="5"/>
        <v>0</v>
      </c>
      <c r="L64" s="18">
        <f t="shared" si="5"/>
        <v>0</v>
      </c>
      <c r="M64" s="18">
        <f t="shared" si="5"/>
        <v>0</v>
      </c>
      <c r="N64" s="18">
        <f t="shared" si="5"/>
        <v>0</v>
      </c>
      <c r="O64" s="18">
        <f t="shared" si="5"/>
        <v>0</v>
      </c>
    </row>
    <row r="65" spans="7:15" ht="12">
      <c r="G65" s="17" t="s">
        <v>69</v>
      </c>
      <c r="H65" s="18">
        <f>SUM(H29:H31)-H28</f>
        <v>0</v>
      </c>
      <c r="I65" s="18">
        <f aca="true" t="shared" si="6" ref="I65:O65">SUM(I29:I31)-I28</f>
        <v>0</v>
      </c>
      <c r="J65" s="18">
        <f t="shared" si="6"/>
        <v>0</v>
      </c>
      <c r="K65" s="18">
        <f t="shared" si="6"/>
        <v>0</v>
      </c>
      <c r="L65" s="18">
        <f t="shared" si="6"/>
        <v>0</v>
      </c>
      <c r="M65" s="18">
        <f t="shared" si="6"/>
        <v>0</v>
      </c>
      <c r="N65" s="18">
        <f t="shared" si="6"/>
        <v>0</v>
      </c>
      <c r="O65" s="18">
        <f t="shared" si="6"/>
        <v>0</v>
      </c>
    </row>
    <row r="66" spans="7:15" ht="12">
      <c r="G66" s="17" t="s">
        <v>70</v>
      </c>
      <c r="H66" s="18">
        <f>SUM(H33:H34,H37,H42,H44:H45)-H32</f>
        <v>0</v>
      </c>
      <c r="I66" s="18">
        <f aca="true" t="shared" si="7" ref="I66:O66">SUM(I33:I34,I37,I42,I44:I45)-I32</f>
        <v>0</v>
      </c>
      <c r="J66" s="18">
        <f t="shared" si="7"/>
        <v>0</v>
      </c>
      <c r="K66" s="18">
        <f t="shared" si="7"/>
        <v>0</v>
      </c>
      <c r="L66" s="18">
        <f t="shared" si="7"/>
        <v>0</v>
      </c>
      <c r="M66" s="18">
        <f t="shared" si="7"/>
        <v>0</v>
      </c>
      <c r="N66" s="18">
        <f t="shared" si="7"/>
        <v>0</v>
      </c>
      <c r="O66" s="18">
        <f t="shared" si="7"/>
        <v>0</v>
      </c>
    </row>
    <row r="67" spans="7:15" ht="12">
      <c r="G67" s="17" t="s">
        <v>71</v>
      </c>
      <c r="H67" s="18">
        <f>SUM(H35:H36)-H34</f>
        <v>0</v>
      </c>
      <c r="I67" s="18">
        <f aca="true" t="shared" si="8" ref="I67:O67">SUM(I35:I36)-I34</f>
        <v>0</v>
      </c>
      <c r="J67" s="18">
        <f t="shared" si="8"/>
        <v>0</v>
      </c>
      <c r="K67" s="18">
        <f t="shared" si="8"/>
        <v>0</v>
      </c>
      <c r="L67" s="18">
        <f t="shared" si="8"/>
        <v>0</v>
      </c>
      <c r="M67" s="18">
        <f t="shared" si="8"/>
        <v>0</v>
      </c>
      <c r="N67" s="18">
        <f t="shared" si="8"/>
        <v>0</v>
      </c>
      <c r="O67" s="18">
        <f t="shared" si="8"/>
        <v>0</v>
      </c>
    </row>
    <row r="68" spans="8:15" ht="12">
      <c r="H68" s="19"/>
      <c r="I68" s="20"/>
      <c r="J68" s="20"/>
      <c r="K68" s="20"/>
      <c r="L68" s="20"/>
      <c r="M68" s="20"/>
      <c r="N68" s="20"/>
      <c r="O68" s="20"/>
    </row>
    <row r="69" spans="8:15" ht="12">
      <c r="H69" s="19"/>
      <c r="I69" s="20"/>
      <c r="J69" s="20"/>
      <c r="K69" s="20"/>
      <c r="L69" s="20"/>
      <c r="M69" s="20"/>
      <c r="N69" s="20"/>
      <c r="O69" s="20"/>
    </row>
    <row r="70" spans="8:15" ht="12">
      <c r="H70" s="19"/>
      <c r="I70" s="20"/>
      <c r="J70" s="20"/>
      <c r="K70" s="20"/>
      <c r="L70" s="20"/>
      <c r="M70" s="20"/>
      <c r="N70" s="20"/>
      <c r="O70" s="20"/>
    </row>
    <row r="71" spans="8:15" ht="12">
      <c r="H71" s="19"/>
      <c r="I71" s="20"/>
      <c r="J71" s="20"/>
      <c r="K71" s="20"/>
      <c r="L71" s="20"/>
      <c r="M71" s="20"/>
      <c r="N71" s="20"/>
      <c r="O71" s="20"/>
    </row>
    <row r="72" spans="8:15" ht="12">
      <c r="H72" s="19"/>
      <c r="I72" s="20"/>
      <c r="J72" s="20"/>
      <c r="K72" s="20"/>
      <c r="L72" s="20"/>
      <c r="M72" s="20"/>
      <c r="N72" s="20"/>
      <c r="O72" s="20"/>
    </row>
    <row r="73" spans="8:15" ht="12">
      <c r="H73" s="19"/>
      <c r="I73" s="20"/>
      <c r="J73" s="20"/>
      <c r="K73" s="20"/>
      <c r="L73" s="20"/>
      <c r="M73" s="20"/>
      <c r="N73" s="20"/>
      <c r="O73" s="20"/>
    </row>
  </sheetData>
  <sheetProtection/>
  <mergeCells count="69">
    <mergeCell ref="N4:N6"/>
    <mergeCell ref="O4:O6"/>
    <mergeCell ref="D57:E57"/>
    <mergeCell ref="F57:G57"/>
    <mergeCell ref="D53:E53"/>
    <mergeCell ref="F53:G53"/>
    <mergeCell ref="D54:E54"/>
    <mergeCell ref="F54:G54"/>
    <mergeCell ref="D52:E52"/>
    <mergeCell ref="F52:G52"/>
    <mergeCell ref="D58:E58"/>
    <mergeCell ref="F58:G58"/>
    <mergeCell ref="D55:E55"/>
    <mergeCell ref="F55:G55"/>
    <mergeCell ref="D56:E56"/>
    <mergeCell ref="F56:G56"/>
    <mergeCell ref="D45:G45"/>
    <mergeCell ref="C46:G46"/>
    <mergeCell ref="D47:G47"/>
    <mergeCell ref="E50:F50"/>
    <mergeCell ref="C51:G51"/>
    <mergeCell ref="D48:G48"/>
    <mergeCell ref="E49:F49"/>
    <mergeCell ref="E39:F39"/>
    <mergeCell ref="E40:F40"/>
    <mergeCell ref="D42:G42"/>
    <mergeCell ref="D44:G44"/>
    <mergeCell ref="E43:F43"/>
    <mergeCell ref="E41:F41"/>
    <mergeCell ref="D33:G33"/>
    <mergeCell ref="D34:G34"/>
    <mergeCell ref="E35:G35"/>
    <mergeCell ref="E36:G36"/>
    <mergeCell ref="D37:G37"/>
    <mergeCell ref="E38:F38"/>
    <mergeCell ref="D27:G27"/>
    <mergeCell ref="C28:G28"/>
    <mergeCell ref="D29:G29"/>
    <mergeCell ref="D30:G30"/>
    <mergeCell ref="D31:G31"/>
    <mergeCell ref="C32:G32"/>
    <mergeCell ref="C21:G21"/>
    <mergeCell ref="D22:G22"/>
    <mergeCell ref="D23:G23"/>
    <mergeCell ref="D24:G24"/>
    <mergeCell ref="E25:F25"/>
    <mergeCell ref="D26:G26"/>
    <mergeCell ref="E15:G15"/>
    <mergeCell ref="E16:G16"/>
    <mergeCell ref="E17:G17"/>
    <mergeCell ref="E18:G18"/>
    <mergeCell ref="D19:G19"/>
    <mergeCell ref="D20:G20"/>
    <mergeCell ref="D9:G9"/>
    <mergeCell ref="E10:G10"/>
    <mergeCell ref="E11:G11"/>
    <mergeCell ref="E12:G12"/>
    <mergeCell ref="E13:G13"/>
    <mergeCell ref="D14:G14"/>
    <mergeCell ref="B4:G6"/>
    <mergeCell ref="B7:G7"/>
    <mergeCell ref="C8:G8"/>
    <mergeCell ref="B2:O2"/>
    <mergeCell ref="H4:H6"/>
    <mergeCell ref="I4:I6"/>
    <mergeCell ref="J4:J6"/>
    <mergeCell ref="K4:K6"/>
    <mergeCell ref="L4:L6"/>
    <mergeCell ref="M4:M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2022-07-28T05:15:22Z</dcterms:created>
  <dcterms:modified xsi:type="dcterms:W3CDTF">2022-07-28T05:15:22Z</dcterms:modified>
  <cp:category/>
  <cp:version/>
  <cp:contentType/>
  <cp:contentStatus/>
</cp:coreProperties>
</file>