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tabRatio="601" activeTab="0"/>
  </bookViews>
  <sheets>
    <sheet name="01" sheetId="1" r:id="rId1"/>
    <sheet name="02" sheetId="2" r:id="rId2"/>
  </sheets>
  <definedNames>
    <definedName name="_xlnm.Print_Area" localSheetId="0">'01'!$B$2:$U$56</definedName>
    <definedName name="_xlnm.Print_Area" localSheetId="1">'02'!$B$2:$J$56,'02'!$L$2:$T$56</definedName>
  </definedNames>
  <calcPr fullCalcOnLoad="1"/>
</workbook>
</file>

<file path=xl/sharedStrings.xml><?xml version="1.0" encoding="utf-8"?>
<sst xmlns="http://schemas.openxmlformats.org/spreadsheetml/2006/main" count="261" uniqueCount="93">
  <si>
    <t>110番通報</t>
  </si>
  <si>
    <t>被害者・被害関係者の届出</t>
  </si>
  <si>
    <t>第三者からの届出</t>
  </si>
  <si>
    <t>総数</t>
  </si>
  <si>
    <t>告訴</t>
  </si>
  <si>
    <t>告発</t>
  </si>
  <si>
    <t>計</t>
  </si>
  <si>
    <t>その他</t>
  </si>
  <si>
    <t>自首</t>
  </si>
  <si>
    <t>現認</t>
  </si>
  <si>
    <t>職務質問</t>
  </si>
  <si>
    <t>聞込み</t>
  </si>
  <si>
    <t>取調べ</t>
  </si>
  <si>
    <t>その他</t>
  </si>
  <si>
    <t>窃盗総数</t>
  </si>
  <si>
    <t>侵入盗</t>
  </si>
  <si>
    <t>居空き</t>
  </si>
  <si>
    <t>金庫破り</t>
  </si>
  <si>
    <t>官公署荒し</t>
  </si>
  <si>
    <t>学校荒し</t>
  </si>
  <si>
    <t>病院荒し</t>
  </si>
  <si>
    <t>給油所荒し</t>
  </si>
  <si>
    <t>事務所荒し</t>
  </si>
  <si>
    <t>出店荒し</t>
  </si>
  <si>
    <t>工場荒し</t>
  </si>
  <si>
    <t>更衣室荒し</t>
  </si>
  <si>
    <t>倉庫荒し</t>
  </si>
  <si>
    <t>自動車盗</t>
  </si>
  <si>
    <t>オートバイ盗</t>
  </si>
  <si>
    <t>自転車盗</t>
  </si>
  <si>
    <t>職権盗</t>
  </si>
  <si>
    <t>慶弔盗</t>
  </si>
  <si>
    <t>追出し盗</t>
  </si>
  <si>
    <t>買物盗</t>
  </si>
  <si>
    <t>訪問盗</t>
  </si>
  <si>
    <t>車上ねらい</t>
  </si>
  <si>
    <t>窓口ねらい</t>
  </si>
  <si>
    <t>途中ねらい</t>
  </si>
  <si>
    <t>客室ねらい</t>
  </si>
  <si>
    <t>ひったくり</t>
  </si>
  <si>
    <t>すり</t>
  </si>
  <si>
    <t>万引き</t>
  </si>
  <si>
    <t>置引き</t>
  </si>
  <si>
    <t>非侵入盗</t>
  </si>
  <si>
    <t>乗り物盗</t>
  </si>
  <si>
    <t>　　　　　　認知の端緒
手口</t>
  </si>
  <si>
    <t>認知の端緒
　　　　　　　　手口</t>
  </si>
  <si>
    <t>忍込み</t>
  </si>
  <si>
    <t>警察活動</t>
  </si>
  <si>
    <t>警察活動</t>
  </si>
  <si>
    <t>犯跡発見 注3)</t>
  </si>
  <si>
    <t>８　窃盗　手口別　認知の</t>
  </si>
  <si>
    <t>端緒別 認知件数（つづき）</t>
  </si>
  <si>
    <t>常人逮捕
同行</t>
  </si>
  <si>
    <r>
      <t>119番転送
注</t>
    </r>
    <r>
      <rPr>
        <sz val="10"/>
        <rFont val="ＭＳ 明朝"/>
        <family val="1"/>
      </rPr>
      <t>2</t>
    </r>
    <r>
      <rPr>
        <sz val="10"/>
        <rFont val="ＭＳ 明朝"/>
        <family val="1"/>
      </rPr>
      <t>）</t>
    </r>
  </si>
  <si>
    <t>他機関からの
引継ぎ</t>
  </si>
  <si>
    <t>空き巣</t>
  </si>
  <si>
    <t>旅館荒し</t>
  </si>
  <si>
    <t>ＡＴＭねらい</t>
  </si>
  <si>
    <t>ＡＴＭ破り</t>
  </si>
  <si>
    <t>払出盗</t>
  </si>
  <si>
    <t>室内ねらい</t>
  </si>
  <si>
    <t>病室ねらい</t>
  </si>
  <si>
    <t>仮睡者ねらい</t>
  </si>
  <si>
    <t>部品ねらい</t>
  </si>
  <si>
    <t>脱衣場ねらい</t>
  </si>
  <si>
    <t>自動販売機ねらい</t>
  </si>
  <si>
    <t>色情ねらい</t>
  </si>
  <si>
    <t>工事場ねらい</t>
  </si>
  <si>
    <t>職場ねらい</t>
  </si>
  <si>
    <t>同居ねらい</t>
  </si>
  <si>
    <t>(「現認」の位置が違うので、気を付けること）</t>
  </si>
  <si>
    <r>
      <t>　３</t>
    </r>
    <r>
      <rPr>
        <sz val="10"/>
        <rFont val="ＭＳ 明朝"/>
        <family val="1"/>
      </rPr>
      <t xml:space="preserve"> </t>
    </r>
    <r>
      <rPr>
        <sz val="10"/>
        <rFont val="ＭＳ 明朝"/>
        <family val="1"/>
      </rPr>
      <t>「犯跡発見」とは、警らその他の警察活動中における、殺害死体又は受傷被害者の発見、
　　侵入窃盗又は器物損壊の犯跡の発見等をいう。</t>
    </r>
  </si>
  <si>
    <t xml:space="preserve"> ２ 「119番転送」とは、救急車の出動要請を受けた消防機関からの通報をいう。</t>
  </si>
  <si>
    <t>確認用</t>
  </si>
  <si>
    <t>総数</t>
  </si>
  <si>
    <t>侵入盗</t>
  </si>
  <si>
    <t>乗物盗</t>
  </si>
  <si>
    <t>非侵入盗</t>
  </si>
  <si>
    <t>８　窃盗　手口別　認知</t>
  </si>
  <si>
    <t>の端緒別　認知件数</t>
  </si>
  <si>
    <t>警備会社からの届出 注1）</t>
  </si>
  <si>
    <t>注１ 「警備会社からの届出」とは、警備業法第２条第３項又は第４項に規定する
　 警備業者又は警備員が警備業務に従事中に覚知した事件を届け出た場合をいう。</t>
  </si>
  <si>
    <t>サイバーパトロール</t>
  </si>
  <si>
    <t>さい銭ねらい</t>
  </si>
  <si>
    <t>計</t>
  </si>
  <si>
    <t>被害者</t>
  </si>
  <si>
    <t>警備</t>
  </si>
  <si>
    <t>第三者</t>
  </si>
  <si>
    <t>認知184</t>
  </si>
  <si>
    <t>認知185</t>
  </si>
  <si>
    <t>認知186</t>
  </si>
  <si>
    <t>認知187</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</si>
</sst>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
    <numFmt numFmtId="180" formatCode="#,##0_ "/>
    <numFmt numFmtId="181" formatCode="0%;\(0%\)"/>
    <numFmt numFmtId="182" formatCode="0.0%"/>
    <numFmt numFmtId="183" formatCode="&quot;$&quot;#,##0;&quot;¥&quot;\!\(&quot;$&quot;#,##0&quot;¥&quot;\!\)"/>
    <numFmt numFmtId="184" formatCode="#,##0.0_);\(#,##0.0\)"/>
    <numFmt numFmtId="185" formatCode="&quot;$&quot;#,##0_);[Red]\(&quot;$&quot;#,##0\)"/>
    <numFmt numFmtId="186" formatCode="&quot;$&quot;#,##0_);\(&quot;$&quot;#,##0\)"/>
    <numFmt numFmtId="187" formatCode="&quot;$&quot;#,##0.00_);\(&quot;$&quot;#,##0.00\)"/>
    <numFmt numFmtId="188" formatCode="&quot;$&quot;#,##0.00_);[Red]\(&quot;$&quot;#,##0.00\)"/>
    <numFmt numFmtId="189" formatCode="0.00_)"/>
    <numFmt numFmtId="190" formatCode="#,##0_ ;[Red]&quot;¥&quot;\!\-#,##0&quot;¥&quot;\!\ "/>
    <numFmt numFmtId="191" formatCode="0_ ;[Red]&quot;¥&quot;\!\-0&quot;¥&quot;\!\ "/>
    <numFmt numFmtId="192" formatCode="0_ ;[Red]\-0\ "/>
    <numFmt numFmtId="193" formatCode="hh:mm\ \T\K"/>
  </numFmts>
  <fonts count="66">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9"/>
      <name val="ＭＳ 明朝"/>
      <family val="1"/>
    </font>
    <font>
      <sz val="9"/>
      <name val="ＭＳ ゴシック"/>
      <family val="3"/>
    </font>
    <font>
      <sz val="10"/>
      <name val="ＭＳ ゴシック"/>
      <family val="3"/>
    </font>
    <font>
      <sz val="12"/>
      <color indexed="10"/>
      <name val="ＭＳ 明朝"/>
      <family val="1"/>
    </font>
    <font>
      <sz val="8"/>
      <name val="ＭＳ 明朝"/>
      <family val="1"/>
    </font>
    <font>
      <sz val="11"/>
      <name val="ＭＳ Ｐゴシック"/>
      <family val="3"/>
    </font>
    <font>
      <sz val="10"/>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font>
    <font>
      <sz val="11"/>
      <name val="ＭＳ 明朝"/>
      <family val="1"/>
    </font>
    <font>
      <sz val="14"/>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color indexed="63"/>
      </left>
      <right>
        <color indexed="63"/>
      </right>
      <top>
        <color indexed="63"/>
      </top>
      <bottom style="thin"/>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right style="thin"/>
      <top style="thin"/>
      <bottom/>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medium"/>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style="thin"/>
      <right>
        <color indexed="63"/>
      </right>
      <top style="medium"/>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style="thin"/>
      <right>
        <color indexed="63"/>
      </right>
      <top style="medium"/>
      <bottom style="thin"/>
      <diagonal style="thin"/>
    </border>
    <border diagonalUp="1">
      <left>
        <color indexed="63"/>
      </left>
      <right>
        <color indexed="63"/>
      </right>
      <top style="medium"/>
      <bottom style="thin"/>
      <diagonal style="thin"/>
    </border>
  </borders>
  <cellStyleXfs count="1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0" fontId="14"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83" fontId="12" fillId="0" borderId="0" applyFill="0" applyBorder="0" applyAlignment="0">
      <protection/>
    </xf>
    <xf numFmtId="0" fontId="15" fillId="0" borderId="0">
      <alignment/>
      <protection/>
    </xf>
    <xf numFmtId="0" fontId="16" fillId="0" borderId="1" applyNumberFormat="0" applyFill="0" applyProtection="0">
      <alignment horizontal="center"/>
    </xf>
    <xf numFmtId="38" fontId="17" fillId="0" borderId="0" applyFont="0" applyFill="0" applyBorder="0" applyAlignment="0" applyProtection="0"/>
    <xf numFmtId="37" fontId="14" fillId="0" borderId="0" applyFont="0" applyFill="0" applyBorder="0" applyAlignment="0" applyProtection="0"/>
    <xf numFmtId="184" fontId="14" fillId="0" borderId="0" applyFont="0" applyFill="0" applyBorder="0" applyAlignment="0" applyProtection="0"/>
    <xf numFmtId="39" fontId="14" fillId="0" borderId="0" applyFont="0" applyFill="0" applyBorder="0" applyAlignment="0" applyProtection="0"/>
    <xf numFmtId="40" fontId="17" fillId="0" borderId="0" applyFont="0" applyFill="0" applyBorder="0" applyAlignment="0" applyProtection="0"/>
    <xf numFmtId="185" fontId="17" fillId="0" borderId="0" applyFont="0" applyFill="0" applyBorder="0" applyAlignment="0" applyProtection="0"/>
    <xf numFmtId="186" fontId="14" fillId="0" borderId="0" applyFont="0" applyFill="0" applyBorder="0" applyAlignment="0" applyProtection="0"/>
    <xf numFmtId="187" fontId="14" fillId="0" borderId="0" applyFont="0" applyFill="0" applyBorder="0" applyAlignment="0" applyProtection="0"/>
    <xf numFmtId="188" fontId="17" fillId="0" borderId="0" applyFont="0" applyFill="0" applyBorder="0" applyAlignment="0" applyProtection="0"/>
    <xf numFmtId="0" fontId="18" fillId="0" borderId="0">
      <alignment horizontal="left"/>
      <protection/>
    </xf>
    <xf numFmtId="38" fontId="19" fillId="20" borderId="0" applyNumberFormat="0" applyBorder="0" applyAlignment="0" applyProtection="0"/>
    <xf numFmtId="0" fontId="20" fillId="0" borderId="0">
      <alignment horizontal="left"/>
      <protection/>
    </xf>
    <xf numFmtId="0" fontId="21" fillId="0" borderId="2" applyNumberFormat="0" applyAlignment="0" applyProtection="0"/>
    <xf numFmtId="0" fontId="21" fillId="0" borderId="3">
      <alignment horizontal="left" vertical="center"/>
      <protection/>
    </xf>
    <xf numFmtId="10" fontId="19" fillId="21" borderId="4" applyNumberFormat="0" applyBorder="0" applyAlignment="0" applyProtection="0"/>
    <xf numFmtId="1" fontId="9" fillId="0" borderId="0" applyProtection="0">
      <alignment/>
    </xf>
    <xf numFmtId="0" fontId="22" fillId="0" borderId="5">
      <alignment/>
      <protection/>
    </xf>
    <xf numFmtId="0" fontId="12" fillId="0" borderId="0">
      <alignment/>
      <protection/>
    </xf>
    <xf numFmtId="189" fontId="23" fillId="0" borderId="0">
      <alignment/>
      <protection/>
    </xf>
    <xf numFmtId="0" fontId="24" fillId="0" borderId="0">
      <alignment/>
      <protection/>
    </xf>
    <xf numFmtId="10" fontId="24" fillId="0" borderId="0" applyFont="0" applyFill="0" applyBorder="0" applyAlignment="0" applyProtection="0"/>
    <xf numFmtId="4" fontId="18" fillId="0" borderId="0">
      <alignment horizontal="right"/>
      <protection/>
    </xf>
    <xf numFmtId="4" fontId="25" fillId="0" borderId="0">
      <alignment horizontal="right"/>
      <protection/>
    </xf>
    <xf numFmtId="0" fontId="26" fillId="0" borderId="0">
      <alignment horizontal="left"/>
      <protection/>
    </xf>
    <xf numFmtId="0" fontId="19" fillId="0" borderId="0" applyNumberFormat="0" applyFill="0" applyBorder="0" applyProtection="0">
      <alignment vertical="top" wrapText="1"/>
    </xf>
    <xf numFmtId="3" fontId="19" fillId="0" borderId="0" applyFill="0" applyBorder="0" applyProtection="0">
      <alignment horizontal="right" vertical="top" wrapText="1"/>
    </xf>
    <xf numFmtId="3" fontId="27" fillId="0" borderId="0" applyFill="0" applyBorder="0" applyProtection="0">
      <alignment horizontal="right" vertical="top" wrapText="1"/>
    </xf>
    <xf numFmtId="0" fontId="22" fillId="0" borderId="0">
      <alignment/>
      <protection/>
    </xf>
    <xf numFmtId="0" fontId="28" fillId="0" borderId="0">
      <alignment horizontal="center"/>
      <protection/>
    </xf>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52" fillId="28" borderId="6" applyNumberFormat="0" applyAlignment="0" applyProtection="0"/>
    <xf numFmtId="0" fontId="53" fillId="29" borderId="0" applyNumberFormat="0" applyBorder="0" applyAlignment="0" applyProtection="0"/>
    <xf numFmtId="9" fontId="4" fillId="0" borderId="0" applyFont="0" applyFill="0" applyBorder="0" applyAlignment="0" applyProtection="0"/>
    <xf numFmtId="0" fontId="0" fillId="30" borderId="7" applyNumberFormat="0" applyFont="0" applyAlignment="0" applyProtection="0"/>
    <xf numFmtId="0" fontId="54" fillId="0" borderId="8" applyNumberFormat="0" applyFill="0" applyAlignment="0" applyProtection="0"/>
    <xf numFmtId="0" fontId="55" fillId="31" borderId="0" applyNumberFormat="0" applyBorder="0" applyAlignment="0" applyProtection="0"/>
    <xf numFmtId="190" fontId="13" fillId="0" borderId="0" applyBorder="0">
      <alignment horizontal="right"/>
      <protection/>
    </xf>
    <xf numFmtId="49" fontId="12" fillId="0" borderId="0" applyFont="0">
      <alignment/>
      <protection/>
    </xf>
    <xf numFmtId="0" fontId="56" fillId="32" borderId="9"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32" borderId="14" applyNumberFormat="0" applyAlignment="0" applyProtection="0"/>
    <xf numFmtId="191" fontId="13" fillId="0" borderId="0" applyFill="0" applyBorder="0">
      <alignment/>
      <protection/>
    </xf>
    <xf numFmtId="190" fontId="13" fillId="0" borderId="0" applyFill="0" applyBorder="0">
      <alignment/>
      <protection/>
    </xf>
    <xf numFmtId="192" fontId="13" fillId="0" borderId="0" applyFill="0" applyBorder="0">
      <alignment/>
      <protection/>
    </xf>
    <xf numFmtId="49" fontId="13" fillId="33" borderId="15">
      <alignment horizontal="center"/>
      <protection/>
    </xf>
    <xf numFmtId="180" fontId="13" fillId="33" borderId="15">
      <alignment horizontal="right"/>
      <protection/>
    </xf>
    <xf numFmtId="14" fontId="13" fillId="33" borderId="0" applyBorder="0">
      <alignment horizontal="center"/>
      <protection/>
    </xf>
    <xf numFmtId="49" fontId="13" fillId="0" borderId="15">
      <alignment/>
      <protection/>
    </xf>
    <xf numFmtId="0" fontId="63" fillId="0" borderId="0" applyNumberFormat="0" applyFill="0" applyBorder="0" applyAlignment="0" applyProtection="0"/>
    <xf numFmtId="0" fontId="29"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13" fillId="0" borderId="17" applyBorder="0">
      <alignment horizontal="left"/>
      <protection/>
    </xf>
    <xf numFmtId="0" fontId="64" fillId="34" borderId="9" applyNumberFormat="0" applyAlignment="0" applyProtection="0"/>
    <xf numFmtId="14" fontId="13" fillId="0" borderId="0" applyFill="0" applyBorder="0">
      <alignment/>
      <protection/>
    </xf>
    <xf numFmtId="0" fontId="4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193" fontId="30" fillId="0" borderId="0">
      <alignment/>
      <protection/>
    </xf>
    <xf numFmtId="49" fontId="13" fillId="0" borderId="0">
      <alignment/>
      <protection/>
    </xf>
    <xf numFmtId="0" fontId="31" fillId="0" borderId="0">
      <alignment/>
      <protection/>
    </xf>
    <xf numFmtId="0" fontId="65" fillId="35" borderId="0" applyNumberFormat="0" applyBorder="0" applyAlignment="0" applyProtection="0"/>
    <xf numFmtId="0" fontId="0" fillId="0" borderId="0">
      <alignment/>
      <protection/>
    </xf>
    <xf numFmtId="0" fontId="12" fillId="0" borderId="0">
      <alignment/>
      <protection/>
    </xf>
  </cellStyleXfs>
  <cellXfs count="138">
    <xf numFmtId="0" fontId="0" fillId="0" borderId="0" xfId="0" applyAlignment="1">
      <alignment/>
    </xf>
    <xf numFmtId="0" fontId="0" fillId="0" borderId="0" xfId="0" applyFont="1" applyFill="1" applyAlignment="1">
      <alignment/>
    </xf>
    <xf numFmtId="176"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Fill="1" applyAlignment="1" applyProtection="1">
      <alignment vertical="center"/>
      <protection/>
    </xf>
    <xf numFmtId="0" fontId="0" fillId="0" borderId="0" xfId="0" applyFill="1" applyAlignment="1">
      <alignment horizontal="distributed" vertical="center"/>
    </xf>
    <xf numFmtId="0" fontId="0" fillId="0" borderId="0" xfId="0" applyFill="1" applyBorder="1" applyAlignment="1">
      <alignment horizontal="distributed" vertical="center"/>
    </xf>
    <xf numFmtId="0" fontId="6" fillId="0" borderId="0" xfId="0" applyFont="1" applyFill="1" applyAlignment="1">
      <alignment vertical="center"/>
    </xf>
    <xf numFmtId="0" fontId="0" fillId="0" borderId="0" xfId="0" applyFont="1" applyFill="1" applyBorder="1" applyAlignment="1">
      <alignment/>
    </xf>
    <xf numFmtId="176" fontId="0" fillId="0" borderId="5" xfId="0" applyNumberFormat="1" applyFont="1" applyFill="1" applyBorder="1" applyAlignment="1">
      <alignment/>
    </xf>
    <xf numFmtId="0" fontId="0" fillId="0" borderId="5" xfId="0" applyFont="1" applyFill="1" applyBorder="1" applyAlignment="1">
      <alignment/>
    </xf>
    <xf numFmtId="0" fontId="7" fillId="0" borderId="0" xfId="0" applyFont="1" applyFill="1" applyBorder="1" applyAlignment="1" applyProtection="1">
      <alignment horizontal="center" vertical="center"/>
      <protection/>
    </xf>
    <xf numFmtId="0" fontId="7"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4"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0" xfId="0" applyFont="1" applyFill="1" applyAlignment="1">
      <alignment horizontal="center" vertical="center"/>
    </xf>
    <xf numFmtId="176" fontId="8" fillId="0" borderId="0" xfId="85" applyNumberFormat="1" applyFont="1" applyFill="1" applyBorder="1" applyAlignment="1" applyProtection="1">
      <alignment vertical="center"/>
      <protection/>
    </xf>
    <xf numFmtId="0" fontId="8" fillId="0" borderId="0" xfId="0" applyFont="1" applyFill="1" applyAlignment="1">
      <alignment horizontal="center" vertical="center"/>
    </xf>
    <xf numFmtId="176" fontId="8" fillId="0" borderId="0" xfId="0" applyNumberFormat="1" applyFont="1" applyFill="1" applyAlignment="1">
      <alignment horizontal="center" vertical="center"/>
    </xf>
    <xf numFmtId="176" fontId="8" fillId="0" borderId="0" xfId="0" applyNumberFormat="1"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distributed" vertical="center"/>
    </xf>
    <xf numFmtId="0" fontId="8" fillId="0" borderId="21" xfId="0" applyFont="1" applyFill="1" applyBorder="1" applyAlignment="1">
      <alignment horizontal="distributed" vertical="center"/>
    </xf>
    <xf numFmtId="176" fontId="9" fillId="0" borderId="0" xfId="0" applyNumberFormat="1" applyFont="1" applyFill="1" applyAlignment="1">
      <alignment wrapText="1"/>
    </xf>
    <xf numFmtId="0" fontId="7" fillId="0" borderId="0" xfId="0" applyFont="1" applyFill="1" applyAlignment="1">
      <alignment horizontal="distributed" vertical="center"/>
    </xf>
    <xf numFmtId="0" fontId="7" fillId="0" borderId="0" xfId="0" applyFont="1" applyFill="1" applyAlignment="1" applyProtection="1">
      <alignment horizontal="distributed" vertical="center"/>
      <protection/>
    </xf>
    <xf numFmtId="176" fontId="7" fillId="0" borderId="0" xfId="85" applyNumberFormat="1" applyFont="1" applyFill="1" applyBorder="1" applyAlignment="1" applyProtection="1">
      <alignment vertical="center"/>
      <protection locked="0"/>
    </xf>
    <xf numFmtId="0" fontId="7" fillId="0" borderId="21"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0" xfId="0" applyFont="1" applyFill="1" applyBorder="1" applyAlignment="1" applyProtection="1">
      <alignment horizontal="distributed" vertical="center"/>
      <protection/>
    </xf>
    <xf numFmtId="0" fontId="7" fillId="0" borderId="0" xfId="0" applyFont="1" applyFill="1" applyAlignment="1" applyProtection="1" quotePrefix="1">
      <alignment horizontal="distributed" vertical="center"/>
      <protection/>
    </xf>
    <xf numFmtId="0" fontId="7" fillId="0" borderId="0" xfId="0" applyFont="1" applyFill="1" applyBorder="1" applyAlignment="1" applyProtection="1" quotePrefix="1">
      <alignment horizontal="distributed" vertical="center"/>
      <protection/>
    </xf>
    <xf numFmtId="0" fontId="7" fillId="0" borderId="5" xfId="0" applyFont="1" applyFill="1" applyBorder="1" applyAlignment="1">
      <alignment horizontal="distributed" vertical="center"/>
    </xf>
    <xf numFmtId="0" fontId="7" fillId="0" borderId="22" xfId="0" applyFont="1" applyFill="1" applyBorder="1" applyAlignment="1" applyProtection="1">
      <alignment horizontal="distributed" vertical="center"/>
      <protection/>
    </xf>
    <xf numFmtId="0" fontId="7" fillId="0" borderId="23" xfId="0" applyFont="1" applyFill="1" applyBorder="1" applyAlignment="1">
      <alignment horizontal="distributed" vertical="center"/>
    </xf>
    <xf numFmtId="0" fontId="7" fillId="0" borderId="5" xfId="0" applyFont="1" applyFill="1" applyBorder="1" applyAlignment="1" applyProtection="1">
      <alignment horizontal="distributed" vertical="center"/>
      <protection/>
    </xf>
    <xf numFmtId="0" fontId="7" fillId="0" borderId="0" xfId="0" applyFont="1" applyFill="1" applyBorder="1" applyAlignment="1">
      <alignment horizontal="center" vertical="center"/>
    </xf>
    <xf numFmtId="0" fontId="7" fillId="0" borderId="24" xfId="0" applyFont="1" applyFill="1" applyBorder="1" applyAlignment="1" applyProtection="1">
      <alignment horizontal="left" wrapText="1"/>
      <protection/>
    </xf>
    <xf numFmtId="0" fontId="7" fillId="0" borderId="24" xfId="0" applyFont="1" applyFill="1" applyBorder="1" applyAlignment="1" applyProtection="1">
      <alignment horizontal="left"/>
      <protection/>
    </xf>
    <xf numFmtId="0" fontId="0" fillId="0" borderId="0" xfId="0" applyFont="1" applyFill="1" applyBorder="1" applyAlignment="1">
      <alignment horizontal="left" wrapText="1"/>
    </xf>
    <xf numFmtId="0" fontId="7"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Border="1" applyAlignment="1">
      <alignment vertical="center"/>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0" fontId="0" fillId="0" borderId="0" xfId="0" applyFont="1" applyFill="1" applyAlignment="1">
      <alignment horizontal="right"/>
    </xf>
    <xf numFmtId="176" fontId="0" fillId="0" borderId="0" xfId="0" applyNumberFormat="1" applyFont="1" applyFill="1" applyBorder="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10" fillId="0" borderId="0" xfId="0" applyFont="1" applyFill="1" applyAlignment="1">
      <alignment vertical="center"/>
    </xf>
    <xf numFmtId="0" fontId="6" fillId="0" borderId="0" xfId="0" applyFont="1" applyFill="1" applyAlignment="1" applyProtection="1">
      <alignment vertical="center"/>
      <protection/>
    </xf>
    <xf numFmtId="0" fontId="0" fillId="0" borderId="18"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protection/>
    </xf>
    <xf numFmtId="0" fontId="11" fillId="0" borderId="4" xfId="0" applyFont="1" applyFill="1" applyBorder="1" applyAlignment="1">
      <alignment horizontal="center" vertical="center" wrapText="1"/>
    </xf>
    <xf numFmtId="176" fontId="9" fillId="0" borderId="0" xfId="0" applyNumberFormat="1"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179" fontId="30" fillId="0" borderId="25" xfId="109" applyNumberFormat="1" applyFont="1" applyFill="1" applyBorder="1" applyAlignment="1">
      <alignment horizontal="right" vertical="center"/>
      <protection/>
    </xf>
    <xf numFmtId="179" fontId="30" fillId="0" borderId="20" xfId="109" applyNumberFormat="1" applyFont="1" applyFill="1" applyBorder="1" applyAlignment="1">
      <alignment horizontal="right" vertical="center"/>
      <protection/>
    </xf>
    <xf numFmtId="179" fontId="32" fillId="0" borderId="26" xfId="109" applyNumberFormat="1" applyFont="1" applyFill="1" applyBorder="1" applyAlignment="1">
      <alignment horizontal="right" vertical="center"/>
      <protection/>
    </xf>
    <xf numFmtId="179" fontId="32" fillId="0" borderId="25" xfId="109" applyNumberFormat="1" applyFont="1" applyFill="1" applyBorder="1" applyAlignment="1">
      <alignment horizontal="right" vertical="center"/>
      <protection/>
    </xf>
    <xf numFmtId="179" fontId="30" fillId="0" borderId="21" xfId="109" applyNumberFormat="1" applyFont="1" applyFill="1" applyBorder="1" applyAlignment="1">
      <alignment horizontal="right" vertical="center"/>
      <protection/>
    </xf>
    <xf numFmtId="179" fontId="30" fillId="0" borderId="27" xfId="110" applyNumberFormat="1" applyFont="1" applyFill="1" applyBorder="1" applyAlignment="1">
      <alignment horizontal="right" vertical="center"/>
      <protection/>
    </xf>
    <xf numFmtId="179" fontId="32" fillId="0" borderId="27" xfId="110" applyNumberFormat="1" applyFont="1" applyFill="1" applyBorder="1" applyAlignment="1">
      <alignment horizontal="right" vertical="center"/>
      <protection/>
    </xf>
    <xf numFmtId="179" fontId="30" fillId="0" borderId="25" xfId="110" applyNumberFormat="1" applyFont="1" applyFill="1" applyBorder="1" applyAlignment="1">
      <alignment horizontal="right" vertical="center"/>
      <protection/>
    </xf>
    <xf numFmtId="179" fontId="30" fillId="0" borderId="20" xfId="110" applyNumberFormat="1" applyFont="1" applyFill="1" applyBorder="1" applyAlignment="1">
      <alignment horizontal="right" vertical="center"/>
      <protection/>
    </xf>
    <xf numFmtId="179" fontId="32" fillId="0" borderId="26" xfId="110" applyNumberFormat="1" applyFont="1" applyFill="1" applyBorder="1" applyAlignment="1">
      <alignment horizontal="right" vertical="center"/>
      <protection/>
    </xf>
    <xf numFmtId="179" fontId="32" fillId="0" borderId="25" xfId="110" applyNumberFormat="1" applyFont="1" applyFill="1" applyBorder="1" applyAlignment="1">
      <alignment horizontal="right" vertical="center"/>
      <protection/>
    </xf>
    <xf numFmtId="179" fontId="30" fillId="0" borderId="23" xfId="111" applyNumberFormat="1" applyFont="1" applyFill="1" applyBorder="1" applyAlignment="1">
      <alignment horizontal="right" vertical="center"/>
      <protection/>
    </xf>
    <xf numFmtId="179" fontId="30" fillId="0" borderId="21" xfId="111" applyNumberFormat="1" applyFont="1" applyFill="1" applyBorder="1" applyAlignment="1">
      <alignment horizontal="right" vertical="center"/>
      <protection/>
    </xf>
    <xf numFmtId="179" fontId="32" fillId="0" borderId="21" xfId="111" applyNumberFormat="1" applyFont="1" applyFill="1" applyBorder="1" applyAlignment="1">
      <alignment horizontal="right" vertical="center"/>
      <protection/>
    </xf>
    <xf numFmtId="179" fontId="32" fillId="0" borderId="28" xfId="111" applyNumberFormat="1" applyFont="1" applyFill="1" applyBorder="1" applyAlignment="1">
      <alignment horizontal="right" vertical="center"/>
      <protection/>
    </xf>
    <xf numFmtId="179" fontId="30" fillId="0" borderId="25" xfId="111" applyNumberFormat="1" applyFont="1" applyFill="1" applyBorder="1" applyAlignment="1">
      <alignment horizontal="right" vertical="center"/>
      <protection/>
    </xf>
    <xf numFmtId="179" fontId="30" fillId="0" borderId="20" xfId="111" applyNumberFormat="1" applyFont="1" applyFill="1" applyBorder="1" applyAlignment="1">
      <alignment horizontal="right" vertical="center"/>
      <protection/>
    </xf>
    <xf numFmtId="179" fontId="32" fillId="0" borderId="26" xfId="111" applyNumberFormat="1" applyFont="1" applyFill="1" applyBorder="1" applyAlignment="1">
      <alignment horizontal="right" vertical="center"/>
      <protection/>
    </xf>
    <xf numFmtId="179" fontId="32" fillId="0" borderId="25" xfId="111" applyNumberFormat="1" applyFont="1" applyFill="1" applyBorder="1" applyAlignment="1">
      <alignment horizontal="right" vertical="center"/>
      <protection/>
    </xf>
    <xf numFmtId="179" fontId="30" fillId="0" borderId="22" xfId="112" applyNumberFormat="1" applyFont="1" applyFill="1" applyBorder="1" applyAlignment="1">
      <alignment horizontal="right" vertical="center"/>
      <protection/>
    </xf>
    <xf numFmtId="179" fontId="30" fillId="0" borderId="27" xfId="112" applyNumberFormat="1" applyFont="1" applyFill="1" applyBorder="1" applyAlignment="1">
      <alignment horizontal="right" vertical="center"/>
      <protection/>
    </xf>
    <xf numFmtId="179" fontId="32" fillId="0" borderId="27" xfId="112" applyNumberFormat="1" applyFont="1" applyFill="1" applyBorder="1" applyAlignment="1">
      <alignment horizontal="right" vertical="center"/>
      <protection/>
    </xf>
    <xf numFmtId="179" fontId="30" fillId="0" borderId="25" xfId="112" applyNumberFormat="1" applyFont="1" applyFill="1" applyBorder="1" applyAlignment="1">
      <alignment horizontal="right" vertical="center"/>
      <protection/>
    </xf>
    <xf numFmtId="179" fontId="30" fillId="0" borderId="20" xfId="112" applyNumberFormat="1" applyFont="1" applyFill="1" applyBorder="1" applyAlignment="1">
      <alignment horizontal="right" vertical="center"/>
      <protection/>
    </xf>
    <xf numFmtId="179" fontId="32" fillId="0" borderId="26" xfId="112" applyNumberFormat="1" applyFont="1" applyFill="1" applyBorder="1" applyAlignment="1">
      <alignment horizontal="right" vertical="center"/>
      <protection/>
    </xf>
    <xf numFmtId="179" fontId="32" fillId="0" borderId="25" xfId="112" applyNumberFormat="1" applyFont="1" applyFill="1" applyBorder="1" applyAlignment="1">
      <alignment horizontal="right" vertical="center"/>
      <protection/>
    </xf>
    <xf numFmtId="179" fontId="32" fillId="0" borderId="20" xfId="111" applyNumberFormat="1" applyFont="1" applyFill="1" applyBorder="1" applyAlignment="1">
      <alignment horizontal="right" vertical="center"/>
      <protection/>
    </xf>
    <xf numFmtId="179" fontId="32" fillId="0" borderId="28" xfId="109" applyNumberFormat="1" applyFont="1" applyFill="1" applyBorder="1" applyAlignment="1">
      <alignment horizontal="right" vertical="center"/>
      <protection/>
    </xf>
    <xf numFmtId="179" fontId="32" fillId="0" borderId="17" xfId="110" applyNumberFormat="1" applyFont="1" applyFill="1" applyBorder="1" applyAlignment="1">
      <alignment horizontal="right" vertical="center"/>
      <protection/>
    </xf>
    <xf numFmtId="179" fontId="32" fillId="0" borderId="21" xfId="109" applyNumberFormat="1" applyFont="1" applyFill="1" applyBorder="1" applyAlignment="1">
      <alignment horizontal="right" vertical="center"/>
      <protection/>
    </xf>
    <xf numFmtId="179" fontId="32" fillId="0" borderId="20" xfId="109" applyNumberFormat="1" applyFont="1" applyFill="1" applyBorder="1" applyAlignment="1">
      <alignment horizontal="right" vertical="center"/>
      <protection/>
    </xf>
    <xf numFmtId="179" fontId="30" fillId="0" borderId="18" xfId="109" applyNumberFormat="1" applyFont="1" applyFill="1" applyBorder="1" applyAlignment="1">
      <alignment horizontal="right" vertical="center"/>
      <protection/>
    </xf>
    <xf numFmtId="179" fontId="30" fillId="0" borderId="22" xfId="110" applyNumberFormat="1" applyFont="1" applyFill="1" applyBorder="1" applyAlignment="1">
      <alignment horizontal="right" vertical="center"/>
      <protection/>
    </xf>
    <xf numFmtId="179" fontId="32" fillId="0" borderId="17" xfId="112" applyNumberFormat="1" applyFont="1" applyFill="1" applyBorder="1" applyAlignment="1">
      <alignment horizontal="right" vertical="center"/>
      <protection/>
    </xf>
    <xf numFmtId="0" fontId="7" fillId="0" borderId="0" xfId="0" applyFont="1" applyFill="1" applyBorder="1" applyAlignment="1" applyProtection="1">
      <alignment horizontal="left"/>
      <protection/>
    </xf>
    <xf numFmtId="0" fontId="8" fillId="0" borderId="0" xfId="0" applyFont="1" applyFill="1" applyBorder="1" applyAlignment="1" applyProtection="1">
      <alignment horizontal="distributed" vertical="center"/>
      <protection/>
    </xf>
    <xf numFmtId="0" fontId="7" fillId="0" borderId="29" xfId="0" applyFont="1" applyFill="1" applyBorder="1" applyAlignment="1" applyProtection="1">
      <alignment horizontal="distributed" vertical="center"/>
      <protection/>
    </xf>
    <xf numFmtId="0" fontId="7" fillId="0" borderId="20" xfId="0" applyFont="1" applyFill="1" applyBorder="1" applyAlignment="1" applyProtection="1">
      <alignment horizontal="distributed" vertical="center"/>
      <protection/>
    </xf>
    <xf numFmtId="0" fontId="8" fillId="0" borderId="0" xfId="0" applyFont="1" applyFill="1" applyAlignment="1" applyProtection="1">
      <alignment horizontal="distributed" vertical="center"/>
      <protection/>
    </xf>
    <xf numFmtId="0" fontId="8" fillId="0" borderId="27" xfId="0" applyFont="1" applyFill="1" applyBorder="1" applyAlignment="1" applyProtection="1">
      <alignment horizontal="distributed" vertical="center"/>
      <protection/>
    </xf>
    <xf numFmtId="0" fontId="7" fillId="0" borderId="30" xfId="0" applyFont="1" applyFill="1" applyBorder="1" applyAlignment="1" applyProtection="1">
      <alignment vertical="center" wrapText="1"/>
      <protection/>
    </xf>
    <xf numFmtId="0" fontId="7" fillId="0" borderId="31" xfId="0" applyFont="1" applyFill="1" applyBorder="1" applyAlignment="1" applyProtection="1">
      <alignment vertical="center" wrapText="1"/>
      <protection/>
    </xf>
    <xf numFmtId="0" fontId="7" fillId="0" borderId="32" xfId="0" applyFont="1" applyFill="1" applyBorder="1" applyAlignment="1" applyProtection="1">
      <alignment vertical="center" wrapText="1"/>
      <protection/>
    </xf>
    <xf numFmtId="0" fontId="7" fillId="0" borderId="33" xfId="0" applyFont="1" applyFill="1" applyBorder="1" applyAlignment="1" applyProtection="1">
      <alignment vertical="center" wrapText="1"/>
      <protection/>
    </xf>
    <xf numFmtId="0" fontId="6" fillId="0" borderId="0" xfId="0" applyFont="1" applyFill="1" applyAlignment="1" applyProtection="1">
      <alignment horizontal="distributed" vertical="center"/>
      <protection/>
    </xf>
    <xf numFmtId="0" fontId="7" fillId="0" borderId="34" xfId="0"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7" fillId="0" borderId="24" xfId="0" applyFont="1" applyFill="1" applyBorder="1" applyAlignment="1" applyProtection="1">
      <alignment horizontal="left" wrapText="1"/>
      <protection/>
    </xf>
    <xf numFmtId="0" fontId="8" fillId="0" borderId="28" xfId="0" applyFont="1" applyFill="1" applyBorder="1" applyAlignment="1" applyProtection="1">
      <alignment horizontal="distributed" vertical="center"/>
      <protection/>
    </xf>
    <xf numFmtId="0" fontId="8" fillId="0" borderId="36" xfId="0" applyFont="1" applyFill="1" applyBorder="1" applyAlignment="1" applyProtection="1">
      <alignment horizontal="distributed" vertical="center"/>
      <protection/>
    </xf>
    <xf numFmtId="0" fontId="7" fillId="0" borderId="37" xfId="0" applyFont="1" applyFill="1" applyBorder="1" applyAlignment="1" applyProtection="1">
      <alignment horizontal="center" vertical="center"/>
      <protection/>
    </xf>
    <xf numFmtId="0" fontId="7" fillId="0" borderId="38" xfId="0" applyFont="1" applyFill="1" applyBorder="1" applyAlignment="1" applyProtection="1">
      <alignment vertical="center" wrapText="1"/>
      <protection/>
    </xf>
    <xf numFmtId="0" fontId="7" fillId="0" borderId="39" xfId="0" applyFont="1" applyFill="1" applyBorder="1" applyAlignment="1" applyProtection="1">
      <alignment vertical="center" wrapText="1"/>
      <protection/>
    </xf>
    <xf numFmtId="0" fontId="7" fillId="0" borderId="40" xfId="0" applyFont="1" applyFill="1" applyBorder="1" applyAlignment="1" applyProtection="1">
      <alignment vertical="center" wrapText="1"/>
      <protection/>
    </xf>
    <xf numFmtId="0" fontId="7" fillId="0" borderId="41" xfId="0" applyFont="1" applyFill="1" applyBorder="1" applyAlignment="1" applyProtection="1">
      <alignment vertical="center" wrapText="1"/>
      <protection/>
    </xf>
    <xf numFmtId="0" fontId="0" fillId="0" borderId="0" xfId="0" applyFill="1" applyAlignment="1">
      <alignment horizontal="distributed" vertical="center"/>
    </xf>
    <xf numFmtId="0" fontId="0" fillId="0" borderId="24" xfId="0" applyFont="1" applyFill="1" applyBorder="1" applyAlignment="1">
      <alignment vertical="top"/>
    </xf>
    <xf numFmtId="0" fontId="0" fillId="0" borderId="24" xfId="0" applyFill="1" applyBorder="1" applyAlignment="1">
      <alignment vertical="top"/>
    </xf>
    <xf numFmtId="0" fontId="0" fillId="0" borderId="24" xfId="0" applyFont="1" applyFill="1" applyBorder="1" applyAlignment="1">
      <alignment wrapText="1"/>
    </xf>
    <xf numFmtId="0" fontId="0" fillId="0" borderId="24" xfId="0" applyFont="1" applyFill="1" applyBorder="1" applyAlignment="1">
      <alignment/>
    </xf>
    <xf numFmtId="0" fontId="0" fillId="0" borderId="0" xfId="0" applyFont="1" applyFill="1" applyBorder="1" applyAlignment="1">
      <alignment/>
    </xf>
    <xf numFmtId="0" fontId="0" fillId="0" borderId="29"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7" fillId="0" borderId="42" xfId="0" applyFont="1" applyFill="1" applyBorder="1" applyAlignment="1" applyProtection="1">
      <alignment vertical="center" wrapText="1"/>
      <protection/>
    </xf>
    <xf numFmtId="0" fontId="7" fillId="0" borderId="43" xfId="0" applyFont="1" applyFill="1" applyBorder="1" applyAlignment="1" applyProtection="1">
      <alignment vertical="center" wrapText="1"/>
      <protection/>
    </xf>
    <xf numFmtId="0" fontId="0" fillId="0" borderId="34" xfId="0" applyNumberFormat="1" applyFont="1" applyFill="1" applyBorder="1" applyAlignment="1" applyProtection="1">
      <alignment horizontal="distributed" vertical="center"/>
      <protection/>
    </xf>
    <xf numFmtId="0" fontId="0" fillId="0" borderId="35" xfId="0" applyNumberFormat="1" applyFont="1" applyFill="1" applyBorder="1" applyAlignment="1" applyProtection="1">
      <alignment horizontal="distributed" vertical="center"/>
      <protection/>
    </xf>
    <xf numFmtId="0" fontId="0" fillId="0" borderId="37" xfId="0" applyFont="1" applyFill="1" applyBorder="1" applyAlignment="1" applyProtection="1">
      <alignment horizontal="distributed" vertical="center"/>
      <protection/>
    </xf>
    <xf numFmtId="0" fontId="0" fillId="0" borderId="34" xfId="0" applyFont="1" applyFill="1" applyBorder="1" applyAlignment="1" applyProtection="1">
      <alignment horizontal="distributed" vertical="center"/>
      <protection/>
    </xf>
    <xf numFmtId="0" fontId="0" fillId="0" borderId="29" xfId="0" applyFill="1" applyBorder="1" applyAlignment="1" applyProtection="1">
      <alignment horizontal="center" vertical="center" wrapText="1"/>
      <protection/>
    </xf>
    <xf numFmtId="0" fontId="0" fillId="0" borderId="20" xfId="0" applyFill="1" applyBorder="1" applyAlignment="1">
      <alignment horizontal="center" vertical="center"/>
    </xf>
    <xf numFmtId="0" fontId="0" fillId="0" borderId="29" xfId="0" applyFont="1" applyFill="1" applyBorder="1" applyAlignment="1" applyProtection="1">
      <alignment horizontal="center" vertical="center" wrapText="1"/>
      <protection/>
    </xf>
  </cellXfs>
  <cellStyles count="108">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2" xfId="108"/>
    <cellStyle name="標準 2 2" xfId="109"/>
    <cellStyle name="標準 2 3" xfId="110"/>
    <cellStyle name="標準 2 4" xfId="111"/>
    <cellStyle name="標準 2 5" xfId="112"/>
    <cellStyle name="標準 3" xfId="113"/>
    <cellStyle name="標準 4" xfId="114"/>
    <cellStyle name="標準 5" xfId="115"/>
    <cellStyle name="標準Ａ" xfId="116"/>
    <cellStyle name="文字列" xfId="117"/>
    <cellStyle name="未定義" xfId="118"/>
    <cellStyle name="良い" xfId="119"/>
    <cellStyle name="樘準_購－表紙 (2)_1_型－PRINT_ＳＩ型番 (2)_構成明細  (原調込み） (2)" xfId="120"/>
    <cellStyle name="湪"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F68"/>
  <sheetViews>
    <sheetView tabSelected="1" view="pageBreakPreview" zoomScaleSheetLayoutView="10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K53" sqref="K53"/>
    </sheetView>
  </sheetViews>
  <sheetFormatPr defaultColWidth="9.125" defaultRowHeight="12.75"/>
  <cols>
    <col min="1" max="3" width="2.625" style="1" customWidth="1"/>
    <col min="4" max="4" width="15.375" style="1" customWidth="1"/>
    <col min="5" max="5" width="12.625" style="1" customWidth="1"/>
    <col min="6" max="7" width="8.125" style="1" customWidth="1"/>
    <col min="8" max="10" width="11.375" style="1" customWidth="1"/>
    <col min="11" max="11" width="12.00390625" style="3" customWidth="1"/>
    <col min="12" max="17" width="11.375" style="1" customWidth="1"/>
    <col min="18" max="19" width="2.625" style="1" customWidth="1"/>
    <col min="20" max="20" width="15.375" style="1" customWidth="1"/>
    <col min="21" max="21" width="9.125" style="1" customWidth="1"/>
    <col min="22" max="22" width="10.625" style="4" bestFit="1" customWidth="1"/>
    <col min="23" max="23" width="9.125" style="1" customWidth="1"/>
    <col min="24" max="24" width="9.375" style="1" customWidth="1"/>
    <col min="25" max="29" width="9.125" style="1" customWidth="1"/>
    <col min="30" max="30" width="9.375" style="1" customWidth="1"/>
    <col min="31" max="16384" width="9.125" style="1" customWidth="1"/>
  </cols>
  <sheetData>
    <row r="1" spans="2:13" ht="12">
      <c r="B1" s="64" t="s">
        <v>89</v>
      </c>
      <c r="E1" s="2"/>
      <c r="M1" s="64" t="s">
        <v>90</v>
      </c>
    </row>
    <row r="2" spans="2:20" s="8" customFormat="1" ht="14.25" customHeight="1">
      <c r="B2" s="5"/>
      <c r="C2" s="5"/>
      <c r="D2" s="5"/>
      <c r="E2" s="110" t="s">
        <v>79</v>
      </c>
      <c r="F2" s="110"/>
      <c r="G2" s="110"/>
      <c r="H2" s="110"/>
      <c r="I2" s="110"/>
      <c r="J2" s="6"/>
      <c r="K2" s="7"/>
      <c r="L2" s="5"/>
      <c r="M2" s="110" t="s">
        <v>80</v>
      </c>
      <c r="N2" s="110"/>
      <c r="O2" s="110"/>
      <c r="P2" s="110"/>
      <c r="Q2" s="5"/>
      <c r="R2" s="5"/>
      <c r="S2" s="5"/>
      <c r="T2" s="5"/>
    </row>
    <row r="3" spans="4:20" s="4" customFormat="1" ht="12" thickBot="1">
      <c r="D3" s="9"/>
      <c r="E3" s="10"/>
      <c r="F3" s="11"/>
      <c r="G3" s="11"/>
      <c r="H3" s="11"/>
      <c r="I3" s="11"/>
      <c r="J3" s="11"/>
      <c r="K3" s="9"/>
      <c r="L3" s="11"/>
      <c r="M3" s="11"/>
      <c r="N3" s="11"/>
      <c r="O3" s="11"/>
      <c r="P3" s="11"/>
      <c r="Q3" s="11"/>
      <c r="T3" s="9"/>
    </row>
    <row r="4" spans="2:27" s="13" customFormat="1" ht="19.5" customHeight="1">
      <c r="B4" s="106" t="s">
        <v>45</v>
      </c>
      <c r="C4" s="106"/>
      <c r="D4" s="107"/>
      <c r="E4" s="102" t="s">
        <v>3</v>
      </c>
      <c r="F4" s="102" t="s">
        <v>4</v>
      </c>
      <c r="G4" s="102" t="s">
        <v>5</v>
      </c>
      <c r="H4" s="116" t="s">
        <v>1</v>
      </c>
      <c r="I4" s="111"/>
      <c r="J4" s="111"/>
      <c r="K4" s="12"/>
      <c r="L4" s="111" t="s">
        <v>81</v>
      </c>
      <c r="M4" s="111"/>
      <c r="N4" s="112"/>
      <c r="O4" s="116" t="s">
        <v>2</v>
      </c>
      <c r="P4" s="111"/>
      <c r="Q4" s="111"/>
      <c r="R4" s="117" t="s">
        <v>46</v>
      </c>
      <c r="S4" s="118"/>
      <c r="T4" s="118"/>
      <c r="V4" s="14"/>
      <c r="W4" s="15" t="s">
        <v>74</v>
      </c>
      <c r="X4" s="14"/>
      <c r="Y4" s="14"/>
      <c r="Z4" s="14"/>
      <c r="AA4" s="14"/>
    </row>
    <row r="5" spans="2:27" s="13" customFormat="1" ht="19.5" customHeight="1">
      <c r="B5" s="108"/>
      <c r="C5" s="108"/>
      <c r="D5" s="109"/>
      <c r="E5" s="103"/>
      <c r="F5" s="103"/>
      <c r="G5" s="103"/>
      <c r="H5" s="16" t="s">
        <v>6</v>
      </c>
      <c r="I5" s="16" t="s">
        <v>0</v>
      </c>
      <c r="J5" s="16" t="s">
        <v>7</v>
      </c>
      <c r="K5" s="12"/>
      <c r="L5" s="17" t="s">
        <v>6</v>
      </c>
      <c r="M5" s="18" t="s">
        <v>0</v>
      </c>
      <c r="N5" s="19" t="s">
        <v>7</v>
      </c>
      <c r="O5" s="16" t="s">
        <v>6</v>
      </c>
      <c r="P5" s="16" t="s">
        <v>0</v>
      </c>
      <c r="Q5" s="16" t="s">
        <v>7</v>
      </c>
      <c r="R5" s="119"/>
      <c r="S5" s="120"/>
      <c r="T5" s="120"/>
      <c r="U5" s="20"/>
      <c r="V5" s="14"/>
      <c r="W5" s="15" t="s">
        <v>85</v>
      </c>
      <c r="X5" s="14" t="s">
        <v>86</v>
      </c>
      <c r="Y5" s="14" t="s">
        <v>87</v>
      </c>
      <c r="Z5" s="14" t="s">
        <v>88</v>
      </c>
      <c r="AA5" s="14" t="s">
        <v>48</v>
      </c>
    </row>
    <row r="6" spans="2:27" s="25" customFormat="1" ht="12.75" customHeight="1">
      <c r="B6" s="104" t="s">
        <v>14</v>
      </c>
      <c r="C6" s="104"/>
      <c r="D6" s="105"/>
      <c r="E6" s="68">
        <v>981233</v>
      </c>
      <c r="F6" s="68">
        <v>66</v>
      </c>
      <c r="G6" s="68">
        <v>11</v>
      </c>
      <c r="H6" s="68">
        <v>929346</v>
      </c>
      <c r="I6" s="68">
        <v>220018</v>
      </c>
      <c r="J6" s="93">
        <v>709328</v>
      </c>
      <c r="K6" s="21"/>
      <c r="L6" s="94">
        <v>6563</v>
      </c>
      <c r="M6" s="75">
        <v>3915</v>
      </c>
      <c r="N6" s="75">
        <v>2648</v>
      </c>
      <c r="O6" s="75">
        <v>7324</v>
      </c>
      <c r="P6" s="75">
        <v>3362</v>
      </c>
      <c r="Q6" s="75">
        <v>3962</v>
      </c>
      <c r="R6" s="114" t="s">
        <v>14</v>
      </c>
      <c r="S6" s="115"/>
      <c r="T6" s="115"/>
      <c r="U6" s="22"/>
      <c r="V6" s="15"/>
      <c r="W6" s="23">
        <f>SUM(F6:G6,I6:J6,M6:N6,P6:Q6,'02'!E6:G6,'02'!I6:J6,'02'!L6:Q6)-'01'!E6</f>
        <v>0</v>
      </c>
      <c r="X6" s="23">
        <f aca="true" t="shared" si="0" ref="X6:X37">SUM(I6:J6)-H6</f>
        <v>0</v>
      </c>
      <c r="Y6" s="23">
        <f aca="true" t="shared" si="1" ref="Y6:Y37">SUM(M6:N6)-L6</f>
        <v>0</v>
      </c>
      <c r="Z6" s="23">
        <f aca="true" t="shared" si="2" ref="Z6:Z37">SUM(P6:Q6)-O6</f>
        <v>0</v>
      </c>
      <c r="AA6" s="24">
        <f>SUM('02'!I6:J6,'02'!L6:P6)-'02'!H6</f>
        <v>0</v>
      </c>
    </row>
    <row r="7" spans="2:32" s="25" customFormat="1" ht="12" customHeight="1">
      <c r="B7" s="26"/>
      <c r="C7" s="104" t="s">
        <v>15</v>
      </c>
      <c r="D7" s="105"/>
      <c r="E7" s="69">
        <v>107313</v>
      </c>
      <c r="F7" s="69">
        <v>27</v>
      </c>
      <c r="G7" s="69">
        <v>2</v>
      </c>
      <c r="H7" s="69">
        <v>93699</v>
      </c>
      <c r="I7" s="69">
        <v>50816</v>
      </c>
      <c r="J7" s="95">
        <v>42883</v>
      </c>
      <c r="K7" s="21"/>
      <c r="L7" s="72">
        <v>2215</v>
      </c>
      <c r="M7" s="76">
        <v>2047</v>
      </c>
      <c r="N7" s="76">
        <v>168</v>
      </c>
      <c r="O7" s="76">
        <v>917</v>
      </c>
      <c r="P7" s="76">
        <v>575</v>
      </c>
      <c r="Q7" s="76">
        <v>342</v>
      </c>
      <c r="R7" s="27"/>
      <c r="S7" s="101" t="s">
        <v>15</v>
      </c>
      <c r="T7" s="101"/>
      <c r="U7" s="22"/>
      <c r="V7" s="28"/>
      <c r="W7" s="23">
        <f>SUM(F7:G7,I7:J7,M7:N7,P7:Q7,'02'!E7:G7,'02'!I7:J7,'02'!L7:Q7)-'01'!E7</f>
        <v>0</v>
      </c>
      <c r="X7" s="23">
        <f t="shared" si="0"/>
        <v>0</v>
      </c>
      <c r="Y7" s="23">
        <f t="shared" si="1"/>
        <v>0</v>
      </c>
      <c r="Z7" s="23">
        <f t="shared" si="2"/>
        <v>0</v>
      </c>
      <c r="AA7" s="24">
        <f>SUM('02'!I7:J7,'02'!L7:P7)-'02'!H7</f>
        <v>0</v>
      </c>
      <c r="AB7" s="28"/>
      <c r="AC7" s="28"/>
      <c r="AD7" s="28"/>
      <c r="AE7" s="28"/>
      <c r="AF7" s="28"/>
    </row>
    <row r="8" spans="2:32" s="13" customFormat="1" ht="12" customHeight="1">
      <c r="B8" s="29"/>
      <c r="C8" s="29"/>
      <c r="D8" s="30" t="s">
        <v>56</v>
      </c>
      <c r="E8" s="69">
        <v>40716</v>
      </c>
      <c r="F8" s="66">
        <v>14</v>
      </c>
      <c r="G8" s="66">
        <v>1</v>
      </c>
      <c r="H8" s="66">
        <v>37433</v>
      </c>
      <c r="I8" s="66">
        <v>22839</v>
      </c>
      <c r="J8" s="70">
        <v>14594</v>
      </c>
      <c r="K8" s="31"/>
      <c r="L8" s="71">
        <v>198</v>
      </c>
      <c r="M8" s="73">
        <v>168</v>
      </c>
      <c r="N8" s="73">
        <v>30</v>
      </c>
      <c r="O8" s="73">
        <v>290</v>
      </c>
      <c r="P8" s="73">
        <v>189</v>
      </c>
      <c r="Q8" s="73">
        <v>101</v>
      </c>
      <c r="R8" s="32"/>
      <c r="S8" s="33"/>
      <c r="T8" s="34" t="s">
        <v>56</v>
      </c>
      <c r="U8" s="20"/>
      <c r="V8" s="28"/>
      <c r="W8" s="23">
        <f>SUM(F8:G8,I8:J8,M8:N8,P8:Q8,'02'!E8:G8,'02'!I8:J8,'02'!L8:Q8)-'01'!E8</f>
        <v>0</v>
      </c>
      <c r="X8" s="23">
        <f t="shared" si="0"/>
        <v>0</v>
      </c>
      <c r="Y8" s="23">
        <f t="shared" si="1"/>
        <v>0</v>
      </c>
      <c r="Z8" s="23">
        <f t="shared" si="2"/>
        <v>0</v>
      </c>
      <c r="AA8" s="24">
        <f>SUM('02'!I8:J8,'02'!L8:P8)-'02'!H8</f>
        <v>0</v>
      </c>
      <c r="AB8" s="28"/>
      <c r="AC8" s="28"/>
      <c r="AD8" s="28"/>
      <c r="AE8" s="28"/>
      <c r="AF8" s="28"/>
    </row>
    <row r="9" spans="2:32" s="13" customFormat="1" ht="12" customHeight="1">
      <c r="B9" s="29"/>
      <c r="C9" s="29"/>
      <c r="D9" s="30" t="s">
        <v>47</v>
      </c>
      <c r="E9" s="69">
        <v>13790</v>
      </c>
      <c r="F9" s="66">
        <v>0</v>
      </c>
      <c r="G9" s="66">
        <v>0</v>
      </c>
      <c r="H9" s="66">
        <v>12249</v>
      </c>
      <c r="I9" s="66">
        <v>6714</v>
      </c>
      <c r="J9" s="70">
        <v>5535</v>
      </c>
      <c r="K9" s="31"/>
      <c r="L9" s="71">
        <v>44</v>
      </c>
      <c r="M9" s="73">
        <v>34</v>
      </c>
      <c r="N9" s="73">
        <v>10</v>
      </c>
      <c r="O9" s="73">
        <v>57</v>
      </c>
      <c r="P9" s="73">
        <v>36</v>
      </c>
      <c r="Q9" s="73">
        <v>21</v>
      </c>
      <c r="R9" s="32"/>
      <c r="S9" s="33"/>
      <c r="T9" s="34" t="s">
        <v>47</v>
      </c>
      <c r="U9" s="20"/>
      <c r="V9" s="28"/>
      <c r="W9" s="23">
        <f>SUM(F9:G9,I9:J9,M9:N9,P9:Q9,'02'!E9:G9,'02'!I9:J9,'02'!L9:Q9)-'01'!E9</f>
        <v>0</v>
      </c>
      <c r="X9" s="23">
        <f t="shared" si="0"/>
        <v>0</v>
      </c>
      <c r="Y9" s="23">
        <f t="shared" si="1"/>
        <v>0</v>
      </c>
      <c r="Z9" s="23">
        <f t="shared" si="2"/>
        <v>0</v>
      </c>
      <c r="AA9" s="24">
        <f>SUM('02'!I9:J9,'02'!L9:P9)-'02'!H9</f>
        <v>0</v>
      </c>
      <c r="AB9" s="28"/>
      <c r="AC9" s="28"/>
      <c r="AD9" s="28"/>
      <c r="AE9" s="28"/>
      <c r="AF9" s="28"/>
    </row>
    <row r="10" spans="2:32" s="13" customFormat="1" ht="12" customHeight="1">
      <c r="B10" s="29"/>
      <c r="C10" s="29"/>
      <c r="D10" s="30" t="s">
        <v>16</v>
      </c>
      <c r="E10" s="69">
        <v>3315</v>
      </c>
      <c r="F10" s="66">
        <v>4</v>
      </c>
      <c r="G10" s="66">
        <v>0</v>
      </c>
      <c r="H10" s="66">
        <v>3032</v>
      </c>
      <c r="I10" s="66">
        <v>1537</v>
      </c>
      <c r="J10" s="70">
        <v>1495</v>
      </c>
      <c r="K10" s="31"/>
      <c r="L10" s="71">
        <v>5</v>
      </c>
      <c r="M10" s="73">
        <v>4</v>
      </c>
      <c r="N10" s="73">
        <v>1</v>
      </c>
      <c r="O10" s="73">
        <v>22</v>
      </c>
      <c r="P10" s="73">
        <v>14</v>
      </c>
      <c r="Q10" s="73">
        <v>8</v>
      </c>
      <c r="R10" s="32"/>
      <c r="S10" s="33"/>
      <c r="T10" s="34" t="s">
        <v>16</v>
      </c>
      <c r="U10" s="20"/>
      <c r="V10" s="28"/>
      <c r="W10" s="23">
        <f>SUM(F10:G10,I10:J10,M10:N10,P10:Q10,'02'!E10:G10,'02'!I10:J10,'02'!L10:Q10)-'01'!E10</f>
        <v>0</v>
      </c>
      <c r="X10" s="23">
        <f t="shared" si="0"/>
        <v>0</v>
      </c>
      <c r="Y10" s="23">
        <f t="shared" si="1"/>
        <v>0</v>
      </c>
      <c r="Z10" s="23">
        <f t="shared" si="2"/>
        <v>0</v>
      </c>
      <c r="AA10" s="24">
        <f>SUM('02'!I10:J10,'02'!L10:P10)-'02'!H10</f>
        <v>0</v>
      </c>
      <c r="AB10" s="28"/>
      <c r="AC10" s="28"/>
      <c r="AD10" s="28"/>
      <c r="AE10" s="28"/>
      <c r="AF10" s="28"/>
    </row>
    <row r="11" spans="2:32" s="13" customFormat="1" ht="12" customHeight="1">
      <c r="B11" s="29"/>
      <c r="C11" s="29"/>
      <c r="D11" s="30" t="s">
        <v>59</v>
      </c>
      <c r="E11" s="69">
        <v>15</v>
      </c>
      <c r="F11" s="66">
        <v>0</v>
      </c>
      <c r="G11" s="66">
        <v>0</v>
      </c>
      <c r="H11" s="66">
        <v>10</v>
      </c>
      <c r="I11" s="66">
        <v>7</v>
      </c>
      <c r="J11" s="70">
        <v>3</v>
      </c>
      <c r="K11" s="31"/>
      <c r="L11" s="71">
        <v>4</v>
      </c>
      <c r="M11" s="73">
        <v>4</v>
      </c>
      <c r="N11" s="73">
        <v>0</v>
      </c>
      <c r="O11" s="73">
        <v>1</v>
      </c>
      <c r="P11" s="73">
        <v>1</v>
      </c>
      <c r="Q11" s="73">
        <v>0</v>
      </c>
      <c r="R11" s="32"/>
      <c r="S11" s="33"/>
      <c r="T11" s="34" t="s">
        <v>59</v>
      </c>
      <c r="U11" s="20"/>
      <c r="V11" s="28"/>
      <c r="W11" s="23">
        <f>SUM(F11:G11,I11:J11,M11:N11,P11:Q11,'02'!E11:G11,'02'!I11:J11,'02'!L11:Q11)-'01'!E11</f>
        <v>0</v>
      </c>
      <c r="X11" s="23">
        <f t="shared" si="0"/>
        <v>0</v>
      </c>
      <c r="Y11" s="23">
        <f t="shared" si="1"/>
        <v>0</v>
      </c>
      <c r="Z11" s="23">
        <f t="shared" si="2"/>
        <v>0</v>
      </c>
      <c r="AA11" s="24">
        <f>SUM('02'!I11:J11,'02'!L11:P11)-'02'!H11</f>
        <v>0</v>
      </c>
      <c r="AB11" s="28"/>
      <c r="AC11" s="28"/>
      <c r="AD11" s="28"/>
      <c r="AE11" s="28"/>
      <c r="AF11" s="28"/>
    </row>
    <row r="12" spans="2:32" s="13" customFormat="1" ht="12" customHeight="1">
      <c r="B12" s="29"/>
      <c r="C12" s="29"/>
      <c r="D12" s="30" t="s">
        <v>17</v>
      </c>
      <c r="E12" s="69">
        <v>2257</v>
      </c>
      <c r="F12" s="66">
        <v>0</v>
      </c>
      <c r="G12" s="66">
        <v>0</v>
      </c>
      <c r="H12" s="66">
        <v>1868</v>
      </c>
      <c r="I12" s="66">
        <v>1230</v>
      </c>
      <c r="J12" s="70">
        <v>638</v>
      </c>
      <c r="K12" s="31"/>
      <c r="L12" s="71">
        <v>320</v>
      </c>
      <c r="M12" s="73">
        <v>306</v>
      </c>
      <c r="N12" s="73">
        <v>14</v>
      </c>
      <c r="O12" s="73">
        <v>26</v>
      </c>
      <c r="P12" s="73">
        <v>17</v>
      </c>
      <c r="Q12" s="73">
        <v>9</v>
      </c>
      <c r="R12" s="32"/>
      <c r="S12" s="33"/>
      <c r="T12" s="34" t="s">
        <v>17</v>
      </c>
      <c r="U12" s="20"/>
      <c r="V12" s="28"/>
      <c r="W12" s="23">
        <f>SUM(F12:G12,I12:J12,M12:N12,P12:Q12,'02'!E12:G12,'02'!I12:J12,'02'!L12:Q12)-'01'!E12</f>
        <v>0</v>
      </c>
      <c r="X12" s="23">
        <f t="shared" si="0"/>
        <v>0</v>
      </c>
      <c r="Y12" s="23">
        <f t="shared" si="1"/>
        <v>0</v>
      </c>
      <c r="Z12" s="23">
        <f t="shared" si="2"/>
        <v>0</v>
      </c>
      <c r="AA12" s="24">
        <f>SUM('02'!I12:J12,'02'!L12:P12)-'02'!H12</f>
        <v>0</v>
      </c>
      <c r="AB12" s="28"/>
      <c r="AC12" s="28"/>
      <c r="AD12" s="28"/>
      <c r="AE12" s="28"/>
      <c r="AF12" s="28"/>
    </row>
    <row r="13" spans="2:32" s="13" customFormat="1" ht="12" customHeight="1">
      <c r="B13" s="29"/>
      <c r="C13" s="29"/>
      <c r="D13" s="30" t="s">
        <v>57</v>
      </c>
      <c r="E13" s="69">
        <v>399</v>
      </c>
      <c r="F13" s="66">
        <v>0</v>
      </c>
      <c r="G13" s="66">
        <v>0</v>
      </c>
      <c r="H13" s="66">
        <v>348</v>
      </c>
      <c r="I13" s="66">
        <v>107</v>
      </c>
      <c r="J13" s="70">
        <v>241</v>
      </c>
      <c r="K13" s="31"/>
      <c r="L13" s="71">
        <v>0</v>
      </c>
      <c r="M13" s="73">
        <v>0</v>
      </c>
      <c r="N13" s="73">
        <v>0</v>
      </c>
      <c r="O13" s="73">
        <v>6</v>
      </c>
      <c r="P13" s="73">
        <v>2</v>
      </c>
      <c r="Q13" s="73">
        <v>4</v>
      </c>
      <c r="R13" s="32"/>
      <c r="S13" s="33"/>
      <c r="T13" s="34" t="s">
        <v>57</v>
      </c>
      <c r="U13" s="20"/>
      <c r="V13" s="28"/>
      <c r="W13" s="23">
        <f>SUM(F13:G13,I13:J13,M13:N13,P13:Q13,'02'!E13:G13,'02'!I13:J13,'02'!L13:Q13)-'01'!E13</f>
        <v>0</v>
      </c>
      <c r="X13" s="23">
        <f t="shared" si="0"/>
        <v>0</v>
      </c>
      <c r="Y13" s="23">
        <f t="shared" si="1"/>
        <v>0</v>
      </c>
      <c r="Z13" s="23">
        <f t="shared" si="2"/>
        <v>0</v>
      </c>
      <c r="AA13" s="24">
        <f>SUM('02'!I13:J13,'02'!L13:P13)-'02'!H13</f>
        <v>0</v>
      </c>
      <c r="AB13" s="28"/>
      <c r="AC13" s="28"/>
      <c r="AD13" s="28"/>
      <c r="AE13" s="28"/>
      <c r="AF13" s="28"/>
    </row>
    <row r="14" spans="2:32" s="13" customFormat="1" ht="12" customHeight="1">
      <c r="B14" s="29"/>
      <c r="C14" s="29"/>
      <c r="D14" s="35" t="s">
        <v>18</v>
      </c>
      <c r="E14" s="69">
        <v>266</v>
      </c>
      <c r="F14" s="66">
        <v>0</v>
      </c>
      <c r="G14" s="66">
        <v>0</v>
      </c>
      <c r="H14" s="66">
        <v>202</v>
      </c>
      <c r="I14" s="66">
        <v>56</v>
      </c>
      <c r="J14" s="70">
        <v>146</v>
      </c>
      <c r="K14" s="31"/>
      <c r="L14" s="71">
        <v>6</v>
      </c>
      <c r="M14" s="73">
        <v>6</v>
      </c>
      <c r="N14" s="73">
        <v>0</v>
      </c>
      <c r="O14" s="73">
        <v>2</v>
      </c>
      <c r="P14" s="73">
        <v>1</v>
      </c>
      <c r="Q14" s="73">
        <v>1</v>
      </c>
      <c r="R14" s="32"/>
      <c r="S14" s="33"/>
      <c r="T14" s="36" t="s">
        <v>18</v>
      </c>
      <c r="U14" s="20"/>
      <c r="V14" s="28"/>
      <c r="W14" s="23">
        <f>SUM(F14:G14,I14:J14,M14:N14,P14:Q14,'02'!E14:G14,'02'!I14:J14,'02'!L14:Q14)-'01'!E14</f>
        <v>0</v>
      </c>
      <c r="X14" s="23">
        <f t="shared" si="0"/>
        <v>0</v>
      </c>
      <c r="Y14" s="23">
        <f t="shared" si="1"/>
        <v>0</v>
      </c>
      <c r="Z14" s="23">
        <f t="shared" si="2"/>
        <v>0</v>
      </c>
      <c r="AA14" s="24">
        <f>SUM('02'!I14:J14,'02'!L14:P14)-'02'!H14</f>
        <v>0</v>
      </c>
      <c r="AB14" s="28"/>
      <c r="AC14" s="28"/>
      <c r="AD14" s="28"/>
      <c r="AE14" s="28"/>
      <c r="AF14" s="28"/>
    </row>
    <row r="15" spans="2:32" s="13" customFormat="1" ht="12" customHeight="1">
      <c r="B15" s="29"/>
      <c r="C15" s="29"/>
      <c r="D15" s="30" t="s">
        <v>19</v>
      </c>
      <c r="E15" s="69">
        <v>1297</v>
      </c>
      <c r="F15" s="66">
        <v>0</v>
      </c>
      <c r="G15" s="66">
        <v>0</v>
      </c>
      <c r="H15" s="66">
        <v>880</v>
      </c>
      <c r="I15" s="66">
        <v>309</v>
      </c>
      <c r="J15" s="70">
        <v>571</v>
      </c>
      <c r="K15" s="31"/>
      <c r="L15" s="71">
        <v>68</v>
      </c>
      <c r="M15" s="73">
        <v>60</v>
      </c>
      <c r="N15" s="73">
        <v>8</v>
      </c>
      <c r="O15" s="73">
        <v>12</v>
      </c>
      <c r="P15" s="73">
        <v>10</v>
      </c>
      <c r="Q15" s="73">
        <v>2</v>
      </c>
      <c r="R15" s="32"/>
      <c r="S15" s="33"/>
      <c r="T15" s="34" t="s">
        <v>19</v>
      </c>
      <c r="U15" s="20"/>
      <c r="V15" s="28"/>
      <c r="W15" s="23">
        <f>SUM(F15:G15,I15:J15,M15:N15,P15:Q15,'02'!E15:G15,'02'!I15:J15,'02'!L15:Q15)-'01'!E15</f>
        <v>0</v>
      </c>
      <c r="X15" s="23">
        <f t="shared" si="0"/>
        <v>0</v>
      </c>
      <c r="Y15" s="23">
        <f t="shared" si="1"/>
        <v>0</v>
      </c>
      <c r="Z15" s="23">
        <f t="shared" si="2"/>
        <v>0</v>
      </c>
      <c r="AA15" s="24">
        <f>SUM('02'!I15:J15,'02'!L15:P15)-'02'!H15</f>
        <v>0</v>
      </c>
      <c r="AB15" s="28"/>
      <c r="AC15" s="28"/>
      <c r="AD15" s="28"/>
      <c r="AE15" s="28"/>
      <c r="AF15" s="28"/>
    </row>
    <row r="16" spans="2:32" s="13" customFormat="1" ht="12" customHeight="1">
      <c r="B16" s="29"/>
      <c r="C16" s="29"/>
      <c r="D16" s="30" t="s">
        <v>20</v>
      </c>
      <c r="E16" s="69">
        <v>1101</v>
      </c>
      <c r="F16" s="66">
        <v>0</v>
      </c>
      <c r="G16" s="66">
        <v>0</v>
      </c>
      <c r="H16" s="66">
        <v>975</v>
      </c>
      <c r="I16" s="66">
        <v>620</v>
      </c>
      <c r="J16" s="70">
        <v>355</v>
      </c>
      <c r="K16" s="31"/>
      <c r="L16" s="71">
        <v>64</v>
      </c>
      <c r="M16" s="73">
        <v>63</v>
      </c>
      <c r="N16" s="73">
        <v>1</v>
      </c>
      <c r="O16" s="73">
        <v>14</v>
      </c>
      <c r="P16" s="73">
        <v>9</v>
      </c>
      <c r="Q16" s="73">
        <v>5</v>
      </c>
      <c r="R16" s="32"/>
      <c r="S16" s="33"/>
      <c r="T16" s="34" t="s">
        <v>20</v>
      </c>
      <c r="U16" s="20"/>
      <c r="V16" s="28"/>
      <c r="W16" s="23">
        <f>SUM(F16:G16,I16:J16,M16:N16,P16:Q16,'02'!E16:G16,'02'!I16:J16,'02'!L16:Q16)-'01'!E16</f>
        <v>0</v>
      </c>
      <c r="X16" s="23">
        <f t="shared" si="0"/>
        <v>0</v>
      </c>
      <c r="Y16" s="23">
        <f t="shared" si="1"/>
        <v>0</v>
      </c>
      <c r="Z16" s="23">
        <f t="shared" si="2"/>
        <v>0</v>
      </c>
      <c r="AA16" s="24">
        <f>SUM('02'!I16:J16,'02'!L16:P16)-'02'!H16</f>
        <v>0</v>
      </c>
      <c r="AB16" s="28"/>
      <c r="AC16" s="28"/>
      <c r="AD16" s="28"/>
      <c r="AE16" s="28"/>
      <c r="AF16" s="28"/>
    </row>
    <row r="17" spans="2:32" s="13" customFormat="1" ht="12" customHeight="1">
      <c r="B17" s="29"/>
      <c r="C17" s="29"/>
      <c r="D17" s="30" t="s">
        <v>21</v>
      </c>
      <c r="E17" s="69">
        <v>327</v>
      </c>
      <c r="F17" s="66">
        <v>1</v>
      </c>
      <c r="G17" s="66">
        <v>0</v>
      </c>
      <c r="H17" s="66">
        <v>281</v>
      </c>
      <c r="I17" s="66">
        <v>162</v>
      </c>
      <c r="J17" s="70">
        <v>119</v>
      </c>
      <c r="K17" s="31"/>
      <c r="L17" s="71">
        <v>33</v>
      </c>
      <c r="M17" s="73">
        <v>33</v>
      </c>
      <c r="N17" s="73">
        <v>0</v>
      </c>
      <c r="O17" s="73">
        <v>3</v>
      </c>
      <c r="P17" s="73">
        <v>3</v>
      </c>
      <c r="Q17" s="73">
        <v>0</v>
      </c>
      <c r="R17" s="32"/>
      <c r="S17" s="33"/>
      <c r="T17" s="34" t="s">
        <v>21</v>
      </c>
      <c r="U17" s="20"/>
      <c r="V17" s="28"/>
      <c r="W17" s="23">
        <f>SUM(F17:G17,I17:J17,M17:N17,P17:Q17,'02'!E17:G17,'02'!I17:J17,'02'!L17:Q17)-'01'!E17</f>
        <v>0</v>
      </c>
      <c r="X17" s="23">
        <f t="shared" si="0"/>
        <v>0</v>
      </c>
      <c r="Y17" s="23">
        <f t="shared" si="1"/>
        <v>0</v>
      </c>
      <c r="Z17" s="23">
        <f t="shared" si="2"/>
        <v>0</v>
      </c>
      <c r="AA17" s="24">
        <f>SUM('02'!I17:J17,'02'!L17:P17)-'02'!H17</f>
        <v>0</v>
      </c>
      <c r="AB17" s="28"/>
      <c r="AC17" s="28"/>
      <c r="AD17" s="28"/>
      <c r="AE17" s="28"/>
      <c r="AF17" s="28"/>
    </row>
    <row r="18" spans="2:32" s="13" customFormat="1" ht="12" customHeight="1">
      <c r="B18" s="29"/>
      <c r="C18" s="29"/>
      <c r="D18" s="30" t="s">
        <v>22</v>
      </c>
      <c r="E18" s="69">
        <v>10804</v>
      </c>
      <c r="F18" s="66">
        <v>3</v>
      </c>
      <c r="G18" s="66">
        <v>0</v>
      </c>
      <c r="H18" s="66">
        <v>9702</v>
      </c>
      <c r="I18" s="66">
        <v>5200</v>
      </c>
      <c r="J18" s="70">
        <v>4502</v>
      </c>
      <c r="K18" s="31"/>
      <c r="L18" s="71">
        <v>340</v>
      </c>
      <c r="M18" s="73">
        <v>310</v>
      </c>
      <c r="N18" s="73">
        <v>30</v>
      </c>
      <c r="O18" s="73">
        <v>92</v>
      </c>
      <c r="P18" s="73">
        <v>58</v>
      </c>
      <c r="Q18" s="73">
        <v>34</v>
      </c>
      <c r="R18" s="32"/>
      <c r="S18" s="33"/>
      <c r="T18" s="34" t="s">
        <v>22</v>
      </c>
      <c r="U18" s="20"/>
      <c r="V18" s="28"/>
      <c r="W18" s="23">
        <f>SUM(F18:G18,I18:J18,M18:N18,P18:Q18,'02'!E18:G18,'02'!I18:J18,'02'!L18:Q18)-'01'!E18</f>
        <v>0</v>
      </c>
      <c r="X18" s="23">
        <f t="shared" si="0"/>
        <v>0</v>
      </c>
      <c r="Y18" s="23">
        <f t="shared" si="1"/>
        <v>0</v>
      </c>
      <c r="Z18" s="23">
        <f t="shared" si="2"/>
        <v>0</v>
      </c>
      <c r="AA18" s="24">
        <f>SUM('02'!I18:J18,'02'!L18:P18)-'02'!H18</f>
        <v>0</v>
      </c>
      <c r="AB18" s="28"/>
      <c r="AC18" s="28"/>
      <c r="AD18" s="28"/>
      <c r="AE18" s="28"/>
      <c r="AF18" s="28"/>
    </row>
    <row r="19" spans="2:32" s="13" customFormat="1" ht="12" customHeight="1">
      <c r="B19" s="29"/>
      <c r="C19" s="29"/>
      <c r="D19" s="30" t="s">
        <v>23</v>
      </c>
      <c r="E19" s="69">
        <v>15163</v>
      </c>
      <c r="F19" s="66">
        <v>0</v>
      </c>
      <c r="G19" s="66">
        <v>0</v>
      </c>
      <c r="H19" s="66">
        <v>13009</v>
      </c>
      <c r="I19" s="66">
        <v>7339</v>
      </c>
      <c r="J19" s="70">
        <v>5670</v>
      </c>
      <c r="K19" s="31"/>
      <c r="L19" s="71">
        <v>1016</v>
      </c>
      <c r="M19" s="73">
        <v>965</v>
      </c>
      <c r="N19" s="73">
        <v>51</v>
      </c>
      <c r="O19" s="73">
        <v>244</v>
      </c>
      <c r="P19" s="73">
        <v>164</v>
      </c>
      <c r="Q19" s="73">
        <v>80</v>
      </c>
      <c r="R19" s="32"/>
      <c r="S19" s="33"/>
      <c r="T19" s="34" t="s">
        <v>23</v>
      </c>
      <c r="U19" s="20"/>
      <c r="V19" s="28"/>
      <c r="W19" s="23">
        <f>SUM(F19:G19,I19:J19,M19:N19,P19:Q19,'02'!E19:G19,'02'!I19:J19,'02'!L19:Q19)-'01'!E19</f>
        <v>0</v>
      </c>
      <c r="X19" s="23">
        <f t="shared" si="0"/>
        <v>0</v>
      </c>
      <c r="Y19" s="23">
        <f t="shared" si="1"/>
        <v>0</v>
      </c>
      <c r="Z19" s="23">
        <f t="shared" si="2"/>
        <v>0</v>
      </c>
      <c r="AA19" s="24">
        <f>SUM('02'!I19:J19,'02'!L19:P19)-'02'!H19</f>
        <v>0</v>
      </c>
      <c r="AB19" s="28"/>
      <c r="AC19" s="28"/>
      <c r="AD19" s="28"/>
      <c r="AE19" s="28"/>
      <c r="AF19" s="28"/>
    </row>
    <row r="20" spans="2:32" s="13" customFormat="1" ht="12" customHeight="1">
      <c r="B20" s="29"/>
      <c r="C20" s="29"/>
      <c r="D20" s="30" t="s">
        <v>24</v>
      </c>
      <c r="E20" s="69">
        <v>1043</v>
      </c>
      <c r="F20" s="66">
        <v>0</v>
      </c>
      <c r="G20" s="66">
        <v>0</v>
      </c>
      <c r="H20" s="66">
        <v>861</v>
      </c>
      <c r="I20" s="66">
        <v>305</v>
      </c>
      <c r="J20" s="70">
        <v>556</v>
      </c>
      <c r="K20" s="31"/>
      <c r="L20" s="71">
        <v>21</v>
      </c>
      <c r="M20" s="73">
        <v>16</v>
      </c>
      <c r="N20" s="73">
        <v>5</v>
      </c>
      <c r="O20" s="73">
        <v>3</v>
      </c>
      <c r="P20" s="73">
        <v>2</v>
      </c>
      <c r="Q20" s="73">
        <v>1</v>
      </c>
      <c r="R20" s="32"/>
      <c r="S20" s="33"/>
      <c r="T20" s="34" t="s">
        <v>24</v>
      </c>
      <c r="U20" s="20"/>
      <c r="V20" s="28"/>
      <c r="W20" s="23">
        <f>SUM(F20:G20,I20:J20,M20:N20,P20:Q20,'02'!E20:G20,'02'!I20:J20,'02'!L20:Q20)-'01'!E20</f>
        <v>0</v>
      </c>
      <c r="X20" s="23">
        <f t="shared" si="0"/>
        <v>0</v>
      </c>
      <c r="Y20" s="23">
        <f t="shared" si="1"/>
        <v>0</v>
      </c>
      <c r="Z20" s="23">
        <f t="shared" si="2"/>
        <v>0</v>
      </c>
      <c r="AA20" s="24">
        <f>SUM('02'!I20:J20,'02'!L20:P20)-'02'!H20</f>
        <v>0</v>
      </c>
      <c r="AB20" s="28"/>
      <c r="AC20" s="28"/>
      <c r="AD20" s="28"/>
      <c r="AE20" s="28"/>
      <c r="AF20" s="28"/>
    </row>
    <row r="21" spans="2:32" s="13" customFormat="1" ht="12" customHeight="1">
      <c r="B21" s="29"/>
      <c r="C21" s="29"/>
      <c r="D21" s="30" t="s">
        <v>25</v>
      </c>
      <c r="E21" s="69">
        <v>1082</v>
      </c>
      <c r="F21" s="66">
        <v>0</v>
      </c>
      <c r="G21" s="66">
        <v>1</v>
      </c>
      <c r="H21" s="66">
        <v>908</v>
      </c>
      <c r="I21" s="66">
        <v>193</v>
      </c>
      <c r="J21" s="70">
        <v>715</v>
      </c>
      <c r="K21" s="31"/>
      <c r="L21" s="71">
        <v>3</v>
      </c>
      <c r="M21" s="73">
        <v>2</v>
      </c>
      <c r="N21" s="73">
        <v>1</v>
      </c>
      <c r="O21" s="73">
        <v>8</v>
      </c>
      <c r="P21" s="73">
        <v>4</v>
      </c>
      <c r="Q21" s="73">
        <v>4</v>
      </c>
      <c r="R21" s="32"/>
      <c r="S21" s="33"/>
      <c r="T21" s="34" t="s">
        <v>25</v>
      </c>
      <c r="U21" s="20"/>
      <c r="V21" s="28"/>
      <c r="W21" s="23">
        <f>SUM(F21:G21,I21:J21,M21:N21,P21:Q21,'02'!E21:G21,'02'!I21:J21,'02'!L21:Q21)-'01'!E21</f>
        <v>0</v>
      </c>
      <c r="X21" s="23">
        <f t="shared" si="0"/>
        <v>0</v>
      </c>
      <c r="Y21" s="23">
        <f t="shared" si="1"/>
        <v>0</v>
      </c>
      <c r="Z21" s="23">
        <f t="shared" si="2"/>
        <v>0</v>
      </c>
      <c r="AA21" s="24">
        <f>SUM('02'!I21:J21,'02'!L21:P21)-'02'!H21</f>
        <v>0</v>
      </c>
      <c r="AB21" s="28"/>
      <c r="AC21" s="28"/>
      <c r="AD21" s="28"/>
      <c r="AE21" s="28"/>
      <c r="AF21" s="28"/>
    </row>
    <row r="22" spans="2:32" s="13" customFormat="1" ht="12" customHeight="1">
      <c r="B22" s="29"/>
      <c r="C22" s="29"/>
      <c r="D22" s="30" t="s">
        <v>26</v>
      </c>
      <c r="E22" s="69">
        <v>6346</v>
      </c>
      <c r="F22" s="66">
        <v>2</v>
      </c>
      <c r="G22" s="66">
        <v>0</v>
      </c>
      <c r="H22" s="66">
        <v>4989</v>
      </c>
      <c r="I22" s="66">
        <v>1585</v>
      </c>
      <c r="J22" s="70">
        <v>3404</v>
      </c>
      <c r="K22" s="31"/>
      <c r="L22" s="71">
        <v>41</v>
      </c>
      <c r="M22" s="73">
        <v>34</v>
      </c>
      <c r="N22" s="73">
        <v>7</v>
      </c>
      <c r="O22" s="73">
        <v>40</v>
      </c>
      <c r="P22" s="73">
        <v>22</v>
      </c>
      <c r="Q22" s="73">
        <v>18</v>
      </c>
      <c r="R22" s="32"/>
      <c r="S22" s="33"/>
      <c r="T22" s="34" t="s">
        <v>26</v>
      </c>
      <c r="U22" s="20"/>
      <c r="V22" s="28"/>
      <c r="W22" s="23">
        <f>SUM(F22:G22,I22:J22,M22:N22,P22:Q22,'02'!E22:G22,'02'!I22:J22,'02'!L22:Q22)-'01'!E22</f>
        <v>0</v>
      </c>
      <c r="X22" s="23">
        <f t="shared" si="0"/>
        <v>0</v>
      </c>
      <c r="Y22" s="23">
        <f t="shared" si="1"/>
        <v>0</v>
      </c>
      <c r="Z22" s="23">
        <f t="shared" si="2"/>
        <v>0</v>
      </c>
      <c r="AA22" s="24">
        <f>SUM('02'!I22:J22,'02'!L22:P22)-'02'!H22</f>
        <v>0</v>
      </c>
      <c r="AB22" s="28"/>
      <c r="AC22" s="28"/>
      <c r="AD22" s="28"/>
      <c r="AE22" s="28"/>
      <c r="AF22" s="28"/>
    </row>
    <row r="23" spans="2:32" s="13" customFormat="1" ht="12" customHeight="1">
      <c r="B23" s="29"/>
      <c r="C23" s="29"/>
      <c r="D23" s="30" t="s">
        <v>7</v>
      </c>
      <c r="E23" s="69">
        <v>9392</v>
      </c>
      <c r="F23" s="66">
        <v>3</v>
      </c>
      <c r="G23" s="66">
        <v>0</v>
      </c>
      <c r="H23" s="66">
        <v>6952</v>
      </c>
      <c r="I23" s="66">
        <v>2613</v>
      </c>
      <c r="J23" s="70">
        <v>4339</v>
      </c>
      <c r="K23" s="31"/>
      <c r="L23" s="71">
        <v>52</v>
      </c>
      <c r="M23" s="73">
        <v>42</v>
      </c>
      <c r="N23" s="73">
        <v>10</v>
      </c>
      <c r="O23" s="73">
        <v>97</v>
      </c>
      <c r="P23" s="73">
        <v>43</v>
      </c>
      <c r="Q23" s="73">
        <v>54</v>
      </c>
      <c r="R23" s="32"/>
      <c r="S23" s="33"/>
      <c r="T23" s="34" t="s">
        <v>7</v>
      </c>
      <c r="U23" s="20"/>
      <c r="V23" s="28"/>
      <c r="W23" s="23">
        <f>SUM(F23:G23,I23:J23,M23:N23,P23:Q23,'02'!E23:G23,'02'!I23:J23,'02'!L23:Q23)-'01'!E23</f>
        <v>0</v>
      </c>
      <c r="X23" s="23">
        <f t="shared" si="0"/>
        <v>0</v>
      </c>
      <c r="Y23" s="23">
        <f t="shared" si="1"/>
        <v>0</v>
      </c>
      <c r="Z23" s="23">
        <f t="shared" si="2"/>
        <v>0</v>
      </c>
      <c r="AA23" s="24">
        <f>SUM('02'!I23:J23,'02'!L23:P23)-'02'!H23</f>
        <v>0</v>
      </c>
      <c r="AB23" s="28"/>
      <c r="AC23" s="28"/>
      <c r="AD23" s="28"/>
      <c r="AE23" s="28"/>
      <c r="AF23" s="28"/>
    </row>
    <row r="24" spans="2:32" s="25" customFormat="1" ht="12" customHeight="1">
      <c r="B24" s="26"/>
      <c r="C24" s="104" t="s">
        <v>44</v>
      </c>
      <c r="D24" s="105"/>
      <c r="E24" s="69">
        <v>376244</v>
      </c>
      <c r="F24" s="69">
        <v>9</v>
      </c>
      <c r="G24" s="69">
        <v>2</v>
      </c>
      <c r="H24" s="69">
        <v>363387</v>
      </c>
      <c r="I24" s="69">
        <v>32020</v>
      </c>
      <c r="J24" s="95">
        <v>331367</v>
      </c>
      <c r="K24" s="21"/>
      <c r="L24" s="72">
        <v>509</v>
      </c>
      <c r="M24" s="76">
        <v>208</v>
      </c>
      <c r="N24" s="76">
        <v>301</v>
      </c>
      <c r="O24" s="76">
        <v>1609</v>
      </c>
      <c r="P24" s="76">
        <v>412</v>
      </c>
      <c r="Q24" s="76">
        <v>1197</v>
      </c>
      <c r="R24" s="27"/>
      <c r="S24" s="101" t="s">
        <v>44</v>
      </c>
      <c r="T24" s="101"/>
      <c r="U24" s="22"/>
      <c r="V24" s="28"/>
      <c r="W24" s="23">
        <f>SUM(F24:G24,I24:J24,M24:N24,P24:Q24,'02'!E24:G24,'02'!I24:J24,'02'!L24:Q24)-'01'!E24</f>
        <v>0</v>
      </c>
      <c r="X24" s="23">
        <f t="shared" si="0"/>
        <v>0</v>
      </c>
      <c r="Y24" s="23">
        <f t="shared" si="1"/>
        <v>0</v>
      </c>
      <c r="Z24" s="23">
        <f t="shared" si="2"/>
        <v>0</v>
      </c>
      <c r="AA24" s="24">
        <f>SUM('02'!I24:J24,'02'!L24:P24)-'02'!H24</f>
        <v>0</v>
      </c>
      <c r="AB24" s="28"/>
      <c r="AC24" s="28"/>
      <c r="AD24" s="28"/>
      <c r="AE24" s="28"/>
      <c r="AF24" s="28"/>
    </row>
    <row r="25" spans="2:32" s="13" customFormat="1" ht="12" customHeight="1">
      <c r="B25" s="29"/>
      <c r="C25" s="29"/>
      <c r="D25" s="30" t="s">
        <v>27</v>
      </c>
      <c r="E25" s="69">
        <v>21529</v>
      </c>
      <c r="F25" s="66">
        <v>3</v>
      </c>
      <c r="G25" s="66">
        <v>0</v>
      </c>
      <c r="H25" s="66">
        <v>20911</v>
      </c>
      <c r="I25" s="66">
        <v>11048</v>
      </c>
      <c r="J25" s="70">
        <v>9863</v>
      </c>
      <c r="K25" s="31"/>
      <c r="L25" s="71">
        <v>86</v>
      </c>
      <c r="M25" s="73">
        <v>72</v>
      </c>
      <c r="N25" s="73">
        <v>14</v>
      </c>
      <c r="O25" s="73">
        <v>251</v>
      </c>
      <c r="P25" s="73">
        <v>148</v>
      </c>
      <c r="Q25" s="73">
        <v>103</v>
      </c>
      <c r="R25" s="32"/>
      <c r="S25" s="33"/>
      <c r="T25" s="34" t="s">
        <v>27</v>
      </c>
      <c r="U25" s="20"/>
      <c r="V25" s="28"/>
      <c r="W25" s="23">
        <f>SUM(F25:G25,I25:J25,M25:N25,P25:Q25,'02'!E25:G25,'02'!I25:J25,'02'!L25:Q25)-'01'!E25</f>
        <v>0</v>
      </c>
      <c r="X25" s="23">
        <f t="shared" si="0"/>
        <v>0</v>
      </c>
      <c r="Y25" s="23">
        <f t="shared" si="1"/>
        <v>0</v>
      </c>
      <c r="Z25" s="23">
        <f t="shared" si="2"/>
        <v>0</v>
      </c>
      <c r="AA25" s="24">
        <f>SUM('02'!I25:J25,'02'!L25:P25)-'02'!H25</f>
        <v>0</v>
      </c>
      <c r="AB25" s="28"/>
      <c r="AC25" s="28"/>
      <c r="AD25" s="28"/>
      <c r="AE25" s="28"/>
      <c r="AF25" s="28"/>
    </row>
    <row r="26" spans="2:32" s="13" customFormat="1" ht="12" customHeight="1">
      <c r="B26" s="29"/>
      <c r="C26" s="29"/>
      <c r="D26" s="30" t="s">
        <v>28</v>
      </c>
      <c r="E26" s="69">
        <v>51442</v>
      </c>
      <c r="F26" s="66">
        <v>0</v>
      </c>
      <c r="G26" s="66">
        <v>1</v>
      </c>
      <c r="H26" s="66">
        <v>50361</v>
      </c>
      <c r="I26" s="66">
        <v>8125</v>
      </c>
      <c r="J26" s="70">
        <v>42236</v>
      </c>
      <c r="K26" s="31"/>
      <c r="L26" s="71">
        <v>83</v>
      </c>
      <c r="M26" s="73">
        <v>48</v>
      </c>
      <c r="N26" s="73">
        <v>35</v>
      </c>
      <c r="O26" s="73">
        <v>324</v>
      </c>
      <c r="P26" s="73">
        <v>112</v>
      </c>
      <c r="Q26" s="73">
        <v>212</v>
      </c>
      <c r="R26" s="32"/>
      <c r="S26" s="33"/>
      <c r="T26" s="34" t="s">
        <v>28</v>
      </c>
      <c r="U26" s="20"/>
      <c r="V26" s="28"/>
      <c r="W26" s="23">
        <f>SUM(F26:G26,I26:J26,M26:N26,P26:Q26,'02'!E26:G26,'02'!I26:J26,'02'!L26:Q26)-'01'!E26</f>
        <v>0</v>
      </c>
      <c r="X26" s="23">
        <f t="shared" si="0"/>
        <v>0</v>
      </c>
      <c r="Y26" s="23">
        <f t="shared" si="1"/>
        <v>0</v>
      </c>
      <c r="Z26" s="23">
        <f t="shared" si="2"/>
        <v>0</v>
      </c>
      <c r="AA26" s="24">
        <f>SUM('02'!I26:J26,'02'!L26:P26)-'02'!H26</f>
        <v>0</v>
      </c>
      <c r="AB26" s="28"/>
      <c r="AC26" s="28"/>
      <c r="AD26" s="28"/>
      <c r="AE26" s="28"/>
      <c r="AF26" s="28"/>
    </row>
    <row r="27" spans="2:32" s="13" customFormat="1" ht="12" customHeight="1">
      <c r="B27" s="29"/>
      <c r="C27" s="29"/>
      <c r="D27" s="30" t="s">
        <v>29</v>
      </c>
      <c r="E27" s="69">
        <v>303273</v>
      </c>
      <c r="F27" s="66">
        <v>6</v>
      </c>
      <c r="G27" s="66">
        <v>1</v>
      </c>
      <c r="H27" s="66">
        <v>292115</v>
      </c>
      <c r="I27" s="66">
        <v>12847</v>
      </c>
      <c r="J27" s="70">
        <v>279268</v>
      </c>
      <c r="K27" s="31"/>
      <c r="L27" s="71">
        <v>340</v>
      </c>
      <c r="M27" s="73">
        <v>88</v>
      </c>
      <c r="N27" s="73">
        <v>252</v>
      </c>
      <c r="O27" s="73">
        <v>1034</v>
      </c>
      <c r="P27" s="73">
        <v>152</v>
      </c>
      <c r="Q27" s="73">
        <v>882</v>
      </c>
      <c r="R27" s="32"/>
      <c r="S27" s="33"/>
      <c r="T27" s="34" t="s">
        <v>29</v>
      </c>
      <c r="U27" s="20"/>
      <c r="V27" s="28"/>
      <c r="W27" s="23">
        <f>SUM(F27:G27,I27:J27,M27:N27,P27:Q27,'02'!E27:G27,'02'!I27:J27,'02'!L27:Q27)-'01'!E27</f>
        <v>0</v>
      </c>
      <c r="X27" s="23">
        <f t="shared" si="0"/>
        <v>0</v>
      </c>
      <c r="Y27" s="23">
        <f t="shared" si="1"/>
        <v>0</v>
      </c>
      <c r="Z27" s="23">
        <f t="shared" si="2"/>
        <v>0</v>
      </c>
      <c r="AA27" s="24">
        <f>SUM('02'!I27:J27,'02'!L27:P27)-'02'!H27</f>
        <v>0</v>
      </c>
      <c r="AB27" s="28"/>
      <c r="AC27" s="28"/>
      <c r="AD27" s="28"/>
      <c r="AE27" s="28"/>
      <c r="AF27" s="28"/>
    </row>
    <row r="28" spans="2:32" s="25" customFormat="1" ht="12" customHeight="1">
      <c r="B28" s="26"/>
      <c r="C28" s="104" t="s">
        <v>43</v>
      </c>
      <c r="D28" s="105"/>
      <c r="E28" s="69">
        <v>497676</v>
      </c>
      <c r="F28" s="69">
        <v>30</v>
      </c>
      <c r="G28" s="69">
        <v>7</v>
      </c>
      <c r="H28" s="69">
        <v>472260</v>
      </c>
      <c r="I28" s="69">
        <v>137182</v>
      </c>
      <c r="J28" s="95">
        <v>335078</v>
      </c>
      <c r="K28" s="21"/>
      <c r="L28" s="72">
        <v>3839</v>
      </c>
      <c r="M28" s="76">
        <v>1660</v>
      </c>
      <c r="N28" s="76">
        <v>2179</v>
      </c>
      <c r="O28" s="76">
        <v>4798</v>
      </c>
      <c r="P28" s="76">
        <v>2375</v>
      </c>
      <c r="Q28" s="76">
        <v>2423</v>
      </c>
      <c r="R28" s="27"/>
      <c r="S28" s="101" t="s">
        <v>43</v>
      </c>
      <c r="T28" s="101"/>
      <c r="U28" s="22"/>
      <c r="V28" s="28"/>
      <c r="W28" s="23">
        <f>SUM(F28:G28,I28:J28,M28:N28,P28:Q28,'02'!E28:G28,'02'!I28:J28,'02'!L28:Q28)-'01'!E28</f>
        <v>0</v>
      </c>
      <c r="X28" s="23">
        <f t="shared" si="0"/>
        <v>0</v>
      </c>
      <c r="Y28" s="23">
        <f t="shared" si="1"/>
        <v>0</v>
      </c>
      <c r="Z28" s="23">
        <f t="shared" si="2"/>
        <v>0</v>
      </c>
      <c r="AA28" s="24">
        <f>SUM('02'!I28:J28,'02'!L28:P28)-'02'!H28</f>
        <v>0</v>
      </c>
      <c r="AB28" s="28"/>
      <c r="AC28" s="28"/>
      <c r="AD28" s="28"/>
      <c r="AE28" s="28"/>
      <c r="AF28" s="28"/>
    </row>
    <row r="29" spans="2:32" s="13" customFormat="1" ht="12" customHeight="1">
      <c r="B29" s="29"/>
      <c r="C29" s="29"/>
      <c r="D29" s="30" t="s">
        <v>30</v>
      </c>
      <c r="E29" s="69">
        <v>115</v>
      </c>
      <c r="F29" s="66">
        <v>0</v>
      </c>
      <c r="G29" s="66">
        <v>0</v>
      </c>
      <c r="H29" s="66">
        <v>111</v>
      </c>
      <c r="I29" s="66">
        <v>35</v>
      </c>
      <c r="J29" s="70">
        <v>76</v>
      </c>
      <c r="K29" s="31"/>
      <c r="L29" s="71">
        <v>1</v>
      </c>
      <c r="M29" s="73">
        <v>0</v>
      </c>
      <c r="N29" s="73">
        <v>1</v>
      </c>
      <c r="O29" s="73">
        <v>3</v>
      </c>
      <c r="P29" s="73">
        <v>1</v>
      </c>
      <c r="Q29" s="73">
        <v>2</v>
      </c>
      <c r="R29" s="32"/>
      <c r="S29" s="33"/>
      <c r="T29" s="34" t="s">
        <v>30</v>
      </c>
      <c r="U29" s="20"/>
      <c r="V29" s="28"/>
      <c r="W29" s="23">
        <f>SUM(F29:G29,I29:J29,M29:N29,P29:Q29,'02'!E29:G29,'02'!I29:J29,'02'!L29:Q29)-'01'!E29</f>
        <v>0</v>
      </c>
      <c r="X29" s="23">
        <f t="shared" si="0"/>
        <v>0</v>
      </c>
      <c r="Y29" s="23">
        <f t="shared" si="1"/>
        <v>0</v>
      </c>
      <c r="Z29" s="23">
        <f t="shared" si="2"/>
        <v>0</v>
      </c>
      <c r="AA29" s="24">
        <f>SUM('02'!I29:J29,'02'!L29:P29)-'02'!H29</f>
        <v>0</v>
      </c>
      <c r="AB29" s="28"/>
      <c r="AC29" s="28"/>
      <c r="AD29" s="28"/>
      <c r="AE29" s="28"/>
      <c r="AF29" s="28"/>
    </row>
    <row r="30" spans="2:32" s="13" customFormat="1" ht="12" customHeight="1">
      <c r="B30" s="29"/>
      <c r="C30" s="29"/>
      <c r="D30" s="30" t="s">
        <v>31</v>
      </c>
      <c r="E30" s="69">
        <v>26</v>
      </c>
      <c r="F30" s="66">
        <v>0</v>
      </c>
      <c r="G30" s="66">
        <v>0</v>
      </c>
      <c r="H30" s="66">
        <v>26</v>
      </c>
      <c r="I30" s="66">
        <v>1</v>
      </c>
      <c r="J30" s="70">
        <v>25</v>
      </c>
      <c r="K30" s="31"/>
      <c r="L30" s="71">
        <v>0</v>
      </c>
      <c r="M30" s="73">
        <v>0</v>
      </c>
      <c r="N30" s="73">
        <v>0</v>
      </c>
      <c r="O30" s="73">
        <v>0</v>
      </c>
      <c r="P30" s="73">
        <v>0</v>
      </c>
      <c r="Q30" s="73">
        <v>0</v>
      </c>
      <c r="R30" s="32"/>
      <c r="S30" s="33"/>
      <c r="T30" s="34" t="s">
        <v>31</v>
      </c>
      <c r="U30" s="20"/>
      <c r="V30" s="28"/>
      <c r="W30" s="23">
        <f>SUM(F30:G30,I30:J30,M30:N30,P30:Q30,'02'!E30:G30,'02'!I30:J30,'02'!L30:Q30)-'01'!E30</f>
        <v>0</v>
      </c>
      <c r="X30" s="23">
        <f t="shared" si="0"/>
        <v>0</v>
      </c>
      <c r="Y30" s="23">
        <f t="shared" si="1"/>
        <v>0</v>
      </c>
      <c r="Z30" s="23">
        <f t="shared" si="2"/>
        <v>0</v>
      </c>
      <c r="AA30" s="24">
        <f>SUM('02'!I30:J30,'02'!L30:P30)-'02'!H30</f>
        <v>0</v>
      </c>
      <c r="AB30" s="28"/>
      <c r="AC30" s="28"/>
      <c r="AD30" s="28"/>
      <c r="AE30" s="28"/>
      <c r="AF30" s="28"/>
    </row>
    <row r="31" spans="2:32" s="13" customFormat="1" ht="12" customHeight="1">
      <c r="B31" s="29"/>
      <c r="C31" s="29"/>
      <c r="D31" s="30" t="s">
        <v>32</v>
      </c>
      <c r="E31" s="69">
        <v>129</v>
      </c>
      <c r="F31" s="66">
        <v>0</v>
      </c>
      <c r="G31" s="66">
        <v>0</v>
      </c>
      <c r="H31" s="66">
        <v>119</v>
      </c>
      <c r="I31" s="66">
        <v>52</v>
      </c>
      <c r="J31" s="70">
        <v>67</v>
      </c>
      <c r="K31" s="31"/>
      <c r="L31" s="71">
        <v>0</v>
      </c>
      <c r="M31" s="73">
        <v>0</v>
      </c>
      <c r="N31" s="73">
        <v>0</v>
      </c>
      <c r="O31" s="73">
        <v>2</v>
      </c>
      <c r="P31" s="73">
        <v>0</v>
      </c>
      <c r="Q31" s="73">
        <v>2</v>
      </c>
      <c r="R31" s="32"/>
      <c r="S31" s="33"/>
      <c r="T31" s="34" t="s">
        <v>32</v>
      </c>
      <c r="U31" s="20"/>
      <c r="V31" s="28"/>
      <c r="W31" s="23">
        <f>SUM(F31:G31,I31:J31,M31:N31,P31:Q31,'02'!E31:G31,'02'!I31:J31,'02'!L31:Q31)-'01'!E31</f>
        <v>0</v>
      </c>
      <c r="X31" s="23">
        <f t="shared" si="0"/>
        <v>0</v>
      </c>
      <c r="Y31" s="23">
        <f t="shared" si="1"/>
        <v>0</v>
      </c>
      <c r="Z31" s="23">
        <f t="shared" si="2"/>
        <v>0</v>
      </c>
      <c r="AA31" s="24">
        <f>SUM('02'!I31:J31,'02'!L31:P31)-'02'!H31</f>
        <v>0</v>
      </c>
      <c r="AB31" s="28"/>
      <c r="AC31" s="28"/>
      <c r="AD31" s="28"/>
      <c r="AE31" s="28"/>
      <c r="AF31" s="28"/>
    </row>
    <row r="32" spans="2:32" s="13" customFormat="1" ht="12" customHeight="1">
      <c r="B32" s="29"/>
      <c r="C32" s="29"/>
      <c r="D32" s="30" t="s">
        <v>33</v>
      </c>
      <c r="E32" s="69">
        <v>1153</v>
      </c>
      <c r="F32" s="66">
        <v>0</v>
      </c>
      <c r="G32" s="66">
        <v>0</v>
      </c>
      <c r="H32" s="66">
        <v>1085</v>
      </c>
      <c r="I32" s="66">
        <v>355</v>
      </c>
      <c r="J32" s="70">
        <v>730</v>
      </c>
      <c r="K32" s="31"/>
      <c r="L32" s="71">
        <v>6</v>
      </c>
      <c r="M32" s="73">
        <v>3</v>
      </c>
      <c r="N32" s="73">
        <v>3</v>
      </c>
      <c r="O32" s="73">
        <v>5</v>
      </c>
      <c r="P32" s="73">
        <v>2</v>
      </c>
      <c r="Q32" s="73">
        <v>3</v>
      </c>
      <c r="R32" s="32"/>
      <c r="S32" s="33"/>
      <c r="T32" s="34" t="s">
        <v>33</v>
      </c>
      <c r="U32" s="20"/>
      <c r="V32" s="28"/>
      <c r="W32" s="23">
        <f>SUM(F32:G32,I32:J32,M32:N32,P32:Q32,'02'!E32:G32,'02'!I32:J32,'02'!L32:Q32)-'01'!E32</f>
        <v>0</v>
      </c>
      <c r="X32" s="23">
        <f t="shared" si="0"/>
        <v>0</v>
      </c>
      <c r="Y32" s="23">
        <f t="shared" si="1"/>
        <v>0</v>
      </c>
      <c r="Z32" s="23">
        <f t="shared" si="2"/>
        <v>0</v>
      </c>
      <c r="AA32" s="24">
        <f>SUM('02'!I32:J32,'02'!L32:P32)-'02'!H32</f>
        <v>0</v>
      </c>
      <c r="AB32" s="28"/>
      <c r="AC32" s="28"/>
      <c r="AD32" s="28"/>
      <c r="AE32" s="28"/>
      <c r="AF32" s="28"/>
    </row>
    <row r="33" spans="2:32" s="13" customFormat="1" ht="12" customHeight="1">
      <c r="B33" s="29"/>
      <c r="C33" s="29"/>
      <c r="D33" s="30" t="s">
        <v>34</v>
      </c>
      <c r="E33" s="69">
        <v>1424</v>
      </c>
      <c r="F33" s="66">
        <v>1</v>
      </c>
      <c r="G33" s="66">
        <v>0</v>
      </c>
      <c r="H33" s="66">
        <v>1307</v>
      </c>
      <c r="I33" s="66">
        <v>398</v>
      </c>
      <c r="J33" s="70">
        <v>909</v>
      </c>
      <c r="K33" s="31"/>
      <c r="L33" s="71">
        <v>5</v>
      </c>
      <c r="M33" s="73">
        <v>4</v>
      </c>
      <c r="N33" s="73">
        <v>1</v>
      </c>
      <c r="O33" s="73">
        <v>20</v>
      </c>
      <c r="P33" s="73">
        <v>12</v>
      </c>
      <c r="Q33" s="73">
        <v>8</v>
      </c>
      <c r="R33" s="32"/>
      <c r="S33" s="33"/>
      <c r="T33" s="34" t="s">
        <v>34</v>
      </c>
      <c r="U33" s="20"/>
      <c r="V33" s="28"/>
      <c r="W33" s="23">
        <f>SUM(F33:G33,I33:J33,M33:N33,P33:Q33,'02'!E33:G33,'02'!I33:J33,'02'!L33:Q33)-'01'!E33</f>
        <v>0</v>
      </c>
      <c r="X33" s="23">
        <f t="shared" si="0"/>
        <v>0</v>
      </c>
      <c r="Y33" s="23">
        <f t="shared" si="1"/>
        <v>0</v>
      </c>
      <c r="Z33" s="23">
        <f t="shared" si="2"/>
        <v>0</v>
      </c>
      <c r="AA33" s="24">
        <f>SUM('02'!I33:J33,'02'!L33:P33)-'02'!H33</f>
        <v>0</v>
      </c>
      <c r="AB33" s="28"/>
      <c r="AC33" s="28"/>
      <c r="AD33" s="28"/>
      <c r="AE33" s="28"/>
      <c r="AF33" s="28"/>
    </row>
    <row r="34" spans="2:32" s="13" customFormat="1" ht="12" customHeight="1">
      <c r="B34" s="29"/>
      <c r="C34" s="29"/>
      <c r="D34" s="30" t="s">
        <v>60</v>
      </c>
      <c r="E34" s="69">
        <v>1741</v>
      </c>
      <c r="F34" s="66">
        <v>0</v>
      </c>
      <c r="G34" s="66">
        <v>3</v>
      </c>
      <c r="H34" s="66">
        <v>881</v>
      </c>
      <c r="I34" s="66">
        <v>52</v>
      </c>
      <c r="J34" s="70">
        <v>829</v>
      </c>
      <c r="K34" s="31"/>
      <c r="L34" s="71">
        <v>2</v>
      </c>
      <c r="M34" s="73">
        <v>1</v>
      </c>
      <c r="N34" s="73">
        <v>1</v>
      </c>
      <c r="O34" s="73">
        <v>44</v>
      </c>
      <c r="P34" s="73">
        <v>3</v>
      </c>
      <c r="Q34" s="73">
        <v>41</v>
      </c>
      <c r="R34" s="32"/>
      <c r="S34" s="33"/>
      <c r="T34" s="34" t="s">
        <v>60</v>
      </c>
      <c r="U34" s="20"/>
      <c r="V34" s="28"/>
      <c r="W34" s="23">
        <f>SUM(F34:G34,I34:J34,M34:N34,P34:Q34,'02'!E34:G34,'02'!I34:J34,'02'!L34:Q34)-'01'!E34</f>
        <v>0</v>
      </c>
      <c r="X34" s="23">
        <f t="shared" si="0"/>
        <v>0</v>
      </c>
      <c r="Y34" s="23">
        <f t="shared" si="1"/>
        <v>0</v>
      </c>
      <c r="Z34" s="23">
        <f t="shared" si="2"/>
        <v>0</v>
      </c>
      <c r="AA34" s="24">
        <f>SUM('02'!I34:J34,'02'!L34:P34)-'02'!H34</f>
        <v>0</v>
      </c>
      <c r="AB34" s="28"/>
      <c r="AC34" s="28"/>
      <c r="AD34" s="28"/>
      <c r="AE34" s="28"/>
      <c r="AF34" s="28"/>
    </row>
    <row r="35" spans="2:32" s="13" customFormat="1" ht="12" customHeight="1">
      <c r="B35" s="29"/>
      <c r="C35" s="29"/>
      <c r="D35" s="30" t="s">
        <v>58</v>
      </c>
      <c r="E35" s="69">
        <v>25</v>
      </c>
      <c r="F35" s="66">
        <v>0</v>
      </c>
      <c r="G35" s="66">
        <v>0</v>
      </c>
      <c r="H35" s="66">
        <v>21</v>
      </c>
      <c r="I35" s="66">
        <v>6</v>
      </c>
      <c r="J35" s="70">
        <v>15</v>
      </c>
      <c r="K35" s="31"/>
      <c r="L35" s="71">
        <v>2</v>
      </c>
      <c r="M35" s="73">
        <v>2</v>
      </c>
      <c r="N35" s="73">
        <v>0</v>
      </c>
      <c r="O35" s="73">
        <v>0</v>
      </c>
      <c r="P35" s="73">
        <v>0</v>
      </c>
      <c r="Q35" s="73">
        <v>0</v>
      </c>
      <c r="R35" s="32"/>
      <c r="S35" s="33"/>
      <c r="T35" s="34" t="s">
        <v>58</v>
      </c>
      <c r="U35" s="20"/>
      <c r="V35" s="28"/>
      <c r="W35" s="23">
        <f>SUM(F35:G35,I35:J35,M35:N35,P35:Q35,'02'!E35:G35,'02'!I35:J35,'02'!L35:Q35)-'01'!E35</f>
        <v>0</v>
      </c>
      <c r="X35" s="23">
        <f t="shared" si="0"/>
        <v>0</v>
      </c>
      <c r="Y35" s="23">
        <f t="shared" si="1"/>
        <v>0</v>
      </c>
      <c r="Z35" s="23">
        <f t="shared" si="2"/>
        <v>0</v>
      </c>
      <c r="AA35" s="24">
        <f>SUM('02'!I35:J35,'02'!L35:P35)-'02'!H35</f>
        <v>0</v>
      </c>
      <c r="AB35" s="28"/>
      <c r="AC35" s="28"/>
      <c r="AD35" s="28"/>
      <c r="AE35" s="28"/>
      <c r="AF35" s="28"/>
    </row>
    <row r="36" spans="2:32" s="13" customFormat="1" ht="12" customHeight="1">
      <c r="B36" s="29"/>
      <c r="C36" s="29"/>
      <c r="D36" s="30" t="s">
        <v>36</v>
      </c>
      <c r="E36" s="69">
        <v>16</v>
      </c>
      <c r="F36" s="66">
        <v>0</v>
      </c>
      <c r="G36" s="66">
        <v>0</v>
      </c>
      <c r="H36" s="66">
        <v>16</v>
      </c>
      <c r="I36" s="66">
        <v>6</v>
      </c>
      <c r="J36" s="70">
        <v>10</v>
      </c>
      <c r="K36" s="31"/>
      <c r="L36" s="71">
        <v>0</v>
      </c>
      <c r="M36" s="73">
        <v>0</v>
      </c>
      <c r="N36" s="73">
        <v>0</v>
      </c>
      <c r="O36" s="73">
        <v>0</v>
      </c>
      <c r="P36" s="73">
        <v>0</v>
      </c>
      <c r="Q36" s="73">
        <v>0</v>
      </c>
      <c r="R36" s="32"/>
      <c r="S36" s="33"/>
      <c r="T36" s="34" t="s">
        <v>36</v>
      </c>
      <c r="U36" s="20"/>
      <c r="V36" s="28"/>
      <c r="W36" s="23">
        <f>SUM(F36:G36,I36:J36,M36:N36,P36:Q36,'02'!E36:G36,'02'!I36:J36,'02'!L36:Q36)-'01'!E36</f>
        <v>0</v>
      </c>
      <c r="X36" s="23">
        <f t="shared" si="0"/>
        <v>0</v>
      </c>
      <c r="Y36" s="23">
        <f t="shared" si="1"/>
        <v>0</v>
      </c>
      <c r="Z36" s="23">
        <f t="shared" si="2"/>
        <v>0</v>
      </c>
      <c r="AA36" s="24">
        <f>SUM('02'!I36:J36,'02'!L36:P36)-'02'!H36</f>
        <v>0</v>
      </c>
      <c r="AB36" s="28"/>
      <c r="AC36" s="28"/>
      <c r="AD36" s="28"/>
      <c r="AE36" s="28"/>
      <c r="AF36" s="28"/>
    </row>
    <row r="37" spans="2:32" s="13" customFormat="1" ht="12" customHeight="1">
      <c r="B37" s="29"/>
      <c r="C37" s="29"/>
      <c r="D37" s="30" t="s">
        <v>37</v>
      </c>
      <c r="E37" s="69">
        <v>92</v>
      </c>
      <c r="F37" s="66">
        <v>0</v>
      </c>
      <c r="G37" s="66">
        <v>0</v>
      </c>
      <c r="H37" s="66">
        <v>87</v>
      </c>
      <c r="I37" s="66">
        <v>49</v>
      </c>
      <c r="J37" s="70">
        <v>38</v>
      </c>
      <c r="K37" s="31"/>
      <c r="L37" s="71">
        <v>0</v>
      </c>
      <c r="M37" s="73">
        <v>0</v>
      </c>
      <c r="N37" s="73">
        <v>0</v>
      </c>
      <c r="O37" s="73">
        <v>5</v>
      </c>
      <c r="P37" s="73">
        <v>5</v>
      </c>
      <c r="Q37" s="73">
        <v>0</v>
      </c>
      <c r="R37" s="32"/>
      <c r="S37" s="33"/>
      <c r="T37" s="34" t="s">
        <v>37</v>
      </c>
      <c r="U37" s="20"/>
      <c r="V37" s="28"/>
      <c r="W37" s="23">
        <f>SUM(F37:G37,I37:J37,M37:N37,P37:Q37,'02'!E37:G37,'02'!I37:J37,'02'!L37:Q37)-'01'!E37</f>
        <v>0</v>
      </c>
      <c r="X37" s="23">
        <f t="shared" si="0"/>
        <v>0</v>
      </c>
      <c r="Y37" s="23">
        <f t="shared" si="1"/>
        <v>0</v>
      </c>
      <c r="Z37" s="23">
        <f t="shared" si="2"/>
        <v>0</v>
      </c>
      <c r="AA37" s="24">
        <f>SUM('02'!I37:J37,'02'!L37:P37)-'02'!H37</f>
        <v>0</v>
      </c>
      <c r="AB37" s="28"/>
      <c r="AC37" s="28"/>
      <c r="AD37" s="28"/>
      <c r="AE37" s="28"/>
      <c r="AF37" s="28"/>
    </row>
    <row r="38" spans="2:32" s="13" customFormat="1" ht="12" customHeight="1">
      <c r="B38" s="29"/>
      <c r="C38" s="29"/>
      <c r="D38" s="30" t="s">
        <v>61</v>
      </c>
      <c r="E38" s="69">
        <v>1919</v>
      </c>
      <c r="F38" s="66">
        <v>0</v>
      </c>
      <c r="G38" s="66">
        <v>0</v>
      </c>
      <c r="H38" s="66">
        <v>1901</v>
      </c>
      <c r="I38" s="66">
        <v>655</v>
      </c>
      <c r="J38" s="70">
        <v>1246</v>
      </c>
      <c r="K38" s="31"/>
      <c r="L38" s="71">
        <v>3</v>
      </c>
      <c r="M38" s="73">
        <v>3</v>
      </c>
      <c r="N38" s="73">
        <v>0</v>
      </c>
      <c r="O38" s="73">
        <v>6</v>
      </c>
      <c r="P38" s="73">
        <v>3</v>
      </c>
      <c r="Q38" s="73">
        <v>3</v>
      </c>
      <c r="R38" s="32"/>
      <c r="S38" s="33"/>
      <c r="T38" s="34" t="s">
        <v>61</v>
      </c>
      <c r="U38" s="20"/>
      <c r="V38" s="28"/>
      <c r="W38" s="23">
        <f>SUM(F38:G38,I38:J38,M38:N38,P38:Q38,'02'!E38:G38,'02'!I38:J38,'02'!L38:Q38)-'01'!E38</f>
        <v>0</v>
      </c>
      <c r="X38" s="23">
        <f aca="true" t="shared" si="3" ref="X38:X55">SUM(I38:J38)-H38</f>
        <v>0</v>
      </c>
      <c r="Y38" s="23">
        <f aca="true" t="shared" si="4" ref="Y38:Y55">SUM(M38:N38)-L38</f>
        <v>0</v>
      </c>
      <c r="Z38" s="23">
        <f aca="true" t="shared" si="5" ref="Z38:Z55">SUM(P38:Q38)-O38</f>
        <v>0</v>
      </c>
      <c r="AA38" s="24">
        <f>SUM('02'!I38:J38,'02'!L38:P38)-'02'!H38</f>
        <v>0</v>
      </c>
      <c r="AB38" s="28"/>
      <c r="AC38" s="28"/>
      <c r="AD38" s="28"/>
      <c r="AE38" s="28"/>
      <c r="AF38" s="28"/>
    </row>
    <row r="39" spans="2:32" s="13" customFormat="1" ht="12" customHeight="1">
      <c r="B39" s="29"/>
      <c r="C39" s="29"/>
      <c r="D39" s="30" t="s">
        <v>38</v>
      </c>
      <c r="E39" s="69">
        <v>412</v>
      </c>
      <c r="F39" s="66">
        <v>0</v>
      </c>
      <c r="G39" s="66">
        <v>0</v>
      </c>
      <c r="H39" s="66">
        <v>397</v>
      </c>
      <c r="I39" s="66">
        <v>83</v>
      </c>
      <c r="J39" s="70">
        <v>314</v>
      </c>
      <c r="K39" s="31"/>
      <c r="L39" s="71">
        <v>2</v>
      </c>
      <c r="M39" s="73">
        <v>1</v>
      </c>
      <c r="N39" s="73">
        <v>1</v>
      </c>
      <c r="O39" s="73">
        <v>10</v>
      </c>
      <c r="P39" s="73">
        <v>4</v>
      </c>
      <c r="Q39" s="73">
        <v>6</v>
      </c>
      <c r="R39" s="32"/>
      <c r="S39" s="33"/>
      <c r="T39" s="34" t="s">
        <v>38</v>
      </c>
      <c r="U39" s="20"/>
      <c r="V39" s="28"/>
      <c r="W39" s="23">
        <f>SUM(F39:G39,I39:J39,M39:N39,P39:Q39,'02'!E39:G39,'02'!I39:J39,'02'!L39:Q39)-'01'!E39</f>
        <v>0</v>
      </c>
      <c r="X39" s="23">
        <f t="shared" si="3"/>
        <v>0</v>
      </c>
      <c r="Y39" s="23">
        <f t="shared" si="4"/>
        <v>0</v>
      </c>
      <c r="Z39" s="23">
        <f t="shared" si="5"/>
        <v>0</v>
      </c>
      <c r="AA39" s="24">
        <f>SUM('02'!I39:J39,'02'!L39:P39)-'02'!H39</f>
        <v>0</v>
      </c>
      <c r="AB39" s="28"/>
      <c r="AC39" s="28"/>
      <c r="AD39" s="28"/>
      <c r="AE39" s="28"/>
      <c r="AF39" s="28"/>
    </row>
    <row r="40" spans="2:32" s="13" customFormat="1" ht="12" customHeight="1">
      <c r="B40" s="29"/>
      <c r="C40" s="29"/>
      <c r="D40" s="30" t="s">
        <v>62</v>
      </c>
      <c r="E40" s="69">
        <v>1760</v>
      </c>
      <c r="F40" s="66">
        <v>0</v>
      </c>
      <c r="G40" s="66">
        <v>0</v>
      </c>
      <c r="H40" s="66">
        <v>1697</v>
      </c>
      <c r="I40" s="66">
        <v>399</v>
      </c>
      <c r="J40" s="70">
        <v>1298</v>
      </c>
      <c r="K40" s="31"/>
      <c r="L40" s="71">
        <v>9</v>
      </c>
      <c r="M40" s="73">
        <v>1</v>
      </c>
      <c r="N40" s="73">
        <v>8</v>
      </c>
      <c r="O40" s="73">
        <v>44</v>
      </c>
      <c r="P40" s="73">
        <v>4</v>
      </c>
      <c r="Q40" s="73">
        <v>40</v>
      </c>
      <c r="R40" s="32"/>
      <c r="S40" s="33"/>
      <c r="T40" s="34" t="s">
        <v>62</v>
      </c>
      <c r="U40" s="20"/>
      <c r="V40" s="28"/>
      <c r="W40" s="23">
        <f>SUM(F40:G40,I40:J40,M40:N40,P40:Q40,'02'!E40:G40,'02'!I40:J40,'02'!L40:Q40)-'01'!E40</f>
        <v>0</v>
      </c>
      <c r="X40" s="23">
        <f t="shared" si="3"/>
        <v>0</v>
      </c>
      <c r="Y40" s="23">
        <f t="shared" si="4"/>
        <v>0</v>
      </c>
      <c r="Z40" s="23">
        <f t="shared" si="5"/>
        <v>0</v>
      </c>
      <c r="AA40" s="24">
        <f>SUM('02'!I40:J40,'02'!L40:P40)-'02'!H40</f>
        <v>0</v>
      </c>
      <c r="AB40" s="28"/>
      <c r="AC40" s="28"/>
      <c r="AD40" s="28"/>
      <c r="AE40" s="28"/>
      <c r="AF40" s="28"/>
    </row>
    <row r="41" spans="2:32" s="13" customFormat="1" ht="12" customHeight="1">
      <c r="B41" s="29"/>
      <c r="C41" s="29"/>
      <c r="D41" s="30" t="s">
        <v>39</v>
      </c>
      <c r="E41" s="69">
        <v>7909</v>
      </c>
      <c r="F41" s="66">
        <v>0</v>
      </c>
      <c r="G41" s="66">
        <v>0</v>
      </c>
      <c r="H41" s="66">
        <v>7597</v>
      </c>
      <c r="I41" s="66">
        <v>5499</v>
      </c>
      <c r="J41" s="70">
        <v>2098</v>
      </c>
      <c r="K41" s="31"/>
      <c r="L41" s="71">
        <v>24</v>
      </c>
      <c r="M41" s="73">
        <v>19</v>
      </c>
      <c r="N41" s="73">
        <v>5</v>
      </c>
      <c r="O41" s="73">
        <v>220</v>
      </c>
      <c r="P41" s="73">
        <v>200</v>
      </c>
      <c r="Q41" s="73">
        <v>20</v>
      </c>
      <c r="R41" s="32"/>
      <c r="S41" s="33"/>
      <c r="T41" s="34" t="s">
        <v>39</v>
      </c>
      <c r="U41" s="20"/>
      <c r="V41" s="28"/>
      <c r="W41" s="23">
        <f>SUM(F41:G41,I41:J41,M41:N41,P41:Q41,'02'!E41:G41,'02'!I41:J41,'02'!L41:Q41)-'01'!E41</f>
        <v>0</v>
      </c>
      <c r="X41" s="23">
        <f t="shared" si="3"/>
        <v>0</v>
      </c>
      <c r="Y41" s="23">
        <f t="shared" si="4"/>
        <v>0</v>
      </c>
      <c r="Z41" s="23">
        <f t="shared" si="5"/>
        <v>0</v>
      </c>
      <c r="AA41" s="24">
        <f>SUM('02'!I41:J41,'02'!L41:P41)-'02'!H41</f>
        <v>0</v>
      </c>
      <c r="AB41" s="28"/>
      <c r="AC41" s="28"/>
      <c r="AD41" s="28"/>
      <c r="AE41" s="28"/>
      <c r="AF41" s="28"/>
    </row>
    <row r="42" spans="2:32" s="13" customFormat="1" ht="12" customHeight="1">
      <c r="B42" s="29"/>
      <c r="C42" s="29"/>
      <c r="D42" s="30" t="s">
        <v>40</v>
      </c>
      <c r="E42" s="69">
        <v>5508</v>
      </c>
      <c r="F42" s="66">
        <v>0</v>
      </c>
      <c r="G42" s="66">
        <v>0</v>
      </c>
      <c r="H42" s="66">
        <v>4923</v>
      </c>
      <c r="I42" s="66">
        <v>602</v>
      </c>
      <c r="J42" s="70">
        <v>4321</v>
      </c>
      <c r="K42" s="31"/>
      <c r="L42" s="71">
        <v>33</v>
      </c>
      <c r="M42" s="73">
        <v>12</v>
      </c>
      <c r="N42" s="73">
        <v>21</v>
      </c>
      <c r="O42" s="73">
        <v>89</v>
      </c>
      <c r="P42" s="73">
        <v>54</v>
      </c>
      <c r="Q42" s="73">
        <v>35</v>
      </c>
      <c r="R42" s="32"/>
      <c r="S42" s="33"/>
      <c r="T42" s="34" t="s">
        <v>40</v>
      </c>
      <c r="U42" s="20"/>
      <c r="V42" s="28"/>
      <c r="W42" s="23">
        <f>SUM(F42:G42,I42:J42,M42:N42,P42:Q42,'02'!E42:G42,'02'!I42:J42,'02'!L42:Q42)-'01'!E42</f>
        <v>0</v>
      </c>
      <c r="X42" s="23">
        <f t="shared" si="3"/>
        <v>0</v>
      </c>
      <c r="Y42" s="23">
        <f t="shared" si="4"/>
        <v>0</v>
      </c>
      <c r="Z42" s="23">
        <f t="shared" si="5"/>
        <v>0</v>
      </c>
      <c r="AA42" s="24">
        <f>SUM('02'!I42:J42,'02'!L42:P42)-'02'!H42</f>
        <v>0</v>
      </c>
      <c r="AB42" s="28"/>
      <c r="AC42" s="28"/>
      <c r="AD42" s="28"/>
      <c r="AE42" s="28"/>
      <c r="AF42" s="28"/>
    </row>
    <row r="43" spans="2:32" s="13" customFormat="1" ht="12" customHeight="1">
      <c r="B43" s="29"/>
      <c r="C43" s="29"/>
      <c r="D43" s="30" t="s">
        <v>42</v>
      </c>
      <c r="E43" s="69">
        <v>42986</v>
      </c>
      <c r="F43" s="66">
        <v>1</v>
      </c>
      <c r="G43" s="66">
        <v>0</v>
      </c>
      <c r="H43" s="66">
        <v>41777</v>
      </c>
      <c r="I43" s="66">
        <v>9959</v>
      </c>
      <c r="J43" s="70">
        <v>31818</v>
      </c>
      <c r="K43" s="31"/>
      <c r="L43" s="71">
        <v>176</v>
      </c>
      <c r="M43" s="73">
        <v>79</v>
      </c>
      <c r="N43" s="73">
        <v>97</v>
      </c>
      <c r="O43" s="73">
        <v>576</v>
      </c>
      <c r="P43" s="73">
        <v>204</v>
      </c>
      <c r="Q43" s="73">
        <v>372</v>
      </c>
      <c r="R43" s="32"/>
      <c r="S43" s="33"/>
      <c r="T43" s="34" t="s">
        <v>42</v>
      </c>
      <c r="U43" s="20"/>
      <c r="V43" s="28"/>
      <c r="W43" s="23">
        <f>SUM(F43:G43,I43:J43,M43:N43,P43:Q43,'02'!E43:G43,'02'!I43:J43,'02'!L43:Q43)-'01'!E43</f>
        <v>0</v>
      </c>
      <c r="X43" s="23">
        <f t="shared" si="3"/>
        <v>0</v>
      </c>
      <c r="Y43" s="23">
        <f t="shared" si="4"/>
        <v>0</v>
      </c>
      <c r="Z43" s="23">
        <f t="shared" si="5"/>
        <v>0</v>
      </c>
      <c r="AA43" s="24">
        <f>SUM('02'!I43:J43,'02'!L43:P43)-'02'!H43</f>
        <v>0</v>
      </c>
      <c r="AB43" s="28"/>
      <c r="AC43" s="28"/>
      <c r="AD43" s="28"/>
      <c r="AE43" s="28"/>
      <c r="AF43" s="28"/>
    </row>
    <row r="44" spans="2:32" s="13" customFormat="1" ht="12" customHeight="1">
      <c r="B44" s="29"/>
      <c r="C44" s="29"/>
      <c r="D44" s="30" t="s">
        <v>63</v>
      </c>
      <c r="E44" s="69">
        <v>5962</v>
      </c>
      <c r="F44" s="66">
        <v>0</v>
      </c>
      <c r="G44" s="66">
        <v>0</v>
      </c>
      <c r="H44" s="66">
        <v>5824</v>
      </c>
      <c r="I44" s="66">
        <v>638</v>
      </c>
      <c r="J44" s="70">
        <v>5186</v>
      </c>
      <c r="K44" s="31"/>
      <c r="L44" s="71">
        <v>8</v>
      </c>
      <c r="M44" s="73">
        <v>4</v>
      </c>
      <c r="N44" s="73">
        <v>4</v>
      </c>
      <c r="O44" s="73">
        <v>64</v>
      </c>
      <c r="P44" s="73">
        <v>40</v>
      </c>
      <c r="Q44" s="73">
        <v>24</v>
      </c>
      <c r="R44" s="32"/>
      <c r="S44" s="33"/>
      <c r="T44" s="34" t="s">
        <v>63</v>
      </c>
      <c r="U44" s="20"/>
      <c r="V44" s="28"/>
      <c r="W44" s="23">
        <f>SUM(F44:G44,I44:J44,M44:N44,P44:Q44,'02'!E44:G44,'02'!I44:J44,'02'!L44:Q44)-'01'!E44</f>
        <v>0</v>
      </c>
      <c r="X44" s="23">
        <f t="shared" si="3"/>
        <v>0</v>
      </c>
      <c r="Y44" s="23">
        <f t="shared" si="4"/>
        <v>0</v>
      </c>
      <c r="Z44" s="23">
        <f t="shared" si="5"/>
        <v>0</v>
      </c>
      <c r="AA44" s="24">
        <f>SUM('02'!I44:J44,'02'!L44:P44)-'02'!H44</f>
        <v>0</v>
      </c>
      <c r="AB44" s="28"/>
      <c r="AC44" s="28"/>
      <c r="AD44" s="28"/>
      <c r="AE44" s="28"/>
      <c r="AF44" s="28"/>
    </row>
    <row r="45" spans="2:32" s="13" customFormat="1" ht="12" customHeight="1">
      <c r="B45" s="29"/>
      <c r="C45" s="29"/>
      <c r="D45" s="30" t="s">
        <v>35</v>
      </c>
      <c r="E45" s="69">
        <v>87976</v>
      </c>
      <c r="F45" s="66">
        <v>2</v>
      </c>
      <c r="G45" s="66">
        <v>0</v>
      </c>
      <c r="H45" s="66">
        <v>85664</v>
      </c>
      <c r="I45" s="66">
        <v>34962</v>
      </c>
      <c r="J45" s="70">
        <v>50702</v>
      </c>
      <c r="K45" s="31"/>
      <c r="L45" s="71">
        <v>314</v>
      </c>
      <c r="M45" s="73">
        <v>228</v>
      </c>
      <c r="N45" s="73">
        <v>86</v>
      </c>
      <c r="O45" s="73">
        <v>757</v>
      </c>
      <c r="P45" s="73">
        <v>466</v>
      </c>
      <c r="Q45" s="73">
        <v>291</v>
      </c>
      <c r="R45" s="32"/>
      <c r="S45" s="33"/>
      <c r="T45" s="34" t="s">
        <v>35</v>
      </c>
      <c r="U45" s="20"/>
      <c r="V45" s="28"/>
      <c r="W45" s="23">
        <f>SUM(F45:G45,I45:J45,M45:N45,P45:Q45,'02'!E45:G45,'02'!I45:J45,'02'!L45:Q45)-'01'!E45</f>
        <v>0</v>
      </c>
      <c r="X45" s="23">
        <f t="shared" si="3"/>
        <v>0</v>
      </c>
      <c r="Y45" s="23">
        <f t="shared" si="4"/>
        <v>0</v>
      </c>
      <c r="Z45" s="23">
        <f t="shared" si="5"/>
        <v>0</v>
      </c>
      <c r="AA45" s="24">
        <f>SUM('02'!I45:J45,'02'!L45:P45)-'02'!H45</f>
        <v>0</v>
      </c>
      <c r="AB45" s="28"/>
      <c r="AC45" s="28"/>
      <c r="AD45" s="28"/>
      <c r="AE45" s="28"/>
      <c r="AF45" s="28"/>
    </row>
    <row r="46" spans="2:32" s="13" customFormat="1" ht="12" customHeight="1">
      <c r="B46" s="29"/>
      <c r="C46" s="29"/>
      <c r="D46" s="30" t="s">
        <v>64</v>
      </c>
      <c r="E46" s="69">
        <v>45981</v>
      </c>
      <c r="F46" s="66">
        <v>2</v>
      </c>
      <c r="G46" s="66">
        <v>0</v>
      </c>
      <c r="H46" s="66">
        <v>45059</v>
      </c>
      <c r="I46" s="66">
        <v>16167</v>
      </c>
      <c r="J46" s="70">
        <v>28892</v>
      </c>
      <c r="K46" s="31"/>
      <c r="L46" s="71">
        <v>164</v>
      </c>
      <c r="M46" s="73">
        <v>103</v>
      </c>
      <c r="N46" s="73">
        <v>61</v>
      </c>
      <c r="O46" s="73">
        <v>261</v>
      </c>
      <c r="P46" s="73">
        <v>140</v>
      </c>
      <c r="Q46" s="73">
        <v>121</v>
      </c>
      <c r="R46" s="32"/>
      <c r="S46" s="33"/>
      <c r="T46" s="34" t="s">
        <v>64</v>
      </c>
      <c r="U46" s="20"/>
      <c r="V46" s="28"/>
      <c r="W46" s="23">
        <f>SUM(F46:G46,I46:J46,M46:N46,P46:Q46,'02'!E46:G46,'02'!I46:J46,'02'!L46:Q46)-'01'!E46</f>
        <v>0</v>
      </c>
      <c r="X46" s="23">
        <f t="shared" si="3"/>
        <v>0</v>
      </c>
      <c r="Y46" s="23">
        <f t="shared" si="4"/>
        <v>0</v>
      </c>
      <c r="Z46" s="23">
        <f t="shared" si="5"/>
        <v>0</v>
      </c>
      <c r="AA46" s="24">
        <f>SUM('02'!I46:J46,'02'!L46:P46)-'02'!H46</f>
        <v>0</v>
      </c>
      <c r="AB46" s="28"/>
      <c r="AC46" s="28"/>
      <c r="AD46" s="28"/>
      <c r="AE46" s="28"/>
      <c r="AF46" s="28"/>
    </row>
    <row r="47" spans="2:32" s="13" customFormat="1" ht="12" customHeight="1">
      <c r="B47" s="29"/>
      <c r="C47" s="29"/>
      <c r="D47" s="30" t="s">
        <v>65</v>
      </c>
      <c r="E47" s="69">
        <v>4338</v>
      </c>
      <c r="F47" s="66">
        <v>0</v>
      </c>
      <c r="G47" s="66">
        <v>0</v>
      </c>
      <c r="H47" s="66">
        <v>4181</v>
      </c>
      <c r="I47" s="66">
        <v>1045</v>
      </c>
      <c r="J47" s="70">
        <v>3136</v>
      </c>
      <c r="K47" s="31"/>
      <c r="L47" s="71">
        <v>8</v>
      </c>
      <c r="M47" s="73">
        <v>4</v>
      </c>
      <c r="N47" s="73">
        <v>4</v>
      </c>
      <c r="O47" s="73">
        <v>103</v>
      </c>
      <c r="P47" s="73">
        <v>33</v>
      </c>
      <c r="Q47" s="73">
        <v>70</v>
      </c>
      <c r="R47" s="32"/>
      <c r="S47" s="33"/>
      <c r="T47" s="34" t="s">
        <v>65</v>
      </c>
      <c r="U47" s="20"/>
      <c r="V47" s="28"/>
      <c r="W47" s="23">
        <f>SUM(F47:G47,I47:J47,M47:N47,P47:Q47,'02'!E47:G47,'02'!I47:J47,'02'!L47:Q47)-'01'!E47</f>
        <v>0</v>
      </c>
      <c r="X47" s="23">
        <f t="shared" si="3"/>
        <v>0</v>
      </c>
      <c r="Y47" s="23">
        <f t="shared" si="4"/>
        <v>0</v>
      </c>
      <c r="Z47" s="23">
        <f t="shared" si="5"/>
        <v>0</v>
      </c>
      <c r="AA47" s="24">
        <f>SUM('02'!I47:J47,'02'!L47:P47)-'02'!H47</f>
        <v>0</v>
      </c>
      <c r="AB47" s="28"/>
      <c r="AC47" s="28"/>
      <c r="AD47" s="28"/>
      <c r="AE47" s="28"/>
      <c r="AF47" s="28"/>
    </row>
    <row r="48" spans="2:32" s="13" customFormat="1" ht="12" customHeight="1">
      <c r="B48" s="29"/>
      <c r="C48" s="29"/>
      <c r="D48" s="30" t="s">
        <v>66</v>
      </c>
      <c r="E48" s="69">
        <v>16508</v>
      </c>
      <c r="F48" s="66">
        <v>0</v>
      </c>
      <c r="G48" s="66">
        <v>0</v>
      </c>
      <c r="H48" s="66">
        <v>15312</v>
      </c>
      <c r="I48" s="66">
        <v>4912</v>
      </c>
      <c r="J48" s="70">
        <v>10400</v>
      </c>
      <c r="K48" s="31"/>
      <c r="L48" s="71">
        <v>141</v>
      </c>
      <c r="M48" s="73">
        <v>95</v>
      </c>
      <c r="N48" s="73">
        <v>46</v>
      </c>
      <c r="O48" s="73">
        <v>677</v>
      </c>
      <c r="P48" s="73">
        <v>399</v>
      </c>
      <c r="Q48" s="73">
        <v>278</v>
      </c>
      <c r="R48" s="32"/>
      <c r="S48" s="33"/>
      <c r="T48" s="34" t="s">
        <v>66</v>
      </c>
      <c r="U48" s="20"/>
      <c r="V48" s="28"/>
      <c r="W48" s="23">
        <f>SUM(F48:G48,I48:J48,M48:N48,P48:Q48,'02'!E48:G48,'02'!I48:J48,'02'!L48:Q48)-'01'!E48</f>
        <v>0</v>
      </c>
      <c r="X48" s="23">
        <f t="shared" si="3"/>
        <v>0</v>
      </c>
      <c r="Y48" s="23">
        <f t="shared" si="4"/>
        <v>0</v>
      </c>
      <c r="Z48" s="23">
        <f t="shared" si="5"/>
        <v>0</v>
      </c>
      <c r="AA48" s="24">
        <f>SUM('02'!I48:J48,'02'!L48:P48)-'02'!H48</f>
        <v>0</v>
      </c>
      <c r="AB48" s="28"/>
      <c r="AC48" s="28"/>
      <c r="AD48" s="28"/>
      <c r="AE48" s="28"/>
      <c r="AF48" s="28"/>
    </row>
    <row r="49" spans="2:32" s="13" customFormat="1" ht="12" customHeight="1">
      <c r="B49" s="29"/>
      <c r="C49" s="29"/>
      <c r="D49" s="30" t="s">
        <v>67</v>
      </c>
      <c r="E49" s="69">
        <v>11979</v>
      </c>
      <c r="F49" s="66">
        <v>0</v>
      </c>
      <c r="G49" s="66">
        <v>0</v>
      </c>
      <c r="H49" s="66">
        <v>10188</v>
      </c>
      <c r="I49" s="66">
        <v>3324</v>
      </c>
      <c r="J49" s="70">
        <v>6864</v>
      </c>
      <c r="K49" s="31"/>
      <c r="L49" s="71">
        <v>32</v>
      </c>
      <c r="M49" s="73">
        <v>16</v>
      </c>
      <c r="N49" s="73">
        <v>16</v>
      </c>
      <c r="O49" s="73">
        <v>108</v>
      </c>
      <c r="P49" s="73">
        <v>63</v>
      </c>
      <c r="Q49" s="73">
        <v>45</v>
      </c>
      <c r="R49" s="32"/>
      <c r="S49" s="33"/>
      <c r="T49" s="34" t="s">
        <v>67</v>
      </c>
      <c r="U49" s="20"/>
      <c r="V49" s="28"/>
      <c r="W49" s="23">
        <f>SUM(F49:G49,I49:J49,M49:N49,P49:Q49,'02'!E49:G49,'02'!I49:J49,'02'!L49:Q49)-'01'!E49</f>
        <v>0</v>
      </c>
      <c r="X49" s="23">
        <f t="shared" si="3"/>
        <v>0</v>
      </c>
      <c r="Y49" s="23">
        <f t="shared" si="4"/>
        <v>0</v>
      </c>
      <c r="Z49" s="23">
        <f t="shared" si="5"/>
        <v>0</v>
      </c>
      <c r="AA49" s="24">
        <f>SUM('02'!I49:J49,'02'!L49:P49)-'02'!H49</f>
        <v>0</v>
      </c>
      <c r="AB49" s="28"/>
      <c r="AC49" s="28"/>
      <c r="AD49" s="28"/>
      <c r="AE49" s="28"/>
      <c r="AF49" s="28"/>
    </row>
    <row r="50" spans="2:32" s="13" customFormat="1" ht="12" customHeight="1">
      <c r="B50" s="29"/>
      <c r="C50" s="29"/>
      <c r="D50" s="30" t="s">
        <v>68</v>
      </c>
      <c r="E50" s="69">
        <v>9956</v>
      </c>
      <c r="F50" s="66">
        <v>0</v>
      </c>
      <c r="G50" s="66">
        <v>0</v>
      </c>
      <c r="H50" s="66">
        <v>9598</v>
      </c>
      <c r="I50" s="66">
        <v>3020</v>
      </c>
      <c r="J50" s="70">
        <v>6578</v>
      </c>
      <c r="K50" s="31"/>
      <c r="L50" s="71">
        <v>54</v>
      </c>
      <c r="M50" s="73">
        <v>35</v>
      </c>
      <c r="N50" s="73">
        <v>19</v>
      </c>
      <c r="O50" s="73">
        <v>61</v>
      </c>
      <c r="P50" s="73">
        <v>31</v>
      </c>
      <c r="Q50" s="73">
        <v>30</v>
      </c>
      <c r="R50" s="32"/>
      <c r="S50" s="33"/>
      <c r="T50" s="34" t="s">
        <v>68</v>
      </c>
      <c r="U50" s="20"/>
      <c r="V50" s="28"/>
      <c r="W50" s="23">
        <f>SUM(F50:G50,I50:J50,M50:N50,P50:Q50,'02'!E50:G50,'02'!I50:J50,'02'!L50:Q50)-'01'!E50</f>
        <v>0</v>
      </c>
      <c r="X50" s="23">
        <f t="shared" si="3"/>
        <v>0</v>
      </c>
      <c r="Y50" s="23">
        <f t="shared" si="4"/>
        <v>0</v>
      </c>
      <c r="Z50" s="23">
        <f t="shared" si="5"/>
        <v>0</v>
      </c>
      <c r="AA50" s="24">
        <f>SUM('02'!I50:J50,'02'!L50:P50)-'02'!H50</f>
        <v>0</v>
      </c>
      <c r="AB50" s="28"/>
      <c r="AC50" s="28"/>
      <c r="AD50" s="28"/>
      <c r="AE50" s="28"/>
      <c r="AF50" s="28"/>
    </row>
    <row r="51" spans="2:32" s="13" customFormat="1" ht="12" customHeight="1">
      <c r="B51" s="29"/>
      <c r="C51" s="29"/>
      <c r="D51" s="30" t="s">
        <v>41</v>
      </c>
      <c r="E51" s="69">
        <v>126386</v>
      </c>
      <c r="F51" s="66">
        <v>1</v>
      </c>
      <c r="G51" s="66">
        <v>0</v>
      </c>
      <c r="H51" s="66">
        <v>118972</v>
      </c>
      <c r="I51" s="66">
        <v>31836</v>
      </c>
      <c r="J51" s="70">
        <v>87136</v>
      </c>
      <c r="K51" s="31"/>
      <c r="L51" s="71">
        <v>2476</v>
      </c>
      <c r="M51" s="73">
        <v>834</v>
      </c>
      <c r="N51" s="73">
        <v>1642</v>
      </c>
      <c r="O51" s="73">
        <v>658</v>
      </c>
      <c r="P51" s="73">
        <v>259</v>
      </c>
      <c r="Q51" s="73">
        <v>399</v>
      </c>
      <c r="R51" s="32"/>
      <c r="S51" s="33"/>
      <c r="T51" s="34" t="s">
        <v>41</v>
      </c>
      <c r="U51" s="20"/>
      <c r="V51" s="28"/>
      <c r="W51" s="23">
        <f>SUM(F51:G51,I51:J51,M51:N51,P51:Q51,'02'!E51:G51,'02'!I51:J51,'02'!L51:Q51)-'01'!E51</f>
        <v>0</v>
      </c>
      <c r="X51" s="23">
        <f t="shared" si="3"/>
        <v>0</v>
      </c>
      <c r="Y51" s="23">
        <f t="shared" si="4"/>
        <v>0</v>
      </c>
      <c r="Z51" s="23">
        <f t="shared" si="5"/>
        <v>0</v>
      </c>
      <c r="AA51" s="24">
        <f>SUM('02'!I51:J51,'02'!L51:P51)-'02'!H51</f>
        <v>0</v>
      </c>
      <c r="AB51" s="28"/>
      <c r="AC51" s="28"/>
      <c r="AD51" s="28"/>
      <c r="AE51" s="28"/>
      <c r="AF51" s="28"/>
    </row>
    <row r="52" spans="2:32" s="13" customFormat="1" ht="12" customHeight="1">
      <c r="B52" s="29"/>
      <c r="C52" s="29"/>
      <c r="D52" s="30" t="s">
        <v>69</v>
      </c>
      <c r="E52" s="69">
        <v>11314</v>
      </c>
      <c r="F52" s="66">
        <v>6</v>
      </c>
      <c r="G52" s="66">
        <v>1</v>
      </c>
      <c r="H52" s="66">
        <v>10932</v>
      </c>
      <c r="I52" s="66">
        <v>1612</v>
      </c>
      <c r="J52" s="70">
        <v>9320</v>
      </c>
      <c r="K52" s="31"/>
      <c r="L52" s="71">
        <v>34</v>
      </c>
      <c r="M52" s="73">
        <v>15</v>
      </c>
      <c r="N52" s="73">
        <v>19</v>
      </c>
      <c r="O52" s="73">
        <v>73</v>
      </c>
      <c r="P52" s="73">
        <v>15</v>
      </c>
      <c r="Q52" s="73">
        <v>58</v>
      </c>
      <c r="R52" s="32"/>
      <c r="S52" s="33"/>
      <c r="T52" s="34" t="s">
        <v>69</v>
      </c>
      <c r="U52" s="20"/>
      <c r="V52" s="28"/>
      <c r="W52" s="23">
        <f>SUM(F52:G52,I52:J52,M52:N52,P52:Q52,'02'!E52:G52,'02'!I52:J52,'02'!L52:Q52)-'01'!E52</f>
        <v>0</v>
      </c>
      <c r="X52" s="23">
        <f t="shared" si="3"/>
        <v>0</v>
      </c>
      <c r="Y52" s="23">
        <f t="shared" si="4"/>
        <v>0</v>
      </c>
      <c r="Z52" s="23">
        <f t="shared" si="5"/>
        <v>0</v>
      </c>
      <c r="AA52" s="24">
        <f>SUM('02'!I52:J52,'02'!L52:P52)-'02'!H52</f>
        <v>0</v>
      </c>
      <c r="AB52" s="28"/>
      <c r="AC52" s="28"/>
      <c r="AD52" s="28"/>
      <c r="AE52" s="28"/>
      <c r="AF52" s="28"/>
    </row>
    <row r="53" spans="2:32" s="13" customFormat="1" ht="12" customHeight="1">
      <c r="B53" s="29"/>
      <c r="C53" s="29"/>
      <c r="D53" s="30" t="s">
        <v>70</v>
      </c>
      <c r="E53" s="69">
        <v>906</v>
      </c>
      <c r="F53" s="66">
        <v>0</v>
      </c>
      <c r="G53" s="66">
        <v>0</v>
      </c>
      <c r="H53" s="66">
        <v>885</v>
      </c>
      <c r="I53" s="66">
        <v>173</v>
      </c>
      <c r="J53" s="70">
        <v>712</v>
      </c>
      <c r="K53" s="31"/>
      <c r="L53" s="71">
        <v>1</v>
      </c>
      <c r="M53" s="73">
        <v>0</v>
      </c>
      <c r="N53" s="73">
        <v>1</v>
      </c>
      <c r="O53" s="73">
        <v>2</v>
      </c>
      <c r="P53" s="73">
        <v>2</v>
      </c>
      <c r="Q53" s="73">
        <v>0</v>
      </c>
      <c r="R53" s="32"/>
      <c r="S53" s="33"/>
      <c r="T53" s="34" t="s">
        <v>70</v>
      </c>
      <c r="U53" s="20"/>
      <c r="V53" s="28"/>
      <c r="W53" s="23">
        <f>SUM(F53:G53,I53:J53,M53:N53,P53:Q53,'02'!E53:G53,'02'!I53:J53,'02'!L53:Q53)-'01'!E53</f>
        <v>0</v>
      </c>
      <c r="X53" s="23">
        <f t="shared" si="3"/>
        <v>0</v>
      </c>
      <c r="Y53" s="23">
        <f t="shared" si="4"/>
        <v>0</v>
      </c>
      <c r="Z53" s="23">
        <f t="shared" si="5"/>
        <v>0</v>
      </c>
      <c r="AA53" s="24">
        <f>SUM('02'!I53:J53,'02'!L53:P53)-'02'!H53</f>
        <v>0</v>
      </c>
      <c r="AB53" s="28"/>
      <c r="AC53" s="28"/>
      <c r="AD53" s="28"/>
      <c r="AE53" s="28"/>
      <c r="AF53" s="28"/>
    </row>
    <row r="54" spans="2:32" s="13" customFormat="1" ht="12" customHeight="1">
      <c r="B54" s="29"/>
      <c r="C54" s="29"/>
      <c r="D54" s="30" t="s">
        <v>84</v>
      </c>
      <c r="E54" s="69">
        <v>4605</v>
      </c>
      <c r="F54" s="66">
        <v>0</v>
      </c>
      <c r="G54" s="66">
        <v>0</v>
      </c>
      <c r="H54" s="66">
        <v>3478</v>
      </c>
      <c r="I54" s="66">
        <v>805</v>
      </c>
      <c r="J54" s="70">
        <v>2673</v>
      </c>
      <c r="K54" s="31"/>
      <c r="L54" s="71">
        <v>24</v>
      </c>
      <c r="M54" s="73">
        <v>19</v>
      </c>
      <c r="N54" s="73">
        <v>5</v>
      </c>
      <c r="O54" s="73">
        <v>115</v>
      </c>
      <c r="P54" s="73">
        <v>57</v>
      </c>
      <c r="Q54" s="73">
        <v>58</v>
      </c>
      <c r="R54" s="32"/>
      <c r="S54" s="33"/>
      <c r="T54" s="34" t="s">
        <v>84</v>
      </c>
      <c r="U54" s="20"/>
      <c r="V54" s="28"/>
      <c r="W54" s="23">
        <f>SUM(F54:G54,I54:J54,M54:N54,P54:Q54,'02'!E54:G54,'02'!I54:J54,'02'!L54:Q54)-'01'!E54</f>
        <v>0</v>
      </c>
      <c r="X54" s="23">
        <f t="shared" si="3"/>
        <v>0</v>
      </c>
      <c r="Y54" s="23">
        <f t="shared" si="4"/>
        <v>0</v>
      </c>
      <c r="Z54" s="23">
        <f t="shared" si="5"/>
        <v>0</v>
      </c>
      <c r="AA54" s="24">
        <f>SUM('02'!I54:J54,'02'!L54:P54)-'02'!H54</f>
        <v>0</v>
      </c>
      <c r="AB54" s="28"/>
      <c r="AC54" s="28"/>
      <c r="AD54" s="28"/>
      <c r="AE54" s="28"/>
      <c r="AF54" s="28"/>
    </row>
    <row r="55" spans="2:32" s="13" customFormat="1" ht="12.75" customHeight="1" thickBot="1">
      <c r="B55" s="37"/>
      <c r="C55" s="37"/>
      <c r="D55" s="38" t="s">
        <v>13</v>
      </c>
      <c r="E55" s="96">
        <v>106550</v>
      </c>
      <c r="F55" s="67">
        <v>17</v>
      </c>
      <c r="G55" s="67">
        <v>3</v>
      </c>
      <c r="H55" s="67">
        <v>100222</v>
      </c>
      <c r="I55" s="67">
        <v>20537</v>
      </c>
      <c r="J55" s="97">
        <v>79685</v>
      </c>
      <c r="K55" s="31"/>
      <c r="L55" s="98">
        <v>320</v>
      </c>
      <c r="M55" s="74">
        <v>182</v>
      </c>
      <c r="N55" s="74">
        <v>138</v>
      </c>
      <c r="O55" s="74">
        <v>895</v>
      </c>
      <c r="P55" s="74">
        <v>378</v>
      </c>
      <c r="Q55" s="74">
        <v>517</v>
      </c>
      <c r="R55" s="39"/>
      <c r="S55" s="37"/>
      <c r="T55" s="40" t="s">
        <v>13</v>
      </c>
      <c r="U55" s="41"/>
      <c r="V55" s="28"/>
      <c r="W55" s="23">
        <f>SUM(F55:G55,I55:J55,M55:N55,P55:Q55,'02'!E55:G55,'02'!I55:J55,'02'!L55:Q55)-'01'!E55</f>
        <v>0</v>
      </c>
      <c r="X55" s="23">
        <f t="shared" si="3"/>
        <v>0</v>
      </c>
      <c r="Y55" s="23">
        <f t="shared" si="4"/>
        <v>0</v>
      </c>
      <c r="Z55" s="23">
        <f t="shared" si="5"/>
        <v>0</v>
      </c>
      <c r="AA55" s="24">
        <f>SUM('02'!I55:J55,'02'!L55:P55)-'02'!H55</f>
        <v>0</v>
      </c>
      <c r="AB55" s="28"/>
      <c r="AC55" s="28"/>
      <c r="AD55" s="28"/>
      <c r="AE55" s="28"/>
      <c r="AF55" s="28"/>
    </row>
    <row r="56" spans="2:32" s="45" customFormat="1" ht="27" customHeight="1">
      <c r="B56" s="42"/>
      <c r="C56" s="43"/>
      <c r="D56" s="43"/>
      <c r="E56" s="43"/>
      <c r="F56" s="43"/>
      <c r="G56" s="43"/>
      <c r="H56" s="43"/>
      <c r="I56" s="43"/>
      <c r="J56" s="43"/>
      <c r="K56" s="100"/>
      <c r="L56" s="113" t="s">
        <v>82</v>
      </c>
      <c r="M56" s="113"/>
      <c r="N56" s="113"/>
      <c r="O56" s="113"/>
      <c r="P56" s="113"/>
      <c r="Q56" s="113"/>
      <c r="R56" s="113"/>
      <c r="S56" s="113"/>
      <c r="T56" s="113"/>
      <c r="U56" s="44"/>
      <c r="V56" s="44"/>
      <c r="W56" s="44"/>
      <c r="AB56" s="28"/>
      <c r="AC56" s="28"/>
      <c r="AD56" s="28"/>
      <c r="AE56" s="28"/>
      <c r="AF56" s="28"/>
    </row>
    <row r="57" spans="4:32" s="46" customFormat="1" ht="12">
      <c r="D57" s="47" t="s">
        <v>74</v>
      </c>
      <c r="K57" s="48"/>
      <c r="V57" s="28"/>
      <c r="AB57" s="28"/>
      <c r="AC57" s="28"/>
      <c r="AD57" s="28"/>
      <c r="AE57" s="28"/>
      <c r="AF57" s="28"/>
    </row>
    <row r="58" spans="4:32" s="46" customFormat="1" ht="12">
      <c r="D58" s="47" t="s">
        <v>75</v>
      </c>
      <c r="E58" s="49">
        <f>SUM(E7,E24,E28)-E6</f>
        <v>0</v>
      </c>
      <c r="F58" s="49">
        <f aca="true" t="shared" si="6" ref="F58:L58">SUM(F7,F24,F28)-F6</f>
        <v>0</v>
      </c>
      <c r="G58" s="49">
        <f t="shared" si="6"/>
        <v>0</v>
      </c>
      <c r="H58" s="49">
        <f t="shared" si="6"/>
        <v>0</v>
      </c>
      <c r="I58" s="49">
        <f t="shared" si="6"/>
        <v>0</v>
      </c>
      <c r="J58" s="49">
        <f t="shared" si="6"/>
        <v>0</v>
      </c>
      <c r="K58" s="50"/>
      <c r="L58" s="49">
        <f t="shared" si="6"/>
        <v>0</v>
      </c>
      <c r="M58" s="49">
        <f>SUM(M7,M24,M28)-M6</f>
        <v>0</v>
      </c>
      <c r="N58" s="49">
        <f>SUM(N7,N24,N28)-N6</f>
        <v>0</v>
      </c>
      <c r="O58" s="49">
        <f>SUM(O7,O24,O28)-O6</f>
        <v>0</v>
      </c>
      <c r="P58" s="49">
        <f>SUM(P7,P24,P28)-P6</f>
        <v>0</v>
      </c>
      <c r="Q58" s="49">
        <f>SUM(Q7,Q24,Q28)-Q6</f>
        <v>0</v>
      </c>
      <c r="V58" s="28"/>
      <c r="AB58" s="28"/>
      <c r="AC58" s="28"/>
      <c r="AD58" s="28"/>
      <c r="AE58" s="28"/>
      <c r="AF58" s="28"/>
    </row>
    <row r="59" spans="4:32" s="46" customFormat="1" ht="12">
      <c r="D59" s="47" t="s">
        <v>76</v>
      </c>
      <c r="E59" s="49">
        <f>SUM(E8:E23)-E7</f>
        <v>0</v>
      </c>
      <c r="F59" s="49">
        <f aca="true" t="shared" si="7" ref="F59:L59">SUM(F8:F23)-F7</f>
        <v>0</v>
      </c>
      <c r="G59" s="49">
        <f t="shared" si="7"/>
        <v>0</v>
      </c>
      <c r="H59" s="49">
        <f t="shared" si="7"/>
        <v>0</v>
      </c>
      <c r="I59" s="49">
        <f t="shared" si="7"/>
        <v>0</v>
      </c>
      <c r="J59" s="49">
        <f t="shared" si="7"/>
        <v>0</v>
      </c>
      <c r="K59" s="50"/>
      <c r="L59" s="49">
        <f t="shared" si="7"/>
        <v>0</v>
      </c>
      <c r="M59" s="49">
        <f>SUM(M8:M23)-M7</f>
        <v>0</v>
      </c>
      <c r="N59" s="49">
        <f>SUM(N8:N23)-N7</f>
        <v>0</v>
      </c>
      <c r="O59" s="49">
        <f>SUM(O8:O23)-O7</f>
        <v>0</v>
      </c>
      <c r="P59" s="49">
        <f>SUM(P8:P23)-P7</f>
        <v>0</v>
      </c>
      <c r="Q59" s="49">
        <f>SUM(Q8:Q23)-Q7</f>
        <v>0</v>
      </c>
      <c r="V59" s="28"/>
      <c r="AB59" s="28"/>
      <c r="AC59" s="28"/>
      <c r="AD59" s="28"/>
      <c r="AE59" s="28"/>
      <c r="AF59" s="28"/>
    </row>
    <row r="60" spans="4:32" s="46" customFormat="1" ht="12">
      <c r="D60" s="47" t="s">
        <v>77</v>
      </c>
      <c r="E60" s="49">
        <f>SUM(E25:E27)-E24</f>
        <v>0</v>
      </c>
      <c r="F60" s="49">
        <f aca="true" t="shared" si="8" ref="F60:L60">SUM(F25:F27)-F24</f>
        <v>0</v>
      </c>
      <c r="G60" s="49">
        <f t="shared" si="8"/>
        <v>0</v>
      </c>
      <c r="H60" s="49">
        <f t="shared" si="8"/>
        <v>0</v>
      </c>
      <c r="I60" s="49">
        <f t="shared" si="8"/>
        <v>0</v>
      </c>
      <c r="J60" s="49">
        <f t="shared" si="8"/>
        <v>0</v>
      </c>
      <c r="K60" s="50"/>
      <c r="L60" s="49">
        <f t="shared" si="8"/>
        <v>0</v>
      </c>
      <c r="M60" s="49">
        <f>SUM(M25:M27)-M24</f>
        <v>0</v>
      </c>
      <c r="N60" s="49">
        <f>SUM(N25:N27)-N24</f>
        <v>0</v>
      </c>
      <c r="O60" s="49">
        <f>SUM(O25:O27)-O24</f>
        <v>0</v>
      </c>
      <c r="P60" s="49">
        <f>SUM(P25:P27)-P24</f>
        <v>0</v>
      </c>
      <c r="Q60" s="49">
        <f>SUM(Q25:Q27)-Q24</f>
        <v>0</v>
      </c>
      <c r="V60" s="28"/>
      <c r="AB60" s="28"/>
      <c r="AC60" s="28"/>
      <c r="AD60" s="28"/>
      <c r="AE60" s="28"/>
      <c r="AF60" s="28"/>
    </row>
    <row r="61" spans="4:32" ht="12">
      <c r="D61" s="51" t="s">
        <v>78</v>
      </c>
      <c r="E61" s="2">
        <f>SUM(E29:E55)-E28</f>
        <v>0</v>
      </c>
      <c r="F61" s="2">
        <f aca="true" t="shared" si="9" ref="F61:L61">SUM(F29:F55)-F28</f>
        <v>0</v>
      </c>
      <c r="G61" s="2">
        <f t="shared" si="9"/>
        <v>0</v>
      </c>
      <c r="H61" s="2">
        <f t="shared" si="9"/>
        <v>0</v>
      </c>
      <c r="I61" s="2">
        <f t="shared" si="9"/>
        <v>0</v>
      </c>
      <c r="J61" s="2">
        <f t="shared" si="9"/>
        <v>0</v>
      </c>
      <c r="K61" s="52"/>
      <c r="L61" s="2">
        <f t="shared" si="9"/>
        <v>0</v>
      </c>
      <c r="M61" s="2">
        <f>SUM(M29:M55)-M28</f>
        <v>0</v>
      </c>
      <c r="N61" s="2">
        <f>SUM(N29:N55)-N28</f>
        <v>0</v>
      </c>
      <c r="O61" s="2">
        <f>SUM(O29:O55)-O28</f>
        <v>0</v>
      </c>
      <c r="P61" s="2">
        <f>SUM(P29:P55)-P28</f>
        <v>0</v>
      </c>
      <c r="Q61" s="2">
        <f>SUM(Q29:Q55)-Q28</f>
        <v>0</v>
      </c>
      <c r="T61" s="51"/>
      <c r="V61" s="28"/>
      <c r="AB61" s="28"/>
      <c r="AC61" s="28"/>
      <c r="AD61" s="28"/>
      <c r="AE61" s="28"/>
      <c r="AF61" s="28"/>
    </row>
    <row r="62" spans="4:32" ht="12">
      <c r="D62" s="51"/>
      <c r="E62" s="53"/>
      <c r="F62" s="53"/>
      <c r="G62" s="53"/>
      <c r="H62" s="53"/>
      <c r="I62" s="53"/>
      <c r="J62" s="53"/>
      <c r="K62" s="54"/>
      <c r="L62" s="53"/>
      <c r="M62" s="53"/>
      <c r="N62" s="53"/>
      <c r="O62" s="53"/>
      <c r="P62" s="53"/>
      <c r="Q62" s="53"/>
      <c r="T62" s="51"/>
      <c r="V62" s="28"/>
      <c r="AB62" s="28"/>
      <c r="AC62" s="28"/>
      <c r="AD62" s="28"/>
      <c r="AE62" s="28"/>
      <c r="AF62" s="28"/>
    </row>
    <row r="63" spans="4:22" ht="12">
      <c r="D63" s="51"/>
      <c r="E63" s="53"/>
      <c r="F63" s="53"/>
      <c r="G63" s="53"/>
      <c r="H63" s="53"/>
      <c r="I63" s="53"/>
      <c r="J63" s="53"/>
      <c r="K63" s="54"/>
      <c r="L63" s="53"/>
      <c r="M63" s="53"/>
      <c r="N63" s="53"/>
      <c r="O63" s="53"/>
      <c r="P63" s="53"/>
      <c r="Q63" s="53"/>
      <c r="T63" s="51"/>
      <c r="V63" s="28"/>
    </row>
    <row r="64" spans="4:20" ht="12">
      <c r="D64" s="51"/>
      <c r="E64" s="53"/>
      <c r="F64" s="53"/>
      <c r="G64" s="53"/>
      <c r="H64" s="53"/>
      <c r="I64" s="53"/>
      <c r="J64" s="53"/>
      <c r="K64" s="54"/>
      <c r="L64" s="53"/>
      <c r="M64" s="53"/>
      <c r="N64" s="53"/>
      <c r="O64" s="53"/>
      <c r="P64" s="53"/>
      <c r="Q64" s="53"/>
      <c r="T64" s="51"/>
    </row>
    <row r="65" spans="4:20" ht="12">
      <c r="D65" s="51"/>
      <c r="E65" s="53"/>
      <c r="F65" s="53"/>
      <c r="G65" s="53"/>
      <c r="H65" s="53"/>
      <c r="I65" s="53"/>
      <c r="J65" s="53"/>
      <c r="K65" s="54"/>
      <c r="L65" s="53"/>
      <c r="M65" s="53"/>
      <c r="N65" s="53"/>
      <c r="O65" s="53"/>
      <c r="P65" s="53"/>
      <c r="Q65" s="53"/>
      <c r="T65" s="51"/>
    </row>
    <row r="66" spans="4:20" ht="12">
      <c r="D66" s="51"/>
      <c r="T66" s="51"/>
    </row>
    <row r="67" spans="4:20" ht="12">
      <c r="D67" s="51"/>
      <c r="T67" s="51"/>
    </row>
    <row r="68" spans="4:20" ht="12">
      <c r="D68" s="51"/>
      <c r="T68" s="51"/>
    </row>
  </sheetData>
  <sheetProtection/>
  <mergeCells count="19">
    <mergeCell ref="E2:I2"/>
    <mergeCell ref="M2:P2"/>
    <mergeCell ref="L4:N4"/>
    <mergeCell ref="L56:T56"/>
    <mergeCell ref="S7:T7"/>
    <mergeCell ref="S24:T24"/>
    <mergeCell ref="R6:T6"/>
    <mergeCell ref="O4:Q4"/>
    <mergeCell ref="R4:T5"/>
    <mergeCell ref="H4:J4"/>
    <mergeCell ref="S28:T28"/>
    <mergeCell ref="E4:E5"/>
    <mergeCell ref="C28:D28"/>
    <mergeCell ref="C24:D24"/>
    <mergeCell ref="C7:D7"/>
    <mergeCell ref="F4:F5"/>
    <mergeCell ref="G4:G5"/>
    <mergeCell ref="B4:D5"/>
    <mergeCell ref="B6:D6"/>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8"/>
  <sheetViews>
    <sheetView view="pageBreakPreview" zoomScaleSheetLayoutView="100"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L2" sqref="L2"/>
    </sheetView>
  </sheetViews>
  <sheetFormatPr defaultColWidth="9.125" defaultRowHeight="12.75"/>
  <cols>
    <col min="1" max="3" width="2.625" style="1" customWidth="1"/>
    <col min="4" max="4" width="15.375" style="1" customWidth="1"/>
    <col min="5" max="5" width="12.50390625" style="1" customWidth="1"/>
    <col min="6" max="6" width="12.375" style="1" customWidth="1"/>
    <col min="7" max="7" width="13.50390625" style="1" customWidth="1"/>
    <col min="8" max="8" width="11.875" style="1" bestFit="1" customWidth="1"/>
    <col min="9" max="9" width="10.50390625" style="1" bestFit="1" customWidth="1"/>
    <col min="10" max="10" width="14.125" style="1" customWidth="1"/>
    <col min="11" max="11" width="3.625" style="1" customWidth="1"/>
    <col min="12" max="12" width="12.50390625" style="1" customWidth="1"/>
    <col min="13" max="13" width="9.50390625" style="1" customWidth="1"/>
    <col min="14" max="14" width="12.50390625" style="1" customWidth="1"/>
    <col min="15" max="16" width="9.50390625" style="1" customWidth="1"/>
    <col min="17" max="17" width="13.375" style="1" customWidth="1"/>
    <col min="18" max="19" width="2.625" style="1" customWidth="1"/>
    <col min="20" max="20" width="15.375" style="1" customWidth="1"/>
    <col min="21" max="16384" width="9.125" style="1" customWidth="1"/>
  </cols>
  <sheetData>
    <row r="1" spans="2:12" s="46" customFormat="1" ht="15" customHeight="1">
      <c r="B1" s="65" t="s">
        <v>91</v>
      </c>
      <c r="F1" s="55" t="s">
        <v>71</v>
      </c>
      <c r="L1" s="65" t="s">
        <v>92</v>
      </c>
    </row>
    <row r="2" spans="2:20" s="8" customFormat="1" ht="14.25">
      <c r="B2" s="5"/>
      <c r="C2" s="5"/>
      <c r="D2" s="5"/>
      <c r="E2" s="110" t="s">
        <v>51</v>
      </c>
      <c r="F2" s="110"/>
      <c r="G2" s="110"/>
      <c r="H2" s="110"/>
      <c r="I2" s="110"/>
      <c r="J2" s="5"/>
      <c r="K2" s="56"/>
      <c r="L2" s="5"/>
      <c r="M2" s="110" t="s">
        <v>52</v>
      </c>
      <c r="N2" s="110"/>
      <c r="O2" s="110"/>
      <c r="P2" s="110"/>
      <c r="Q2" s="121"/>
      <c r="R2" s="5"/>
      <c r="S2" s="5"/>
      <c r="T2" s="5"/>
    </row>
    <row r="3" spans="4:20" s="4" customFormat="1" ht="12" thickBot="1">
      <c r="D3" s="9"/>
      <c r="E3" s="10"/>
      <c r="F3" s="11"/>
      <c r="G3" s="11"/>
      <c r="H3" s="10"/>
      <c r="I3" s="11"/>
      <c r="J3" s="11"/>
      <c r="L3" s="11"/>
      <c r="M3" s="11"/>
      <c r="N3" s="11"/>
      <c r="O3" s="11"/>
      <c r="P3" s="11"/>
      <c r="Q3" s="11"/>
      <c r="T3" s="9"/>
    </row>
    <row r="4" spans="1:20" s="46" customFormat="1" ht="19.5" customHeight="1">
      <c r="A4" s="13"/>
      <c r="B4" s="106" t="s">
        <v>45</v>
      </c>
      <c r="C4" s="106"/>
      <c r="D4" s="107"/>
      <c r="E4" s="135" t="s">
        <v>53</v>
      </c>
      <c r="F4" s="137" t="s">
        <v>54</v>
      </c>
      <c r="G4" s="137" t="s">
        <v>55</v>
      </c>
      <c r="H4" s="133" t="s">
        <v>48</v>
      </c>
      <c r="I4" s="134"/>
      <c r="J4" s="134"/>
      <c r="K4" s="48"/>
      <c r="L4" s="131" t="s">
        <v>49</v>
      </c>
      <c r="M4" s="131"/>
      <c r="N4" s="131"/>
      <c r="O4" s="131"/>
      <c r="P4" s="132"/>
      <c r="Q4" s="127" t="s">
        <v>8</v>
      </c>
      <c r="R4" s="129" t="s">
        <v>46</v>
      </c>
      <c r="S4" s="130"/>
      <c r="T4" s="130"/>
    </row>
    <row r="5" spans="1:20" s="46" customFormat="1" ht="19.5" customHeight="1">
      <c r="A5" s="13"/>
      <c r="B5" s="108"/>
      <c r="C5" s="108"/>
      <c r="D5" s="109"/>
      <c r="E5" s="136"/>
      <c r="F5" s="136"/>
      <c r="G5" s="136"/>
      <c r="H5" s="57" t="s">
        <v>6</v>
      </c>
      <c r="I5" s="57" t="s">
        <v>9</v>
      </c>
      <c r="J5" s="58" t="s">
        <v>50</v>
      </c>
      <c r="K5" s="48"/>
      <c r="L5" s="59" t="s">
        <v>10</v>
      </c>
      <c r="M5" s="57" t="s">
        <v>11</v>
      </c>
      <c r="N5" s="57" t="s">
        <v>12</v>
      </c>
      <c r="O5" s="60" t="s">
        <v>83</v>
      </c>
      <c r="P5" s="57" t="s">
        <v>7</v>
      </c>
      <c r="Q5" s="128"/>
      <c r="R5" s="119"/>
      <c r="S5" s="120"/>
      <c r="T5" s="120"/>
    </row>
    <row r="6" spans="1:20" s="62" customFormat="1" ht="12.75" customHeight="1">
      <c r="A6" s="25"/>
      <c r="B6" s="104" t="s">
        <v>14</v>
      </c>
      <c r="C6" s="104"/>
      <c r="D6" s="105"/>
      <c r="E6" s="83">
        <v>754</v>
      </c>
      <c r="F6" s="83">
        <v>0</v>
      </c>
      <c r="G6" s="83">
        <v>27</v>
      </c>
      <c r="H6" s="83">
        <v>36952</v>
      </c>
      <c r="I6" s="83">
        <v>1200</v>
      </c>
      <c r="J6" s="80">
        <v>446</v>
      </c>
      <c r="K6" s="61"/>
      <c r="L6" s="99">
        <v>13764</v>
      </c>
      <c r="M6" s="90">
        <v>409</v>
      </c>
      <c r="N6" s="90">
        <v>18141</v>
      </c>
      <c r="O6" s="90">
        <v>6</v>
      </c>
      <c r="P6" s="90">
        <v>2986</v>
      </c>
      <c r="Q6" s="90">
        <v>190</v>
      </c>
      <c r="R6" s="114" t="s">
        <v>14</v>
      </c>
      <c r="S6" s="115"/>
      <c r="T6" s="115"/>
    </row>
    <row r="7" spans="1:20" s="62" customFormat="1" ht="12" customHeight="1">
      <c r="A7" s="25"/>
      <c r="B7" s="26"/>
      <c r="C7" s="104" t="s">
        <v>15</v>
      </c>
      <c r="D7" s="105"/>
      <c r="E7" s="84">
        <v>70</v>
      </c>
      <c r="F7" s="84">
        <v>0</v>
      </c>
      <c r="G7" s="84">
        <v>10</v>
      </c>
      <c r="H7" s="84">
        <v>10320</v>
      </c>
      <c r="I7" s="84">
        <v>167</v>
      </c>
      <c r="J7" s="79">
        <v>154</v>
      </c>
      <c r="K7" s="61"/>
      <c r="L7" s="87">
        <v>195</v>
      </c>
      <c r="M7" s="91">
        <v>123</v>
      </c>
      <c r="N7" s="91">
        <v>9156</v>
      </c>
      <c r="O7" s="91">
        <v>0</v>
      </c>
      <c r="P7" s="91">
        <v>525</v>
      </c>
      <c r="Q7" s="91">
        <v>53</v>
      </c>
      <c r="R7" s="27"/>
      <c r="S7" s="101" t="s">
        <v>15</v>
      </c>
      <c r="T7" s="101"/>
    </row>
    <row r="8" spans="1:20" s="46" customFormat="1" ht="12" customHeight="1">
      <c r="A8" s="13"/>
      <c r="B8" s="29"/>
      <c r="C8" s="29"/>
      <c r="D8" s="30" t="s">
        <v>56</v>
      </c>
      <c r="E8" s="81">
        <v>12</v>
      </c>
      <c r="F8" s="81">
        <v>0</v>
      </c>
      <c r="G8" s="81">
        <v>0</v>
      </c>
      <c r="H8" s="84">
        <v>2761</v>
      </c>
      <c r="I8" s="81">
        <v>27</v>
      </c>
      <c r="J8" s="78">
        <v>34</v>
      </c>
      <c r="K8" s="50"/>
      <c r="L8" s="86">
        <v>24</v>
      </c>
      <c r="M8" s="88">
        <v>42</v>
      </c>
      <c r="N8" s="88">
        <v>2508</v>
      </c>
      <c r="O8" s="88">
        <v>0</v>
      </c>
      <c r="P8" s="88">
        <v>126</v>
      </c>
      <c r="Q8" s="88">
        <v>7</v>
      </c>
      <c r="R8" s="32"/>
      <c r="S8" s="33"/>
      <c r="T8" s="34" t="s">
        <v>56</v>
      </c>
    </row>
    <row r="9" spans="1:20" s="46" customFormat="1" ht="12" customHeight="1">
      <c r="A9" s="13"/>
      <c r="B9" s="29"/>
      <c r="C9" s="29"/>
      <c r="D9" s="30" t="s">
        <v>47</v>
      </c>
      <c r="E9" s="81">
        <v>5</v>
      </c>
      <c r="F9" s="81">
        <v>0</v>
      </c>
      <c r="G9" s="81">
        <v>10</v>
      </c>
      <c r="H9" s="84">
        <v>1420</v>
      </c>
      <c r="I9" s="81">
        <v>12</v>
      </c>
      <c r="J9" s="78">
        <v>6</v>
      </c>
      <c r="K9" s="50"/>
      <c r="L9" s="86">
        <v>13</v>
      </c>
      <c r="M9" s="88">
        <v>19</v>
      </c>
      <c r="N9" s="88">
        <v>1308</v>
      </c>
      <c r="O9" s="88">
        <v>0</v>
      </c>
      <c r="P9" s="88">
        <v>62</v>
      </c>
      <c r="Q9" s="88">
        <v>5</v>
      </c>
      <c r="R9" s="32"/>
      <c r="S9" s="33"/>
      <c r="T9" s="34" t="s">
        <v>47</v>
      </c>
    </row>
    <row r="10" spans="1:20" s="46" customFormat="1" ht="12" customHeight="1">
      <c r="A10" s="13"/>
      <c r="B10" s="29"/>
      <c r="C10" s="29"/>
      <c r="D10" s="30" t="s">
        <v>16</v>
      </c>
      <c r="E10" s="81">
        <v>4</v>
      </c>
      <c r="F10" s="81">
        <v>0</v>
      </c>
      <c r="G10" s="81">
        <v>0</v>
      </c>
      <c r="H10" s="84">
        <v>245</v>
      </c>
      <c r="I10" s="81">
        <v>3</v>
      </c>
      <c r="J10" s="78">
        <v>1</v>
      </c>
      <c r="K10" s="50"/>
      <c r="L10" s="86">
        <v>3</v>
      </c>
      <c r="M10" s="88">
        <v>5</v>
      </c>
      <c r="N10" s="88">
        <v>220</v>
      </c>
      <c r="O10" s="88">
        <v>0</v>
      </c>
      <c r="P10" s="88">
        <v>13</v>
      </c>
      <c r="Q10" s="88">
        <v>3</v>
      </c>
      <c r="R10" s="32"/>
      <c r="S10" s="33"/>
      <c r="T10" s="34" t="s">
        <v>16</v>
      </c>
    </row>
    <row r="11" spans="1:20" s="46" customFormat="1" ht="12" customHeight="1">
      <c r="A11" s="13"/>
      <c r="B11" s="29"/>
      <c r="C11" s="29"/>
      <c r="D11" s="30" t="s">
        <v>59</v>
      </c>
      <c r="E11" s="81">
        <v>0</v>
      </c>
      <c r="F11" s="81">
        <v>0</v>
      </c>
      <c r="G11" s="81">
        <v>0</v>
      </c>
      <c r="H11" s="84">
        <v>0</v>
      </c>
      <c r="I11" s="81">
        <v>0</v>
      </c>
      <c r="J11" s="78">
        <v>0</v>
      </c>
      <c r="K11" s="50"/>
      <c r="L11" s="86">
        <v>0</v>
      </c>
      <c r="M11" s="88">
        <v>0</v>
      </c>
      <c r="N11" s="88">
        <v>0</v>
      </c>
      <c r="O11" s="88">
        <v>0</v>
      </c>
      <c r="P11" s="88">
        <v>0</v>
      </c>
      <c r="Q11" s="88">
        <v>0</v>
      </c>
      <c r="R11" s="32"/>
      <c r="S11" s="33"/>
      <c r="T11" s="34" t="s">
        <v>59</v>
      </c>
    </row>
    <row r="12" spans="1:20" s="46" customFormat="1" ht="12" customHeight="1">
      <c r="A12" s="13"/>
      <c r="B12" s="29"/>
      <c r="C12" s="29"/>
      <c r="D12" s="30" t="s">
        <v>17</v>
      </c>
      <c r="E12" s="81">
        <v>0</v>
      </c>
      <c r="F12" s="81">
        <v>0</v>
      </c>
      <c r="G12" s="81">
        <v>0</v>
      </c>
      <c r="H12" s="84">
        <v>40</v>
      </c>
      <c r="I12" s="81">
        <v>5</v>
      </c>
      <c r="J12" s="78">
        <v>7</v>
      </c>
      <c r="K12" s="50"/>
      <c r="L12" s="86">
        <v>1</v>
      </c>
      <c r="M12" s="88">
        <v>0</v>
      </c>
      <c r="N12" s="88">
        <v>23</v>
      </c>
      <c r="O12" s="88">
        <v>0</v>
      </c>
      <c r="P12" s="88">
        <v>4</v>
      </c>
      <c r="Q12" s="88">
        <v>3</v>
      </c>
      <c r="R12" s="32"/>
      <c r="S12" s="33"/>
      <c r="T12" s="34" t="s">
        <v>17</v>
      </c>
    </row>
    <row r="13" spans="1:20" s="46" customFormat="1" ht="12" customHeight="1">
      <c r="A13" s="13"/>
      <c r="B13" s="29"/>
      <c r="C13" s="29"/>
      <c r="D13" s="30" t="s">
        <v>57</v>
      </c>
      <c r="E13" s="81">
        <v>0</v>
      </c>
      <c r="F13" s="81">
        <v>0</v>
      </c>
      <c r="G13" s="81">
        <v>0</v>
      </c>
      <c r="H13" s="84">
        <v>45</v>
      </c>
      <c r="I13" s="81">
        <v>0</v>
      </c>
      <c r="J13" s="78">
        <v>0</v>
      </c>
      <c r="K13" s="50"/>
      <c r="L13" s="86">
        <v>1</v>
      </c>
      <c r="M13" s="88">
        <v>1</v>
      </c>
      <c r="N13" s="88">
        <v>38</v>
      </c>
      <c r="O13" s="88">
        <v>0</v>
      </c>
      <c r="P13" s="88">
        <v>5</v>
      </c>
      <c r="Q13" s="88">
        <v>0</v>
      </c>
      <c r="R13" s="32"/>
      <c r="S13" s="33"/>
      <c r="T13" s="34" t="s">
        <v>57</v>
      </c>
    </row>
    <row r="14" spans="1:20" s="46" customFormat="1" ht="12" customHeight="1">
      <c r="A14" s="13"/>
      <c r="B14" s="29"/>
      <c r="C14" s="29"/>
      <c r="D14" s="35" t="s">
        <v>18</v>
      </c>
      <c r="E14" s="81">
        <v>2</v>
      </c>
      <c r="F14" s="81">
        <v>0</v>
      </c>
      <c r="G14" s="81">
        <v>0</v>
      </c>
      <c r="H14" s="84">
        <v>53</v>
      </c>
      <c r="I14" s="81">
        <v>2</v>
      </c>
      <c r="J14" s="78">
        <v>3</v>
      </c>
      <c r="K14" s="50"/>
      <c r="L14" s="86">
        <v>3</v>
      </c>
      <c r="M14" s="88">
        <v>2</v>
      </c>
      <c r="N14" s="88">
        <v>36</v>
      </c>
      <c r="O14" s="88">
        <v>0</v>
      </c>
      <c r="P14" s="88">
        <v>7</v>
      </c>
      <c r="Q14" s="88">
        <v>1</v>
      </c>
      <c r="R14" s="32"/>
      <c r="S14" s="33"/>
      <c r="T14" s="36" t="s">
        <v>18</v>
      </c>
    </row>
    <row r="15" spans="1:20" s="46" customFormat="1" ht="12" customHeight="1">
      <c r="A15" s="13"/>
      <c r="B15" s="29"/>
      <c r="C15" s="29"/>
      <c r="D15" s="30" t="s">
        <v>19</v>
      </c>
      <c r="E15" s="81">
        <v>3</v>
      </c>
      <c r="F15" s="81">
        <v>0</v>
      </c>
      <c r="G15" s="81">
        <v>0</v>
      </c>
      <c r="H15" s="84">
        <v>333</v>
      </c>
      <c r="I15" s="81">
        <v>5</v>
      </c>
      <c r="J15" s="78">
        <v>2</v>
      </c>
      <c r="K15" s="50"/>
      <c r="L15" s="86">
        <v>5</v>
      </c>
      <c r="M15" s="88">
        <v>0</v>
      </c>
      <c r="N15" s="88">
        <v>316</v>
      </c>
      <c r="O15" s="88">
        <v>0</v>
      </c>
      <c r="P15" s="88">
        <v>5</v>
      </c>
      <c r="Q15" s="88">
        <v>1</v>
      </c>
      <c r="R15" s="32"/>
      <c r="S15" s="33"/>
      <c r="T15" s="34" t="s">
        <v>19</v>
      </c>
    </row>
    <row r="16" spans="1:20" s="46" customFormat="1" ht="12" customHeight="1">
      <c r="A16" s="13"/>
      <c r="B16" s="29"/>
      <c r="C16" s="29"/>
      <c r="D16" s="30" t="s">
        <v>20</v>
      </c>
      <c r="E16" s="81">
        <v>1</v>
      </c>
      <c r="F16" s="81">
        <v>0</v>
      </c>
      <c r="G16" s="81">
        <v>0</v>
      </c>
      <c r="H16" s="84">
        <v>46</v>
      </c>
      <c r="I16" s="81">
        <v>2</v>
      </c>
      <c r="J16" s="78">
        <v>1</v>
      </c>
      <c r="K16" s="50"/>
      <c r="L16" s="86">
        <v>0</v>
      </c>
      <c r="M16" s="88">
        <v>0</v>
      </c>
      <c r="N16" s="88">
        <v>40</v>
      </c>
      <c r="O16" s="88">
        <v>0</v>
      </c>
      <c r="P16" s="88">
        <v>3</v>
      </c>
      <c r="Q16" s="88">
        <v>1</v>
      </c>
      <c r="R16" s="32"/>
      <c r="S16" s="33"/>
      <c r="T16" s="34" t="s">
        <v>20</v>
      </c>
    </row>
    <row r="17" spans="1:20" s="46" customFormat="1" ht="12" customHeight="1">
      <c r="A17" s="13"/>
      <c r="B17" s="29"/>
      <c r="C17" s="29"/>
      <c r="D17" s="30" t="s">
        <v>21</v>
      </c>
      <c r="E17" s="81">
        <v>0</v>
      </c>
      <c r="F17" s="81">
        <v>0</v>
      </c>
      <c r="G17" s="81">
        <v>0</v>
      </c>
      <c r="H17" s="84">
        <v>9</v>
      </c>
      <c r="I17" s="81">
        <v>1</v>
      </c>
      <c r="J17" s="78">
        <v>1</v>
      </c>
      <c r="K17" s="50"/>
      <c r="L17" s="86">
        <v>0</v>
      </c>
      <c r="M17" s="88">
        <v>0</v>
      </c>
      <c r="N17" s="88">
        <v>5</v>
      </c>
      <c r="O17" s="88">
        <v>0</v>
      </c>
      <c r="P17" s="88">
        <v>2</v>
      </c>
      <c r="Q17" s="88">
        <v>0</v>
      </c>
      <c r="R17" s="32"/>
      <c r="S17" s="33"/>
      <c r="T17" s="34" t="s">
        <v>21</v>
      </c>
    </row>
    <row r="18" spans="1:20" s="46" customFormat="1" ht="12" customHeight="1">
      <c r="A18" s="13"/>
      <c r="B18" s="29"/>
      <c r="C18" s="29"/>
      <c r="D18" s="30" t="s">
        <v>22</v>
      </c>
      <c r="E18" s="81">
        <v>2</v>
      </c>
      <c r="F18" s="81">
        <v>0</v>
      </c>
      <c r="G18" s="81">
        <v>0</v>
      </c>
      <c r="H18" s="84">
        <v>657</v>
      </c>
      <c r="I18" s="81">
        <v>13</v>
      </c>
      <c r="J18" s="78">
        <v>18</v>
      </c>
      <c r="K18" s="50"/>
      <c r="L18" s="86">
        <v>12</v>
      </c>
      <c r="M18" s="88">
        <v>15</v>
      </c>
      <c r="N18" s="88">
        <v>549</v>
      </c>
      <c r="O18" s="88">
        <v>0</v>
      </c>
      <c r="P18" s="88">
        <v>50</v>
      </c>
      <c r="Q18" s="88">
        <v>8</v>
      </c>
      <c r="R18" s="32"/>
      <c r="S18" s="33"/>
      <c r="T18" s="34" t="s">
        <v>22</v>
      </c>
    </row>
    <row r="19" spans="1:20" s="46" customFormat="1" ht="12" customHeight="1">
      <c r="A19" s="13"/>
      <c r="B19" s="29"/>
      <c r="C19" s="29"/>
      <c r="D19" s="30" t="s">
        <v>23</v>
      </c>
      <c r="E19" s="81">
        <v>6</v>
      </c>
      <c r="F19" s="81">
        <v>0</v>
      </c>
      <c r="G19" s="81">
        <v>0</v>
      </c>
      <c r="H19" s="84">
        <v>882</v>
      </c>
      <c r="I19" s="81">
        <v>32</v>
      </c>
      <c r="J19" s="78">
        <v>36</v>
      </c>
      <c r="K19" s="50"/>
      <c r="L19" s="86">
        <v>31</v>
      </c>
      <c r="M19" s="88">
        <v>9</v>
      </c>
      <c r="N19" s="88">
        <v>709</v>
      </c>
      <c r="O19" s="88">
        <v>0</v>
      </c>
      <c r="P19" s="88">
        <v>65</v>
      </c>
      <c r="Q19" s="88">
        <v>6</v>
      </c>
      <c r="R19" s="32"/>
      <c r="S19" s="33"/>
      <c r="T19" s="34" t="s">
        <v>23</v>
      </c>
    </row>
    <row r="20" spans="1:20" s="46" customFormat="1" ht="12" customHeight="1">
      <c r="A20" s="13"/>
      <c r="B20" s="29"/>
      <c r="C20" s="29"/>
      <c r="D20" s="30" t="s">
        <v>24</v>
      </c>
      <c r="E20" s="81">
        <v>0</v>
      </c>
      <c r="F20" s="81">
        <v>0</v>
      </c>
      <c r="G20" s="81">
        <v>0</v>
      </c>
      <c r="H20" s="84">
        <v>157</v>
      </c>
      <c r="I20" s="81">
        <v>6</v>
      </c>
      <c r="J20" s="78">
        <v>1</v>
      </c>
      <c r="K20" s="50"/>
      <c r="L20" s="86">
        <v>2</v>
      </c>
      <c r="M20" s="88">
        <v>1</v>
      </c>
      <c r="N20" s="88">
        <v>139</v>
      </c>
      <c r="O20" s="88">
        <v>0</v>
      </c>
      <c r="P20" s="88">
        <v>8</v>
      </c>
      <c r="Q20" s="88">
        <v>1</v>
      </c>
      <c r="R20" s="32"/>
      <c r="S20" s="33"/>
      <c r="T20" s="34" t="s">
        <v>24</v>
      </c>
    </row>
    <row r="21" spans="1:20" s="46" customFormat="1" ht="12" customHeight="1">
      <c r="A21" s="13"/>
      <c r="B21" s="29"/>
      <c r="C21" s="29"/>
      <c r="D21" s="30" t="s">
        <v>25</v>
      </c>
      <c r="E21" s="81">
        <v>2</v>
      </c>
      <c r="F21" s="81">
        <v>0</v>
      </c>
      <c r="G21" s="81">
        <v>0</v>
      </c>
      <c r="H21" s="84">
        <v>160</v>
      </c>
      <c r="I21" s="81">
        <v>1</v>
      </c>
      <c r="J21" s="78">
        <v>5</v>
      </c>
      <c r="K21" s="50"/>
      <c r="L21" s="86">
        <v>5</v>
      </c>
      <c r="M21" s="88">
        <v>3</v>
      </c>
      <c r="N21" s="88">
        <v>132</v>
      </c>
      <c r="O21" s="88">
        <v>0</v>
      </c>
      <c r="P21" s="88">
        <v>14</v>
      </c>
      <c r="Q21" s="88">
        <v>0</v>
      </c>
      <c r="R21" s="32"/>
      <c r="S21" s="33"/>
      <c r="T21" s="34" t="s">
        <v>25</v>
      </c>
    </row>
    <row r="22" spans="1:20" s="46" customFormat="1" ht="12" customHeight="1">
      <c r="A22" s="13"/>
      <c r="B22" s="29"/>
      <c r="C22" s="29"/>
      <c r="D22" s="30" t="s">
        <v>26</v>
      </c>
      <c r="E22" s="81">
        <v>18</v>
      </c>
      <c r="F22" s="81">
        <v>0</v>
      </c>
      <c r="G22" s="81">
        <v>0</v>
      </c>
      <c r="H22" s="84">
        <v>1250</v>
      </c>
      <c r="I22" s="81">
        <v>16</v>
      </c>
      <c r="J22" s="78">
        <v>7</v>
      </c>
      <c r="K22" s="50"/>
      <c r="L22" s="86">
        <v>29</v>
      </c>
      <c r="M22" s="88">
        <v>19</v>
      </c>
      <c r="N22" s="88">
        <v>1105</v>
      </c>
      <c r="O22" s="88">
        <v>0</v>
      </c>
      <c r="P22" s="88">
        <v>74</v>
      </c>
      <c r="Q22" s="88">
        <v>6</v>
      </c>
      <c r="R22" s="32"/>
      <c r="S22" s="33"/>
      <c r="T22" s="34" t="s">
        <v>26</v>
      </c>
    </row>
    <row r="23" spans="1:20" s="62" customFormat="1" ht="12" customHeight="1">
      <c r="A23" s="25"/>
      <c r="B23" s="29"/>
      <c r="C23" s="29"/>
      <c r="D23" s="30" t="s">
        <v>7</v>
      </c>
      <c r="E23" s="81">
        <v>15</v>
      </c>
      <c r="F23" s="81">
        <v>0</v>
      </c>
      <c r="G23" s="81">
        <v>0</v>
      </c>
      <c r="H23" s="84">
        <v>2262</v>
      </c>
      <c r="I23" s="81">
        <v>42</v>
      </c>
      <c r="J23" s="78">
        <v>32</v>
      </c>
      <c r="K23" s="61"/>
      <c r="L23" s="86">
        <v>66</v>
      </c>
      <c r="M23" s="88">
        <v>7</v>
      </c>
      <c r="N23" s="88">
        <v>2028</v>
      </c>
      <c r="O23" s="88">
        <v>0</v>
      </c>
      <c r="P23" s="88">
        <v>87</v>
      </c>
      <c r="Q23" s="88">
        <v>11</v>
      </c>
      <c r="R23" s="32"/>
      <c r="S23" s="33"/>
      <c r="T23" s="34" t="s">
        <v>7</v>
      </c>
    </row>
    <row r="24" spans="1:20" s="46" customFormat="1" ht="12" customHeight="1">
      <c r="A24" s="13"/>
      <c r="B24" s="26"/>
      <c r="C24" s="104" t="s">
        <v>44</v>
      </c>
      <c r="D24" s="105"/>
      <c r="E24" s="84">
        <v>34</v>
      </c>
      <c r="F24" s="84">
        <v>0</v>
      </c>
      <c r="G24" s="84">
        <v>4</v>
      </c>
      <c r="H24" s="84">
        <v>10654</v>
      </c>
      <c r="I24" s="84">
        <v>66</v>
      </c>
      <c r="J24" s="79">
        <v>75</v>
      </c>
      <c r="K24" s="50"/>
      <c r="L24" s="87">
        <v>8886</v>
      </c>
      <c r="M24" s="91">
        <v>65</v>
      </c>
      <c r="N24" s="91">
        <v>760</v>
      </c>
      <c r="O24" s="91">
        <v>2</v>
      </c>
      <c r="P24" s="91">
        <v>800</v>
      </c>
      <c r="Q24" s="91">
        <v>36</v>
      </c>
      <c r="R24" s="27"/>
      <c r="S24" s="101" t="s">
        <v>44</v>
      </c>
      <c r="T24" s="101"/>
    </row>
    <row r="25" spans="1:20" s="46" customFormat="1" ht="12" customHeight="1">
      <c r="A25" s="13"/>
      <c r="B25" s="29"/>
      <c r="C25" s="29"/>
      <c r="D25" s="30" t="s">
        <v>27</v>
      </c>
      <c r="E25" s="81">
        <v>5</v>
      </c>
      <c r="F25" s="81">
        <v>0</v>
      </c>
      <c r="G25" s="81">
        <v>1</v>
      </c>
      <c r="H25" s="84">
        <v>267</v>
      </c>
      <c r="I25" s="81">
        <v>7</v>
      </c>
      <c r="J25" s="78">
        <v>30</v>
      </c>
      <c r="K25" s="50"/>
      <c r="L25" s="86">
        <v>25</v>
      </c>
      <c r="M25" s="88">
        <v>4</v>
      </c>
      <c r="N25" s="88">
        <v>81</v>
      </c>
      <c r="O25" s="88">
        <v>0</v>
      </c>
      <c r="P25" s="88">
        <v>120</v>
      </c>
      <c r="Q25" s="88">
        <v>5</v>
      </c>
      <c r="R25" s="32"/>
      <c r="S25" s="33"/>
      <c r="T25" s="34" t="s">
        <v>27</v>
      </c>
    </row>
    <row r="26" spans="1:20" s="46" customFormat="1" ht="12" customHeight="1">
      <c r="A26" s="13"/>
      <c r="B26" s="29"/>
      <c r="C26" s="29"/>
      <c r="D26" s="30" t="s">
        <v>28</v>
      </c>
      <c r="E26" s="81">
        <v>4</v>
      </c>
      <c r="F26" s="81">
        <v>0</v>
      </c>
      <c r="G26" s="81">
        <v>1</v>
      </c>
      <c r="H26" s="84">
        <v>665</v>
      </c>
      <c r="I26" s="81">
        <v>9</v>
      </c>
      <c r="J26" s="78">
        <v>26</v>
      </c>
      <c r="K26" s="50"/>
      <c r="L26" s="86">
        <v>345</v>
      </c>
      <c r="M26" s="88">
        <v>15</v>
      </c>
      <c r="N26" s="88">
        <v>88</v>
      </c>
      <c r="O26" s="88">
        <v>0</v>
      </c>
      <c r="P26" s="88">
        <v>182</v>
      </c>
      <c r="Q26" s="88">
        <v>3</v>
      </c>
      <c r="R26" s="32"/>
      <c r="S26" s="33"/>
      <c r="T26" s="34" t="s">
        <v>28</v>
      </c>
    </row>
    <row r="27" spans="1:20" s="62" customFormat="1" ht="12" customHeight="1">
      <c r="A27" s="25"/>
      <c r="B27" s="29"/>
      <c r="C27" s="29"/>
      <c r="D27" s="30" t="s">
        <v>29</v>
      </c>
      <c r="E27" s="81">
        <v>25</v>
      </c>
      <c r="F27" s="81">
        <v>0</v>
      </c>
      <c r="G27" s="81">
        <v>2</v>
      </c>
      <c r="H27" s="84">
        <v>9722</v>
      </c>
      <c r="I27" s="81">
        <v>50</v>
      </c>
      <c r="J27" s="78">
        <v>19</v>
      </c>
      <c r="K27" s="61"/>
      <c r="L27" s="86">
        <v>8516</v>
      </c>
      <c r="M27" s="88">
        <v>46</v>
      </c>
      <c r="N27" s="88">
        <v>591</v>
      </c>
      <c r="O27" s="88">
        <v>2</v>
      </c>
      <c r="P27" s="88">
        <v>498</v>
      </c>
      <c r="Q27" s="88">
        <v>28</v>
      </c>
      <c r="R27" s="32"/>
      <c r="S27" s="33"/>
      <c r="T27" s="34" t="s">
        <v>29</v>
      </c>
    </row>
    <row r="28" spans="1:20" s="46" customFormat="1" ht="12" customHeight="1">
      <c r="A28" s="13"/>
      <c r="B28" s="26"/>
      <c r="C28" s="104" t="s">
        <v>43</v>
      </c>
      <c r="D28" s="105"/>
      <c r="E28" s="84">
        <v>650</v>
      </c>
      <c r="F28" s="84">
        <v>0</v>
      </c>
      <c r="G28" s="84">
        <v>13</v>
      </c>
      <c r="H28" s="84">
        <v>15978</v>
      </c>
      <c r="I28" s="84">
        <v>967</v>
      </c>
      <c r="J28" s="79">
        <v>217</v>
      </c>
      <c r="K28" s="50"/>
      <c r="L28" s="87">
        <v>4683</v>
      </c>
      <c r="M28" s="91">
        <v>221</v>
      </c>
      <c r="N28" s="91">
        <v>8225</v>
      </c>
      <c r="O28" s="91">
        <v>4</v>
      </c>
      <c r="P28" s="91">
        <v>1661</v>
      </c>
      <c r="Q28" s="91">
        <v>101</v>
      </c>
      <c r="R28" s="27"/>
      <c r="S28" s="101" t="s">
        <v>43</v>
      </c>
      <c r="T28" s="101"/>
    </row>
    <row r="29" spans="1:20" s="46" customFormat="1" ht="12" customHeight="1">
      <c r="A29" s="13"/>
      <c r="B29" s="29"/>
      <c r="C29" s="29"/>
      <c r="D29" s="30" t="s">
        <v>30</v>
      </c>
      <c r="E29" s="81">
        <v>0</v>
      </c>
      <c r="F29" s="81">
        <v>0</v>
      </c>
      <c r="G29" s="81">
        <v>0</v>
      </c>
      <c r="H29" s="84">
        <v>0</v>
      </c>
      <c r="I29" s="81">
        <v>0</v>
      </c>
      <c r="J29" s="78">
        <v>0</v>
      </c>
      <c r="K29" s="50"/>
      <c r="L29" s="86">
        <v>0</v>
      </c>
      <c r="M29" s="88">
        <v>0</v>
      </c>
      <c r="N29" s="88">
        <v>0</v>
      </c>
      <c r="O29" s="88">
        <v>0</v>
      </c>
      <c r="P29" s="88">
        <v>0</v>
      </c>
      <c r="Q29" s="88">
        <v>0</v>
      </c>
      <c r="R29" s="32"/>
      <c r="S29" s="33"/>
      <c r="T29" s="34" t="s">
        <v>30</v>
      </c>
    </row>
    <row r="30" spans="1:20" s="46" customFormat="1" ht="12" customHeight="1">
      <c r="A30" s="13"/>
      <c r="B30" s="29"/>
      <c r="C30" s="29"/>
      <c r="D30" s="30" t="s">
        <v>31</v>
      </c>
      <c r="E30" s="81">
        <v>0</v>
      </c>
      <c r="F30" s="81">
        <v>0</v>
      </c>
      <c r="G30" s="81">
        <v>0</v>
      </c>
      <c r="H30" s="84">
        <v>0</v>
      </c>
      <c r="I30" s="81">
        <v>0</v>
      </c>
      <c r="J30" s="78">
        <v>0</v>
      </c>
      <c r="K30" s="50"/>
      <c r="L30" s="86">
        <v>0</v>
      </c>
      <c r="M30" s="88">
        <v>0</v>
      </c>
      <c r="N30" s="88">
        <v>0</v>
      </c>
      <c r="O30" s="88">
        <v>0</v>
      </c>
      <c r="P30" s="88">
        <v>0</v>
      </c>
      <c r="Q30" s="88">
        <v>0</v>
      </c>
      <c r="R30" s="32"/>
      <c r="S30" s="33"/>
      <c r="T30" s="34" t="s">
        <v>31</v>
      </c>
    </row>
    <row r="31" spans="1:20" s="46" customFormat="1" ht="12" customHeight="1">
      <c r="A31" s="13"/>
      <c r="B31" s="29"/>
      <c r="C31" s="29"/>
      <c r="D31" s="30" t="s">
        <v>32</v>
      </c>
      <c r="E31" s="81">
        <v>0</v>
      </c>
      <c r="F31" s="81">
        <v>0</v>
      </c>
      <c r="G31" s="81">
        <v>0</v>
      </c>
      <c r="H31" s="84">
        <v>8</v>
      </c>
      <c r="I31" s="81">
        <v>1</v>
      </c>
      <c r="J31" s="78">
        <v>0</v>
      </c>
      <c r="K31" s="50"/>
      <c r="L31" s="86">
        <v>2</v>
      </c>
      <c r="M31" s="88">
        <v>0</v>
      </c>
      <c r="N31" s="88">
        <v>5</v>
      </c>
      <c r="O31" s="88">
        <v>0</v>
      </c>
      <c r="P31" s="88">
        <v>0</v>
      </c>
      <c r="Q31" s="88">
        <v>0</v>
      </c>
      <c r="R31" s="32"/>
      <c r="S31" s="33"/>
      <c r="T31" s="34" t="s">
        <v>32</v>
      </c>
    </row>
    <row r="32" spans="1:20" s="46" customFormat="1" ht="12" customHeight="1">
      <c r="A32" s="13"/>
      <c r="B32" s="29"/>
      <c r="C32" s="29"/>
      <c r="D32" s="30" t="s">
        <v>33</v>
      </c>
      <c r="E32" s="81">
        <v>3</v>
      </c>
      <c r="F32" s="81">
        <v>0</v>
      </c>
      <c r="G32" s="81">
        <v>0</v>
      </c>
      <c r="H32" s="84">
        <v>54</v>
      </c>
      <c r="I32" s="81">
        <v>0</v>
      </c>
      <c r="J32" s="78">
        <v>0</v>
      </c>
      <c r="K32" s="50"/>
      <c r="L32" s="86">
        <v>2</v>
      </c>
      <c r="M32" s="88">
        <v>2</v>
      </c>
      <c r="N32" s="88">
        <v>43</v>
      </c>
      <c r="O32" s="88">
        <v>0</v>
      </c>
      <c r="P32" s="88">
        <v>7</v>
      </c>
      <c r="Q32" s="88">
        <v>0</v>
      </c>
      <c r="R32" s="32"/>
      <c r="S32" s="33"/>
      <c r="T32" s="34" t="s">
        <v>33</v>
      </c>
    </row>
    <row r="33" spans="1:20" s="46" customFormat="1" ht="12" customHeight="1">
      <c r="A33" s="13"/>
      <c r="B33" s="29"/>
      <c r="C33" s="29"/>
      <c r="D33" s="30" t="s">
        <v>34</v>
      </c>
      <c r="E33" s="81">
        <v>1</v>
      </c>
      <c r="F33" s="81">
        <v>0</v>
      </c>
      <c r="G33" s="81">
        <v>0</v>
      </c>
      <c r="H33" s="84">
        <v>87</v>
      </c>
      <c r="I33" s="81">
        <v>0</v>
      </c>
      <c r="J33" s="78">
        <v>0</v>
      </c>
      <c r="K33" s="50"/>
      <c r="L33" s="86">
        <v>4</v>
      </c>
      <c r="M33" s="88">
        <v>2</v>
      </c>
      <c r="N33" s="88">
        <v>74</v>
      </c>
      <c r="O33" s="88">
        <v>0</v>
      </c>
      <c r="P33" s="88">
        <v>7</v>
      </c>
      <c r="Q33" s="88">
        <v>3</v>
      </c>
      <c r="R33" s="32"/>
      <c r="S33" s="33"/>
      <c r="T33" s="34" t="s">
        <v>34</v>
      </c>
    </row>
    <row r="34" spans="1:20" s="46" customFormat="1" ht="12" customHeight="1">
      <c r="A34" s="13"/>
      <c r="B34" s="29"/>
      <c r="C34" s="29"/>
      <c r="D34" s="30" t="s">
        <v>60</v>
      </c>
      <c r="E34" s="81">
        <v>0</v>
      </c>
      <c r="F34" s="81">
        <v>0</v>
      </c>
      <c r="G34" s="81">
        <v>0</v>
      </c>
      <c r="H34" s="84">
        <v>809</v>
      </c>
      <c r="I34" s="81">
        <v>1</v>
      </c>
      <c r="J34" s="78">
        <v>1</v>
      </c>
      <c r="K34" s="50"/>
      <c r="L34" s="86">
        <v>4</v>
      </c>
      <c r="M34" s="88">
        <v>1</v>
      </c>
      <c r="N34" s="88">
        <v>436</v>
      </c>
      <c r="O34" s="88">
        <v>2</v>
      </c>
      <c r="P34" s="88">
        <v>364</v>
      </c>
      <c r="Q34" s="88">
        <v>2</v>
      </c>
      <c r="R34" s="32"/>
      <c r="S34" s="33"/>
      <c r="T34" s="34" t="s">
        <v>60</v>
      </c>
    </row>
    <row r="35" spans="1:20" s="46" customFormat="1" ht="12" customHeight="1">
      <c r="A35" s="13"/>
      <c r="B35" s="29"/>
      <c r="C35" s="29"/>
      <c r="D35" s="30" t="s">
        <v>58</v>
      </c>
      <c r="E35" s="81">
        <v>0</v>
      </c>
      <c r="F35" s="81">
        <v>0</v>
      </c>
      <c r="G35" s="81">
        <v>0</v>
      </c>
      <c r="H35" s="84">
        <v>2</v>
      </c>
      <c r="I35" s="81">
        <v>0</v>
      </c>
      <c r="J35" s="78">
        <v>0</v>
      </c>
      <c r="K35" s="50"/>
      <c r="L35" s="86">
        <v>0</v>
      </c>
      <c r="M35" s="88">
        <v>0</v>
      </c>
      <c r="N35" s="88">
        <v>2</v>
      </c>
      <c r="O35" s="88">
        <v>0</v>
      </c>
      <c r="P35" s="88">
        <v>0</v>
      </c>
      <c r="Q35" s="88">
        <v>0</v>
      </c>
      <c r="R35" s="32"/>
      <c r="S35" s="33"/>
      <c r="T35" s="34" t="s">
        <v>58</v>
      </c>
    </row>
    <row r="36" spans="1:20" s="46" customFormat="1" ht="12" customHeight="1">
      <c r="A36" s="13"/>
      <c r="B36" s="29"/>
      <c r="C36" s="29"/>
      <c r="D36" s="30" t="s">
        <v>36</v>
      </c>
      <c r="E36" s="81">
        <v>0</v>
      </c>
      <c r="F36" s="81">
        <v>0</v>
      </c>
      <c r="G36" s="81">
        <v>0</v>
      </c>
      <c r="H36" s="84">
        <v>0</v>
      </c>
      <c r="I36" s="81">
        <v>0</v>
      </c>
      <c r="J36" s="78">
        <v>0</v>
      </c>
      <c r="K36" s="50"/>
      <c r="L36" s="86">
        <v>0</v>
      </c>
      <c r="M36" s="88">
        <v>0</v>
      </c>
      <c r="N36" s="88">
        <v>0</v>
      </c>
      <c r="O36" s="88">
        <v>0</v>
      </c>
      <c r="P36" s="88">
        <v>0</v>
      </c>
      <c r="Q36" s="88">
        <v>0</v>
      </c>
      <c r="R36" s="32"/>
      <c r="S36" s="33"/>
      <c r="T36" s="34" t="s">
        <v>36</v>
      </c>
    </row>
    <row r="37" spans="1:20" s="46" customFormat="1" ht="12" customHeight="1">
      <c r="A37" s="13"/>
      <c r="B37" s="29"/>
      <c r="C37" s="29"/>
      <c r="D37" s="30" t="s">
        <v>37</v>
      </c>
      <c r="E37" s="81">
        <v>0</v>
      </c>
      <c r="F37" s="81">
        <v>0</v>
      </c>
      <c r="G37" s="81">
        <v>0</v>
      </c>
      <c r="H37" s="84">
        <v>0</v>
      </c>
      <c r="I37" s="81">
        <v>0</v>
      </c>
      <c r="J37" s="78">
        <v>0</v>
      </c>
      <c r="K37" s="50"/>
      <c r="L37" s="86">
        <v>0</v>
      </c>
      <c r="M37" s="88">
        <v>0</v>
      </c>
      <c r="N37" s="88">
        <v>0</v>
      </c>
      <c r="O37" s="88">
        <v>0</v>
      </c>
      <c r="P37" s="88">
        <v>0</v>
      </c>
      <c r="Q37" s="88">
        <v>0</v>
      </c>
      <c r="R37" s="32"/>
      <c r="S37" s="33"/>
      <c r="T37" s="34" t="s">
        <v>37</v>
      </c>
    </row>
    <row r="38" spans="1:20" s="46" customFormat="1" ht="12" customHeight="1">
      <c r="A38" s="13"/>
      <c r="B38" s="29"/>
      <c r="C38" s="29"/>
      <c r="D38" s="30" t="s">
        <v>61</v>
      </c>
      <c r="E38" s="81">
        <v>0</v>
      </c>
      <c r="F38" s="81">
        <v>0</v>
      </c>
      <c r="G38" s="81">
        <v>0</v>
      </c>
      <c r="H38" s="84">
        <v>9</v>
      </c>
      <c r="I38" s="81">
        <v>0</v>
      </c>
      <c r="J38" s="78">
        <v>1</v>
      </c>
      <c r="K38" s="50"/>
      <c r="L38" s="86">
        <v>1</v>
      </c>
      <c r="M38" s="88">
        <v>1</v>
      </c>
      <c r="N38" s="88">
        <v>5</v>
      </c>
      <c r="O38" s="88">
        <v>0</v>
      </c>
      <c r="P38" s="88">
        <v>1</v>
      </c>
      <c r="Q38" s="88">
        <v>0</v>
      </c>
      <c r="R38" s="32"/>
      <c r="S38" s="33"/>
      <c r="T38" s="34" t="s">
        <v>61</v>
      </c>
    </row>
    <row r="39" spans="1:20" s="46" customFormat="1" ht="12" customHeight="1">
      <c r="A39" s="13"/>
      <c r="B39" s="29"/>
      <c r="C39" s="29"/>
      <c r="D39" s="30" t="s">
        <v>38</v>
      </c>
      <c r="E39" s="81">
        <v>0</v>
      </c>
      <c r="F39" s="81">
        <v>0</v>
      </c>
      <c r="G39" s="81">
        <v>0</v>
      </c>
      <c r="H39" s="84">
        <v>3</v>
      </c>
      <c r="I39" s="81">
        <v>0</v>
      </c>
      <c r="J39" s="78">
        <v>0</v>
      </c>
      <c r="K39" s="50"/>
      <c r="L39" s="86">
        <v>2</v>
      </c>
      <c r="M39" s="88">
        <v>0</v>
      </c>
      <c r="N39" s="88">
        <v>1</v>
      </c>
      <c r="O39" s="88">
        <v>0</v>
      </c>
      <c r="P39" s="88">
        <v>0</v>
      </c>
      <c r="Q39" s="88">
        <v>0</v>
      </c>
      <c r="R39" s="32"/>
      <c r="S39" s="33"/>
      <c r="T39" s="34" t="s">
        <v>38</v>
      </c>
    </row>
    <row r="40" spans="1:20" s="46" customFormat="1" ht="12" customHeight="1">
      <c r="A40" s="13"/>
      <c r="B40" s="29"/>
      <c r="C40" s="29"/>
      <c r="D40" s="30" t="s">
        <v>62</v>
      </c>
      <c r="E40" s="81">
        <v>1</v>
      </c>
      <c r="F40" s="81">
        <v>0</v>
      </c>
      <c r="G40" s="81">
        <v>0</v>
      </c>
      <c r="H40" s="84">
        <v>9</v>
      </c>
      <c r="I40" s="81">
        <v>1</v>
      </c>
      <c r="J40" s="78">
        <v>1</v>
      </c>
      <c r="K40" s="50"/>
      <c r="L40" s="86">
        <v>0</v>
      </c>
      <c r="M40" s="88">
        <v>0</v>
      </c>
      <c r="N40" s="88">
        <v>4</v>
      </c>
      <c r="O40" s="88">
        <v>0</v>
      </c>
      <c r="P40" s="88">
        <v>3</v>
      </c>
      <c r="Q40" s="88">
        <v>0</v>
      </c>
      <c r="R40" s="32"/>
      <c r="S40" s="33"/>
      <c r="T40" s="34" t="s">
        <v>62</v>
      </c>
    </row>
    <row r="41" spans="1:20" s="46" customFormat="1" ht="12" customHeight="1">
      <c r="A41" s="13"/>
      <c r="B41" s="29"/>
      <c r="C41" s="29"/>
      <c r="D41" s="30" t="s">
        <v>39</v>
      </c>
      <c r="E41" s="81">
        <v>9</v>
      </c>
      <c r="F41" s="81">
        <v>0</v>
      </c>
      <c r="G41" s="81">
        <v>0</v>
      </c>
      <c r="H41" s="84">
        <v>58</v>
      </c>
      <c r="I41" s="81">
        <v>10</v>
      </c>
      <c r="J41" s="78">
        <v>1</v>
      </c>
      <c r="K41" s="50"/>
      <c r="L41" s="86">
        <v>9</v>
      </c>
      <c r="M41" s="88">
        <v>0</v>
      </c>
      <c r="N41" s="88">
        <v>32</v>
      </c>
      <c r="O41" s="88">
        <v>0</v>
      </c>
      <c r="P41" s="88">
        <v>6</v>
      </c>
      <c r="Q41" s="88">
        <v>1</v>
      </c>
      <c r="R41" s="32"/>
      <c r="S41" s="33"/>
      <c r="T41" s="34" t="s">
        <v>39</v>
      </c>
    </row>
    <row r="42" spans="1:20" s="46" customFormat="1" ht="12" customHeight="1">
      <c r="A42" s="13"/>
      <c r="B42" s="29"/>
      <c r="C42" s="29"/>
      <c r="D42" s="30" t="s">
        <v>40</v>
      </c>
      <c r="E42" s="81">
        <v>28</v>
      </c>
      <c r="F42" s="81">
        <v>0</v>
      </c>
      <c r="G42" s="81">
        <v>0</v>
      </c>
      <c r="H42" s="84">
        <v>434</v>
      </c>
      <c r="I42" s="81">
        <v>108</v>
      </c>
      <c r="J42" s="78">
        <v>4</v>
      </c>
      <c r="K42" s="50"/>
      <c r="L42" s="86">
        <v>25</v>
      </c>
      <c r="M42" s="88">
        <v>1</v>
      </c>
      <c r="N42" s="88">
        <v>276</v>
      </c>
      <c r="O42" s="88">
        <v>0</v>
      </c>
      <c r="P42" s="88">
        <v>20</v>
      </c>
      <c r="Q42" s="88">
        <v>1</v>
      </c>
      <c r="R42" s="32"/>
      <c r="S42" s="33"/>
      <c r="T42" s="34" t="s">
        <v>40</v>
      </c>
    </row>
    <row r="43" spans="1:20" s="46" customFormat="1" ht="12" customHeight="1">
      <c r="A43" s="13"/>
      <c r="B43" s="29"/>
      <c r="C43" s="29"/>
      <c r="D43" s="30" t="s">
        <v>42</v>
      </c>
      <c r="E43" s="81">
        <v>19</v>
      </c>
      <c r="F43" s="81">
        <v>0</v>
      </c>
      <c r="G43" s="81">
        <v>6</v>
      </c>
      <c r="H43" s="84">
        <v>412</v>
      </c>
      <c r="I43" s="81">
        <v>41</v>
      </c>
      <c r="J43" s="78">
        <v>3</v>
      </c>
      <c r="K43" s="50"/>
      <c r="L43" s="86">
        <v>168</v>
      </c>
      <c r="M43" s="88">
        <v>7</v>
      </c>
      <c r="N43" s="88">
        <v>147</v>
      </c>
      <c r="O43" s="88">
        <v>0</v>
      </c>
      <c r="P43" s="88">
        <v>46</v>
      </c>
      <c r="Q43" s="88">
        <v>19</v>
      </c>
      <c r="R43" s="32"/>
      <c r="S43" s="33"/>
      <c r="T43" s="34" t="s">
        <v>42</v>
      </c>
    </row>
    <row r="44" spans="1:20" s="46" customFormat="1" ht="12" customHeight="1">
      <c r="A44" s="13"/>
      <c r="B44" s="29"/>
      <c r="C44" s="29"/>
      <c r="D44" s="30" t="s">
        <v>63</v>
      </c>
      <c r="E44" s="81">
        <v>2</v>
      </c>
      <c r="F44" s="81">
        <v>0</v>
      </c>
      <c r="G44" s="81">
        <v>0</v>
      </c>
      <c r="H44" s="84">
        <v>63</v>
      </c>
      <c r="I44" s="81">
        <v>24</v>
      </c>
      <c r="J44" s="78">
        <v>0</v>
      </c>
      <c r="K44" s="50"/>
      <c r="L44" s="86">
        <v>12</v>
      </c>
      <c r="M44" s="88">
        <v>0</v>
      </c>
      <c r="N44" s="88">
        <v>19</v>
      </c>
      <c r="O44" s="88">
        <v>0</v>
      </c>
      <c r="P44" s="88">
        <v>8</v>
      </c>
      <c r="Q44" s="88">
        <v>1</v>
      </c>
      <c r="R44" s="32"/>
      <c r="S44" s="33"/>
      <c r="T44" s="34" t="s">
        <v>63</v>
      </c>
    </row>
    <row r="45" spans="1:20" s="46" customFormat="1" ht="12" customHeight="1">
      <c r="A45" s="13"/>
      <c r="B45" s="29"/>
      <c r="C45" s="29"/>
      <c r="D45" s="30" t="s">
        <v>35</v>
      </c>
      <c r="E45" s="81">
        <v>29</v>
      </c>
      <c r="F45" s="81">
        <v>0</v>
      </c>
      <c r="G45" s="81">
        <v>1</v>
      </c>
      <c r="H45" s="84">
        <v>1205</v>
      </c>
      <c r="I45" s="81">
        <v>65</v>
      </c>
      <c r="J45" s="78">
        <v>62</v>
      </c>
      <c r="K45" s="50"/>
      <c r="L45" s="86">
        <v>127</v>
      </c>
      <c r="M45" s="88">
        <v>28</v>
      </c>
      <c r="N45" s="88">
        <v>784</v>
      </c>
      <c r="O45" s="88">
        <v>1</v>
      </c>
      <c r="P45" s="88">
        <v>138</v>
      </c>
      <c r="Q45" s="88">
        <v>4</v>
      </c>
      <c r="R45" s="32"/>
      <c r="S45" s="33"/>
      <c r="T45" s="34" t="s">
        <v>35</v>
      </c>
    </row>
    <row r="46" spans="1:20" s="46" customFormat="1" ht="12" customHeight="1">
      <c r="A46" s="13"/>
      <c r="B46" s="29"/>
      <c r="C46" s="29"/>
      <c r="D46" s="30" t="s">
        <v>64</v>
      </c>
      <c r="E46" s="81">
        <v>4</v>
      </c>
      <c r="F46" s="81">
        <v>0</v>
      </c>
      <c r="G46" s="81">
        <v>2</v>
      </c>
      <c r="H46" s="84">
        <v>488</v>
      </c>
      <c r="I46" s="81">
        <v>31</v>
      </c>
      <c r="J46" s="78">
        <v>32</v>
      </c>
      <c r="K46" s="50"/>
      <c r="L46" s="86">
        <v>156</v>
      </c>
      <c r="M46" s="88">
        <v>15</v>
      </c>
      <c r="N46" s="88">
        <v>122</v>
      </c>
      <c r="O46" s="88">
        <v>0</v>
      </c>
      <c r="P46" s="88">
        <v>132</v>
      </c>
      <c r="Q46" s="88">
        <v>1</v>
      </c>
      <c r="R46" s="32"/>
      <c r="S46" s="33"/>
      <c r="T46" s="34" t="s">
        <v>64</v>
      </c>
    </row>
    <row r="47" spans="1:20" s="46" customFormat="1" ht="12" customHeight="1">
      <c r="A47" s="13"/>
      <c r="B47" s="29"/>
      <c r="C47" s="29"/>
      <c r="D47" s="30" t="s">
        <v>65</v>
      </c>
      <c r="E47" s="81">
        <v>1</v>
      </c>
      <c r="F47" s="81">
        <v>0</v>
      </c>
      <c r="G47" s="81">
        <v>0</v>
      </c>
      <c r="H47" s="84">
        <v>44</v>
      </c>
      <c r="I47" s="81">
        <v>2</v>
      </c>
      <c r="J47" s="78">
        <v>0</v>
      </c>
      <c r="K47" s="50"/>
      <c r="L47" s="86">
        <v>5</v>
      </c>
      <c r="M47" s="88">
        <v>1</v>
      </c>
      <c r="N47" s="88">
        <v>29</v>
      </c>
      <c r="O47" s="88">
        <v>0</v>
      </c>
      <c r="P47" s="88">
        <v>7</v>
      </c>
      <c r="Q47" s="88">
        <v>1</v>
      </c>
      <c r="R47" s="32"/>
      <c r="S47" s="33"/>
      <c r="T47" s="34" t="s">
        <v>65</v>
      </c>
    </row>
    <row r="48" spans="1:20" s="46" customFormat="1" ht="12" customHeight="1">
      <c r="A48" s="13"/>
      <c r="B48" s="29"/>
      <c r="C48" s="29"/>
      <c r="D48" s="30" t="s">
        <v>66</v>
      </c>
      <c r="E48" s="81">
        <v>6</v>
      </c>
      <c r="F48" s="81">
        <v>0</v>
      </c>
      <c r="G48" s="81">
        <v>0</v>
      </c>
      <c r="H48" s="84">
        <v>372</v>
      </c>
      <c r="I48" s="81">
        <v>54</v>
      </c>
      <c r="J48" s="78">
        <v>45</v>
      </c>
      <c r="K48" s="50"/>
      <c r="L48" s="86">
        <v>105</v>
      </c>
      <c r="M48" s="88">
        <v>4</v>
      </c>
      <c r="N48" s="88">
        <v>111</v>
      </c>
      <c r="O48" s="88">
        <v>0</v>
      </c>
      <c r="P48" s="88">
        <v>53</v>
      </c>
      <c r="Q48" s="88">
        <v>0</v>
      </c>
      <c r="R48" s="32"/>
      <c r="S48" s="33"/>
      <c r="T48" s="34" t="s">
        <v>66</v>
      </c>
    </row>
    <row r="49" spans="1:20" s="46" customFormat="1" ht="12" customHeight="1">
      <c r="A49" s="13"/>
      <c r="B49" s="29"/>
      <c r="C49" s="29"/>
      <c r="D49" s="30" t="s">
        <v>67</v>
      </c>
      <c r="E49" s="81">
        <v>11</v>
      </c>
      <c r="F49" s="81">
        <v>0</v>
      </c>
      <c r="G49" s="81">
        <v>0</v>
      </c>
      <c r="H49" s="84">
        <v>1636</v>
      </c>
      <c r="I49" s="81">
        <v>33</v>
      </c>
      <c r="J49" s="78">
        <v>7</v>
      </c>
      <c r="K49" s="50"/>
      <c r="L49" s="86">
        <v>80</v>
      </c>
      <c r="M49" s="88">
        <v>21</v>
      </c>
      <c r="N49" s="88">
        <v>1308</v>
      </c>
      <c r="O49" s="88">
        <v>0</v>
      </c>
      <c r="P49" s="88">
        <v>187</v>
      </c>
      <c r="Q49" s="88">
        <v>4</v>
      </c>
      <c r="R49" s="32"/>
      <c r="S49" s="33"/>
      <c r="T49" s="34" t="s">
        <v>67</v>
      </c>
    </row>
    <row r="50" spans="1:20" s="46" customFormat="1" ht="12" customHeight="1">
      <c r="A50" s="13"/>
      <c r="B50" s="29"/>
      <c r="C50" s="29"/>
      <c r="D50" s="30" t="s">
        <v>68</v>
      </c>
      <c r="E50" s="81">
        <v>0</v>
      </c>
      <c r="F50" s="81">
        <v>0</v>
      </c>
      <c r="G50" s="81">
        <v>0</v>
      </c>
      <c r="H50" s="84">
        <v>243</v>
      </c>
      <c r="I50" s="81">
        <v>12</v>
      </c>
      <c r="J50" s="78">
        <v>2</v>
      </c>
      <c r="K50" s="50"/>
      <c r="L50" s="86">
        <v>29</v>
      </c>
      <c r="M50" s="88">
        <v>1</v>
      </c>
      <c r="N50" s="88">
        <v>181</v>
      </c>
      <c r="O50" s="88">
        <v>0</v>
      </c>
      <c r="P50" s="88">
        <v>18</v>
      </c>
      <c r="Q50" s="88">
        <v>0</v>
      </c>
      <c r="R50" s="32"/>
      <c r="S50" s="33"/>
      <c r="T50" s="34" t="s">
        <v>68</v>
      </c>
    </row>
    <row r="51" spans="1:20" s="46" customFormat="1" ht="12" customHeight="1">
      <c r="A51" s="13"/>
      <c r="B51" s="29"/>
      <c r="C51" s="29"/>
      <c r="D51" s="30" t="s">
        <v>41</v>
      </c>
      <c r="E51" s="81">
        <v>485</v>
      </c>
      <c r="F51" s="81">
        <v>0</v>
      </c>
      <c r="G51" s="81">
        <v>0</v>
      </c>
      <c r="H51" s="84">
        <v>3757</v>
      </c>
      <c r="I51" s="81">
        <v>161</v>
      </c>
      <c r="J51" s="78">
        <v>20</v>
      </c>
      <c r="K51" s="50"/>
      <c r="L51" s="86">
        <v>975</v>
      </c>
      <c r="M51" s="88">
        <v>78</v>
      </c>
      <c r="N51" s="88">
        <v>2145</v>
      </c>
      <c r="O51" s="88">
        <v>1</v>
      </c>
      <c r="P51" s="88">
        <v>377</v>
      </c>
      <c r="Q51" s="88">
        <v>37</v>
      </c>
      <c r="R51" s="32"/>
      <c r="S51" s="33"/>
      <c r="T51" s="34" t="s">
        <v>41</v>
      </c>
    </row>
    <row r="52" spans="1:20" s="46" customFormat="1" ht="12" customHeight="1">
      <c r="A52" s="13"/>
      <c r="B52" s="29"/>
      <c r="C52" s="29"/>
      <c r="D52" s="30" t="s">
        <v>69</v>
      </c>
      <c r="E52" s="81">
        <v>2</v>
      </c>
      <c r="F52" s="81">
        <v>0</v>
      </c>
      <c r="G52" s="81">
        <v>0</v>
      </c>
      <c r="H52" s="84">
        <v>260</v>
      </c>
      <c r="I52" s="81">
        <v>0</v>
      </c>
      <c r="J52" s="78">
        <v>0</v>
      </c>
      <c r="K52" s="50"/>
      <c r="L52" s="86">
        <v>52</v>
      </c>
      <c r="M52" s="88">
        <v>8</v>
      </c>
      <c r="N52" s="88">
        <v>176</v>
      </c>
      <c r="O52" s="88">
        <v>0</v>
      </c>
      <c r="P52" s="88">
        <v>24</v>
      </c>
      <c r="Q52" s="88">
        <v>6</v>
      </c>
      <c r="R52" s="32"/>
      <c r="S52" s="33"/>
      <c r="T52" s="34" t="s">
        <v>69</v>
      </c>
    </row>
    <row r="53" spans="1:23" s="46" customFormat="1" ht="12" customHeight="1">
      <c r="A53" s="13"/>
      <c r="B53" s="29"/>
      <c r="C53" s="29"/>
      <c r="D53" s="30" t="s">
        <v>70</v>
      </c>
      <c r="E53" s="81">
        <v>0</v>
      </c>
      <c r="F53" s="81">
        <v>0</v>
      </c>
      <c r="G53" s="81">
        <v>0</v>
      </c>
      <c r="H53" s="84">
        <v>18</v>
      </c>
      <c r="I53" s="81">
        <v>0</v>
      </c>
      <c r="J53" s="78">
        <v>0</v>
      </c>
      <c r="K53" s="50"/>
      <c r="L53" s="86">
        <v>9</v>
      </c>
      <c r="M53" s="88">
        <v>0</v>
      </c>
      <c r="N53" s="88">
        <v>6</v>
      </c>
      <c r="O53" s="88">
        <v>0</v>
      </c>
      <c r="P53" s="88">
        <v>3</v>
      </c>
      <c r="Q53" s="88">
        <v>0</v>
      </c>
      <c r="R53" s="32"/>
      <c r="S53" s="33"/>
      <c r="T53" s="34" t="s">
        <v>70</v>
      </c>
      <c r="U53" s="48"/>
      <c r="V53" s="48"/>
      <c r="W53" s="48"/>
    </row>
    <row r="54" spans="1:23" s="46" customFormat="1" ht="12" customHeight="1">
      <c r="A54" s="13"/>
      <c r="B54" s="29"/>
      <c r="C54" s="29"/>
      <c r="D54" s="30" t="s">
        <v>84</v>
      </c>
      <c r="E54" s="81">
        <v>16</v>
      </c>
      <c r="F54" s="81">
        <v>0</v>
      </c>
      <c r="G54" s="81">
        <v>0</v>
      </c>
      <c r="H54" s="84">
        <v>969</v>
      </c>
      <c r="I54" s="81">
        <v>60</v>
      </c>
      <c r="J54" s="78">
        <v>8</v>
      </c>
      <c r="K54" s="50"/>
      <c r="L54" s="86">
        <v>80</v>
      </c>
      <c r="M54" s="88">
        <v>1</v>
      </c>
      <c r="N54" s="88">
        <v>798</v>
      </c>
      <c r="O54" s="88">
        <v>0</v>
      </c>
      <c r="P54" s="88">
        <v>22</v>
      </c>
      <c r="Q54" s="88">
        <v>3</v>
      </c>
      <c r="R54" s="32"/>
      <c r="S54" s="33"/>
      <c r="T54" s="34" t="s">
        <v>84</v>
      </c>
      <c r="U54" s="48"/>
      <c r="V54" s="48"/>
      <c r="W54" s="48"/>
    </row>
    <row r="55" spans="1:23" s="46" customFormat="1" ht="12" customHeight="1" thickBot="1">
      <c r="A55" s="13"/>
      <c r="B55" s="37"/>
      <c r="C55" s="37"/>
      <c r="D55" s="38" t="s">
        <v>13</v>
      </c>
      <c r="E55" s="82">
        <v>33</v>
      </c>
      <c r="F55" s="82">
        <v>0</v>
      </c>
      <c r="G55" s="82">
        <v>4</v>
      </c>
      <c r="H55" s="92">
        <v>5038</v>
      </c>
      <c r="I55" s="82">
        <v>363</v>
      </c>
      <c r="J55" s="77">
        <v>30</v>
      </c>
      <c r="K55" s="50"/>
      <c r="L55" s="85">
        <v>2836</v>
      </c>
      <c r="M55" s="89">
        <v>50</v>
      </c>
      <c r="N55" s="89">
        <v>1521</v>
      </c>
      <c r="O55" s="89">
        <v>0</v>
      </c>
      <c r="P55" s="89">
        <v>238</v>
      </c>
      <c r="Q55" s="89">
        <v>18</v>
      </c>
      <c r="R55" s="39"/>
      <c r="S55" s="37"/>
      <c r="T55" s="40" t="s">
        <v>13</v>
      </c>
      <c r="U55" s="48"/>
      <c r="V55" s="48"/>
      <c r="W55" s="48"/>
    </row>
    <row r="56" spans="1:23" s="63" customFormat="1" ht="24.75" customHeight="1">
      <c r="A56" s="45"/>
      <c r="B56" s="122" t="s">
        <v>73</v>
      </c>
      <c r="C56" s="123"/>
      <c r="D56" s="123"/>
      <c r="E56" s="123"/>
      <c r="F56" s="123"/>
      <c r="G56" s="123"/>
      <c r="H56" s="123"/>
      <c r="I56" s="123"/>
      <c r="J56" s="123"/>
      <c r="L56" s="124" t="s">
        <v>72</v>
      </c>
      <c r="M56" s="125"/>
      <c r="N56" s="125"/>
      <c r="O56" s="125"/>
      <c r="P56" s="125"/>
      <c r="Q56" s="125"/>
      <c r="R56" s="125"/>
      <c r="S56" s="125"/>
      <c r="T56" s="125"/>
      <c r="U56" s="126"/>
      <c r="V56" s="126"/>
      <c r="W56" s="126"/>
    </row>
    <row r="57" s="46" customFormat="1" ht="12">
      <c r="D57" s="47" t="s">
        <v>74</v>
      </c>
    </row>
    <row r="58" spans="4:18" s="46" customFormat="1" ht="12">
      <c r="D58" s="47" t="s">
        <v>75</v>
      </c>
      <c r="E58" s="49">
        <f aca="true" t="shared" si="0" ref="E58:J58">SUM(E7,E24,E28)-E6</f>
        <v>0</v>
      </c>
      <c r="F58" s="49">
        <f t="shared" si="0"/>
        <v>0</v>
      </c>
      <c r="G58" s="49">
        <f t="shared" si="0"/>
        <v>0</v>
      </c>
      <c r="H58" s="49">
        <f t="shared" si="0"/>
        <v>0</v>
      </c>
      <c r="I58" s="49">
        <f t="shared" si="0"/>
        <v>0</v>
      </c>
      <c r="J58" s="49">
        <f t="shared" si="0"/>
        <v>0</v>
      </c>
      <c r="K58" s="49"/>
      <c r="L58" s="49">
        <f aca="true" t="shared" si="1" ref="L58:Q58">SUM(L7,L24,L28)-L6</f>
        <v>0</v>
      </c>
      <c r="M58" s="49">
        <f t="shared" si="1"/>
        <v>0</v>
      </c>
      <c r="N58" s="49">
        <f t="shared" si="1"/>
        <v>0</v>
      </c>
      <c r="O58" s="49">
        <f t="shared" si="1"/>
        <v>0</v>
      </c>
      <c r="P58" s="49">
        <f t="shared" si="1"/>
        <v>0</v>
      </c>
      <c r="Q58" s="49">
        <f t="shared" si="1"/>
        <v>0</v>
      </c>
      <c r="R58" s="49"/>
    </row>
    <row r="59" spans="4:18" s="46" customFormat="1" ht="12">
      <c r="D59" s="47" t="s">
        <v>76</v>
      </c>
      <c r="E59" s="49">
        <f aca="true" t="shared" si="2" ref="E59:J59">SUM(E8:E23)-E7</f>
        <v>0</v>
      </c>
      <c r="F59" s="49">
        <f t="shared" si="2"/>
        <v>0</v>
      </c>
      <c r="G59" s="49">
        <f t="shared" si="2"/>
        <v>0</v>
      </c>
      <c r="H59" s="49">
        <f t="shared" si="2"/>
        <v>0</v>
      </c>
      <c r="I59" s="49">
        <f t="shared" si="2"/>
        <v>0</v>
      </c>
      <c r="J59" s="49">
        <f t="shared" si="2"/>
        <v>0</v>
      </c>
      <c r="K59" s="49"/>
      <c r="L59" s="49">
        <f aca="true" t="shared" si="3" ref="L59:Q59">SUM(L8:L23)-L7</f>
        <v>0</v>
      </c>
      <c r="M59" s="49">
        <f t="shared" si="3"/>
        <v>0</v>
      </c>
      <c r="N59" s="49">
        <f t="shared" si="3"/>
        <v>0</v>
      </c>
      <c r="O59" s="49">
        <f t="shared" si="3"/>
        <v>0</v>
      </c>
      <c r="P59" s="49">
        <f t="shared" si="3"/>
        <v>0</v>
      </c>
      <c r="Q59" s="49">
        <f t="shared" si="3"/>
        <v>0</v>
      </c>
      <c r="R59" s="49"/>
    </row>
    <row r="60" spans="4:18" s="46" customFormat="1" ht="12">
      <c r="D60" s="47" t="s">
        <v>77</v>
      </c>
      <c r="E60" s="49">
        <f aca="true" t="shared" si="4" ref="E60:J60">SUM(E25:E27)-E24</f>
        <v>0</v>
      </c>
      <c r="F60" s="49">
        <f t="shared" si="4"/>
        <v>0</v>
      </c>
      <c r="G60" s="49">
        <f t="shared" si="4"/>
        <v>0</v>
      </c>
      <c r="H60" s="49">
        <f t="shared" si="4"/>
        <v>0</v>
      </c>
      <c r="I60" s="49">
        <f t="shared" si="4"/>
        <v>0</v>
      </c>
      <c r="J60" s="49">
        <f t="shared" si="4"/>
        <v>0</v>
      </c>
      <c r="K60" s="49"/>
      <c r="L60" s="49">
        <f aca="true" t="shared" si="5" ref="L60:Q60">SUM(L25:L27)-L24</f>
        <v>0</v>
      </c>
      <c r="M60" s="49">
        <f t="shared" si="5"/>
        <v>0</v>
      </c>
      <c r="N60" s="49">
        <f t="shared" si="5"/>
        <v>0</v>
      </c>
      <c r="O60" s="49">
        <f t="shared" si="5"/>
        <v>0</v>
      </c>
      <c r="P60" s="49">
        <f t="shared" si="5"/>
        <v>0</v>
      </c>
      <c r="Q60" s="49">
        <f t="shared" si="5"/>
        <v>0</v>
      </c>
      <c r="R60" s="49"/>
    </row>
    <row r="61" spans="4:21" ht="12">
      <c r="D61" s="51" t="s">
        <v>78</v>
      </c>
      <c r="E61" s="2">
        <f aca="true" t="shared" si="6" ref="E61:J61">SUM(E29:E55)-E28</f>
        <v>0</v>
      </c>
      <c r="F61" s="2">
        <f t="shared" si="6"/>
        <v>0</v>
      </c>
      <c r="G61" s="2">
        <f t="shared" si="6"/>
        <v>0</v>
      </c>
      <c r="H61" s="2">
        <f t="shared" si="6"/>
        <v>0</v>
      </c>
      <c r="I61" s="2">
        <f t="shared" si="6"/>
        <v>0</v>
      </c>
      <c r="J61" s="2">
        <f t="shared" si="6"/>
        <v>0</v>
      </c>
      <c r="K61" s="2"/>
      <c r="L61" s="2">
        <f aca="true" t="shared" si="7" ref="L61:Q61">SUM(L29:L55)-L28</f>
        <v>0</v>
      </c>
      <c r="M61" s="2">
        <f t="shared" si="7"/>
        <v>0</v>
      </c>
      <c r="N61" s="2">
        <f t="shared" si="7"/>
        <v>0</v>
      </c>
      <c r="O61" s="2">
        <f t="shared" si="7"/>
        <v>0</v>
      </c>
      <c r="P61" s="2">
        <f t="shared" si="7"/>
        <v>0</v>
      </c>
      <c r="Q61" s="2">
        <f t="shared" si="7"/>
        <v>0</v>
      </c>
      <c r="R61" s="2"/>
      <c r="U61" s="51"/>
    </row>
    <row r="62" spans="4:20" ht="12">
      <c r="D62" s="51"/>
      <c r="E62" s="53"/>
      <c r="F62" s="53"/>
      <c r="G62" s="53"/>
      <c r="H62" s="53"/>
      <c r="I62" s="53"/>
      <c r="J62" s="53"/>
      <c r="K62" s="53"/>
      <c r="L62" s="53"/>
      <c r="M62" s="53"/>
      <c r="N62" s="53"/>
      <c r="O62" s="53"/>
      <c r="P62" s="53"/>
      <c r="Q62" s="53"/>
      <c r="T62" s="51"/>
    </row>
    <row r="63" spans="4:20" ht="12">
      <c r="D63" s="51"/>
      <c r="E63" s="53"/>
      <c r="F63" s="53"/>
      <c r="G63" s="53"/>
      <c r="H63" s="53"/>
      <c r="I63" s="53"/>
      <c r="J63" s="53"/>
      <c r="K63" s="53"/>
      <c r="L63" s="53"/>
      <c r="M63" s="53"/>
      <c r="N63" s="53"/>
      <c r="O63" s="53"/>
      <c r="P63" s="53"/>
      <c r="Q63" s="53"/>
      <c r="T63" s="51"/>
    </row>
    <row r="64" spans="4:20" ht="12">
      <c r="D64" s="51"/>
      <c r="E64" s="53"/>
      <c r="F64" s="53"/>
      <c r="G64" s="53"/>
      <c r="H64" s="53"/>
      <c r="I64" s="53"/>
      <c r="J64" s="53"/>
      <c r="K64" s="53"/>
      <c r="L64" s="53"/>
      <c r="M64" s="53"/>
      <c r="N64" s="53"/>
      <c r="O64" s="53"/>
      <c r="P64" s="53"/>
      <c r="Q64" s="53"/>
      <c r="T64" s="51"/>
    </row>
    <row r="65" spans="4:20" ht="12">
      <c r="D65" s="51"/>
      <c r="E65" s="53"/>
      <c r="F65" s="53"/>
      <c r="G65" s="53"/>
      <c r="H65" s="53"/>
      <c r="I65" s="53"/>
      <c r="J65" s="53"/>
      <c r="K65" s="53"/>
      <c r="L65" s="53"/>
      <c r="M65" s="53"/>
      <c r="N65" s="53"/>
      <c r="O65" s="53"/>
      <c r="P65" s="53"/>
      <c r="Q65" s="53"/>
      <c r="T65" s="51"/>
    </row>
    <row r="66" spans="4:20" ht="12">
      <c r="D66" s="51"/>
      <c r="T66" s="51"/>
    </row>
    <row r="67" spans="4:20" ht="12">
      <c r="D67" s="51"/>
      <c r="T67" s="51"/>
    </row>
    <row r="68" spans="4:20" ht="12">
      <c r="D68" s="51"/>
      <c r="T68" s="51"/>
    </row>
  </sheetData>
  <sheetProtection/>
  <mergeCells count="20">
    <mergeCell ref="R6:T6"/>
    <mergeCell ref="S7:T7"/>
    <mergeCell ref="E2:I2"/>
    <mergeCell ref="B4:D5"/>
    <mergeCell ref="B6:D6"/>
    <mergeCell ref="L4:P4"/>
    <mergeCell ref="H4:J4"/>
    <mergeCell ref="E4:E5"/>
    <mergeCell ref="F4:F5"/>
    <mergeCell ref="G4:G5"/>
    <mergeCell ref="C24:D24"/>
    <mergeCell ref="C28:D28"/>
    <mergeCell ref="S24:T24"/>
    <mergeCell ref="S28:T28"/>
    <mergeCell ref="M2:Q2"/>
    <mergeCell ref="B56:J56"/>
    <mergeCell ref="L56:W56"/>
    <mergeCell ref="Q4:Q5"/>
    <mergeCell ref="C7:D7"/>
    <mergeCell ref="R4:T5"/>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2022-07-28T05:15:17Z</dcterms:created>
  <dcterms:modified xsi:type="dcterms:W3CDTF">2022-07-28T05:15:17Z</dcterms:modified>
  <cp:category/>
  <cp:version/>
  <cp:contentType/>
  <cp:contentStatus/>
</cp:coreProperties>
</file>