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26145CF3-D6E5-4F0A-B185-D141659F6678}" xr6:coauthVersionLast="47" xr6:coauthVersionMax="47" xr10:uidLastSave="{00000000-0000-0000-0000-000000000000}"/>
  <bookViews>
    <workbookView xWindow="-110" yWindow="-110" windowWidth="19420" windowHeight="9100" tabRatio="904" xr2:uid="{00000000-000D-0000-FFFF-FFFF00000000}"/>
  </bookViews>
  <sheets>
    <sheet name="刑法犯総数" sheetId="39" r:id="rId1"/>
    <sheet name="重要犯罪" sheetId="34" r:id="rId2"/>
    <sheet name="重要窃盗犯" sheetId="40" r:id="rId3"/>
    <sheet name="A" sheetId="41" r:id="rId4"/>
    <sheet name="A-a" sheetId="2" r:id="rId5"/>
    <sheet name="A-a-1" sheetId="44" r:id="rId6"/>
    <sheet name="A-a-2" sheetId="43" r:id="rId7"/>
    <sheet name="A-a-3" sheetId="42" r:id="rId8"/>
    <sheet name="A-a-4" sheetId="45" r:id="rId9"/>
    <sheet name="A-b" sheetId="46" r:id="rId10"/>
    <sheet name="A-b-1" sheetId="48" r:id="rId11"/>
    <sheet name="A-b-2" sheetId="49" r:id="rId12"/>
    <sheet name="A-b-3" sheetId="50" r:id="rId13"/>
    <sheet name="A-b-4" sheetId="51" r:id="rId14"/>
    <sheet name="A-c" sheetId="52" r:id="rId15"/>
    <sheet name="A-d" sheetId="53" r:id="rId16"/>
    <sheet name="B" sheetId="54" r:id="rId17"/>
    <sheet name="B-a" sheetId="55" r:id="rId18"/>
    <sheet name="B-b" sheetId="56" r:id="rId19"/>
    <sheet name="B-c" sheetId="57" r:id="rId20"/>
    <sheet name="B-c-1" sheetId="58" r:id="rId21"/>
    <sheet name="B-c-2" sheetId="59" r:id="rId22"/>
    <sheet name="B-d" sheetId="60" r:id="rId23"/>
    <sheet name="B-e" sheetId="61" r:id="rId24"/>
    <sheet name="C" sheetId="62" r:id="rId25"/>
    <sheet name="D" sheetId="63" r:id="rId26"/>
    <sheet name="D-a" sheetId="64" r:id="rId27"/>
    <sheet name="D-b" sheetId="65" r:id="rId28"/>
    <sheet name="D-b-1" sheetId="66" r:id="rId29"/>
    <sheet name="D-b-2" sheetId="67" r:id="rId30"/>
    <sheet name="D-c" sheetId="68" r:id="rId31"/>
    <sheet name="D-c-1" sheetId="69" r:id="rId32"/>
    <sheet name="D-c-2" sheetId="70" r:id="rId33"/>
    <sheet name="D-c-3" sheetId="71" r:id="rId34"/>
    <sheet name="D-c-4" sheetId="72" r:id="rId35"/>
    <sheet name="D-c-5" sheetId="73" r:id="rId36"/>
    <sheet name="D-d" sheetId="74" r:id="rId37"/>
    <sheet name="D-d-1" sheetId="75" r:id="rId38"/>
    <sheet name="D-d-2" sheetId="76" r:id="rId39"/>
    <sheet name="D-e" sheetId="133" r:id="rId40"/>
    <sheet name="D-f" sheetId="77" r:id="rId41"/>
    <sheet name="E" sheetId="78" r:id="rId42"/>
    <sheet name="E-a" sheetId="79" r:id="rId43"/>
    <sheet name="E-b" sheetId="83" r:id="rId44"/>
    <sheet name="E-b-1" sheetId="84" r:id="rId45"/>
    <sheet name="E-b-2" sheetId="85" r:id="rId46"/>
    <sheet name="E-b-3" sheetId="86" r:id="rId47"/>
    <sheet name="E-b-4" sheetId="149" r:id="rId48"/>
    <sheet name="E-ｃ" sheetId="150" r:id="rId49"/>
    <sheet name="F" sheetId="87" r:id="rId50"/>
    <sheet name="F-3" sheetId="151" r:id="rId51"/>
    <sheet name="F-4" sheetId="88" r:id="rId52"/>
    <sheet name="F-5" sheetId="89" r:id="rId53"/>
    <sheet name="F-6" sheetId="90" r:id="rId54"/>
    <sheet name="F-8" sheetId="91" r:id="rId55"/>
    <sheet name="F-9" sheetId="92" r:id="rId56"/>
    <sheet name="F-10" sheetId="93" r:id="rId57"/>
    <sheet name="F-11" sheetId="94" r:id="rId58"/>
    <sheet name="F-12" sheetId="95" r:id="rId59"/>
    <sheet name="F-13" sheetId="96" r:id="rId60"/>
    <sheet name="F-15" sheetId="97" r:id="rId61"/>
    <sheet name="F-16" sheetId="98" r:id="rId62"/>
    <sheet name="F-17" sheetId="99" r:id="rId63"/>
    <sheet name="F-18" sheetId="100" r:id="rId64"/>
    <sheet name="F-19" sheetId="101" r:id="rId65"/>
    <sheet name="F-20" sheetId="102" r:id="rId66"/>
    <sheet name="F-20-1" sheetId="145" r:id="rId67"/>
    <sheet name="F-20-2" sheetId="146" r:id="rId68"/>
    <sheet name="F-22" sheetId="103" r:id="rId69"/>
    <sheet name="F-23" sheetId="104" r:id="rId70"/>
    <sheet name="F-24" sheetId="105" r:id="rId71"/>
    <sheet name="F-25" sheetId="106" r:id="rId72"/>
    <sheet name="F-26" sheetId="107" r:id="rId73"/>
    <sheet name="F-26-1" sheetId="147" r:id="rId74"/>
    <sheet name="F-26-2" sheetId="148" r:id="rId75"/>
    <sheet name="F-27" sheetId="108" r:id="rId76"/>
    <sheet name="F-28" sheetId="109" r:id="rId77"/>
    <sheet name="F-29" sheetId="110" r:id="rId78"/>
    <sheet name="F-30" sheetId="111" r:id="rId79"/>
    <sheet name="F-31" sheetId="112" r:id="rId80"/>
    <sheet name="F-32" sheetId="113" r:id="rId81"/>
    <sheet name="F-33" sheetId="114" r:id="rId82"/>
    <sheet name="F-34" sheetId="115" r:id="rId83"/>
    <sheet name="F-35" sheetId="116" r:id="rId84"/>
    <sheet name="F-36" sheetId="117" r:id="rId85"/>
    <sheet name="F-37" sheetId="118" r:id="rId86"/>
    <sheet name="F-38" sheetId="138" r:id="rId87"/>
    <sheet name="F-39" sheetId="119" r:id="rId88"/>
    <sheet name="F-40" sheetId="120" r:id="rId89"/>
    <sheet name="F-41" sheetId="121" r:id="rId90"/>
    <sheet name="F-43" sheetId="123" r:id="rId91"/>
    <sheet name="F-44" sheetId="124" r:id="rId92"/>
    <sheet name="F-45" sheetId="125" r:id="rId93"/>
    <sheet name="F-48" sheetId="144" r:id="rId94"/>
    <sheet name="交通含む刑法犯総数" sheetId="129" r:id="rId95"/>
    <sheet name="交通総数" sheetId="132" r:id="rId96"/>
  </sheets>
  <externalReferences>
    <externalReference r:id="rId97"/>
  </externalReferences>
  <definedNames>
    <definedName name="_xlnm.Print_Area" localSheetId="3">A!$B$2:$I$78</definedName>
    <definedName name="_xlnm.Print_Area" localSheetId="4">'A-a'!$B$2:$I$78</definedName>
    <definedName name="_xlnm.Print_Area" localSheetId="5">'A-a-1'!$B$2:$I$78</definedName>
    <definedName name="_xlnm.Print_Area" localSheetId="6">'A-a-2'!$B$2:$I$78</definedName>
    <definedName name="_xlnm.Print_Area" localSheetId="7">'A-a-3'!$B$2:$I$78</definedName>
    <definedName name="_xlnm.Print_Area" localSheetId="8">'A-a-4'!$B$2:$I$78</definedName>
    <definedName name="_xlnm.Print_Area" localSheetId="9">'A-b'!$B$2:$I$78</definedName>
    <definedName name="_xlnm.Print_Area" localSheetId="10">'A-b-1'!$B$2:$I$78</definedName>
    <definedName name="_xlnm.Print_Area" localSheetId="11">'A-b-2'!$B$2:$I$78</definedName>
    <definedName name="_xlnm.Print_Area" localSheetId="12">'A-b-3'!$B$2:$I$78</definedName>
    <definedName name="_xlnm.Print_Area" localSheetId="13">'A-b-4'!$B$2:$I$78</definedName>
    <definedName name="_xlnm.Print_Area" localSheetId="14">'A-c'!$B$2:$I$78</definedName>
    <definedName name="_xlnm.Print_Area" localSheetId="15">'A-d'!$B$2:$I$80</definedName>
    <definedName name="_xlnm.Print_Area" localSheetId="16">B!$B$2:$I$78</definedName>
    <definedName name="_xlnm.Print_Area" localSheetId="17">'B-a'!$B$2:$I$78</definedName>
    <definedName name="_xlnm.Print_Area" localSheetId="18">'B-b'!$B$2:$I$78</definedName>
    <definedName name="_xlnm.Print_Area" localSheetId="19">'B-c'!$B$2:$I$78</definedName>
    <definedName name="_xlnm.Print_Area" localSheetId="20">'B-c-1'!$B$2:$I$78</definedName>
    <definedName name="_xlnm.Print_Area" localSheetId="21">'B-c-2'!$B$2:$I$78</definedName>
    <definedName name="_xlnm.Print_Area" localSheetId="22">'B-d'!$B$2:$I$78</definedName>
    <definedName name="_xlnm.Print_Area" localSheetId="23">'B-e'!$B$2:$I$78</definedName>
    <definedName name="_xlnm.Print_Area" localSheetId="24">'C'!$B$2:$I$78</definedName>
    <definedName name="_xlnm.Print_Area" localSheetId="25">D!$B$2:$I$78</definedName>
    <definedName name="_xlnm.Print_Area" localSheetId="26">'D-a'!$B$2:$I$78</definedName>
    <definedName name="_xlnm.Print_Area" localSheetId="27">'D-b'!$B$2:$I$78</definedName>
    <definedName name="_xlnm.Print_Area" localSheetId="28">'D-b-1'!$B$2:$I$78</definedName>
    <definedName name="_xlnm.Print_Area" localSheetId="29">'D-b-2'!$B$2:$I$78</definedName>
    <definedName name="_xlnm.Print_Area" localSheetId="30">'D-c'!$B$2:$I$78</definedName>
    <definedName name="_xlnm.Print_Area" localSheetId="31">'D-c-1'!$B$2:$I$78</definedName>
    <definedName name="_xlnm.Print_Area" localSheetId="32">'D-c-2'!$B$2:$I$78</definedName>
    <definedName name="_xlnm.Print_Area" localSheetId="33">'D-c-3'!$B$2:$I$78</definedName>
    <definedName name="_xlnm.Print_Area" localSheetId="34">'D-c-4'!$B$2:$I$78</definedName>
    <definedName name="_xlnm.Print_Area" localSheetId="35">'D-c-5'!$B$2:$I$78</definedName>
    <definedName name="_xlnm.Print_Area" localSheetId="36">'D-d'!$B$2:$I$78</definedName>
    <definedName name="_xlnm.Print_Area" localSheetId="37">'D-d-1'!$B$2:$I$78</definedName>
    <definedName name="_xlnm.Print_Area" localSheetId="38">'D-d-2'!$B$2:$I$78</definedName>
    <definedName name="_xlnm.Print_Area" localSheetId="39">'D-e'!$B$2:$I$78</definedName>
    <definedName name="_xlnm.Print_Area" localSheetId="40">'D-f'!$B$2:$I$78</definedName>
    <definedName name="_xlnm.Print_Area" localSheetId="41">E!$B$2:$I$78</definedName>
    <definedName name="_xlnm.Print_Area" localSheetId="42">'E-a'!$B$2:$I$78</definedName>
    <definedName name="_xlnm.Print_Area" localSheetId="43">'E-b'!$B$2:$I$78</definedName>
    <definedName name="_xlnm.Print_Area" localSheetId="44">'E-b-1'!$B$2:$I$79</definedName>
    <definedName name="_xlnm.Print_Area" localSheetId="45">'E-b-2'!$B$2:$I$78</definedName>
    <definedName name="_xlnm.Print_Area" localSheetId="46">'E-b-3'!$B$2:$I$78</definedName>
    <definedName name="_xlnm.Print_Area" localSheetId="47">'E-b-4'!$B$2:$I$78</definedName>
    <definedName name="_xlnm.Print_Area" localSheetId="48">'E-ｃ'!$B$2:$I$78</definedName>
    <definedName name="_xlnm.Print_Area" localSheetId="49">F!$B$2:$I$78</definedName>
    <definedName name="_xlnm.Print_Area" localSheetId="56">'F-10'!$B$2:$I$78</definedName>
    <definedName name="_xlnm.Print_Area" localSheetId="57">'F-11'!$B$2:$I$78</definedName>
    <definedName name="_xlnm.Print_Area" localSheetId="58">'F-12'!$B$2:$I$78</definedName>
    <definedName name="_xlnm.Print_Area" localSheetId="59">'F-13'!$B$2:$I$78</definedName>
    <definedName name="_xlnm.Print_Area" localSheetId="60">'F-15'!$B$2:$I$78</definedName>
    <definedName name="_xlnm.Print_Area" localSheetId="61">'F-16'!$B$2:$I$78</definedName>
    <definedName name="_xlnm.Print_Area" localSheetId="62">'F-17'!$B$2:$I$78</definedName>
    <definedName name="_xlnm.Print_Area" localSheetId="63">'F-18'!$B$2:$I$78</definedName>
    <definedName name="_xlnm.Print_Area" localSheetId="64">'F-19'!$B$2:$I$78</definedName>
    <definedName name="_xlnm.Print_Area" localSheetId="65">'F-20'!$B$2:$I$78</definedName>
    <definedName name="_xlnm.Print_Area" localSheetId="66">'F-20-1'!$B$2:$I$78</definedName>
    <definedName name="_xlnm.Print_Area" localSheetId="67">'F-20-2'!$B$2:$I$78</definedName>
    <definedName name="_xlnm.Print_Area" localSheetId="68">'F-22'!$B$2:$I$78</definedName>
    <definedName name="_xlnm.Print_Area" localSheetId="69">'F-23'!$B$2:$I$78</definedName>
    <definedName name="_xlnm.Print_Area" localSheetId="70">'F-24'!$B$2:$I$78</definedName>
    <definedName name="_xlnm.Print_Area" localSheetId="71">'F-25'!$B$2:$I$78</definedName>
    <definedName name="_xlnm.Print_Area" localSheetId="72">'F-26'!$B$2:$I$78</definedName>
    <definedName name="_xlnm.Print_Area" localSheetId="73">'F-26-1'!$B$2:$I$78</definedName>
    <definedName name="_xlnm.Print_Area" localSheetId="74">'F-26-2'!$B$2:$I$78</definedName>
    <definedName name="_xlnm.Print_Area" localSheetId="75">'F-27'!$B$2:$I$78</definedName>
    <definedName name="_xlnm.Print_Area" localSheetId="76">'F-28'!$B$2:$I$78</definedName>
    <definedName name="_xlnm.Print_Area" localSheetId="77">'F-29'!$B$2:$I$78</definedName>
    <definedName name="_xlnm.Print_Area" localSheetId="50">'F-3'!$B$2:$I$78</definedName>
    <definedName name="_xlnm.Print_Area" localSheetId="78">'F-30'!$B$2:$I$78</definedName>
    <definedName name="_xlnm.Print_Area" localSheetId="79">'F-31'!$B$2:$I$78</definedName>
    <definedName name="_xlnm.Print_Area" localSheetId="80">'F-32'!$B$2:$I$78</definedName>
    <definedName name="_xlnm.Print_Area" localSheetId="81">'F-33'!$B$2:$I$78</definedName>
    <definedName name="_xlnm.Print_Area" localSheetId="82">'F-34'!$B$2:$I$78</definedName>
    <definedName name="_xlnm.Print_Area" localSheetId="83">'F-35'!$B$2:$I$78</definedName>
    <definedName name="_xlnm.Print_Area" localSheetId="84">'F-36'!$B$2:$I$78</definedName>
    <definedName name="_xlnm.Print_Area" localSheetId="85">'F-37'!$B$2:$I$78</definedName>
    <definedName name="_xlnm.Print_Area" localSheetId="86">'F-38'!$B$2:$I$78</definedName>
    <definedName name="_xlnm.Print_Area" localSheetId="87">'F-39'!$B$2:$I$78</definedName>
    <definedName name="_xlnm.Print_Area" localSheetId="51">'F-4'!$B$2:$I$78</definedName>
    <definedName name="_xlnm.Print_Area" localSheetId="88">'F-40'!$B$2:$I$78</definedName>
    <definedName name="_xlnm.Print_Area" localSheetId="89">'F-41'!$B$2:$I$78</definedName>
    <definedName name="_xlnm.Print_Area" localSheetId="90">'F-43'!$B$2:$I$78</definedName>
    <definedName name="_xlnm.Print_Area" localSheetId="91">'F-44'!$B$2:$I$78</definedName>
    <definedName name="_xlnm.Print_Area" localSheetId="92">'F-45'!$B$2:$I$78</definedName>
    <definedName name="_xlnm.Print_Area" localSheetId="93">'F-48'!$B$2:$I$78</definedName>
    <definedName name="_xlnm.Print_Area" localSheetId="52">'F-5'!$B$2:$I$78</definedName>
    <definedName name="_xlnm.Print_Area" localSheetId="53">'F-6'!$B$2:$I$78</definedName>
    <definedName name="_xlnm.Print_Area" localSheetId="54">'F-8'!$B$2:$I$78</definedName>
    <definedName name="_xlnm.Print_Area" localSheetId="55">'F-9'!$B$2:$I$78</definedName>
    <definedName name="_xlnm.Print_Area" localSheetId="0">刑法犯総数!$B$2:$I$78</definedName>
    <definedName name="_xlnm.Print_Area" localSheetId="94">交通含む刑法犯総数!$B$2:$F$79</definedName>
    <definedName name="_xlnm.Print_Area" localSheetId="95">交通総数!$B$2:$F$80</definedName>
    <definedName name="_xlnm.Print_Area" localSheetId="2">重要窃盗犯!$B$2:$I$78</definedName>
    <definedName name="_xlnm.Print_Area" localSheetId="1">重要犯罪!$B$2:$I$78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20" l="1"/>
  <c r="D18" i="97"/>
  <c r="D18" i="89"/>
  <c r="D18" i="88"/>
  <c r="E18" i="87"/>
  <c r="B18" i="151"/>
  <c r="B17" i="151"/>
  <c r="B16" i="151"/>
  <c r="B15" i="151"/>
  <c r="B14" i="151"/>
  <c r="B13" i="151"/>
  <c r="B12" i="151"/>
  <c r="B11" i="151"/>
  <c r="B10" i="151"/>
  <c r="B9" i="151"/>
  <c r="I18" i="151"/>
  <c r="H18" i="151"/>
  <c r="G18" i="151"/>
  <c r="F18" i="151"/>
  <c r="E18" i="151"/>
  <c r="C18" i="151"/>
  <c r="B2" i="151"/>
  <c r="I78" i="63" l="1"/>
  <c r="H78" i="63"/>
  <c r="G78" i="63"/>
  <c r="F78" i="63"/>
  <c r="E78" i="63"/>
  <c r="I77" i="63"/>
  <c r="H77" i="63"/>
  <c r="G77" i="63"/>
  <c r="F77" i="63"/>
  <c r="E77" i="63"/>
  <c r="I76" i="63"/>
  <c r="H76" i="63"/>
  <c r="G76" i="63"/>
  <c r="F76" i="63"/>
  <c r="E76" i="63"/>
  <c r="I75" i="63"/>
  <c r="H75" i="63"/>
  <c r="G75" i="63"/>
  <c r="F75" i="63"/>
  <c r="E75" i="63"/>
  <c r="I74" i="63"/>
  <c r="H74" i="63"/>
  <c r="G74" i="63"/>
  <c r="F74" i="63"/>
  <c r="E74" i="63"/>
  <c r="I73" i="63"/>
  <c r="H73" i="63"/>
  <c r="G73" i="63"/>
  <c r="F73" i="63"/>
  <c r="E73" i="63"/>
  <c r="I72" i="63"/>
  <c r="H72" i="63"/>
  <c r="G72" i="63"/>
  <c r="F72" i="63"/>
  <c r="E72" i="63"/>
  <c r="I71" i="63"/>
  <c r="H71" i="63"/>
  <c r="G71" i="63"/>
  <c r="F71" i="63"/>
  <c r="E71" i="63"/>
  <c r="I70" i="63"/>
  <c r="H70" i="63"/>
  <c r="G70" i="63"/>
  <c r="F70" i="63"/>
  <c r="E70" i="63"/>
  <c r="I69" i="63"/>
  <c r="H69" i="63"/>
  <c r="G69" i="63"/>
  <c r="F69" i="63"/>
  <c r="E69" i="63"/>
  <c r="I68" i="63"/>
  <c r="H68" i="63"/>
  <c r="G68" i="63"/>
  <c r="F68" i="63"/>
  <c r="E68" i="63"/>
  <c r="I67" i="63"/>
  <c r="H67" i="63"/>
  <c r="G67" i="63"/>
  <c r="F67" i="63"/>
  <c r="E67" i="63"/>
  <c r="I66" i="63"/>
  <c r="H66" i="63"/>
  <c r="G66" i="63"/>
  <c r="F66" i="63"/>
  <c r="E66" i="63"/>
  <c r="I65" i="63"/>
  <c r="H65" i="63"/>
  <c r="G65" i="63"/>
  <c r="F65" i="63"/>
  <c r="E65" i="63"/>
  <c r="I64" i="63"/>
  <c r="H64" i="63"/>
  <c r="G64" i="63"/>
  <c r="F64" i="63"/>
  <c r="E64" i="63"/>
  <c r="I63" i="63"/>
  <c r="H63" i="63"/>
  <c r="G63" i="63"/>
  <c r="F63" i="63"/>
  <c r="E63" i="63"/>
  <c r="I62" i="63"/>
  <c r="H62" i="63"/>
  <c r="G62" i="63"/>
  <c r="F62" i="63"/>
  <c r="E62" i="63"/>
  <c r="I61" i="63"/>
  <c r="H61" i="63"/>
  <c r="G61" i="63"/>
  <c r="F61" i="63"/>
  <c r="E61" i="63"/>
  <c r="I60" i="63"/>
  <c r="H60" i="63"/>
  <c r="G60" i="63"/>
  <c r="F60" i="63"/>
  <c r="E60" i="63"/>
  <c r="I59" i="63"/>
  <c r="H59" i="63"/>
  <c r="G59" i="63"/>
  <c r="F59" i="63"/>
  <c r="E59" i="63"/>
  <c r="I58" i="63"/>
  <c r="H58" i="63"/>
  <c r="G58" i="63"/>
  <c r="F58" i="63"/>
  <c r="E58" i="63"/>
  <c r="I57" i="63"/>
  <c r="H57" i="63"/>
  <c r="G57" i="63"/>
  <c r="F57" i="63"/>
  <c r="E57" i="63"/>
  <c r="I56" i="63"/>
  <c r="H56" i="63"/>
  <c r="G56" i="63"/>
  <c r="F56" i="63"/>
  <c r="E56" i="63"/>
  <c r="I55" i="63"/>
  <c r="H55" i="63"/>
  <c r="G55" i="63"/>
  <c r="F55" i="63"/>
  <c r="E55" i="63"/>
  <c r="I54" i="63"/>
  <c r="H54" i="63"/>
  <c r="G54" i="63"/>
  <c r="F54" i="63"/>
  <c r="E54" i="63"/>
  <c r="I53" i="63"/>
  <c r="H53" i="63"/>
  <c r="G53" i="63"/>
  <c r="F53" i="63"/>
  <c r="E53" i="63"/>
  <c r="I52" i="63"/>
  <c r="H52" i="63"/>
  <c r="G52" i="63"/>
  <c r="F52" i="63"/>
  <c r="E52" i="63"/>
  <c r="I51" i="63"/>
  <c r="H51" i="63"/>
  <c r="G51" i="63"/>
  <c r="F51" i="63"/>
  <c r="E51" i="63"/>
  <c r="I50" i="63"/>
  <c r="H50" i="63"/>
  <c r="G50" i="63"/>
  <c r="F50" i="63"/>
  <c r="E50" i="63"/>
  <c r="I49" i="63"/>
  <c r="H49" i="63"/>
  <c r="G49" i="63"/>
  <c r="F49" i="63"/>
  <c r="E49" i="63"/>
  <c r="I48" i="63"/>
  <c r="H48" i="63"/>
  <c r="G48" i="63"/>
  <c r="F48" i="63"/>
  <c r="E48" i="63"/>
  <c r="I47" i="63"/>
  <c r="H47" i="63"/>
  <c r="G47" i="63"/>
  <c r="F47" i="63"/>
  <c r="E47" i="63"/>
  <c r="I46" i="63"/>
  <c r="H46" i="63"/>
  <c r="G46" i="63"/>
  <c r="F46" i="63"/>
  <c r="E46" i="63"/>
  <c r="I45" i="63"/>
  <c r="H45" i="63"/>
  <c r="G45" i="63"/>
  <c r="F45" i="63"/>
  <c r="E45" i="63"/>
  <c r="I44" i="63"/>
  <c r="H44" i="63"/>
  <c r="G44" i="63"/>
  <c r="F44" i="63"/>
  <c r="E44" i="63"/>
  <c r="I43" i="63"/>
  <c r="H43" i="63"/>
  <c r="G43" i="63"/>
  <c r="F43" i="63"/>
  <c r="E43" i="63"/>
  <c r="I42" i="63"/>
  <c r="H42" i="63"/>
  <c r="G42" i="63"/>
  <c r="F42" i="63"/>
  <c r="E42" i="63"/>
  <c r="I41" i="63"/>
  <c r="H41" i="63"/>
  <c r="G41" i="63"/>
  <c r="F41" i="63"/>
  <c r="E41" i="63"/>
  <c r="I40" i="63"/>
  <c r="H40" i="63"/>
  <c r="G40" i="63"/>
  <c r="F40" i="63"/>
  <c r="E40" i="63"/>
  <c r="I39" i="63"/>
  <c r="H39" i="63"/>
  <c r="G39" i="63"/>
  <c r="F39" i="63"/>
  <c r="E39" i="63"/>
  <c r="I38" i="63"/>
  <c r="H38" i="63"/>
  <c r="G38" i="63"/>
  <c r="F38" i="63"/>
  <c r="E38" i="63"/>
  <c r="I37" i="63"/>
  <c r="H37" i="63"/>
  <c r="G37" i="63"/>
  <c r="F37" i="63"/>
  <c r="E37" i="63"/>
  <c r="I36" i="63"/>
  <c r="H36" i="63"/>
  <c r="G36" i="63"/>
  <c r="F36" i="63"/>
  <c r="E36" i="63"/>
  <c r="I35" i="63"/>
  <c r="H35" i="63"/>
  <c r="G35" i="63"/>
  <c r="F35" i="63"/>
  <c r="E35" i="63"/>
  <c r="I34" i="63"/>
  <c r="H34" i="63"/>
  <c r="G34" i="63"/>
  <c r="F34" i="63"/>
  <c r="E34" i="63"/>
  <c r="I33" i="63"/>
  <c r="H33" i="63"/>
  <c r="G33" i="63"/>
  <c r="F33" i="63"/>
  <c r="E33" i="63"/>
  <c r="I32" i="63"/>
  <c r="H32" i="63"/>
  <c r="G32" i="63"/>
  <c r="F32" i="63"/>
  <c r="E32" i="63"/>
  <c r="I31" i="63"/>
  <c r="H31" i="63"/>
  <c r="G31" i="63"/>
  <c r="F31" i="63"/>
  <c r="E31" i="63"/>
  <c r="I30" i="63"/>
  <c r="H30" i="63"/>
  <c r="G30" i="63"/>
  <c r="F30" i="63"/>
  <c r="E30" i="63"/>
  <c r="I29" i="63"/>
  <c r="H29" i="63"/>
  <c r="G29" i="63"/>
  <c r="F29" i="63"/>
  <c r="E29" i="63"/>
  <c r="I28" i="63"/>
  <c r="H28" i="63"/>
  <c r="G28" i="63"/>
  <c r="F28" i="63"/>
  <c r="E28" i="63"/>
  <c r="I27" i="63"/>
  <c r="H27" i="63"/>
  <c r="G27" i="63"/>
  <c r="F27" i="63"/>
  <c r="E27" i="63"/>
  <c r="I26" i="63"/>
  <c r="H26" i="63"/>
  <c r="G26" i="63"/>
  <c r="F26" i="63"/>
  <c r="E26" i="63"/>
  <c r="I25" i="63"/>
  <c r="H25" i="63"/>
  <c r="G25" i="63"/>
  <c r="F25" i="63"/>
  <c r="E25" i="63"/>
  <c r="I24" i="63"/>
  <c r="H24" i="63"/>
  <c r="G24" i="63"/>
  <c r="F24" i="63"/>
  <c r="E24" i="63"/>
  <c r="I23" i="63"/>
  <c r="H23" i="63"/>
  <c r="G23" i="63"/>
  <c r="F23" i="63"/>
  <c r="E23" i="63"/>
  <c r="I22" i="63"/>
  <c r="H22" i="63"/>
  <c r="G22" i="63"/>
  <c r="F22" i="63"/>
  <c r="E22" i="63"/>
  <c r="I21" i="63"/>
  <c r="H21" i="63"/>
  <c r="G21" i="63"/>
  <c r="F21" i="63"/>
  <c r="E21" i="63"/>
  <c r="I20" i="63"/>
  <c r="H20" i="63"/>
  <c r="G20" i="63"/>
  <c r="F20" i="63"/>
  <c r="E20" i="63"/>
  <c r="C78" i="63"/>
  <c r="C77" i="63"/>
  <c r="C76" i="63"/>
  <c r="C75" i="63"/>
  <c r="C74" i="63"/>
  <c r="C73" i="63"/>
  <c r="C72" i="63"/>
  <c r="C71" i="63"/>
  <c r="C70" i="63"/>
  <c r="C69" i="63"/>
  <c r="C68" i="63"/>
  <c r="C67" i="63"/>
  <c r="C66" i="63"/>
  <c r="C65" i="63"/>
  <c r="C64" i="63"/>
  <c r="C63" i="63"/>
  <c r="C62" i="63"/>
  <c r="C61" i="63"/>
  <c r="C60" i="63"/>
  <c r="C59" i="63"/>
  <c r="C58" i="63"/>
  <c r="C57" i="63"/>
  <c r="C56" i="63"/>
  <c r="C55" i="63"/>
  <c r="C54" i="63"/>
  <c r="C53" i="63"/>
  <c r="C52" i="63"/>
  <c r="C51" i="63"/>
  <c r="C50" i="63"/>
  <c r="C49" i="63"/>
  <c r="C48" i="63"/>
  <c r="C47" i="63"/>
  <c r="C46" i="63"/>
  <c r="C45" i="63"/>
  <c r="C44" i="63"/>
  <c r="C43" i="63"/>
  <c r="C42" i="63"/>
  <c r="C41" i="63"/>
  <c r="C40" i="63"/>
  <c r="C39" i="63"/>
  <c r="C38" i="63"/>
  <c r="C37" i="63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2" i="63"/>
  <c r="C21" i="63"/>
  <c r="C20" i="63"/>
  <c r="I78" i="54"/>
  <c r="H78" i="54"/>
  <c r="G78" i="54"/>
  <c r="F78" i="54"/>
  <c r="E78" i="54"/>
  <c r="I77" i="54"/>
  <c r="H77" i="54"/>
  <c r="G77" i="54"/>
  <c r="F77" i="54"/>
  <c r="E77" i="54"/>
  <c r="I76" i="54"/>
  <c r="H76" i="54"/>
  <c r="G76" i="54"/>
  <c r="F76" i="54"/>
  <c r="E76" i="54"/>
  <c r="I75" i="54"/>
  <c r="H75" i="54"/>
  <c r="G75" i="54"/>
  <c r="F75" i="54"/>
  <c r="E75" i="54"/>
  <c r="I74" i="54"/>
  <c r="H74" i="54"/>
  <c r="G74" i="54"/>
  <c r="F74" i="54"/>
  <c r="E74" i="54"/>
  <c r="I73" i="54"/>
  <c r="H73" i="54"/>
  <c r="G73" i="54"/>
  <c r="F73" i="54"/>
  <c r="E73" i="54"/>
  <c r="I72" i="54"/>
  <c r="H72" i="54"/>
  <c r="G72" i="54"/>
  <c r="F72" i="54"/>
  <c r="E72" i="54"/>
  <c r="I71" i="54"/>
  <c r="H71" i="54"/>
  <c r="G71" i="54"/>
  <c r="F71" i="54"/>
  <c r="E71" i="54"/>
  <c r="I70" i="54"/>
  <c r="H70" i="54"/>
  <c r="G70" i="54"/>
  <c r="F70" i="54"/>
  <c r="E70" i="54"/>
  <c r="I69" i="54"/>
  <c r="H69" i="54"/>
  <c r="G69" i="54"/>
  <c r="F69" i="54"/>
  <c r="E69" i="54"/>
  <c r="I68" i="54"/>
  <c r="H68" i="54"/>
  <c r="G68" i="54"/>
  <c r="F68" i="54"/>
  <c r="E68" i="54"/>
  <c r="I67" i="54"/>
  <c r="H67" i="54"/>
  <c r="G67" i="54"/>
  <c r="F67" i="54"/>
  <c r="E67" i="54"/>
  <c r="I66" i="54"/>
  <c r="H66" i="54"/>
  <c r="G66" i="54"/>
  <c r="F66" i="54"/>
  <c r="E66" i="54"/>
  <c r="I65" i="54"/>
  <c r="H65" i="54"/>
  <c r="G65" i="54"/>
  <c r="F65" i="54"/>
  <c r="E65" i="54"/>
  <c r="I64" i="54"/>
  <c r="H64" i="54"/>
  <c r="G64" i="54"/>
  <c r="F64" i="54"/>
  <c r="E64" i="54"/>
  <c r="I63" i="54"/>
  <c r="H63" i="54"/>
  <c r="G63" i="54"/>
  <c r="F63" i="54"/>
  <c r="E63" i="54"/>
  <c r="I62" i="54"/>
  <c r="H62" i="54"/>
  <c r="G62" i="54"/>
  <c r="F62" i="54"/>
  <c r="E62" i="54"/>
  <c r="I61" i="54"/>
  <c r="H61" i="54"/>
  <c r="G61" i="54"/>
  <c r="F61" i="54"/>
  <c r="E61" i="54"/>
  <c r="I60" i="54"/>
  <c r="H60" i="54"/>
  <c r="G60" i="54"/>
  <c r="F60" i="54"/>
  <c r="E60" i="54"/>
  <c r="I59" i="54"/>
  <c r="H59" i="54"/>
  <c r="G59" i="54"/>
  <c r="F59" i="54"/>
  <c r="E59" i="54"/>
  <c r="I58" i="54"/>
  <c r="H58" i="54"/>
  <c r="G58" i="54"/>
  <c r="F58" i="54"/>
  <c r="E58" i="54"/>
  <c r="I57" i="54"/>
  <c r="H57" i="54"/>
  <c r="G57" i="54"/>
  <c r="F57" i="54"/>
  <c r="E57" i="54"/>
  <c r="I56" i="54"/>
  <c r="H56" i="54"/>
  <c r="G56" i="54"/>
  <c r="F56" i="54"/>
  <c r="E56" i="54"/>
  <c r="I55" i="54"/>
  <c r="H55" i="54"/>
  <c r="G55" i="54"/>
  <c r="F55" i="54"/>
  <c r="E55" i="54"/>
  <c r="I54" i="54"/>
  <c r="H54" i="54"/>
  <c r="G54" i="54"/>
  <c r="F54" i="54"/>
  <c r="E54" i="54"/>
  <c r="I53" i="54"/>
  <c r="H53" i="54"/>
  <c r="G53" i="54"/>
  <c r="F53" i="54"/>
  <c r="E53" i="54"/>
  <c r="I52" i="54"/>
  <c r="H52" i="54"/>
  <c r="G52" i="54"/>
  <c r="F52" i="54"/>
  <c r="E52" i="54"/>
  <c r="I51" i="54"/>
  <c r="H51" i="54"/>
  <c r="G51" i="54"/>
  <c r="F51" i="54"/>
  <c r="E51" i="54"/>
  <c r="I50" i="54"/>
  <c r="H50" i="54"/>
  <c r="G50" i="54"/>
  <c r="F50" i="54"/>
  <c r="E50" i="54"/>
  <c r="I49" i="54"/>
  <c r="H49" i="54"/>
  <c r="G49" i="54"/>
  <c r="F49" i="54"/>
  <c r="E49" i="54"/>
  <c r="I48" i="54"/>
  <c r="H48" i="54"/>
  <c r="G48" i="54"/>
  <c r="F48" i="54"/>
  <c r="E48" i="54"/>
  <c r="I47" i="54"/>
  <c r="H47" i="54"/>
  <c r="G47" i="54"/>
  <c r="F47" i="54"/>
  <c r="E47" i="54"/>
  <c r="I46" i="54"/>
  <c r="H46" i="54"/>
  <c r="G46" i="54"/>
  <c r="F46" i="54"/>
  <c r="E46" i="54"/>
  <c r="I45" i="54"/>
  <c r="H45" i="54"/>
  <c r="G45" i="54"/>
  <c r="F45" i="54"/>
  <c r="E45" i="54"/>
  <c r="I44" i="54"/>
  <c r="H44" i="54"/>
  <c r="G44" i="54"/>
  <c r="F44" i="54"/>
  <c r="E44" i="54"/>
  <c r="I43" i="54"/>
  <c r="H43" i="54"/>
  <c r="G43" i="54"/>
  <c r="F43" i="54"/>
  <c r="E43" i="54"/>
  <c r="I42" i="54"/>
  <c r="H42" i="54"/>
  <c r="G42" i="54"/>
  <c r="F42" i="54"/>
  <c r="E42" i="54"/>
  <c r="I41" i="54"/>
  <c r="H41" i="54"/>
  <c r="G41" i="54"/>
  <c r="F41" i="54"/>
  <c r="E41" i="54"/>
  <c r="I40" i="54"/>
  <c r="H40" i="54"/>
  <c r="G40" i="54"/>
  <c r="F40" i="54"/>
  <c r="E40" i="54"/>
  <c r="I39" i="54"/>
  <c r="H39" i="54"/>
  <c r="G39" i="54"/>
  <c r="F39" i="54"/>
  <c r="E39" i="54"/>
  <c r="I38" i="54"/>
  <c r="H38" i="54"/>
  <c r="G38" i="54"/>
  <c r="F38" i="54"/>
  <c r="E38" i="54"/>
  <c r="I37" i="54"/>
  <c r="H37" i="54"/>
  <c r="G37" i="54"/>
  <c r="F37" i="54"/>
  <c r="E37" i="54"/>
  <c r="I36" i="54"/>
  <c r="H36" i="54"/>
  <c r="G36" i="54"/>
  <c r="F36" i="54"/>
  <c r="E36" i="54"/>
  <c r="I35" i="54"/>
  <c r="H35" i="54"/>
  <c r="G35" i="54"/>
  <c r="F35" i="54"/>
  <c r="E35" i="54"/>
  <c r="I34" i="54"/>
  <c r="H34" i="54"/>
  <c r="G34" i="54"/>
  <c r="F34" i="54"/>
  <c r="E34" i="54"/>
  <c r="I33" i="54"/>
  <c r="H33" i="54"/>
  <c r="G33" i="54"/>
  <c r="F33" i="54"/>
  <c r="E33" i="54"/>
  <c r="I32" i="54"/>
  <c r="H32" i="54"/>
  <c r="G32" i="54"/>
  <c r="F32" i="54"/>
  <c r="E32" i="54"/>
  <c r="I31" i="54"/>
  <c r="H31" i="54"/>
  <c r="G31" i="54"/>
  <c r="F31" i="54"/>
  <c r="E31" i="54"/>
  <c r="I30" i="54"/>
  <c r="H30" i="54"/>
  <c r="G30" i="54"/>
  <c r="F30" i="54"/>
  <c r="E30" i="54"/>
  <c r="I29" i="54"/>
  <c r="H29" i="54"/>
  <c r="G29" i="54"/>
  <c r="F29" i="54"/>
  <c r="E29" i="54"/>
  <c r="I28" i="54"/>
  <c r="H28" i="54"/>
  <c r="G28" i="54"/>
  <c r="F28" i="54"/>
  <c r="E28" i="54"/>
  <c r="I27" i="54"/>
  <c r="H27" i="54"/>
  <c r="G27" i="54"/>
  <c r="F27" i="54"/>
  <c r="E27" i="54"/>
  <c r="I26" i="54"/>
  <c r="H26" i="54"/>
  <c r="G26" i="54"/>
  <c r="F26" i="54"/>
  <c r="E26" i="54"/>
  <c r="I25" i="54"/>
  <c r="H25" i="54"/>
  <c r="G25" i="54"/>
  <c r="F25" i="54"/>
  <c r="E25" i="54"/>
  <c r="I24" i="54"/>
  <c r="H24" i="54"/>
  <c r="G24" i="54"/>
  <c r="F24" i="54"/>
  <c r="E24" i="54"/>
  <c r="I23" i="54"/>
  <c r="H23" i="54"/>
  <c r="G23" i="54"/>
  <c r="F23" i="54"/>
  <c r="E23" i="54"/>
  <c r="I22" i="54"/>
  <c r="H22" i="54"/>
  <c r="G22" i="54"/>
  <c r="F22" i="54"/>
  <c r="E22" i="54"/>
  <c r="I21" i="54"/>
  <c r="H21" i="54"/>
  <c r="G21" i="54"/>
  <c r="F21" i="54"/>
  <c r="E21" i="54"/>
  <c r="I20" i="54"/>
  <c r="H20" i="54"/>
  <c r="G20" i="54"/>
  <c r="F20" i="54"/>
  <c r="E20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I78" i="41"/>
  <c r="H78" i="41"/>
  <c r="G78" i="41"/>
  <c r="F78" i="41"/>
  <c r="E78" i="41"/>
  <c r="I77" i="41"/>
  <c r="H77" i="41"/>
  <c r="G77" i="41"/>
  <c r="F77" i="41"/>
  <c r="E77" i="41"/>
  <c r="I76" i="41"/>
  <c r="H76" i="41"/>
  <c r="G76" i="41"/>
  <c r="F76" i="41"/>
  <c r="E76" i="41"/>
  <c r="I75" i="41"/>
  <c r="H75" i="41"/>
  <c r="G75" i="41"/>
  <c r="F75" i="41"/>
  <c r="E75" i="41"/>
  <c r="I74" i="41"/>
  <c r="H74" i="41"/>
  <c r="G74" i="41"/>
  <c r="F74" i="41"/>
  <c r="E74" i="41"/>
  <c r="I73" i="41"/>
  <c r="H73" i="41"/>
  <c r="G73" i="41"/>
  <c r="F73" i="41"/>
  <c r="E73" i="41"/>
  <c r="I72" i="41"/>
  <c r="H72" i="41"/>
  <c r="G72" i="41"/>
  <c r="F72" i="41"/>
  <c r="E72" i="41"/>
  <c r="I71" i="41"/>
  <c r="H71" i="41"/>
  <c r="G71" i="41"/>
  <c r="F71" i="41"/>
  <c r="E71" i="41"/>
  <c r="I70" i="41"/>
  <c r="H70" i="41"/>
  <c r="G70" i="41"/>
  <c r="F70" i="41"/>
  <c r="E70" i="41"/>
  <c r="I69" i="41"/>
  <c r="H69" i="41"/>
  <c r="G69" i="41"/>
  <c r="F69" i="41"/>
  <c r="E69" i="41"/>
  <c r="I68" i="41"/>
  <c r="H68" i="41"/>
  <c r="G68" i="41"/>
  <c r="F68" i="41"/>
  <c r="E68" i="41"/>
  <c r="I67" i="41"/>
  <c r="H67" i="41"/>
  <c r="G67" i="41"/>
  <c r="F67" i="41"/>
  <c r="E67" i="41"/>
  <c r="I66" i="41"/>
  <c r="H66" i="41"/>
  <c r="G66" i="41"/>
  <c r="F66" i="41"/>
  <c r="E66" i="41"/>
  <c r="I65" i="41"/>
  <c r="H65" i="41"/>
  <c r="G65" i="41"/>
  <c r="F65" i="41"/>
  <c r="E65" i="41"/>
  <c r="I64" i="41"/>
  <c r="H64" i="41"/>
  <c r="G64" i="41"/>
  <c r="F64" i="41"/>
  <c r="E64" i="41"/>
  <c r="I63" i="41"/>
  <c r="H63" i="41"/>
  <c r="G63" i="41"/>
  <c r="F63" i="41"/>
  <c r="E63" i="41"/>
  <c r="I62" i="41"/>
  <c r="H62" i="41"/>
  <c r="G62" i="41"/>
  <c r="F62" i="41"/>
  <c r="E62" i="41"/>
  <c r="I61" i="41"/>
  <c r="H61" i="41"/>
  <c r="G61" i="41"/>
  <c r="F61" i="41"/>
  <c r="E61" i="41"/>
  <c r="I60" i="41"/>
  <c r="H60" i="41"/>
  <c r="G60" i="41"/>
  <c r="F60" i="41"/>
  <c r="E60" i="41"/>
  <c r="I59" i="41"/>
  <c r="H59" i="41"/>
  <c r="G59" i="41"/>
  <c r="F59" i="41"/>
  <c r="E59" i="41"/>
  <c r="I58" i="41"/>
  <c r="H58" i="41"/>
  <c r="G58" i="41"/>
  <c r="F58" i="41"/>
  <c r="E58" i="41"/>
  <c r="I57" i="41"/>
  <c r="H57" i="41"/>
  <c r="G57" i="41"/>
  <c r="F57" i="41"/>
  <c r="E57" i="41"/>
  <c r="I56" i="41"/>
  <c r="H56" i="41"/>
  <c r="G56" i="41"/>
  <c r="F56" i="41"/>
  <c r="E56" i="41"/>
  <c r="I55" i="41"/>
  <c r="H55" i="41"/>
  <c r="G55" i="41"/>
  <c r="F55" i="41"/>
  <c r="E55" i="41"/>
  <c r="I54" i="41"/>
  <c r="H54" i="41"/>
  <c r="G54" i="41"/>
  <c r="F54" i="41"/>
  <c r="E54" i="41"/>
  <c r="I53" i="41"/>
  <c r="H53" i="41"/>
  <c r="G53" i="41"/>
  <c r="F53" i="41"/>
  <c r="E53" i="41"/>
  <c r="I52" i="41"/>
  <c r="H52" i="41"/>
  <c r="G52" i="41"/>
  <c r="F52" i="41"/>
  <c r="E52" i="41"/>
  <c r="I51" i="41"/>
  <c r="H51" i="41"/>
  <c r="G51" i="41"/>
  <c r="F51" i="41"/>
  <c r="E51" i="41"/>
  <c r="I50" i="41"/>
  <c r="H50" i="41"/>
  <c r="G50" i="41"/>
  <c r="F50" i="41"/>
  <c r="E50" i="41"/>
  <c r="I49" i="41"/>
  <c r="H49" i="41"/>
  <c r="G49" i="41"/>
  <c r="F49" i="41"/>
  <c r="E49" i="41"/>
  <c r="I48" i="41"/>
  <c r="H48" i="41"/>
  <c r="G48" i="41"/>
  <c r="F48" i="41"/>
  <c r="E48" i="41"/>
  <c r="I47" i="41"/>
  <c r="H47" i="41"/>
  <c r="G47" i="41"/>
  <c r="F47" i="41"/>
  <c r="E47" i="41"/>
  <c r="I46" i="41"/>
  <c r="H46" i="41"/>
  <c r="G46" i="41"/>
  <c r="F46" i="41"/>
  <c r="E46" i="41"/>
  <c r="I45" i="41"/>
  <c r="H45" i="41"/>
  <c r="G45" i="41"/>
  <c r="F45" i="41"/>
  <c r="E45" i="41"/>
  <c r="I44" i="41"/>
  <c r="H44" i="41"/>
  <c r="G44" i="41"/>
  <c r="F44" i="41"/>
  <c r="E44" i="41"/>
  <c r="I43" i="41"/>
  <c r="H43" i="41"/>
  <c r="G43" i="41"/>
  <c r="F43" i="41"/>
  <c r="E43" i="41"/>
  <c r="I42" i="41"/>
  <c r="H42" i="41"/>
  <c r="G42" i="41"/>
  <c r="F42" i="41"/>
  <c r="E42" i="41"/>
  <c r="I41" i="41"/>
  <c r="H41" i="41"/>
  <c r="G41" i="41"/>
  <c r="F41" i="41"/>
  <c r="E41" i="41"/>
  <c r="I40" i="41"/>
  <c r="H40" i="41"/>
  <c r="G40" i="41"/>
  <c r="F40" i="41"/>
  <c r="E40" i="41"/>
  <c r="I39" i="41"/>
  <c r="H39" i="41"/>
  <c r="G39" i="41"/>
  <c r="F39" i="41"/>
  <c r="E39" i="41"/>
  <c r="I38" i="41"/>
  <c r="H38" i="41"/>
  <c r="G38" i="41"/>
  <c r="F38" i="41"/>
  <c r="E38" i="41"/>
  <c r="I37" i="41"/>
  <c r="H37" i="41"/>
  <c r="G37" i="41"/>
  <c r="F37" i="41"/>
  <c r="E37" i="41"/>
  <c r="I36" i="41"/>
  <c r="H36" i="41"/>
  <c r="G36" i="41"/>
  <c r="F36" i="41"/>
  <c r="E36" i="41"/>
  <c r="I35" i="41"/>
  <c r="H35" i="41"/>
  <c r="G35" i="41"/>
  <c r="F35" i="41"/>
  <c r="E35" i="41"/>
  <c r="I34" i="41"/>
  <c r="H34" i="41"/>
  <c r="G34" i="41"/>
  <c r="F34" i="41"/>
  <c r="E34" i="41"/>
  <c r="I33" i="41"/>
  <c r="H33" i="41"/>
  <c r="G33" i="41"/>
  <c r="F33" i="41"/>
  <c r="E33" i="41"/>
  <c r="I32" i="41"/>
  <c r="H32" i="41"/>
  <c r="G32" i="41"/>
  <c r="F32" i="41"/>
  <c r="E32" i="41"/>
  <c r="I31" i="41"/>
  <c r="H31" i="41"/>
  <c r="G31" i="41"/>
  <c r="F31" i="41"/>
  <c r="E31" i="41"/>
  <c r="I30" i="41"/>
  <c r="H30" i="41"/>
  <c r="G30" i="41"/>
  <c r="F30" i="41"/>
  <c r="E30" i="41"/>
  <c r="I29" i="41"/>
  <c r="H29" i="41"/>
  <c r="G29" i="41"/>
  <c r="F29" i="41"/>
  <c r="E29" i="41"/>
  <c r="I28" i="41"/>
  <c r="H28" i="41"/>
  <c r="G28" i="41"/>
  <c r="F28" i="41"/>
  <c r="E28" i="41"/>
  <c r="I27" i="41"/>
  <c r="H27" i="41"/>
  <c r="G27" i="41"/>
  <c r="F27" i="41"/>
  <c r="E27" i="41"/>
  <c r="I26" i="41"/>
  <c r="H26" i="41"/>
  <c r="G26" i="41"/>
  <c r="F26" i="41"/>
  <c r="E26" i="41"/>
  <c r="I25" i="41"/>
  <c r="H25" i="41"/>
  <c r="G25" i="41"/>
  <c r="F25" i="41"/>
  <c r="E25" i="41"/>
  <c r="I24" i="41"/>
  <c r="H24" i="41"/>
  <c r="G24" i="41"/>
  <c r="F24" i="41"/>
  <c r="E24" i="41"/>
  <c r="I23" i="41"/>
  <c r="H23" i="41"/>
  <c r="G23" i="41"/>
  <c r="F23" i="41"/>
  <c r="E23" i="41"/>
  <c r="I22" i="41"/>
  <c r="H22" i="41"/>
  <c r="G22" i="41"/>
  <c r="F22" i="41"/>
  <c r="E22" i="41"/>
  <c r="I21" i="41"/>
  <c r="H21" i="41"/>
  <c r="G21" i="41"/>
  <c r="F21" i="41"/>
  <c r="E21" i="41"/>
  <c r="I20" i="41"/>
  <c r="H20" i="41"/>
  <c r="G20" i="41"/>
  <c r="F20" i="41"/>
  <c r="E20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B18" i="40"/>
  <c r="B17" i="40"/>
  <c r="B16" i="40"/>
  <c r="B15" i="40"/>
  <c r="B14" i="40"/>
  <c r="B13" i="40"/>
  <c r="B12" i="40"/>
  <c r="B11" i="40"/>
  <c r="B10" i="40"/>
  <c r="B18" i="41"/>
  <c r="B17" i="41"/>
  <c r="B16" i="41"/>
  <c r="B15" i="41"/>
  <c r="B14" i="41"/>
  <c r="B13" i="41"/>
  <c r="B12" i="41"/>
  <c r="B11" i="41"/>
  <c r="B10" i="41"/>
  <c r="B18" i="2"/>
  <c r="B17" i="2"/>
  <c r="B16" i="2"/>
  <c r="B15" i="2"/>
  <c r="B14" i="2"/>
  <c r="B13" i="2"/>
  <c r="B12" i="2"/>
  <c r="B11" i="2"/>
  <c r="B10" i="2"/>
  <c r="B18" i="44"/>
  <c r="B17" i="44"/>
  <c r="B16" i="44"/>
  <c r="B15" i="44"/>
  <c r="B14" i="44"/>
  <c r="B13" i="44"/>
  <c r="B12" i="44"/>
  <c r="B11" i="44"/>
  <c r="B10" i="44"/>
  <c r="B18" i="43"/>
  <c r="B17" i="43"/>
  <c r="B16" i="43"/>
  <c r="B15" i="43"/>
  <c r="B14" i="43"/>
  <c r="B13" i="43"/>
  <c r="B12" i="43"/>
  <c r="B11" i="43"/>
  <c r="B10" i="43"/>
  <c r="B18" i="42"/>
  <c r="B17" i="42"/>
  <c r="B16" i="42"/>
  <c r="B15" i="42"/>
  <c r="B14" i="42"/>
  <c r="B13" i="42"/>
  <c r="B12" i="42"/>
  <c r="B11" i="42"/>
  <c r="B10" i="42"/>
  <c r="B18" i="45"/>
  <c r="B17" i="45"/>
  <c r="B16" i="45"/>
  <c r="B15" i="45"/>
  <c r="B14" i="45"/>
  <c r="B13" i="45"/>
  <c r="B12" i="45"/>
  <c r="B11" i="45"/>
  <c r="B10" i="45"/>
  <c r="B18" i="46"/>
  <c r="B17" i="46"/>
  <c r="B16" i="46"/>
  <c r="B15" i="46"/>
  <c r="B14" i="46"/>
  <c r="B13" i="46"/>
  <c r="B12" i="46"/>
  <c r="B11" i="46"/>
  <c r="B10" i="46"/>
  <c r="B18" i="48"/>
  <c r="B17" i="48"/>
  <c r="B16" i="48"/>
  <c r="B15" i="48"/>
  <c r="B14" i="48"/>
  <c r="B13" i="48"/>
  <c r="B12" i="48"/>
  <c r="B11" i="48"/>
  <c r="B10" i="48"/>
  <c r="B18" i="49"/>
  <c r="B17" i="49"/>
  <c r="B16" i="49"/>
  <c r="B15" i="49"/>
  <c r="B14" i="49"/>
  <c r="B13" i="49"/>
  <c r="B12" i="49"/>
  <c r="B11" i="49"/>
  <c r="B10" i="49"/>
  <c r="B18" i="50"/>
  <c r="B17" i="50"/>
  <c r="B16" i="50"/>
  <c r="B15" i="50"/>
  <c r="B14" i="50"/>
  <c r="B13" i="50"/>
  <c r="B12" i="50"/>
  <c r="B11" i="50"/>
  <c r="B10" i="50"/>
  <c r="B18" i="51"/>
  <c r="B17" i="51"/>
  <c r="B16" i="51"/>
  <c r="B15" i="51"/>
  <c r="B14" i="51"/>
  <c r="B13" i="51"/>
  <c r="B12" i="51"/>
  <c r="B11" i="51"/>
  <c r="B10" i="51"/>
  <c r="B18" i="52"/>
  <c r="B17" i="52"/>
  <c r="B16" i="52"/>
  <c r="B15" i="52"/>
  <c r="B14" i="52"/>
  <c r="B13" i="52"/>
  <c r="B12" i="52"/>
  <c r="B11" i="52"/>
  <c r="B10" i="52"/>
  <c r="B18" i="53"/>
  <c r="B17" i="53"/>
  <c r="B16" i="53"/>
  <c r="B15" i="53"/>
  <c r="B14" i="53"/>
  <c r="B13" i="53"/>
  <c r="B12" i="53"/>
  <c r="B11" i="53"/>
  <c r="B10" i="53"/>
  <c r="B18" i="54"/>
  <c r="B17" i="54"/>
  <c r="B16" i="54"/>
  <c r="B15" i="54"/>
  <c r="B14" i="54"/>
  <c r="B13" i="54"/>
  <c r="B12" i="54"/>
  <c r="B11" i="54"/>
  <c r="B10" i="54"/>
  <c r="B18" i="55"/>
  <c r="B17" i="55"/>
  <c r="B16" i="55"/>
  <c r="B15" i="55"/>
  <c r="B14" i="55"/>
  <c r="B13" i="55"/>
  <c r="B12" i="55"/>
  <c r="B11" i="55"/>
  <c r="B10" i="55"/>
  <c r="B18" i="56"/>
  <c r="B17" i="56"/>
  <c r="B16" i="56"/>
  <c r="B15" i="56"/>
  <c r="B14" i="56"/>
  <c r="B13" i="56"/>
  <c r="B12" i="56"/>
  <c r="B11" i="56"/>
  <c r="B10" i="56"/>
  <c r="B18" i="57"/>
  <c r="B17" i="57"/>
  <c r="B16" i="57"/>
  <c r="B15" i="57"/>
  <c r="B14" i="57"/>
  <c r="B13" i="57"/>
  <c r="B12" i="57"/>
  <c r="B11" i="57"/>
  <c r="B10" i="57"/>
  <c r="B18" i="58"/>
  <c r="B17" i="58"/>
  <c r="B16" i="58"/>
  <c r="B15" i="58"/>
  <c r="B14" i="58"/>
  <c r="B13" i="58"/>
  <c r="B12" i="58"/>
  <c r="B11" i="58"/>
  <c r="B10" i="58"/>
  <c r="B18" i="59"/>
  <c r="B17" i="59"/>
  <c r="B16" i="59"/>
  <c r="B15" i="59"/>
  <c r="B14" i="59"/>
  <c r="B13" i="59"/>
  <c r="B12" i="59"/>
  <c r="B11" i="59"/>
  <c r="B10" i="59"/>
  <c r="B18" i="60"/>
  <c r="B17" i="60"/>
  <c r="B16" i="60"/>
  <c r="B15" i="60"/>
  <c r="B14" i="60"/>
  <c r="B13" i="60"/>
  <c r="B12" i="60"/>
  <c r="B11" i="60"/>
  <c r="B10" i="60"/>
  <c r="B18" i="61"/>
  <c r="B17" i="61"/>
  <c r="B16" i="61"/>
  <c r="B15" i="61"/>
  <c r="B14" i="61"/>
  <c r="B13" i="61"/>
  <c r="B12" i="61"/>
  <c r="B11" i="61"/>
  <c r="B10" i="61"/>
  <c r="B18" i="62"/>
  <c r="B17" i="62"/>
  <c r="B16" i="62"/>
  <c r="B15" i="62"/>
  <c r="B14" i="62"/>
  <c r="B13" i="62"/>
  <c r="B12" i="62"/>
  <c r="B11" i="62"/>
  <c r="B10" i="62"/>
  <c r="B18" i="63"/>
  <c r="B17" i="63"/>
  <c r="B16" i="63"/>
  <c r="B15" i="63"/>
  <c r="B14" i="63"/>
  <c r="B13" i="63"/>
  <c r="B12" i="63"/>
  <c r="B11" i="63"/>
  <c r="B10" i="63"/>
  <c r="B18" i="64"/>
  <c r="B17" i="64"/>
  <c r="B16" i="64"/>
  <c r="B15" i="64"/>
  <c r="B14" i="64"/>
  <c r="B13" i="64"/>
  <c r="B12" i="64"/>
  <c r="B11" i="64"/>
  <c r="B10" i="64"/>
  <c r="B18" i="65"/>
  <c r="B17" i="65"/>
  <c r="B16" i="65"/>
  <c r="B15" i="65"/>
  <c r="B14" i="65"/>
  <c r="B13" i="65"/>
  <c r="B12" i="65"/>
  <c r="B11" i="65"/>
  <c r="B10" i="65"/>
  <c r="B18" i="66"/>
  <c r="B17" i="66"/>
  <c r="B16" i="66"/>
  <c r="B15" i="66"/>
  <c r="B14" i="66"/>
  <c r="B13" i="66"/>
  <c r="B12" i="66"/>
  <c r="B11" i="66"/>
  <c r="B10" i="66"/>
  <c r="B18" i="67"/>
  <c r="B17" i="67"/>
  <c r="B16" i="67"/>
  <c r="B15" i="67"/>
  <c r="B14" i="67"/>
  <c r="B13" i="67"/>
  <c r="B12" i="67"/>
  <c r="B11" i="67"/>
  <c r="B10" i="67"/>
  <c r="B18" i="68"/>
  <c r="B17" i="68"/>
  <c r="B16" i="68"/>
  <c r="B15" i="68"/>
  <c r="B14" i="68"/>
  <c r="B13" i="68"/>
  <c r="B12" i="68"/>
  <c r="B11" i="68"/>
  <c r="B10" i="68"/>
  <c r="B18" i="69"/>
  <c r="B17" i="69"/>
  <c r="B16" i="69"/>
  <c r="B15" i="69"/>
  <c r="B14" i="69"/>
  <c r="B13" i="69"/>
  <c r="B12" i="69"/>
  <c r="B11" i="69"/>
  <c r="B10" i="69"/>
  <c r="B18" i="70"/>
  <c r="B17" i="70"/>
  <c r="B16" i="70"/>
  <c r="B15" i="70"/>
  <c r="B14" i="70"/>
  <c r="B13" i="70"/>
  <c r="B12" i="70"/>
  <c r="B11" i="70"/>
  <c r="B10" i="70"/>
  <c r="B18" i="71"/>
  <c r="B17" i="71"/>
  <c r="B16" i="71"/>
  <c r="B15" i="71"/>
  <c r="B14" i="71"/>
  <c r="B13" i="71"/>
  <c r="B12" i="71"/>
  <c r="B11" i="71"/>
  <c r="B10" i="71"/>
  <c r="B18" i="72"/>
  <c r="B17" i="72"/>
  <c r="B16" i="72"/>
  <c r="B15" i="72"/>
  <c r="B14" i="72"/>
  <c r="B13" i="72"/>
  <c r="B12" i="72"/>
  <c r="B11" i="72"/>
  <c r="B10" i="72"/>
  <c r="B18" i="73"/>
  <c r="B17" i="73"/>
  <c r="B16" i="73"/>
  <c r="B15" i="73"/>
  <c r="B14" i="73"/>
  <c r="B13" i="73"/>
  <c r="B12" i="73"/>
  <c r="B11" i="73"/>
  <c r="B10" i="73"/>
  <c r="B18" i="74"/>
  <c r="B17" i="74"/>
  <c r="B16" i="74"/>
  <c r="B15" i="74"/>
  <c r="B14" i="74"/>
  <c r="B13" i="74"/>
  <c r="B12" i="74"/>
  <c r="B11" i="74"/>
  <c r="B10" i="74"/>
  <c r="B18" i="75"/>
  <c r="B17" i="75"/>
  <c r="B16" i="75"/>
  <c r="B15" i="75"/>
  <c r="B14" i="75"/>
  <c r="B13" i="75"/>
  <c r="B12" i="75"/>
  <c r="B11" i="75"/>
  <c r="B10" i="75"/>
  <c r="B18" i="76"/>
  <c r="B17" i="76"/>
  <c r="B16" i="76"/>
  <c r="B15" i="76"/>
  <c r="B14" i="76"/>
  <c r="B13" i="76"/>
  <c r="B12" i="76"/>
  <c r="B11" i="76"/>
  <c r="B10" i="76"/>
  <c r="B18" i="133"/>
  <c r="B17" i="133"/>
  <c r="B16" i="133"/>
  <c r="B15" i="133"/>
  <c r="B14" i="133"/>
  <c r="B13" i="133"/>
  <c r="B12" i="133"/>
  <c r="B11" i="133"/>
  <c r="B10" i="133"/>
  <c r="B18" i="77"/>
  <c r="B17" i="77"/>
  <c r="B16" i="77"/>
  <c r="B15" i="77"/>
  <c r="B14" i="77"/>
  <c r="B13" i="77"/>
  <c r="B12" i="77"/>
  <c r="B11" i="77"/>
  <c r="B10" i="77"/>
  <c r="B18" i="78"/>
  <c r="B17" i="78"/>
  <c r="B16" i="78"/>
  <c r="B15" i="78"/>
  <c r="B14" i="78"/>
  <c r="B13" i="78"/>
  <c r="B12" i="78"/>
  <c r="B11" i="78"/>
  <c r="B10" i="78"/>
  <c r="B18" i="79"/>
  <c r="B17" i="79"/>
  <c r="B16" i="79"/>
  <c r="B15" i="79"/>
  <c r="B14" i="79"/>
  <c r="B13" i="79"/>
  <c r="B12" i="79"/>
  <c r="B11" i="79"/>
  <c r="B10" i="79"/>
  <c r="B18" i="83"/>
  <c r="B17" i="83"/>
  <c r="B16" i="83"/>
  <c r="B15" i="83"/>
  <c r="B14" i="83"/>
  <c r="B13" i="83"/>
  <c r="B12" i="83"/>
  <c r="B11" i="83"/>
  <c r="B10" i="83"/>
  <c r="B18" i="84"/>
  <c r="B17" i="84"/>
  <c r="B16" i="84"/>
  <c r="B15" i="84"/>
  <c r="B14" i="84"/>
  <c r="B13" i="84"/>
  <c r="B12" i="84"/>
  <c r="B11" i="84"/>
  <c r="B10" i="84"/>
  <c r="B18" i="85"/>
  <c r="B17" i="85"/>
  <c r="B16" i="85"/>
  <c r="B15" i="85"/>
  <c r="B14" i="85"/>
  <c r="B13" i="85"/>
  <c r="B12" i="85"/>
  <c r="B11" i="85"/>
  <c r="B10" i="85"/>
  <c r="B18" i="86"/>
  <c r="B17" i="86"/>
  <c r="B16" i="86"/>
  <c r="B15" i="86"/>
  <c r="B14" i="86"/>
  <c r="B13" i="86"/>
  <c r="B12" i="86"/>
  <c r="B11" i="86"/>
  <c r="B10" i="86"/>
  <c r="B18" i="149"/>
  <c r="B17" i="149"/>
  <c r="B16" i="149"/>
  <c r="B15" i="149"/>
  <c r="B14" i="149"/>
  <c r="B13" i="149"/>
  <c r="B12" i="149"/>
  <c r="B11" i="149"/>
  <c r="B10" i="149"/>
  <c r="B18" i="150"/>
  <c r="B17" i="150"/>
  <c r="B16" i="150"/>
  <c r="B15" i="150"/>
  <c r="B14" i="150"/>
  <c r="B13" i="150"/>
  <c r="B12" i="150"/>
  <c r="B11" i="150"/>
  <c r="B10" i="150"/>
  <c r="B18" i="87"/>
  <c r="B17" i="87"/>
  <c r="B16" i="87"/>
  <c r="B15" i="87"/>
  <c r="B14" i="87"/>
  <c r="B13" i="87"/>
  <c r="B12" i="87"/>
  <c r="B11" i="87"/>
  <c r="B10" i="87"/>
  <c r="B18" i="88"/>
  <c r="B17" i="88"/>
  <c r="B16" i="88"/>
  <c r="B15" i="88"/>
  <c r="B14" i="88"/>
  <c r="B13" i="88"/>
  <c r="B12" i="88"/>
  <c r="B11" i="88"/>
  <c r="B10" i="88"/>
  <c r="B18" i="89"/>
  <c r="B17" i="89"/>
  <c r="B16" i="89"/>
  <c r="B15" i="89"/>
  <c r="B14" i="89"/>
  <c r="B13" i="89"/>
  <c r="B12" i="89"/>
  <c r="B11" i="89"/>
  <c r="B10" i="89"/>
  <c r="B18" i="90"/>
  <c r="B17" i="90"/>
  <c r="B16" i="90"/>
  <c r="B15" i="90"/>
  <c r="B14" i="90"/>
  <c r="B13" i="90"/>
  <c r="B12" i="90"/>
  <c r="B11" i="90"/>
  <c r="B10" i="90"/>
  <c r="B18" i="91"/>
  <c r="B17" i="91"/>
  <c r="B16" i="91"/>
  <c r="B15" i="91"/>
  <c r="B14" i="91"/>
  <c r="B13" i="91"/>
  <c r="B12" i="91"/>
  <c r="B11" i="91"/>
  <c r="B10" i="91"/>
  <c r="B18" i="92"/>
  <c r="B17" i="92"/>
  <c r="B16" i="92"/>
  <c r="B15" i="92"/>
  <c r="B14" i="92"/>
  <c r="B13" i="92"/>
  <c r="B12" i="92"/>
  <c r="B11" i="92"/>
  <c r="B10" i="92"/>
  <c r="B18" i="93"/>
  <c r="B17" i="93"/>
  <c r="B16" i="93"/>
  <c r="B15" i="93"/>
  <c r="B14" i="93"/>
  <c r="B13" i="93"/>
  <c r="B12" i="93"/>
  <c r="B11" i="93"/>
  <c r="B10" i="93"/>
  <c r="B18" i="94"/>
  <c r="B17" i="94"/>
  <c r="B16" i="94"/>
  <c r="B15" i="94"/>
  <c r="B14" i="94"/>
  <c r="B13" i="94"/>
  <c r="B12" i="94"/>
  <c r="B11" i="94"/>
  <c r="B10" i="94"/>
  <c r="B18" i="95"/>
  <c r="B17" i="95"/>
  <c r="B16" i="95"/>
  <c r="B15" i="95"/>
  <c r="B14" i="95"/>
  <c r="B13" i="95"/>
  <c r="B12" i="95"/>
  <c r="B11" i="95"/>
  <c r="B10" i="95"/>
  <c r="B18" i="96"/>
  <c r="B17" i="96"/>
  <c r="B16" i="96"/>
  <c r="B15" i="96"/>
  <c r="B14" i="96"/>
  <c r="B13" i="96"/>
  <c r="B12" i="96"/>
  <c r="B11" i="96"/>
  <c r="B10" i="96"/>
  <c r="B18" i="97"/>
  <c r="B17" i="97"/>
  <c r="B16" i="97"/>
  <c r="B15" i="97"/>
  <c r="B14" i="97"/>
  <c r="B13" i="97"/>
  <c r="B12" i="97"/>
  <c r="B11" i="97"/>
  <c r="B10" i="97"/>
  <c r="B18" i="98"/>
  <c r="B17" i="98"/>
  <c r="B16" i="98"/>
  <c r="B15" i="98"/>
  <c r="B14" i="98"/>
  <c r="B13" i="98"/>
  <c r="B12" i="98"/>
  <c r="B11" i="98"/>
  <c r="B10" i="98"/>
  <c r="B18" i="99"/>
  <c r="B17" i="99"/>
  <c r="B16" i="99"/>
  <c r="B15" i="99"/>
  <c r="B14" i="99"/>
  <c r="B13" i="99"/>
  <c r="B12" i="99"/>
  <c r="B11" i="99"/>
  <c r="B10" i="99"/>
  <c r="B18" i="100"/>
  <c r="B17" i="100"/>
  <c r="B16" i="100"/>
  <c r="B15" i="100"/>
  <c r="B14" i="100"/>
  <c r="B13" i="100"/>
  <c r="B12" i="100"/>
  <c r="B11" i="100"/>
  <c r="B10" i="100"/>
  <c r="B18" i="101"/>
  <c r="B17" i="101"/>
  <c r="B16" i="101"/>
  <c r="B15" i="101"/>
  <c r="B14" i="101"/>
  <c r="B13" i="101"/>
  <c r="B12" i="101"/>
  <c r="B11" i="101"/>
  <c r="B10" i="101"/>
  <c r="B18" i="102"/>
  <c r="B17" i="102"/>
  <c r="B16" i="102"/>
  <c r="B15" i="102"/>
  <c r="B14" i="102"/>
  <c r="B13" i="102"/>
  <c r="B12" i="102"/>
  <c r="B11" i="102"/>
  <c r="B10" i="102"/>
  <c r="B18" i="145"/>
  <c r="B17" i="145"/>
  <c r="B16" i="145"/>
  <c r="B15" i="145"/>
  <c r="B14" i="145"/>
  <c r="B13" i="145"/>
  <c r="B12" i="145"/>
  <c r="B11" i="145"/>
  <c r="B10" i="145"/>
  <c r="B18" i="146"/>
  <c r="B17" i="146"/>
  <c r="B16" i="146"/>
  <c r="B15" i="146"/>
  <c r="B14" i="146"/>
  <c r="B13" i="146"/>
  <c r="B12" i="146"/>
  <c r="B11" i="146"/>
  <c r="B10" i="146"/>
  <c r="B18" i="103"/>
  <c r="B17" i="103"/>
  <c r="B16" i="103"/>
  <c r="B15" i="103"/>
  <c r="B14" i="103"/>
  <c r="B13" i="103"/>
  <c r="B12" i="103"/>
  <c r="B11" i="103"/>
  <c r="B10" i="103"/>
  <c r="B18" i="104"/>
  <c r="B17" i="104"/>
  <c r="B16" i="104"/>
  <c r="B15" i="104"/>
  <c r="B14" i="104"/>
  <c r="B13" i="104"/>
  <c r="B12" i="104"/>
  <c r="B11" i="104"/>
  <c r="B10" i="104"/>
  <c r="B18" i="105"/>
  <c r="B17" i="105"/>
  <c r="B16" i="105"/>
  <c r="B15" i="105"/>
  <c r="B14" i="105"/>
  <c r="B13" i="105"/>
  <c r="B12" i="105"/>
  <c r="B11" i="105"/>
  <c r="B10" i="105"/>
  <c r="B18" i="106"/>
  <c r="B17" i="106"/>
  <c r="B16" i="106"/>
  <c r="B15" i="106"/>
  <c r="B14" i="106"/>
  <c r="B13" i="106"/>
  <c r="B12" i="106"/>
  <c r="B11" i="106"/>
  <c r="B10" i="106"/>
  <c r="B18" i="107"/>
  <c r="B17" i="107"/>
  <c r="B16" i="107"/>
  <c r="B15" i="107"/>
  <c r="B14" i="107"/>
  <c r="B13" i="107"/>
  <c r="B12" i="107"/>
  <c r="B11" i="107"/>
  <c r="B10" i="107"/>
  <c r="B18" i="147"/>
  <c r="B17" i="147"/>
  <c r="B16" i="147"/>
  <c r="B15" i="147"/>
  <c r="B14" i="147"/>
  <c r="B13" i="147"/>
  <c r="B12" i="147"/>
  <c r="B11" i="147"/>
  <c r="B10" i="147"/>
  <c r="B18" i="148"/>
  <c r="B17" i="148"/>
  <c r="B16" i="148"/>
  <c r="B15" i="148"/>
  <c r="B14" i="148"/>
  <c r="B13" i="148"/>
  <c r="B12" i="148"/>
  <c r="B11" i="148"/>
  <c r="B10" i="148"/>
  <c r="B18" i="108"/>
  <c r="B17" i="108"/>
  <c r="B16" i="108"/>
  <c r="B15" i="108"/>
  <c r="B14" i="108"/>
  <c r="B13" i="108"/>
  <c r="B12" i="108"/>
  <c r="B11" i="108"/>
  <c r="B10" i="108"/>
  <c r="B18" i="109"/>
  <c r="B17" i="109"/>
  <c r="B16" i="109"/>
  <c r="B15" i="109"/>
  <c r="B14" i="109"/>
  <c r="B13" i="109"/>
  <c r="B12" i="109"/>
  <c r="B11" i="109"/>
  <c r="B10" i="109"/>
  <c r="B18" i="110"/>
  <c r="B17" i="110"/>
  <c r="B16" i="110"/>
  <c r="B15" i="110"/>
  <c r="B14" i="110"/>
  <c r="B13" i="110"/>
  <c r="B12" i="110"/>
  <c r="B11" i="110"/>
  <c r="B10" i="110"/>
  <c r="B18" i="111"/>
  <c r="B17" i="111"/>
  <c r="B16" i="111"/>
  <c r="B15" i="111"/>
  <c r="B14" i="111"/>
  <c r="B13" i="111"/>
  <c r="B12" i="111"/>
  <c r="B11" i="111"/>
  <c r="B10" i="111"/>
  <c r="B18" i="112"/>
  <c r="B17" i="112"/>
  <c r="B16" i="112"/>
  <c r="B15" i="112"/>
  <c r="B14" i="112"/>
  <c r="B13" i="112"/>
  <c r="B12" i="112"/>
  <c r="B11" i="112"/>
  <c r="B10" i="112"/>
  <c r="B18" i="113"/>
  <c r="B17" i="113"/>
  <c r="B16" i="113"/>
  <c r="B15" i="113"/>
  <c r="B14" i="113"/>
  <c r="B13" i="113"/>
  <c r="B12" i="113"/>
  <c r="B11" i="113"/>
  <c r="B10" i="113"/>
  <c r="B18" i="114"/>
  <c r="B17" i="114"/>
  <c r="B16" i="114"/>
  <c r="B15" i="114"/>
  <c r="B14" i="114"/>
  <c r="B13" i="114"/>
  <c r="B12" i="114"/>
  <c r="B11" i="114"/>
  <c r="B10" i="114"/>
  <c r="B18" i="115"/>
  <c r="B17" i="115"/>
  <c r="B16" i="115"/>
  <c r="B15" i="115"/>
  <c r="B14" i="115"/>
  <c r="B13" i="115"/>
  <c r="B12" i="115"/>
  <c r="B11" i="115"/>
  <c r="B10" i="115"/>
  <c r="B18" i="116"/>
  <c r="B17" i="116"/>
  <c r="B16" i="116"/>
  <c r="B15" i="116"/>
  <c r="B14" i="116"/>
  <c r="B13" i="116"/>
  <c r="B12" i="116"/>
  <c r="B11" i="116"/>
  <c r="B10" i="116"/>
  <c r="B18" i="117"/>
  <c r="B17" i="117"/>
  <c r="B16" i="117"/>
  <c r="B15" i="117"/>
  <c r="B14" i="117"/>
  <c r="B13" i="117"/>
  <c r="B12" i="117"/>
  <c r="B11" i="117"/>
  <c r="B10" i="117"/>
  <c r="B18" i="118"/>
  <c r="B17" i="118"/>
  <c r="B16" i="118"/>
  <c r="B15" i="118"/>
  <c r="B14" i="118"/>
  <c r="B13" i="118"/>
  <c r="B12" i="118"/>
  <c r="B11" i="118"/>
  <c r="B10" i="118"/>
  <c r="B18" i="138"/>
  <c r="B17" i="138"/>
  <c r="B16" i="138"/>
  <c r="B15" i="138"/>
  <c r="B14" i="138"/>
  <c r="B13" i="138"/>
  <c r="B12" i="138"/>
  <c r="B11" i="138"/>
  <c r="B10" i="138"/>
  <c r="B18" i="119"/>
  <c r="B17" i="119"/>
  <c r="B16" i="119"/>
  <c r="B15" i="119"/>
  <c r="B14" i="119"/>
  <c r="B13" i="119"/>
  <c r="B12" i="119"/>
  <c r="B11" i="119"/>
  <c r="B10" i="119"/>
  <c r="B18" i="120"/>
  <c r="B17" i="120"/>
  <c r="B16" i="120"/>
  <c r="B15" i="120"/>
  <c r="B14" i="120"/>
  <c r="B13" i="120"/>
  <c r="B12" i="120"/>
  <c r="B11" i="120"/>
  <c r="B10" i="120"/>
  <c r="B18" i="121"/>
  <c r="B17" i="121"/>
  <c r="B16" i="121"/>
  <c r="B15" i="121"/>
  <c r="B14" i="121"/>
  <c r="B13" i="121"/>
  <c r="B12" i="121"/>
  <c r="B11" i="121"/>
  <c r="B10" i="121"/>
  <c r="B18" i="123"/>
  <c r="B17" i="123"/>
  <c r="B16" i="123"/>
  <c r="B15" i="123"/>
  <c r="B14" i="123"/>
  <c r="B13" i="123"/>
  <c r="B12" i="123"/>
  <c r="B11" i="123"/>
  <c r="B10" i="123"/>
  <c r="B18" i="124"/>
  <c r="B17" i="124"/>
  <c r="B16" i="124"/>
  <c r="B15" i="124"/>
  <c r="B14" i="124"/>
  <c r="B13" i="124"/>
  <c r="B12" i="124"/>
  <c r="B11" i="124"/>
  <c r="B10" i="124"/>
  <c r="B18" i="125"/>
  <c r="B17" i="125"/>
  <c r="B16" i="125"/>
  <c r="B15" i="125"/>
  <c r="B14" i="125"/>
  <c r="B13" i="125"/>
  <c r="B12" i="125"/>
  <c r="B11" i="125"/>
  <c r="B10" i="125"/>
  <c r="B18" i="144"/>
  <c r="B17" i="144"/>
  <c r="B16" i="144"/>
  <c r="B15" i="144"/>
  <c r="B14" i="144"/>
  <c r="B13" i="144"/>
  <c r="B12" i="144"/>
  <c r="B11" i="144"/>
  <c r="B10" i="144"/>
  <c r="B18" i="129"/>
  <c r="B17" i="129"/>
  <c r="B16" i="129"/>
  <c r="B15" i="129"/>
  <c r="B14" i="129"/>
  <c r="B13" i="129"/>
  <c r="B12" i="129"/>
  <c r="B11" i="129"/>
  <c r="B10" i="129"/>
  <c r="B18" i="132"/>
  <c r="B17" i="132"/>
  <c r="B16" i="132"/>
  <c r="B15" i="132"/>
  <c r="B14" i="132"/>
  <c r="B13" i="132"/>
  <c r="B12" i="132"/>
  <c r="B11" i="132"/>
  <c r="B10" i="132"/>
  <c r="B18" i="34"/>
  <c r="B17" i="34"/>
  <c r="B16" i="34"/>
  <c r="B15" i="34"/>
  <c r="B14" i="34"/>
  <c r="B13" i="34"/>
  <c r="B12" i="34"/>
  <c r="B11" i="34"/>
  <c r="B10" i="34"/>
  <c r="B9" i="40"/>
  <c r="B9" i="41"/>
  <c r="B9" i="2"/>
  <c r="B9" i="44"/>
  <c r="B9" i="43"/>
  <c r="B9" i="42"/>
  <c r="B9" i="45"/>
  <c r="B9" i="46"/>
  <c r="B9" i="48"/>
  <c r="B9" i="49"/>
  <c r="B9" i="50"/>
  <c r="B9" i="51"/>
  <c r="B9" i="52"/>
  <c r="B9" i="53"/>
  <c r="B9" i="54"/>
  <c r="B9" i="55"/>
  <c r="B9" i="56"/>
  <c r="B9" i="57"/>
  <c r="B9" i="58"/>
  <c r="B9" i="59"/>
  <c r="B9" i="60"/>
  <c r="B9" i="61"/>
  <c r="B9" i="62"/>
  <c r="B9" i="63"/>
  <c r="B9" i="64"/>
  <c r="B9" i="65"/>
  <c r="B9" i="66"/>
  <c r="B9" i="67"/>
  <c r="B9" i="68"/>
  <c r="B9" i="69"/>
  <c r="B9" i="70"/>
  <c r="B9" i="71"/>
  <c r="B9" i="72"/>
  <c r="B9" i="73"/>
  <c r="B9" i="74"/>
  <c r="B9" i="75"/>
  <c r="B9" i="76"/>
  <c r="B9" i="133"/>
  <c r="B9" i="77"/>
  <c r="B9" i="78"/>
  <c r="B9" i="79"/>
  <c r="B9" i="83"/>
  <c r="B9" i="84"/>
  <c r="B9" i="85"/>
  <c r="B9" i="86"/>
  <c r="B9" i="149"/>
  <c r="B9" i="150"/>
  <c r="B9" i="87"/>
  <c r="B9" i="88"/>
  <c r="B9" i="89"/>
  <c r="B9" i="90"/>
  <c r="B9" i="91"/>
  <c r="B9" i="92"/>
  <c r="B9" i="93"/>
  <c r="B9" i="94"/>
  <c r="B9" i="95"/>
  <c r="B9" i="96"/>
  <c r="B9" i="97"/>
  <c r="B9" i="98"/>
  <c r="B9" i="99"/>
  <c r="B9" i="100"/>
  <c r="B9" i="101"/>
  <c r="B9" i="102"/>
  <c r="B9" i="145"/>
  <c r="B9" i="146"/>
  <c r="B9" i="103"/>
  <c r="B9" i="104"/>
  <c r="B9" i="105"/>
  <c r="B9" i="106"/>
  <c r="B9" i="107"/>
  <c r="B9" i="147"/>
  <c r="B9" i="148"/>
  <c r="B9" i="108"/>
  <c r="B9" i="109"/>
  <c r="B9" i="110"/>
  <c r="B9" i="111"/>
  <c r="B9" i="112"/>
  <c r="B9" i="113"/>
  <c r="B9" i="114"/>
  <c r="B9" i="115"/>
  <c r="B9" i="116"/>
  <c r="B9" i="117"/>
  <c r="B9" i="118"/>
  <c r="B9" i="138"/>
  <c r="B9" i="119"/>
  <c r="B9" i="120"/>
  <c r="B9" i="121"/>
  <c r="B9" i="123"/>
  <c r="B9" i="124"/>
  <c r="B9" i="125"/>
  <c r="B9" i="144"/>
  <c r="B9" i="129"/>
  <c r="B9" i="132"/>
  <c r="B9" i="34"/>
  <c r="C18" i="89" l="1"/>
  <c r="I78" i="83" l="1"/>
  <c r="H78" i="83"/>
  <c r="G78" i="83"/>
  <c r="F78" i="83"/>
  <c r="E78" i="83"/>
  <c r="I77" i="83"/>
  <c r="H77" i="83"/>
  <c r="G77" i="83"/>
  <c r="F77" i="83"/>
  <c r="E77" i="83"/>
  <c r="I76" i="83"/>
  <c r="H76" i="83"/>
  <c r="G76" i="83"/>
  <c r="F76" i="83"/>
  <c r="E76" i="83"/>
  <c r="I75" i="83"/>
  <c r="H75" i="83"/>
  <c r="G75" i="83"/>
  <c r="F75" i="83"/>
  <c r="E75" i="83"/>
  <c r="I74" i="83"/>
  <c r="H74" i="83"/>
  <c r="G74" i="83"/>
  <c r="F74" i="83"/>
  <c r="E74" i="83"/>
  <c r="I73" i="83"/>
  <c r="H73" i="83"/>
  <c r="G73" i="83"/>
  <c r="F73" i="83"/>
  <c r="E73" i="83"/>
  <c r="I72" i="83"/>
  <c r="H72" i="83"/>
  <c r="G72" i="83"/>
  <c r="F72" i="83"/>
  <c r="E72" i="83"/>
  <c r="I71" i="83"/>
  <c r="H71" i="83"/>
  <c r="G71" i="83"/>
  <c r="F71" i="83"/>
  <c r="E71" i="83"/>
  <c r="I70" i="83"/>
  <c r="H70" i="83"/>
  <c r="G70" i="83"/>
  <c r="F70" i="83"/>
  <c r="E70" i="83"/>
  <c r="I69" i="83"/>
  <c r="H69" i="83"/>
  <c r="G69" i="83"/>
  <c r="F69" i="83"/>
  <c r="E69" i="83"/>
  <c r="I68" i="83"/>
  <c r="H68" i="83"/>
  <c r="G68" i="83"/>
  <c r="F68" i="83"/>
  <c r="E68" i="83"/>
  <c r="I67" i="83"/>
  <c r="H67" i="83"/>
  <c r="G67" i="83"/>
  <c r="F67" i="83"/>
  <c r="E67" i="83"/>
  <c r="I66" i="83"/>
  <c r="H66" i="83"/>
  <c r="G66" i="83"/>
  <c r="F66" i="83"/>
  <c r="E66" i="83"/>
  <c r="I65" i="83"/>
  <c r="H65" i="83"/>
  <c r="G65" i="83"/>
  <c r="F65" i="83"/>
  <c r="E65" i="83"/>
  <c r="I64" i="83"/>
  <c r="H64" i="83"/>
  <c r="G64" i="83"/>
  <c r="F64" i="83"/>
  <c r="E64" i="83"/>
  <c r="I63" i="83"/>
  <c r="H63" i="83"/>
  <c r="G63" i="83"/>
  <c r="F63" i="83"/>
  <c r="E63" i="83"/>
  <c r="I62" i="83"/>
  <c r="H62" i="83"/>
  <c r="G62" i="83"/>
  <c r="F62" i="83"/>
  <c r="E62" i="83"/>
  <c r="I61" i="83"/>
  <c r="H61" i="83"/>
  <c r="G61" i="83"/>
  <c r="F61" i="83"/>
  <c r="E61" i="83"/>
  <c r="I60" i="83"/>
  <c r="H60" i="83"/>
  <c r="G60" i="83"/>
  <c r="F60" i="83"/>
  <c r="E60" i="83"/>
  <c r="I59" i="83"/>
  <c r="H59" i="83"/>
  <c r="G59" i="83"/>
  <c r="F59" i="83"/>
  <c r="E59" i="83"/>
  <c r="I58" i="83"/>
  <c r="H58" i="83"/>
  <c r="G58" i="83"/>
  <c r="F58" i="83"/>
  <c r="E58" i="83"/>
  <c r="I57" i="83"/>
  <c r="H57" i="83"/>
  <c r="G57" i="83"/>
  <c r="F57" i="83"/>
  <c r="E57" i="83"/>
  <c r="I56" i="83"/>
  <c r="H56" i="83"/>
  <c r="G56" i="83"/>
  <c r="F56" i="83"/>
  <c r="E56" i="83"/>
  <c r="I55" i="83"/>
  <c r="H55" i="83"/>
  <c r="G55" i="83"/>
  <c r="F55" i="83"/>
  <c r="E55" i="83"/>
  <c r="I54" i="83"/>
  <c r="H54" i="83"/>
  <c r="G54" i="83"/>
  <c r="F54" i="83"/>
  <c r="E54" i="83"/>
  <c r="I53" i="83"/>
  <c r="H53" i="83"/>
  <c r="G53" i="83"/>
  <c r="F53" i="83"/>
  <c r="E53" i="83"/>
  <c r="I52" i="83"/>
  <c r="H52" i="83"/>
  <c r="G52" i="83"/>
  <c r="F52" i="83"/>
  <c r="E52" i="83"/>
  <c r="I51" i="83"/>
  <c r="H51" i="83"/>
  <c r="G51" i="83"/>
  <c r="F51" i="83"/>
  <c r="E51" i="83"/>
  <c r="I50" i="83"/>
  <c r="H50" i="83"/>
  <c r="G50" i="83"/>
  <c r="F50" i="83"/>
  <c r="E50" i="83"/>
  <c r="I49" i="83"/>
  <c r="H49" i="83"/>
  <c r="G49" i="83"/>
  <c r="F49" i="83"/>
  <c r="E49" i="83"/>
  <c r="I48" i="83"/>
  <c r="H48" i="83"/>
  <c r="G48" i="83"/>
  <c r="F48" i="83"/>
  <c r="E48" i="83"/>
  <c r="I47" i="83"/>
  <c r="H47" i="83"/>
  <c r="G47" i="83"/>
  <c r="F47" i="83"/>
  <c r="E47" i="83"/>
  <c r="I46" i="83"/>
  <c r="H46" i="83"/>
  <c r="G46" i="83"/>
  <c r="F46" i="83"/>
  <c r="E46" i="83"/>
  <c r="I45" i="83"/>
  <c r="H45" i="83"/>
  <c r="G45" i="83"/>
  <c r="F45" i="83"/>
  <c r="E45" i="83"/>
  <c r="I44" i="83"/>
  <c r="H44" i="83"/>
  <c r="G44" i="83"/>
  <c r="F44" i="83"/>
  <c r="E44" i="83"/>
  <c r="I43" i="83"/>
  <c r="H43" i="83"/>
  <c r="G43" i="83"/>
  <c r="F43" i="83"/>
  <c r="E43" i="83"/>
  <c r="I42" i="83"/>
  <c r="H42" i="83"/>
  <c r="G42" i="83"/>
  <c r="F42" i="83"/>
  <c r="E42" i="83"/>
  <c r="I41" i="83"/>
  <c r="H41" i="83"/>
  <c r="G41" i="83"/>
  <c r="F41" i="83"/>
  <c r="E41" i="83"/>
  <c r="I40" i="83"/>
  <c r="H40" i="83"/>
  <c r="G40" i="83"/>
  <c r="F40" i="83"/>
  <c r="E40" i="83"/>
  <c r="I39" i="83"/>
  <c r="H39" i="83"/>
  <c r="G39" i="83"/>
  <c r="F39" i="83"/>
  <c r="E39" i="83"/>
  <c r="I38" i="83"/>
  <c r="H38" i="83"/>
  <c r="G38" i="83"/>
  <c r="F38" i="83"/>
  <c r="E38" i="83"/>
  <c r="I37" i="83"/>
  <c r="H37" i="83"/>
  <c r="G37" i="83"/>
  <c r="F37" i="83"/>
  <c r="E37" i="83"/>
  <c r="I36" i="83"/>
  <c r="H36" i="83"/>
  <c r="G36" i="83"/>
  <c r="F36" i="83"/>
  <c r="E36" i="83"/>
  <c r="I35" i="83"/>
  <c r="H35" i="83"/>
  <c r="G35" i="83"/>
  <c r="F35" i="83"/>
  <c r="E35" i="83"/>
  <c r="I34" i="83"/>
  <c r="H34" i="83"/>
  <c r="G34" i="83"/>
  <c r="F34" i="83"/>
  <c r="E34" i="83"/>
  <c r="I33" i="83"/>
  <c r="H33" i="83"/>
  <c r="G33" i="83"/>
  <c r="F33" i="83"/>
  <c r="E33" i="83"/>
  <c r="I32" i="83"/>
  <c r="H32" i="83"/>
  <c r="G32" i="83"/>
  <c r="F32" i="83"/>
  <c r="E32" i="83"/>
  <c r="I31" i="83"/>
  <c r="H31" i="83"/>
  <c r="G31" i="83"/>
  <c r="F31" i="83"/>
  <c r="E31" i="83"/>
  <c r="I30" i="83"/>
  <c r="H30" i="83"/>
  <c r="G30" i="83"/>
  <c r="F30" i="83"/>
  <c r="E30" i="83"/>
  <c r="I29" i="83"/>
  <c r="H29" i="83"/>
  <c r="G29" i="83"/>
  <c r="F29" i="83"/>
  <c r="E29" i="83"/>
  <c r="I28" i="83"/>
  <c r="H28" i="83"/>
  <c r="G28" i="83"/>
  <c r="F28" i="83"/>
  <c r="E28" i="83"/>
  <c r="I27" i="83"/>
  <c r="H27" i="83"/>
  <c r="G27" i="83"/>
  <c r="F27" i="83"/>
  <c r="E27" i="83"/>
  <c r="I26" i="83"/>
  <c r="H26" i="83"/>
  <c r="G26" i="83"/>
  <c r="F26" i="83"/>
  <c r="E26" i="83"/>
  <c r="I25" i="83"/>
  <c r="H25" i="83"/>
  <c r="G25" i="83"/>
  <c r="F25" i="83"/>
  <c r="E25" i="83"/>
  <c r="I24" i="83"/>
  <c r="H24" i="83"/>
  <c r="G24" i="83"/>
  <c r="F24" i="83"/>
  <c r="E24" i="83"/>
  <c r="I23" i="83"/>
  <c r="H23" i="83"/>
  <c r="G23" i="83"/>
  <c r="F23" i="83"/>
  <c r="E23" i="83"/>
  <c r="I22" i="83"/>
  <c r="H22" i="83"/>
  <c r="G22" i="83"/>
  <c r="F22" i="83"/>
  <c r="E22" i="83"/>
  <c r="I21" i="83"/>
  <c r="H21" i="83"/>
  <c r="G21" i="83"/>
  <c r="F21" i="83"/>
  <c r="E21" i="83"/>
  <c r="I20" i="83"/>
  <c r="H20" i="83"/>
  <c r="G20" i="83"/>
  <c r="F20" i="83"/>
  <c r="E20" i="83"/>
  <c r="C78" i="83"/>
  <c r="C77" i="83"/>
  <c r="C76" i="83"/>
  <c r="C75" i="83"/>
  <c r="C74" i="83"/>
  <c r="C73" i="83"/>
  <c r="C72" i="83"/>
  <c r="C71" i="83"/>
  <c r="C70" i="83"/>
  <c r="C69" i="83"/>
  <c r="C68" i="83"/>
  <c r="C67" i="83"/>
  <c r="C66" i="83"/>
  <c r="C65" i="83"/>
  <c r="C64" i="83"/>
  <c r="C63" i="83"/>
  <c r="C62" i="83"/>
  <c r="C61" i="83"/>
  <c r="C60" i="83"/>
  <c r="C59" i="83"/>
  <c r="C58" i="83"/>
  <c r="C57" i="83"/>
  <c r="C56" i="83"/>
  <c r="C55" i="83"/>
  <c r="C54" i="83"/>
  <c r="C53" i="83"/>
  <c r="C52" i="83"/>
  <c r="C51" i="83"/>
  <c r="C50" i="83"/>
  <c r="C49" i="83"/>
  <c r="C48" i="83"/>
  <c r="C47" i="83"/>
  <c r="C46" i="83"/>
  <c r="C45" i="83"/>
  <c r="C44" i="83"/>
  <c r="C43" i="83"/>
  <c r="C42" i="83"/>
  <c r="C41" i="83"/>
  <c r="C40" i="83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22" i="83"/>
  <c r="C21" i="83"/>
  <c r="C20" i="83"/>
  <c r="I18" i="150"/>
  <c r="H18" i="150"/>
  <c r="G18" i="150"/>
  <c r="F18" i="150"/>
  <c r="E18" i="150"/>
  <c r="C18" i="150"/>
  <c r="B2" i="150"/>
  <c r="I18" i="149"/>
  <c r="H18" i="149"/>
  <c r="G18" i="149"/>
  <c r="F18" i="149"/>
  <c r="E18" i="149"/>
  <c r="C18" i="149"/>
  <c r="B2" i="149"/>
  <c r="C18" i="39"/>
  <c r="D18" i="149" l="1"/>
  <c r="D18" i="150"/>
  <c r="I78" i="74" l="1"/>
  <c r="H78" i="74"/>
  <c r="G78" i="74"/>
  <c r="F78" i="74"/>
  <c r="E78" i="74"/>
  <c r="I77" i="74"/>
  <c r="H77" i="74"/>
  <c r="G77" i="74"/>
  <c r="F77" i="74"/>
  <c r="E77" i="74"/>
  <c r="I76" i="74"/>
  <c r="H76" i="74"/>
  <c r="G76" i="74"/>
  <c r="F76" i="74"/>
  <c r="E76" i="74"/>
  <c r="I75" i="74"/>
  <c r="H75" i="74"/>
  <c r="G75" i="74"/>
  <c r="F75" i="74"/>
  <c r="E75" i="74"/>
  <c r="I74" i="74"/>
  <c r="H74" i="74"/>
  <c r="G74" i="74"/>
  <c r="F74" i="74"/>
  <c r="E74" i="74"/>
  <c r="I73" i="74"/>
  <c r="H73" i="74"/>
  <c r="G73" i="74"/>
  <c r="F73" i="74"/>
  <c r="E73" i="74"/>
  <c r="I72" i="74"/>
  <c r="H72" i="74"/>
  <c r="G72" i="74"/>
  <c r="F72" i="74"/>
  <c r="E72" i="74"/>
  <c r="I71" i="74"/>
  <c r="H71" i="74"/>
  <c r="G71" i="74"/>
  <c r="F71" i="74"/>
  <c r="E71" i="74"/>
  <c r="I70" i="74"/>
  <c r="H70" i="74"/>
  <c r="G70" i="74"/>
  <c r="F70" i="74"/>
  <c r="E70" i="74"/>
  <c r="I69" i="74"/>
  <c r="H69" i="74"/>
  <c r="G69" i="74"/>
  <c r="F69" i="74"/>
  <c r="E69" i="74"/>
  <c r="I68" i="74"/>
  <c r="H68" i="74"/>
  <c r="G68" i="74"/>
  <c r="F68" i="74"/>
  <c r="E68" i="74"/>
  <c r="I67" i="74"/>
  <c r="H67" i="74"/>
  <c r="G67" i="74"/>
  <c r="F67" i="74"/>
  <c r="E67" i="74"/>
  <c r="I66" i="74"/>
  <c r="H66" i="74"/>
  <c r="G66" i="74"/>
  <c r="F66" i="74"/>
  <c r="E66" i="74"/>
  <c r="I65" i="74"/>
  <c r="H65" i="74"/>
  <c r="G65" i="74"/>
  <c r="F65" i="74"/>
  <c r="E65" i="74"/>
  <c r="I64" i="74"/>
  <c r="H64" i="74"/>
  <c r="G64" i="74"/>
  <c r="F64" i="74"/>
  <c r="E64" i="74"/>
  <c r="I63" i="74"/>
  <c r="H63" i="74"/>
  <c r="G63" i="74"/>
  <c r="F63" i="74"/>
  <c r="E63" i="74"/>
  <c r="I62" i="74"/>
  <c r="H62" i="74"/>
  <c r="G62" i="74"/>
  <c r="F62" i="74"/>
  <c r="E62" i="74"/>
  <c r="I61" i="74"/>
  <c r="H61" i="74"/>
  <c r="G61" i="74"/>
  <c r="F61" i="74"/>
  <c r="E61" i="74"/>
  <c r="I60" i="74"/>
  <c r="H60" i="74"/>
  <c r="G60" i="74"/>
  <c r="F60" i="74"/>
  <c r="E60" i="74"/>
  <c r="I59" i="74"/>
  <c r="H59" i="74"/>
  <c r="G59" i="74"/>
  <c r="F59" i="74"/>
  <c r="E59" i="74"/>
  <c r="I58" i="74"/>
  <c r="H58" i="74"/>
  <c r="G58" i="74"/>
  <c r="F58" i="74"/>
  <c r="E58" i="74"/>
  <c r="I57" i="74"/>
  <c r="H57" i="74"/>
  <c r="G57" i="74"/>
  <c r="F57" i="74"/>
  <c r="E57" i="74"/>
  <c r="I56" i="74"/>
  <c r="H56" i="74"/>
  <c r="G56" i="74"/>
  <c r="F56" i="74"/>
  <c r="E56" i="74"/>
  <c r="I55" i="74"/>
  <c r="H55" i="74"/>
  <c r="G55" i="74"/>
  <c r="F55" i="74"/>
  <c r="E55" i="74"/>
  <c r="I54" i="74"/>
  <c r="H54" i="74"/>
  <c r="G54" i="74"/>
  <c r="F54" i="74"/>
  <c r="E54" i="74"/>
  <c r="I53" i="74"/>
  <c r="H53" i="74"/>
  <c r="G53" i="74"/>
  <c r="F53" i="74"/>
  <c r="E53" i="74"/>
  <c r="I52" i="74"/>
  <c r="H52" i="74"/>
  <c r="G52" i="74"/>
  <c r="F52" i="74"/>
  <c r="E52" i="74"/>
  <c r="I51" i="74"/>
  <c r="H51" i="74"/>
  <c r="G51" i="74"/>
  <c r="F51" i="74"/>
  <c r="E51" i="74"/>
  <c r="I50" i="74"/>
  <c r="H50" i="74"/>
  <c r="G50" i="74"/>
  <c r="F50" i="74"/>
  <c r="E50" i="74"/>
  <c r="I49" i="74"/>
  <c r="H49" i="74"/>
  <c r="G49" i="74"/>
  <c r="F49" i="74"/>
  <c r="E49" i="74"/>
  <c r="I48" i="74"/>
  <c r="H48" i="74"/>
  <c r="G48" i="74"/>
  <c r="F48" i="74"/>
  <c r="E48" i="74"/>
  <c r="I47" i="74"/>
  <c r="H47" i="74"/>
  <c r="G47" i="74"/>
  <c r="F47" i="74"/>
  <c r="E47" i="74"/>
  <c r="I46" i="74"/>
  <c r="H46" i="74"/>
  <c r="G46" i="74"/>
  <c r="F46" i="74"/>
  <c r="E46" i="74"/>
  <c r="I45" i="74"/>
  <c r="H45" i="74"/>
  <c r="G45" i="74"/>
  <c r="F45" i="74"/>
  <c r="E45" i="74"/>
  <c r="I44" i="74"/>
  <c r="H44" i="74"/>
  <c r="G44" i="74"/>
  <c r="F44" i="74"/>
  <c r="E44" i="74"/>
  <c r="I43" i="74"/>
  <c r="H43" i="74"/>
  <c r="G43" i="74"/>
  <c r="F43" i="74"/>
  <c r="E43" i="74"/>
  <c r="I42" i="74"/>
  <c r="H42" i="74"/>
  <c r="G42" i="74"/>
  <c r="F42" i="74"/>
  <c r="E42" i="74"/>
  <c r="I41" i="74"/>
  <c r="H41" i="74"/>
  <c r="G41" i="74"/>
  <c r="F41" i="74"/>
  <c r="E41" i="74"/>
  <c r="I40" i="74"/>
  <c r="H40" i="74"/>
  <c r="G40" i="74"/>
  <c r="F40" i="74"/>
  <c r="E40" i="74"/>
  <c r="I39" i="74"/>
  <c r="H39" i="74"/>
  <c r="G39" i="74"/>
  <c r="F39" i="74"/>
  <c r="E39" i="74"/>
  <c r="I38" i="74"/>
  <c r="H38" i="74"/>
  <c r="G38" i="74"/>
  <c r="F38" i="74"/>
  <c r="E38" i="74"/>
  <c r="I37" i="74"/>
  <c r="H37" i="74"/>
  <c r="G37" i="74"/>
  <c r="F37" i="74"/>
  <c r="E37" i="74"/>
  <c r="I36" i="74"/>
  <c r="H36" i="74"/>
  <c r="G36" i="74"/>
  <c r="F36" i="74"/>
  <c r="E36" i="74"/>
  <c r="I35" i="74"/>
  <c r="H35" i="74"/>
  <c r="G35" i="74"/>
  <c r="F35" i="74"/>
  <c r="E35" i="74"/>
  <c r="I34" i="74"/>
  <c r="H34" i="74"/>
  <c r="G34" i="74"/>
  <c r="F34" i="74"/>
  <c r="E34" i="74"/>
  <c r="I33" i="74"/>
  <c r="H33" i="74"/>
  <c r="G33" i="74"/>
  <c r="F33" i="74"/>
  <c r="E33" i="74"/>
  <c r="I32" i="74"/>
  <c r="H32" i="74"/>
  <c r="G32" i="74"/>
  <c r="F32" i="74"/>
  <c r="E32" i="74"/>
  <c r="I31" i="74"/>
  <c r="H31" i="74"/>
  <c r="G31" i="74"/>
  <c r="F31" i="74"/>
  <c r="E31" i="74"/>
  <c r="I30" i="74"/>
  <c r="H30" i="74"/>
  <c r="G30" i="74"/>
  <c r="F30" i="74"/>
  <c r="E30" i="74"/>
  <c r="I29" i="74"/>
  <c r="H29" i="74"/>
  <c r="G29" i="74"/>
  <c r="F29" i="74"/>
  <c r="E29" i="74"/>
  <c r="I28" i="74"/>
  <c r="H28" i="74"/>
  <c r="G28" i="74"/>
  <c r="F28" i="74"/>
  <c r="E28" i="74"/>
  <c r="I27" i="74"/>
  <c r="H27" i="74"/>
  <c r="G27" i="74"/>
  <c r="F27" i="74"/>
  <c r="E27" i="74"/>
  <c r="I26" i="74"/>
  <c r="H26" i="74"/>
  <c r="G26" i="74"/>
  <c r="F26" i="74"/>
  <c r="E26" i="74"/>
  <c r="I25" i="74"/>
  <c r="H25" i="74"/>
  <c r="G25" i="74"/>
  <c r="F25" i="74"/>
  <c r="E25" i="74"/>
  <c r="I24" i="74"/>
  <c r="H24" i="74"/>
  <c r="G24" i="74"/>
  <c r="F24" i="74"/>
  <c r="E24" i="74"/>
  <c r="I23" i="74"/>
  <c r="H23" i="74"/>
  <c r="G23" i="74"/>
  <c r="F23" i="74"/>
  <c r="E23" i="74"/>
  <c r="I22" i="74"/>
  <c r="H22" i="74"/>
  <c r="G22" i="74"/>
  <c r="F22" i="74"/>
  <c r="E22" i="74"/>
  <c r="I21" i="74"/>
  <c r="H21" i="74"/>
  <c r="G21" i="74"/>
  <c r="F21" i="74"/>
  <c r="E21" i="74"/>
  <c r="I20" i="74"/>
  <c r="H20" i="74"/>
  <c r="G20" i="74"/>
  <c r="F20" i="74"/>
  <c r="E20" i="74"/>
  <c r="C78" i="74"/>
  <c r="C77" i="74"/>
  <c r="C76" i="74"/>
  <c r="C75" i="74"/>
  <c r="C74" i="74"/>
  <c r="C73" i="74"/>
  <c r="C72" i="74"/>
  <c r="C71" i="74"/>
  <c r="C70" i="74"/>
  <c r="C69" i="74"/>
  <c r="C68" i="74"/>
  <c r="C67" i="74"/>
  <c r="C66" i="74"/>
  <c r="C65" i="74"/>
  <c r="C64" i="74"/>
  <c r="C63" i="74"/>
  <c r="C62" i="74"/>
  <c r="C61" i="74"/>
  <c r="C60" i="74"/>
  <c r="C59" i="74"/>
  <c r="C58" i="74"/>
  <c r="C57" i="74"/>
  <c r="C56" i="74"/>
  <c r="C55" i="74"/>
  <c r="C54" i="74"/>
  <c r="C53" i="74"/>
  <c r="C52" i="74"/>
  <c r="C51" i="74"/>
  <c r="C50" i="74"/>
  <c r="C49" i="74"/>
  <c r="C48" i="74"/>
  <c r="C47" i="74"/>
  <c r="C46" i="74"/>
  <c r="C45" i="74"/>
  <c r="C44" i="74"/>
  <c r="C43" i="74"/>
  <c r="C42" i="74"/>
  <c r="C41" i="74"/>
  <c r="C40" i="74"/>
  <c r="C39" i="74"/>
  <c r="C38" i="74"/>
  <c r="C37" i="74"/>
  <c r="C36" i="74"/>
  <c r="C35" i="74"/>
  <c r="C34" i="74"/>
  <c r="C33" i="74"/>
  <c r="C32" i="74"/>
  <c r="C31" i="74"/>
  <c r="C30" i="74"/>
  <c r="C29" i="74"/>
  <c r="C28" i="74"/>
  <c r="C27" i="74"/>
  <c r="C26" i="74"/>
  <c r="C25" i="74"/>
  <c r="C24" i="74"/>
  <c r="C23" i="74"/>
  <c r="C22" i="74"/>
  <c r="C21" i="74"/>
  <c r="C20" i="74"/>
  <c r="I78" i="68"/>
  <c r="H78" i="68"/>
  <c r="G78" i="68"/>
  <c r="F78" i="68"/>
  <c r="I77" i="68"/>
  <c r="H77" i="68"/>
  <c r="G77" i="68"/>
  <c r="F77" i="68"/>
  <c r="I76" i="68"/>
  <c r="H76" i="68"/>
  <c r="G76" i="68"/>
  <c r="F76" i="68"/>
  <c r="I75" i="68"/>
  <c r="H75" i="68"/>
  <c r="G75" i="68"/>
  <c r="F75" i="68"/>
  <c r="I74" i="68"/>
  <c r="H74" i="68"/>
  <c r="G74" i="68"/>
  <c r="F74" i="68"/>
  <c r="I73" i="68"/>
  <c r="H73" i="68"/>
  <c r="G73" i="68"/>
  <c r="F73" i="68"/>
  <c r="I72" i="68"/>
  <c r="H72" i="68"/>
  <c r="G72" i="68"/>
  <c r="F72" i="68"/>
  <c r="I71" i="68"/>
  <c r="H71" i="68"/>
  <c r="G71" i="68"/>
  <c r="F71" i="68"/>
  <c r="I70" i="68"/>
  <c r="H70" i="68"/>
  <c r="G70" i="68"/>
  <c r="F70" i="68"/>
  <c r="I69" i="68"/>
  <c r="H69" i="68"/>
  <c r="G69" i="68"/>
  <c r="F69" i="68"/>
  <c r="I68" i="68"/>
  <c r="H68" i="68"/>
  <c r="G68" i="68"/>
  <c r="F68" i="68"/>
  <c r="I67" i="68"/>
  <c r="H67" i="68"/>
  <c r="G67" i="68"/>
  <c r="F67" i="68"/>
  <c r="I66" i="68"/>
  <c r="H66" i="68"/>
  <c r="G66" i="68"/>
  <c r="F66" i="68"/>
  <c r="I65" i="68"/>
  <c r="H65" i="68"/>
  <c r="G65" i="68"/>
  <c r="F65" i="68"/>
  <c r="I64" i="68"/>
  <c r="H64" i="68"/>
  <c r="G64" i="68"/>
  <c r="F64" i="68"/>
  <c r="I63" i="68"/>
  <c r="H63" i="68"/>
  <c r="G63" i="68"/>
  <c r="F63" i="68"/>
  <c r="I62" i="68"/>
  <c r="H62" i="68"/>
  <c r="G62" i="68"/>
  <c r="F62" i="68"/>
  <c r="I61" i="68"/>
  <c r="H61" i="68"/>
  <c r="G61" i="68"/>
  <c r="F61" i="68"/>
  <c r="I60" i="68"/>
  <c r="H60" i="68"/>
  <c r="G60" i="68"/>
  <c r="F60" i="68"/>
  <c r="I59" i="68"/>
  <c r="H59" i="68"/>
  <c r="G59" i="68"/>
  <c r="F59" i="68"/>
  <c r="I58" i="68"/>
  <c r="H58" i="68"/>
  <c r="G58" i="68"/>
  <c r="F58" i="68"/>
  <c r="I57" i="68"/>
  <c r="H57" i="68"/>
  <c r="G57" i="68"/>
  <c r="F57" i="68"/>
  <c r="I56" i="68"/>
  <c r="H56" i="68"/>
  <c r="G56" i="68"/>
  <c r="F56" i="68"/>
  <c r="I55" i="68"/>
  <c r="H55" i="68"/>
  <c r="G55" i="68"/>
  <c r="F55" i="68"/>
  <c r="I54" i="68"/>
  <c r="H54" i="68"/>
  <c r="G54" i="68"/>
  <c r="F54" i="68"/>
  <c r="I53" i="68"/>
  <c r="H53" i="68"/>
  <c r="G53" i="68"/>
  <c r="F53" i="68"/>
  <c r="I52" i="68"/>
  <c r="H52" i="68"/>
  <c r="G52" i="68"/>
  <c r="F52" i="68"/>
  <c r="I51" i="68"/>
  <c r="H51" i="68"/>
  <c r="G51" i="68"/>
  <c r="F51" i="68"/>
  <c r="I50" i="68"/>
  <c r="H50" i="68"/>
  <c r="G50" i="68"/>
  <c r="F50" i="68"/>
  <c r="I49" i="68"/>
  <c r="H49" i="68"/>
  <c r="G49" i="68"/>
  <c r="F49" i="68"/>
  <c r="I48" i="68"/>
  <c r="H48" i="68"/>
  <c r="G48" i="68"/>
  <c r="F48" i="68"/>
  <c r="I47" i="68"/>
  <c r="H47" i="68"/>
  <c r="G47" i="68"/>
  <c r="F47" i="68"/>
  <c r="I46" i="68"/>
  <c r="H46" i="68"/>
  <c r="G46" i="68"/>
  <c r="F46" i="68"/>
  <c r="I45" i="68"/>
  <c r="H45" i="68"/>
  <c r="G45" i="68"/>
  <c r="F45" i="68"/>
  <c r="I44" i="68"/>
  <c r="H44" i="68"/>
  <c r="G44" i="68"/>
  <c r="F44" i="68"/>
  <c r="I43" i="68"/>
  <c r="H43" i="68"/>
  <c r="G43" i="68"/>
  <c r="F43" i="68"/>
  <c r="I42" i="68"/>
  <c r="H42" i="68"/>
  <c r="G42" i="68"/>
  <c r="F42" i="68"/>
  <c r="I41" i="68"/>
  <c r="H41" i="68"/>
  <c r="G41" i="68"/>
  <c r="F41" i="68"/>
  <c r="I40" i="68"/>
  <c r="H40" i="68"/>
  <c r="G40" i="68"/>
  <c r="F40" i="68"/>
  <c r="I39" i="68"/>
  <c r="H39" i="68"/>
  <c r="G39" i="68"/>
  <c r="F39" i="68"/>
  <c r="I38" i="68"/>
  <c r="H38" i="68"/>
  <c r="G38" i="68"/>
  <c r="F38" i="68"/>
  <c r="I37" i="68"/>
  <c r="H37" i="68"/>
  <c r="G37" i="68"/>
  <c r="F37" i="68"/>
  <c r="I36" i="68"/>
  <c r="H36" i="68"/>
  <c r="G36" i="68"/>
  <c r="F36" i="68"/>
  <c r="I35" i="68"/>
  <c r="H35" i="68"/>
  <c r="G35" i="68"/>
  <c r="F35" i="68"/>
  <c r="I34" i="68"/>
  <c r="H34" i="68"/>
  <c r="G34" i="68"/>
  <c r="F34" i="68"/>
  <c r="I33" i="68"/>
  <c r="H33" i="68"/>
  <c r="G33" i="68"/>
  <c r="F33" i="68"/>
  <c r="I32" i="68"/>
  <c r="H32" i="68"/>
  <c r="G32" i="68"/>
  <c r="F32" i="68"/>
  <c r="I31" i="68"/>
  <c r="H31" i="68"/>
  <c r="G31" i="68"/>
  <c r="F31" i="68"/>
  <c r="I30" i="68"/>
  <c r="H30" i="68"/>
  <c r="G30" i="68"/>
  <c r="F30" i="68"/>
  <c r="I29" i="68"/>
  <c r="H29" i="68"/>
  <c r="G29" i="68"/>
  <c r="F29" i="68"/>
  <c r="I28" i="68"/>
  <c r="H28" i="68"/>
  <c r="G28" i="68"/>
  <c r="F28" i="68"/>
  <c r="I27" i="68"/>
  <c r="H27" i="68"/>
  <c r="G27" i="68"/>
  <c r="F27" i="68"/>
  <c r="I26" i="68"/>
  <c r="H26" i="68"/>
  <c r="G26" i="68"/>
  <c r="F26" i="68"/>
  <c r="I25" i="68"/>
  <c r="H25" i="68"/>
  <c r="G25" i="68"/>
  <c r="F25" i="68"/>
  <c r="I24" i="68"/>
  <c r="H24" i="68"/>
  <c r="G24" i="68"/>
  <c r="F24" i="68"/>
  <c r="I23" i="68"/>
  <c r="H23" i="68"/>
  <c r="G23" i="68"/>
  <c r="F23" i="68"/>
  <c r="I22" i="68"/>
  <c r="H22" i="68"/>
  <c r="G22" i="68"/>
  <c r="F22" i="68"/>
  <c r="I21" i="68"/>
  <c r="H21" i="68"/>
  <c r="G21" i="68"/>
  <c r="F21" i="68"/>
  <c r="I20" i="68"/>
  <c r="H20" i="68"/>
  <c r="G20" i="68"/>
  <c r="F20" i="68"/>
  <c r="E78" i="68"/>
  <c r="E77" i="68"/>
  <c r="E76" i="68"/>
  <c r="E75" i="68"/>
  <c r="E74" i="68"/>
  <c r="E73" i="68"/>
  <c r="E72" i="68"/>
  <c r="E71" i="68"/>
  <c r="E70" i="68"/>
  <c r="E69" i="68"/>
  <c r="E68" i="68"/>
  <c r="E67" i="68"/>
  <c r="E66" i="68"/>
  <c r="E65" i="68"/>
  <c r="E64" i="68"/>
  <c r="E63" i="68"/>
  <c r="E62" i="68"/>
  <c r="E61" i="68"/>
  <c r="E60" i="68"/>
  <c r="E59" i="68"/>
  <c r="E58" i="68"/>
  <c r="E57" i="68"/>
  <c r="E56" i="68"/>
  <c r="E55" i="68"/>
  <c r="E54" i="68"/>
  <c r="E53" i="68"/>
  <c r="E52" i="68"/>
  <c r="E51" i="68"/>
  <c r="E50" i="68"/>
  <c r="E49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38" i="68"/>
  <c r="C39" i="68"/>
  <c r="C40" i="68"/>
  <c r="C41" i="68"/>
  <c r="C42" i="68"/>
  <c r="C43" i="68"/>
  <c r="C44" i="68"/>
  <c r="C45" i="68"/>
  <c r="C46" i="68"/>
  <c r="C47" i="68"/>
  <c r="C48" i="68"/>
  <c r="C49" i="68"/>
  <c r="C50" i="68"/>
  <c r="C51" i="68"/>
  <c r="C52" i="68"/>
  <c r="C53" i="68"/>
  <c r="C54" i="68"/>
  <c r="C55" i="68"/>
  <c r="C56" i="68"/>
  <c r="C57" i="68"/>
  <c r="C58" i="68"/>
  <c r="C59" i="68"/>
  <c r="C60" i="68"/>
  <c r="C61" i="68"/>
  <c r="C62" i="68"/>
  <c r="C63" i="68"/>
  <c r="C64" i="68"/>
  <c r="C65" i="68"/>
  <c r="C66" i="68"/>
  <c r="C67" i="68"/>
  <c r="C68" i="68"/>
  <c r="C69" i="68"/>
  <c r="C70" i="68"/>
  <c r="C71" i="68"/>
  <c r="C72" i="68"/>
  <c r="C73" i="68"/>
  <c r="C74" i="68"/>
  <c r="C75" i="68"/>
  <c r="C76" i="68"/>
  <c r="C77" i="68"/>
  <c r="C78" i="68"/>
  <c r="C20" i="68"/>
  <c r="C31" i="78" l="1"/>
  <c r="E20" i="78"/>
  <c r="F31" i="78"/>
  <c r="G42" i="78"/>
  <c r="G50" i="78"/>
  <c r="I56" i="78"/>
  <c r="F63" i="78"/>
  <c r="G66" i="78"/>
  <c r="H69" i="78"/>
  <c r="C22" i="78"/>
  <c r="C30" i="78"/>
  <c r="C38" i="78"/>
  <c r="C46" i="78"/>
  <c r="C54" i="78"/>
  <c r="C62" i="78"/>
  <c r="C70" i="78"/>
  <c r="C78" i="78"/>
  <c r="G21" i="78"/>
  <c r="E23" i="78"/>
  <c r="H24" i="78"/>
  <c r="F26" i="78"/>
  <c r="I27" i="78"/>
  <c r="G29" i="78"/>
  <c r="E31" i="78"/>
  <c r="H32" i="78"/>
  <c r="F34" i="78"/>
  <c r="I35" i="78"/>
  <c r="G37" i="78"/>
  <c r="E39" i="78"/>
  <c r="H40" i="78"/>
  <c r="F42" i="78"/>
  <c r="I43" i="78"/>
  <c r="G45" i="78"/>
  <c r="E47" i="78"/>
  <c r="H48" i="78"/>
  <c r="F50" i="78"/>
  <c r="I51" i="78"/>
  <c r="G53" i="78"/>
  <c r="E55" i="78"/>
  <c r="H56" i="78"/>
  <c r="F58" i="78"/>
  <c r="I59" i="78"/>
  <c r="G61" i="78"/>
  <c r="E63" i="78"/>
  <c r="H64" i="78"/>
  <c r="F66" i="78"/>
  <c r="I67" i="78"/>
  <c r="G69" i="78"/>
  <c r="E71" i="78"/>
  <c r="H72" i="78"/>
  <c r="F74" i="78"/>
  <c r="I75" i="78"/>
  <c r="G77" i="78"/>
  <c r="C55" i="78"/>
  <c r="G26" i="78"/>
  <c r="F39" i="78"/>
  <c r="H53" i="78"/>
  <c r="H77" i="78"/>
  <c r="C24" i="78"/>
  <c r="C32" i="78"/>
  <c r="C40" i="78"/>
  <c r="C48" i="78"/>
  <c r="C56" i="78"/>
  <c r="C64" i="78"/>
  <c r="C72" i="78"/>
  <c r="F20" i="78"/>
  <c r="I21" i="78"/>
  <c r="G23" i="78"/>
  <c r="E25" i="78"/>
  <c r="H26" i="78"/>
  <c r="F28" i="78"/>
  <c r="I29" i="78"/>
  <c r="G31" i="78"/>
  <c r="E33" i="78"/>
  <c r="H34" i="78"/>
  <c r="F36" i="78"/>
  <c r="I37" i="78"/>
  <c r="G39" i="78"/>
  <c r="E41" i="78"/>
  <c r="H42" i="78"/>
  <c r="F44" i="78"/>
  <c r="I45" i="78"/>
  <c r="G47" i="78"/>
  <c r="E49" i="78"/>
  <c r="H50" i="78"/>
  <c r="F52" i="78"/>
  <c r="I53" i="78"/>
  <c r="G55" i="78"/>
  <c r="E57" i="78"/>
  <c r="H58" i="78"/>
  <c r="F60" i="78"/>
  <c r="I61" i="78"/>
  <c r="G63" i="78"/>
  <c r="E65" i="78"/>
  <c r="H66" i="78"/>
  <c r="F68" i="78"/>
  <c r="I69" i="78"/>
  <c r="G71" i="78"/>
  <c r="E73" i="78"/>
  <c r="H74" i="78"/>
  <c r="F76" i="78"/>
  <c r="I77" i="78"/>
  <c r="C47" i="78"/>
  <c r="H21" i="78"/>
  <c r="H29" i="78"/>
  <c r="H37" i="78"/>
  <c r="E44" i="78"/>
  <c r="E52" i="78"/>
  <c r="H61" i="78"/>
  <c r="I64" i="78"/>
  <c r="E76" i="78"/>
  <c r="C25" i="78"/>
  <c r="C33" i="78"/>
  <c r="C41" i="78"/>
  <c r="C49" i="78"/>
  <c r="C57" i="78"/>
  <c r="C65" i="78"/>
  <c r="C73" i="78"/>
  <c r="G20" i="78"/>
  <c r="E22" i="78"/>
  <c r="H23" i="78"/>
  <c r="F25" i="78"/>
  <c r="I26" i="78"/>
  <c r="G28" i="78"/>
  <c r="E30" i="78"/>
  <c r="H31" i="78"/>
  <c r="F33" i="78"/>
  <c r="I34" i="78"/>
  <c r="G36" i="78"/>
  <c r="E38" i="78"/>
  <c r="H39" i="78"/>
  <c r="F41" i="78"/>
  <c r="I42" i="78"/>
  <c r="G44" i="78"/>
  <c r="E46" i="78"/>
  <c r="H47" i="78"/>
  <c r="F49" i="78"/>
  <c r="I50" i="78"/>
  <c r="G52" i="78"/>
  <c r="E54" i="78"/>
  <c r="H55" i="78"/>
  <c r="F57" i="78"/>
  <c r="I58" i="78"/>
  <c r="G60" i="78"/>
  <c r="E62" i="78"/>
  <c r="H63" i="78"/>
  <c r="F65" i="78"/>
  <c r="I66" i="78"/>
  <c r="G68" i="78"/>
  <c r="E70" i="78"/>
  <c r="H71" i="78"/>
  <c r="F73" i="78"/>
  <c r="I74" i="78"/>
  <c r="G76" i="78"/>
  <c r="E78" i="78"/>
  <c r="C63" i="78"/>
  <c r="I32" i="78"/>
  <c r="I48" i="78"/>
  <c r="G74" i="78"/>
  <c r="C26" i="78"/>
  <c r="C34" i="78"/>
  <c r="C42" i="78"/>
  <c r="C50" i="78"/>
  <c r="C58" i="78"/>
  <c r="C66" i="78"/>
  <c r="C74" i="78"/>
  <c r="H20" i="78"/>
  <c r="F22" i="78"/>
  <c r="I23" i="78"/>
  <c r="G25" i="78"/>
  <c r="E27" i="78"/>
  <c r="H28" i="78"/>
  <c r="F30" i="78"/>
  <c r="I31" i="78"/>
  <c r="G33" i="78"/>
  <c r="E35" i="78"/>
  <c r="H36" i="78"/>
  <c r="F38" i="78"/>
  <c r="I39" i="78"/>
  <c r="G41" i="78"/>
  <c r="E43" i="78"/>
  <c r="H44" i="78"/>
  <c r="F46" i="78"/>
  <c r="I47" i="78"/>
  <c r="G49" i="78"/>
  <c r="E51" i="78"/>
  <c r="H52" i="78"/>
  <c r="F54" i="78"/>
  <c r="I55" i="78"/>
  <c r="G57" i="78"/>
  <c r="E59" i="78"/>
  <c r="H60" i="78"/>
  <c r="F62" i="78"/>
  <c r="I63" i="78"/>
  <c r="G65" i="78"/>
  <c r="E67" i="78"/>
  <c r="H68" i="78"/>
  <c r="F70" i="78"/>
  <c r="I71" i="78"/>
  <c r="G73" i="78"/>
  <c r="E75" i="78"/>
  <c r="H76" i="78"/>
  <c r="F78" i="78"/>
  <c r="C71" i="78"/>
  <c r="E28" i="78"/>
  <c r="I40" i="78"/>
  <c r="F55" i="78"/>
  <c r="I72" i="78"/>
  <c r="C27" i="78"/>
  <c r="C35" i="78"/>
  <c r="C43" i="78"/>
  <c r="C51" i="78"/>
  <c r="C59" i="78"/>
  <c r="C67" i="78"/>
  <c r="C75" i="78"/>
  <c r="I20" i="78"/>
  <c r="G22" i="78"/>
  <c r="E24" i="78"/>
  <c r="H25" i="78"/>
  <c r="F27" i="78"/>
  <c r="I28" i="78"/>
  <c r="G30" i="78"/>
  <c r="E32" i="78"/>
  <c r="H33" i="78"/>
  <c r="F35" i="78"/>
  <c r="I36" i="78"/>
  <c r="G38" i="78"/>
  <c r="E40" i="78"/>
  <c r="H41" i="78"/>
  <c r="F43" i="78"/>
  <c r="I44" i="78"/>
  <c r="G46" i="78"/>
  <c r="E48" i="78"/>
  <c r="H49" i="78"/>
  <c r="F51" i="78"/>
  <c r="I52" i="78"/>
  <c r="G54" i="78"/>
  <c r="E56" i="78"/>
  <c r="H57" i="78"/>
  <c r="F59" i="78"/>
  <c r="I60" i="78"/>
  <c r="G62" i="78"/>
  <c r="E64" i="78"/>
  <c r="H65" i="78"/>
  <c r="F67" i="78"/>
  <c r="I68" i="78"/>
  <c r="G70" i="78"/>
  <c r="E72" i="78"/>
  <c r="H73" i="78"/>
  <c r="F75" i="78"/>
  <c r="I76" i="78"/>
  <c r="G78" i="78"/>
  <c r="C23" i="78"/>
  <c r="F23" i="78"/>
  <c r="G34" i="78"/>
  <c r="H45" i="78"/>
  <c r="G58" i="78"/>
  <c r="F71" i="78"/>
  <c r="C20" i="78"/>
  <c r="C28" i="78"/>
  <c r="C36" i="78"/>
  <c r="C44" i="78"/>
  <c r="C52" i="78"/>
  <c r="C60" i="78"/>
  <c r="C68" i="78"/>
  <c r="C76" i="78"/>
  <c r="E21" i="78"/>
  <c r="H22" i="78"/>
  <c r="F24" i="78"/>
  <c r="I25" i="78"/>
  <c r="G27" i="78"/>
  <c r="E29" i="78"/>
  <c r="H30" i="78"/>
  <c r="F32" i="78"/>
  <c r="I33" i="78"/>
  <c r="G35" i="78"/>
  <c r="E37" i="78"/>
  <c r="H38" i="78"/>
  <c r="F40" i="78"/>
  <c r="I41" i="78"/>
  <c r="G43" i="78"/>
  <c r="E45" i="78"/>
  <c r="H46" i="78"/>
  <c r="F48" i="78"/>
  <c r="I49" i="78"/>
  <c r="G51" i="78"/>
  <c r="E53" i="78"/>
  <c r="H54" i="78"/>
  <c r="F56" i="78"/>
  <c r="I57" i="78"/>
  <c r="G59" i="78"/>
  <c r="E61" i="78"/>
  <c r="H62" i="78"/>
  <c r="F64" i="78"/>
  <c r="I65" i="78"/>
  <c r="G67" i="78"/>
  <c r="E69" i="78"/>
  <c r="H70" i="78"/>
  <c r="F72" i="78"/>
  <c r="I73" i="78"/>
  <c r="G75" i="78"/>
  <c r="E77" i="78"/>
  <c r="H78" i="78"/>
  <c r="C39" i="78"/>
  <c r="I24" i="78"/>
  <c r="E36" i="78"/>
  <c r="F47" i="78"/>
  <c r="E60" i="78"/>
  <c r="E68" i="78"/>
  <c r="C21" i="78"/>
  <c r="C29" i="78"/>
  <c r="C37" i="78"/>
  <c r="C45" i="78"/>
  <c r="C53" i="78"/>
  <c r="C61" i="78"/>
  <c r="C69" i="78"/>
  <c r="C77" i="78"/>
  <c r="F21" i="78"/>
  <c r="I22" i="78"/>
  <c r="G24" i="78"/>
  <c r="E26" i="78"/>
  <c r="H27" i="78"/>
  <c r="F29" i="78"/>
  <c r="I30" i="78"/>
  <c r="G32" i="78"/>
  <c r="E34" i="78"/>
  <c r="H35" i="78"/>
  <c r="F37" i="78"/>
  <c r="I38" i="78"/>
  <c r="G40" i="78"/>
  <c r="E42" i="78"/>
  <c r="H43" i="78"/>
  <c r="F45" i="78"/>
  <c r="I46" i="78"/>
  <c r="G48" i="78"/>
  <c r="E50" i="78"/>
  <c r="H51" i="78"/>
  <c r="F53" i="78"/>
  <c r="I54" i="78"/>
  <c r="G56" i="78"/>
  <c r="E58" i="78"/>
  <c r="H59" i="78"/>
  <c r="F61" i="78"/>
  <c r="I62" i="78"/>
  <c r="G64" i="78"/>
  <c r="E66" i="78"/>
  <c r="H67" i="78"/>
  <c r="F69" i="78"/>
  <c r="I70" i="78"/>
  <c r="G72" i="78"/>
  <c r="E74" i="78"/>
  <c r="H75" i="78"/>
  <c r="F77" i="78"/>
  <c r="I78" i="78"/>
  <c r="I18" i="46" l="1"/>
  <c r="C18" i="132" l="1"/>
  <c r="E23" i="58" l="1"/>
  <c r="F23" i="58"/>
  <c r="G23" i="58"/>
  <c r="H23" i="58"/>
  <c r="I23" i="58"/>
  <c r="E24" i="58"/>
  <c r="F24" i="58"/>
  <c r="G24" i="58"/>
  <c r="H24" i="58"/>
  <c r="I24" i="58"/>
  <c r="E25" i="58"/>
  <c r="F25" i="58"/>
  <c r="G25" i="58"/>
  <c r="H25" i="58"/>
  <c r="I25" i="58"/>
  <c r="E26" i="58"/>
  <c r="F26" i="58"/>
  <c r="G26" i="58"/>
  <c r="H26" i="58"/>
  <c r="I26" i="58"/>
  <c r="E27" i="58"/>
  <c r="F27" i="58"/>
  <c r="G27" i="58"/>
  <c r="H27" i="58"/>
  <c r="I27" i="58"/>
  <c r="E28" i="58"/>
  <c r="F28" i="58"/>
  <c r="G28" i="58"/>
  <c r="H28" i="58"/>
  <c r="I28" i="58"/>
  <c r="E29" i="58"/>
  <c r="F29" i="58"/>
  <c r="G29" i="58"/>
  <c r="H29" i="58"/>
  <c r="I29" i="58"/>
  <c r="E30" i="58"/>
  <c r="F30" i="58"/>
  <c r="G30" i="58"/>
  <c r="H30" i="58"/>
  <c r="I30" i="58"/>
  <c r="E31" i="58"/>
  <c r="F31" i="58"/>
  <c r="G31" i="58"/>
  <c r="H31" i="58"/>
  <c r="I31" i="58"/>
  <c r="E32" i="58"/>
  <c r="F32" i="58"/>
  <c r="G32" i="58"/>
  <c r="H32" i="58"/>
  <c r="I32" i="58"/>
  <c r="E33" i="58"/>
  <c r="F33" i="58"/>
  <c r="G33" i="58"/>
  <c r="H33" i="58"/>
  <c r="I33" i="58"/>
  <c r="E34" i="58"/>
  <c r="F34" i="58"/>
  <c r="G34" i="58"/>
  <c r="H34" i="58"/>
  <c r="I34" i="58"/>
  <c r="E35" i="58"/>
  <c r="F35" i="58"/>
  <c r="G35" i="58"/>
  <c r="H35" i="58"/>
  <c r="I35" i="58"/>
  <c r="E36" i="58"/>
  <c r="F36" i="58"/>
  <c r="G36" i="58"/>
  <c r="H36" i="58"/>
  <c r="I36" i="58"/>
  <c r="E37" i="58"/>
  <c r="F37" i="58"/>
  <c r="G37" i="58"/>
  <c r="H37" i="58"/>
  <c r="I37" i="58"/>
  <c r="E38" i="58"/>
  <c r="F38" i="58"/>
  <c r="G38" i="58"/>
  <c r="H38" i="58"/>
  <c r="I38" i="58"/>
  <c r="E39" i="58"/>
  <c r="F39" i="58"/>
  <c r="G39" i="58"/>
  <c r="H39" i="58"/>
  <c r="I39" i="58"/>
  <c r="E40" i="58"/>
  <c r="F40" i="58"/>
  <c r="G40" i="58"/>
  <c r="H40" i="58"/>
  <c r="I40" i="58"/>
  <c r="E41" i="58"/>
  <c r="F41" i="58"/>
  <c r="G41" i="58"/>
  <c r="H41" i="58"/>
  <c r="I41" i="58"/>
  <c r="E42" i="58"/>
  <c r="F42" i="58"/>
  <c r="G42" i="58"/>
  <c r="H42" i="58"/>
  <c r="I42" i="58"/>
  <c r="E43" i="58"/>
  <c r="F43" i="58"/>
  <c r="G43" i="58"/>
  <c r="H43" i="58"/>
  <c r="I43" i="58"/>
  <c r="E44" i="58"/>
  <c r="F44" i="58"/>
  <c r="G44" i="58"/>
  <c r="H44" i="58"/>
  <c r="I44" i="58"/>
  <c r="E45" i="58"/>
  <c r="F45" i="58"/>
  <c r="G45" i="58"/>
  <c r="H45" i="58"/>
  <c r="I45" i="58"/>
  <c r="E46" i="58"/>
  <c r="F46" i="58"/>
  <c r="G46" i="58"/>
  <c r="H46" i="58"/>
  <c r="I46" i="58"/>
  <c r="E47" i="58"/>
  <c r="F47" i="58"/>
  <c r="G47" i="58"/>
  <c r="H47" i="58"/>
  <c r="I47" i="58"/>
  <c r="E48" i="58"/>
  <c r="F48" i="58"/>
  <c r="G48" i="58"/>
  <c r="H48" i="58"/>
  <c r="I48" i="58"/>
  <c r="E49" i="58"/>
  <c r="F49" i="58"/>
  <c r="G49" i="58"/>
  <c r="H49" i="58"/>
  <c r="I49" i="58"/>
  <c r="E50" i="58"/>
  <c r="F50" i="58"/>
  <c r="G50" i="58"/>
  <c r="H50" i="58"/>
  <c r="I50" i="58"/>
  <c r="E51" i="58"/>
  <c r="F51" i="58"/>
  <c r="G51" i="58"/>
  <c r="H51" i="58"/>
  <c r="I51" i="58"/>
  <c r="E52" i="58"/>
  <c r="F52" i="58"/>
  <c r="G52" i="58"/>
  <c r="H52" i="58"/>
  <c r="I52" i="58"/>
  <c r="E53" i="58"/>
  <c r="F53" i="58"/>
  <c r="G53" i="58"/>
  <c r="H53" i="58"/>
  <c r="I53" i="58"/>
  <c r="E54" i="58"/>
  <c r="F54" i="58"/>
  <c r="G54" i="58"/>
  <c r="H54" i="58"/>
  <c r="I54" i="58"/>
  <c r="E55" i="58"/>
  <c r="F55" i="58"/>
  <c r="G55" i="58"/>
  <c r="H55" i="58"/>
  <c r="I55" i="58"/>
  <c r="E56" i="58"/>
  <c r="F56" i="58"/>
  <c r="G56" i="58"/>
  <c r="H56" i="58"/>
  <c r="I56" i="58"/>
  <c r="E57" i="58"/>
  <c r="F57" i="58"/>
  <c r="G57" i="58"/>
  <c r="H57" i="58"/>
  <c r="I57" i="58"/>
  <c r="E58" i="58"/>
  <c r="F58" i="58"/>
  <c r="G58" i="58"/>
  <c r="H58" i="58"/>
  <c r="I58" i="58"/>
  <c r="E59" i="58"/>
  <c r="F59" i="58"/>
  <c r="G59" i="58"/>
  <c r="H59" i="58"/>
  <c r="I59" i="58"/>
  <c r="E60" i="58"/>
  <c r="F60" i="58"/>
  <c r="G60" i="58"/>
  <c r="H60" i="58"/>
  <c r="I60" i="58"/>
  <c r="E61" i="58"/>
  <c r="F61" i="58"/>
  <c r="G61" i="58"/>
  <c r="H61" i="58"/>
  <c r="I61" i="58"/>
  <c r="E62" i="58"/>
  <c r="F62" i="58"/>
  <c r="G62" i="58"/>
  <c r="H62" i="58"/>
  <c r="I62" i="58"/>
  <c r="E63" i="58"/>
  <c r="F63" i="58"/>
  <c r="G63" i="58"/>
  <c r="H63" i="58"/>
  <c r="I63" i="58"/>
  <c r="E64" i="58"/>
  <c r="F64" i="58"/>
  <c r="G64" i="58"/>
  <c r="H64" i="58"/>
  <c r="I64" i="58"/>
  <c r="E65" i="58"/>
  <c r="F65" i="58"/>
  <c r="G65" i="58"/>
  <c r="H65" i="58"/>
  <c r="I65" i="58"/>
  <c r="E66" i="58"/>
  <c r="F66" i="58"/>
  <c r="G66" i="58"/>
  <c r="H66" i="58"/>
  <c r="I66" i="58"/>
  <c r="E67" i="58"/>
  <c r="F67" i="58"/>
  <c r="G67" i="58"/>
  <c r="H67" i="58"/>
  <c r="I67" i="58"/>
  <c r="E68" i="58"/>
  <c r="F68" i="58"/>
  <c r="G68" i="58"/>
  <c r="H68" i="58"/>
  <c r="I68" i="58"/>
  <c r="E69" i="58"/>
  <c r="F69" i="58"/>
  <c r="G69" i="58"/>
  <c r="H69" i="58"/>
  <c r="I69" i="58"/>
  <c r="E70" i="58"/>
  <c r="F70" i="58"/>
  <c r="G70" i="58"/>
  <c r="H70" i="58"/>
  <c r="I70" i="58"/>
  <c r="E71" i="58"/>
  <c r="F71" i="58"/>
  <c r="G71" i="58"/>
  <c r="H71" i="58"/>
  <c r="I71" i="58"/>
  <c r="E72" i="58"/>
  <c r="F72" i="58"/>
  <c r="G72" i="58"/>
  <c r="H72" i="58"/>
  <c r="I72" i="58"/>
  <c r="E73" i="58"/>
  <c r="F73" i="58"/>
  <c r="G73" i="58"/>
  <c r="H73" i="58"/>
  <c r="I73" i="58"/>
  <c r="E74" i="58"/>
  <c r="F74" i="58"/>
  <c r="G74" i="58"/>
  <c r="H74" i="58"/>
  <c r="I74" i="58"/>
  <c r="E75" i="58"/>
  <c r="F75" i="58"/>
  <c r="G75" i="58"/>
  <c r="H75" i="58"/>
  <c r="I75" i="58"/>
  <c r="E76" i="58"/>
  <c r="F76" i="58"/>
  <c r="G76" i="58"/>
  <c r="H76" i="58"/>
  <c r="I76" i="58"/>
  <c r="E77" i="58"/>
  <c r="F77" i="58"/>
  <c r="G77" i="58"/>
  <c r="H77" i="58"/>
  <c r="I77" i="58"/>
  <c r="E78" i="58"/>
  <c r="F78" i="58"/>
  <c r="G78" i="58"/>
  <c r="H78" i="58"/>
  <c r="I78" i="58"/>
  <c r="E21" i="58"/>
  <c r="F21" i="58"/>
  <c r="G21" i="58"/>
  <c r="H21" i="58"/>
  <c r="I21" i="58"/>
  <c r="E22" i="58"/>
  <c r="F22" i="58"/>
  <c r="G22" i="58"/>
  <c r="H22" i="58"/>
  <c r="I22" i="58"/>
  <c r="F20" i="58"/>
  <c r="G20" i="58"/>
  <c r="H20" i="58"/>
  <c r="I20" i="58"/>
  <c r="E20" i="58"/>
  <c r="C21" i="58"/>
  <c r="C22" i="58"/>
  <c r="C23" i="58"/>
  <c r="C24" i="58"/>
  <c r="C25" i="58"/>
  <c r="C26" i="58"/>
  <c r="C27" i="58"/>
  <c r="C28" i="58"/>
  <c r="C29" i="58"/>
  <c r="C30" i="58"/>
  <c r="C31" i="58"/>
  <c r="C32" i="58"/>
  <c r="C33" i="58"/>
  <c r="C34" i="58"/>
  <c r="C35" i="58"/>
  <c r="C36" i="58"/>
  <c r="C37" i="58"/>
  <c r="C38" i="58"/>
  <c r="C39" i="58"/>
  <c r="C40" i="58"/>
  <c r="C41" i="58"/>
  <c r="C42" i="58"/>
  <c r="C43" i="58"/>
  <c r="C44" i="58"/>
  <c r="C45" i="58"/>
  <c r="C46" i="58"/>
  <c r="C47" i="58"/>
  <c r="C48" i="58"/>
  <c r="C49" i="58"/>
  <c r="C50" i="58"/>
  <c r="C51" i="58"/>
  <c r="C52" i="58"/>
  <c r="C53" i="58"/>
  <c r="C54" i="58"/>
  <c r="C55" i="58"/>
  <c r="C56" i="58"/>
  <c r="C57" i="58"/>
  <c r="C58" i="58"/>
  <c r="C59" i="58"/>
  <c r="C60" i="58"/>
  <c r="C61" i="58"/>
  <c r="C62" i="58"/>
  <c r="C63" i="58"/>
  <c r="C64" i="58"/>
  <c r="C65" i="58"/>
  <c r="C66" i="58"/>
  <c r="C67" i="58"/>
  <c r="C68" i="58"/>
  <c r="C69" i="58"/>
  <c r="C70" i="58"/>
  <c r="C71" i="58"/>
  <c r="C72" i="58"/>
  <c r="C73" i="58"/>
  <c r="C74" i="58"/>
  <c r="C75" i="58"/>
  <c r="C76" i="58"/>
  <c r="C77" i="58"/>
  <c r="C78" i="58"/>
  <c r="C20" i="58"/>
  <c r="B2" i="41" l="1"/>
  <c r="I18" i="138" l="1"/>
  <c r="H18" i="138"/>
  <c r="G18" i="138"/>
  <c r="F18" i="138"/>
  <c r="E18" i="138"/>
  <c r="C18" i="138"/>
  <c r="G18" i="74"/>
  <c r="I18" i="147"/>
  <c r="H18" i="147"/>
  <c r="G18" i="147"/>
  <c r="F18" i="147"/>
  <c r="E18" i="147"/>
  <c r="C18" i="147"/>
  <c r="I18" i="145"/>
  <c r="H18" i="145"/>
  <c r="G18" i="145"/>
  <c r="F18" i="145"/>
  <c r="E18" i="145"/>
  <c r="C18" i="145"/>
  <c r="I78" i="148"/>
  <c r="H78" i="148"/>
  <c r="G78" i="148"/>
  <c r="F78" i="148"/>
  <c r="E78" i="148"/>
  <c r="I77" i="148"/>
  <c r="H77" i="148"/>
  <c r="G77" i="148"/>
  <c r="F77" i="148"/>
  <c r="E77" i="148"/>
  <c r="I76" i="148"/>
  <c r="H76" i="148"/>
  <c r="G76" i="148"/>
  <c r="F76" i="148"/>
  <c r="E76" i="148"/>
  <c r="I75" i="148"/>
  <c r="H75" i="148"/>
  <c r="G75" i="148"/>
  <c r="F75" i="148"/>
  <c r="E75" i="148"/>
  <c r="I74" i="148"/>
  <c r="H74" i="148"/>
  <c r="G74" i="148"/>
  <c r="F74" i="148"/>
  <c r="E74" i="148"/>
  <c r="I73" i="148"/>
  <c r="H73" i="148"/>
  <c r="G73" i="148"/>
  <c r="F73" i="148"/>
  <c r="E73" i="148"/>
  <c r="I72" i="148"/>
  <c r="H72" i="148"/>
  <c r="G72" i="148"/>
  <c r="F72" i="148"/>
  <c r="E72" i="148"/>
  <c r="I71" i="148"/>
  <c r="H71" i="148"/>
  <c r="G71" i="148"/>
  <c r="F71" i="148"/>
  <c r="E71" i="148"/>
  <c r="I70" i="148"/>
  <c r="H70" i="148"/>
  <c r="G70" i="148"/>
  <c r="F70" i="148"/>
  <c r="E70" i="148"/>
  <c r="I69" i="148"/>
  <c r="H69" i="148"/>
  <c r="G69" i="148"/>
  <c r="F69" i="148"/>
  <c r="E69" i="148"/>
  <c r="I68" i="148"/>
  <c r="H68" i="148"/>
  <c r="G68" i="148"/>
  <c r="F68" i="148"/>
  <c r="E68" i="148"/>
  <c r="I67" i="148"/>
  <c r="H67" i="148"/>
  <c r="G67" i="148"/>
  <c r="F67" i="148"/>
  <c r="E67" i="148"/>
  <c r="I66" i="148"/>
  <c r="H66" i="148"/>
  <c r="G66" i="148"/>
  <c r="F66" i="148"/>
  <c r="E66" i="148"/>
  <c r="I65" i="148"/>
  <c r="H65" i="148"/>
  <c r="G65" i="148"/>
  <c r="F65" i="148"/>
  <c r="E65" i="148"/>
  <c r="I64" i="148"/>
  <c r="H64" i="148"/>
  <c r="G64" i="148"/>
  <c r="F64" i="148"/>
  <c r="E64" i="148"/>
  <c r="I63" i="148"/>
  <c r="H63" i="148"/>
  <c r="G63" i="148"/>
  <c r="F63" i="148"/>
  <c r="E63" i="148"/>
  <c r="I62" i="148"/>
  <c r="H62" i="148"/>
  <c r="G62" i="148"/>
  <c r="F62" i="148"/>
  <c r="E62" i="148"/>
  <c r="I61" i="148"/>
  <c r="H61" i="148"/>
  <c r="G61" i="148"/>
  <c r="F61" i="148"/>
  <c r="E61" i="148"/>
  <c r="I60" i="148"/>
  <c r="H60" i="148"/>
  <c r="G60" i="148"/>
  <c r="F60" i="148"/>
  <c r="E60" i="148"/>
  <c r="I59" i="148"/>
  <c r="H59" i="148"/>
  <c r="G59" i="148"/>
  <c r="F59" i="148"/>
  <c r="E59" i="148"/>
  <c r="I58" i="148"/>
  <c r="H58" i="148"/>
  <c r="G58" i="148"/>
  <c r="F58" i="148"/>
  <c r="E58" i="148"/>
  <c r="I57" i="148"/>
  <c r="H57" i="148"/>
  <c r="G57" i="148"/>
  <c r="F57" i="148"/>
  <c r="E57" i="148"/>
  <c r="I56" i="148"/>
  <c r="H56" i="148"/>
  <c r="G56" i="148"/>
  <c r="F56" i="148"/>
  <c r="E56" i="148"/>
  <c r="I55" i="148"/>
  <c r="H55" i="148"/>
  <c r="G55" i="148"/>
  <c r="F55" i="148"/>
  <c r="E55" i="148"/>
  <c r="I54" i="148"/>
  <c r="H54" i="148"/>
  <c r="G54" i="148"/>
  <c r="F54" i="148"/>
  <c r="E54" i="148"/>
  <c r="I53" i="148"/>
  <c r="H53" i="148"/>
  <c r="G53" i="148"/>
  <c r="F53" i="148"/>
  <c r="E53" i="148"/>
  <c r="I52" i="148"/>
  <c r="H52" i="148"/>
  <c r="G52" i="148"/>
  <c r="F52" i="148"/>
  <c r="E52" i="148"/>
  <c r="I51" i="148"/>
  <c r="H51" i="148"/>
  <c r="G51" i="148"/>
  <c r="F51" i="148"/>
  <c r="E51" i="148"/>
  <c r="I50" i="148"/>
  <c r="H50" i="148"/>
  <c r="G50" i="148"/>
  <c r="F50" i="148"/>
  <c r="E50" i="148"/>
  <c r="I49" i="148"/>
  <c r="H49" i="148"/>
  <c r="G49" i="148"/>
  <c r="F49" i="148"/>
  <c r="E49" i="148"/>
  <c r="I48" i="148"/>
  <c r="H48" i="148"/>
  <c r="G48" i="148"/>
  <c r="F48" i="148"/>
  <c r="E48" i="148"/>
  <c r="I47" i="148"/>
  <c r="H47" i="148"/>
  <c r="G47" i="148"/>
  <c r="F47" i="148"/>
  <c r="E47" i="148"/>
  <c r="I46" i="148"/>
  <c r="H46" i="148"/>
  <c r="G46" i="148"/>
  <c r="F46" i="148"/>
  <c r="E46" i="148"/>
  <c r="I45" i="148"/>
  <c r="H45" i="148"/>
  <c r="G45" i="148"/>
  <c r="F45" i="148"/>
  <c r="E45" i="148"/>
  <c r="I44" i="148"/>
  <c r="H44" i="148"/>
  <c r="G44" i="148"/>
  <c r="F44" i="148"/>
  <c r="E44" i="148"/>
  <c r="I43" i="148"/>
  <c r="H43" i="148"/>
  <c r="G43" i="148"/>
  <c r="F43" i="148"/>
  <c r="E43" i="148"/>
  <c r="I42" i="148"/>
  <c r="H42" i="148"/>
  <c r="G42" i="148"/>
  <c r="F42" i="148"/>
  <c r="E42" i="148"/>
  <c r="I41" i="148"/>
  <c r="H41" i="148"/>
  <c r="G41" i="148"/>
  <c r="F41" i="148"/>
  <c r="E41" i="148"/>
  <c r="I40" i="148"/>
  <c r="H40" i="148"/>
  <c r="G40" i="148"/>
  <c r="F40" i="148"/>
  <c r="E40" i="148"/>
  <c r="I39" i="148"/>
  <c r="H39" i="148"/>
  <c r="G39" i="148"/>
  <c r="F39" i="148"/>
  <c r="E39" i="148"/>
  <c r="I38" i="148"/>
  <c r="H38" i="148"/>
  <c r="G38" i="148"/>
  <c r="F38" i="148"/>
  <c r="E38" i="148"/>
  <c r="I37" i="148"/>
  <c r="H37" i="148"/>
  <c r="G37" i="148"/>
  <c r="F37" i="148"/>
  <c r="E37" i="148"/>
  <c r="I36" i="148"/>
  <c r="H36" i="148"/>
  <c r="G36" i="148"/>
  <c r="F36" i="148"/>
  <c r="E36" i="148"/>
  <c r="I35" i="148"/>
  <c r="H35" i="148"/>
  <c r="G35" i="148"/>
  <c r="F35" i="148"/>
  <c r="E35" i="148"/>
  <c r="I34" i="148"/>
  <c r="H34" i="148"/>
  <c r="G34" i="148"/>
  <c r="F34" i="148"/>
  <c r="E34" i="148"/>
  <c r="I33" i="148"/>
  <c r="H33" i="148"/>
  <c r="G33" i="148"/>
  <c r="F33" i="148"/>
  <c r="E33" i="148"/>
  <c r="I32" i="148"/>
  <c r="H32" i="148"/>
  <c r="G32" i="148"/>
  <c r="F32" i="148"/>
  <c r="E32" i="148"/>
  <c r="I31" i="148"/>
  <c r="H31" i="148"/>
  <c r="G31" i="148"/>
  <c r="F31" i="148"/>
  <c r="E31" i="148"/>
  <c r="I30" i="148"/>
  <c r="H30" i="148"/>
  <c r="G30" i="148"/>
  <c r="F30" i="148"/>
  <c r="E30" i="148"/>
  <c r="I29" i="148"/>
  <c r="H29" i="148"/>
  <c r="G29" i="148"/>
  <c r="F29" i="148"/>
  <c r="E29" i="148"/>
  <c r="I28" i="148"/>
  <c r="H28" i="148"/>
  <c r="G28" i="148"/>
  <c r="F28" i="148"/>
  <c r="E28" i="148"/>
  <c r="I27" i="148"/>
  <c r="H27" i="148"/>
  <c r="G27" i="148"/>
  <c r="F27" i="148"/>
  <c r="E27" i="148"/>
  <c r="I26" i="148"/>
  <c r="H26" i="148"/>
  <c r="G26" i="148"/>
  <c r="F26" i="148"/>
  <c r="E26" i="148"/>
  <c r="I25" i="148"/>
  <c r="H25" i="148"/>
  <c r="G25" i="148"/>
  <c r="F25" i="148"/>
  <c r="E25" i="148"/>
  <c r="I24" i="148"/>
  <c r="H24" i="148"/>
  <c r="G24" i="148"/>
  <c r="F24" i="148"/>
  <c r="E24" i="148"/>
  <c r="I23" i="148"/>
  <c r="H23" i="148"/>
  <c r="G23" i="148"/>
  <c r="F23" i="148"/>
  <c r="E23" i="148"/>
  <c r="I22" i="148"/>
  <c r="H22" i="148"/>
  <c r="G22" i="148"/>
  <c r="F22" i="148"/>
  <c r="E22" i="148"/>
  <c r="I21" i="148"/>
  <c r="H21" i="148"/>
  <c r="G21" i="148"/>
  <c r="F21" i="148"/>
  <c r="E21" i="148"/>
  <c r="I20" i="148"/>
  <c r="H20" i="148"/>
  <c r="G20" i="148"/>
  <c r="F20" i="148"/>
  <c r="E20" i="148"/>
  <c r="C78" i="148"/>
  <c r="C77" i="148"/>
  <c r="C76" i="148"/>
  <c r="C75" i="148"/>
  <c r="C74" i="148"/>
  <c r="C73" i="148"/>
  <c r="C72" i="148"/>
  <c r="C71" i="148"/>
  <c r="C70" i="148"/>
  <c r="C69" i="148"/>
  <c r="C68" i="148"/>
  <c r="C67" i="148"/>
  <c r="C66" i="148"/>
  <c r="C65" i="148"/>
  <c r="C64" i="148"/>
  <c r="C63" i="148"/>
  <c r="C62" i="148"/>
  <c r="C61" i="148"/>
  <c r="C60" i="148"/>
  <c r="C59" i="148"/>
  <c r="C58" i="148"/>
  <c r="C57" i="148"/>
  <c r="C56" i="148"/>
  <c r="C55" i="148"/>
  <c r="C54" i="148"/>
  <c r="C53" i="148"/>
  <c r="C52" i="148"/>
  <c r="C51" i="148"/>
  <c r="C50" i="148"/>
  <c r="C49" i="148"/>
  <c r="C48" i="148"/>
  <c r="C47" i="148"/>
  <c r="C46" i="148"/>
  <c r="C45" i="148"/>
  <c r="C44" i="148"/>
  <c r="C43" i="148"/>
  <c r="C42" i="148"/>
  <c r="C41" i="148"/>
  <c r="C40" i="148"/>
  <c r="C39" i="148"/>
  <c r="C38" i="148"/>
  <c r="C37" i="148"/>
  <c r="C36" i="148"/>
  <c r="C35" i="148"/>
  <c r="C34" i="148"/>
  <c r="C33" i="148"/>
  <c r="C32" i="148"/>
  <c r="C31" i="148"/>
  <c r="C30" i="148"/>
  <c r="C29" i="148"/>
  <c r="C28" i="148"/>
  <c r="C27" i="148"/>
  <c r="C26" i="148"/>
  <c r="C25" i="148"/>
  <c r="C24" i="148"/>
  <c r="C23" i="148"/>
  <c r="C22" i="148"/>
  <c r="C21" i="148"/>
  <c r="C20" i="148"/>
  <c r="E78" i="146"/>
  <c r="I78" i="146"/>
  <c r="H78" i="146"/>
  <c r="G78" i="146"/>
  <c r="F78" i="146"/>
  <c r="I77" i="146"/>
  <c r="H77" i="146"/>
  <c r="G77" i="146"/>
  <c r="F77" i="146"/>
  <c r="E77" i="146"/>
  <c r="I76" i="146"/>
  <c r="H76" i="146"/>
  <c r="G76" i="146"/>
  <c r="F76" i="146"/>
  <c r="E76" i="146"/>
  <c r="I75" i="146"/>
  <c r="H75" i="146"/>
  <c r="G75" i="146"/>
  <c r="F75" i="146"/>
  <c r="E75" i="146"/>
  <c r="I74" i="146"/>
  <c r="H74" i="146"/>
  <c r="G74" i="146"/>
  <c r="F74" i="146"/>
  <c r="E74" i="146"/>
  <c r="I73" i="146"/>
  <c r="H73" i="146"/>
  <c r="G73" i="146"/>
  <c r="F73" i="146"/>
  <c r="E73" i="146"/>
  <c r="I72" i="146"/>
  <c r="H72" i="146"/>
  <c r="G72" i="146"/>
  <c r="F72" i="146"/>
  <c r="E72" i="146"/>
  <c r="I71" i="146"/>
  <c r="H71" i="146"/>
  <c r="G71" i="146"/>
  <c r="F71" i="146"/>
  <c r="E71" i="146"/>
  <c r="I70" i="146"/>
  <c r="H70" i="146"/>
  <c r="G70" i="146"/>
  <c r="F70" i="146"/>
  <c r="E70" i="146"/>
  <c r="I69" i="146"/>
  <c r="H69" i="146"/>
  <c r="G69" i="146"/>
  <c r="F69" i="146"/>
  <c r="E69" i="146"/>
  <c r="I68" i="146"/>
  <c r="H68" i="146"/>
  <c r="G68" i="146"/>
  <c r="F68" i="146"/>
  <c r="E68" i="146"/>
  <c r="I67" i="146"/>
  <c r="H67" i="146"/>
  <c r="G67" i="146"/>
  <c r="F67" i="146"/>
  <c r="E67" i="146"/>
  <c r="I66" i="146"/>
  <c r="H66" i="146"/>
  <c r="G66" i="146"/>
  <c r="F66" i="146"/>
  <c r="E66" i="146"/>
  <c r="I65" i="146"/>
  <c r="H65" i="146"/>
  <c r="G65" i="146"/>
  <c r="F65" i="146"/>
  <c r="E65" i="146"/>
  <c r="I64" i="146"/>
  <c r="H64" i="146"/>
  <c r="G64" i="146"/>
  <c r="F64" i="146"/>
  <c r="E64" i="146"/>
  <c r="I63" i="146"/>
  <c r="H63" i="146"/>
  <c r="G63" i="146"/>
  <c r="F63" i="146"/>
  <c r="E63" i="146"/>
  <c r="I62" i="146"/>
  <c r="H62" i="146"/>
  <c r="G62" i="146"/>
  <c r="F62" i="146"/>
  <c r="E62" i="146"/>
  <c r="I61" i="146"/>
  <c r="H61" i="146"/>
  <c r="G61" i="146"/>
  <c r="F61" i="146"/>
  <c r="E61" i="146"/>
  <c r="I60" i="146"/>
  <c r="H60" i="146"/>
  <c r="G60" i="146"/>
  <c r="F60" i="146"/>
  <c r="E60" i="146"/>
  <c r="I59" i="146"/>
  <c r="H59" i="146"/>
  <c r="G59" i="146"/>
  <c r="F59" i="146"/>
  <c r="E59" i="146"/>
  <c r="I58" i="146"/>
  <c r="H58" i="146"/>
  <c r="G58" i="146"/>
  <c r="F58" i="146"/>
  <c r="E58" i="146"/>
  <c r="I57" i="146"/>
  <c r="H57" i="146"/>
  <c r="G57" i="146"/>
  <c r="F57" i="146"/>
  <c r="E57" i="146"/>
  <c r="I56" i="146"/>
  <c r="H56" i="146"/>
  <c r="G56" i="146"/>
  <c r="F56" i="146"/>
  <c r="E56" i="146"/>
  <c r="I55" i="146"/>
  <c r="H55" i="146"/>
  <c r="G55" i="146"/>
  <c r="F55" i="146"/>
  <c r="E55" i="146"/>
  <c r="I54" i="146"/>
  <c r="H54" i="146"/>
  <c r="G54" i="146"/>
  <c r="F54" i="146"/>
  <c r="E54" i="146"/>
  <c r="I53" i="146"/>
  <c r="H53" i="146"/>
  <c r="G53" i="146"/>
  <c r="F53" i="146"/>
  <c r="E53" i="146"/>
  <c r="I52" i="146"/>
  <c r="H52" i="146"/>
  <c r="G52" i="146"/>
  <c r="F52" i="146"/>
  <c r="E52" i="146"/>
  <c r="I51" i="146"/>
  <c r="H51" i="146"/>
  <c r="G51" i="146"/>
  <c r="F51" i="146"/>
  <c r="E51" i="146"/>
  <c r="I50" i="146"/>
  <c r="H50" i="146"/>
  <c r="G50" i="146"/>
  <c r="F50" i="146"/>
  <c r="E50" i="146"/>
  <c r="I49" i="146"/>
  <c r="H49" i="146"/>
  <c r="G49" i="146"/>
  <c r="F49" i="146"/>
  <c r="E49" i="146"/>
  <c r="I48" i="146"/>
  <c r="H48" i="146"/>
  <c r="G48" i="146"/>
  <c r="F48" i="146"/>
  <c r="E48" i="146"/>
  <c r="I47" i="146"/>
  <c r="H47" i="146"/>
  <c r="G47" i="146"/>
  <c r="F47" i="146"/>
  <c r="E47" i="146"/>
  <c r="I46" i="146"/>
  <c r="H46" i="146"/>
  <c r="G46" i="146"/>
  <c r="F46" i="146"/>
  <c r="E46" i="146"/>
  <c r="I45" i="146"/>
  <c r="H45" i="146"/>
  <c r="G45" i="146"/>
  <c r="F45" i="146"/>
  <c r="E45" i="146"/>
  <c r="I44" i="146"/>
  <c r="H44" i="146"/>
  <c r="G44" i="146"/>
  <c r="F44" i="146"/>
  <c r="E44" i="146"/>
  <c r="I43" i="146"/>
  <c r="H43" i="146"/>
  <c r="G43" i="146"/>
  <c r="F43" i="146"/>
  <c r="E43" i="146"/>
  <c r="I42" i="146"/>
  <c r="H42" i="146"/>
  <c r="G42" i="146"/>
  <c r="F42" i="146"/>
  <c r="E42" i="146"/>
  <c r="I41" i="146"/>
  <c r="H41" i="146"/>
  <c r="G41" i="146"/>
  <c r="F41" i="146"/>
  <c r="E41" i="146"/>
  <c r="I40" i="146"/>
  <c r="H40" i="146"/>
  <c r="G40" i="146"/>
  <c r="F40" i="146"/>
  <c r="E40" i="146"/>
  <c r="I39" i="146"/>
  <c r="H39" i="146"/>
  <c r="G39" i="146"/>
  <c r="F39" i="146"/>
  <c r="E39" i="146"/>
  <c r="I38" i="146"/>
  <c r="H38" i="146"/>
  <c r="G38" i="146"/>
  <c r="F38" i="146"/>
  <c r="E38" i="146"/>
  <c r="I37" i="146"/>
  <c r="H37" i="146"/>
  <c r="G37" i="146"/>
  <c r="F37" i="146"/>
  <c r="E37" i="146"/>
  <c r="I36" i="146"/>
  <c r="H36" i="146"/>
  <c r="G36" i="146"/>
  <c r="F36" i="146"/>
  <c r="E36" i="146"/>
  <c r="I35" i="146"/>
  <c r="H35" i="146"/>
  <c r="G35" i="146"/>
  <c r="F35" i="146"/>
  <c r="E35" i="146"/>
  <c r="I34" i="146"/>
  <c r="H34" i="146"/>
  <c r="G34" i="146"/>
  <c r="F34" i="146"/>
  <c r="E34" i="146"/>
  <c r="I33" i="146"/>
  <c r="H33" i="146"/>
  <c r="G33" i="146"/>
  <c r="F33" i="146"/>
  <c r="E33" i="146"/>
  <c r="I32" i="146"/>
  <c r="H32" i="146"/>
  <c r="G32" i="146"/>
  <c r="F32" i="146"/>
  <c r="E32" i="146"/>
  <c r="I31" i="146"/>
  <c r="H31" i="146"/>
  <c r="G31" i="146"/>
  <c r="F31" i="146"/>
  <c r="E31" i="146"/>
  <c r="I30" i="146"/>
  <c r="H30" i="146"/>
  <c r="G30" i="146"/>
  <c r="F30" i="146"/>
  <c r="E30" i="146"/>
  <c r="I29" i="146"/>
  <c r="H29" i="146"/>
  <c r="G29" i="146"/>
  <c r="F29" i="146"/>
  <c r="E29" i="146"/>
  <c r="I28" i="146"/>
  <c r="H28" i="146"/>
  <c r="G28" i="146"/>
  <c r="F28" i="146"/>
  <c r="E28" i="146"/>
  <c r="I27" i="146"/>
  <c r="H27" i="146"/>
  <c r="G27" i="146"/>
  <c r="F27" i="146"/>
  <c r="E27" i="146"/>
  <c r="I26" i="146"/>
  <c r="H26" i="146"/>
  <c r="G26" i="146"/>
  <c r="F26" i="146"/>
  <c r="E26" i="146"/>
  <c r="I25" i="146"/>
  <c r="H25" i="146"/>
  <c r="G25" i="146"/>
  <c r="F25" i="146"/>
  <c r="E25" i="146"/>
  <c r="I24" i="146"/>
  <c r="H24" i="146"/>
  <c r="G24" i="146"/>
  <c r="F24" i="146"/>
  <c r="E24" i="146"/>
  <c r="I23" i="146"/>
  <c r="H23" i="146"/>
  <c r="G23" i="146"/>
  <c r="F23" i="146"/>
  <c r="E23" i="146"/>
  <c r="I22" i="146"/>
  <c r="H22" i="146"/>
  <c r="G22" i="146"/>
  <c r="F22" i="146"/>
  <c r="E22" i="146"/>
  <c r="I21" i="146"/>
  <c r="H21" i="146"/>
  <c r="G21" i="146"/>
  <c r="F21" i="146"/>
  <c r="E21" i="146"/>
  <c r="I20" i="146"/>
  <c r="H20" i="146"/>
  <c r="G20" i="146"/>
  <c r="F20" i="146"/>
  <c r="E20" i="146"/>
  <c r="C78" i="146"/>
  <c r="C77" i="146"/>
  <c r="C76" i="146"/>
  <c r="C75" i="146"/>
  <c r="C74" i="146"/>
  <c r="C73" i="146"/>
  <c r="C72" i="146"/>
  <c r="C71" i="146"/>
  <c r="C70" i="146"/>
  <c r="C69" i="146"/>
  <c r="C68" i="146"/>
  <c r="C67" i="146"/>
  <c r="C66" i="146"/>
  <c r="C65" i="146"/>
  <c r="C64" i="146"/>
  <c r="C63" i="146"/>
  <c r="C62" i="146"/>
  <c r="C61" i="146"/>
  <c r="C60" i="146"/>
  <c r="C59" i="146"/>
  <c r="C58" i="146"/>
  <c r="C57" i="146"/>
  <c r="C56" i="146"/>
  <c r="C55" i="146"/>
  <c r="C54" i="146"/>
  <c r="C53" i="146"/>
  <c r="C52" i="146"/>
  <c r="C51" i="146"/>
  <c r="C50" i="146"/>
  <c r="C49" i="146"/>
  <c r="C48" i="146"/>
  <c r="C47" i="146"/>
  <c r="C46" i="146"/>
  <c r="C45" i="146"/>
  <c r="C44" i="146"/>
  <c r="C43" i="146"/>
  <c r="C42" i="146"/>
  <c r="C41" i="146"/>
  <c r="C40" i="146"/>
  <c r="C39" i="146"/>
  <c r="C38" i="146"/>
  <c r="C37" i="146"/>
  <c r="C36" i="146"/>
  <c r="C35" i="146"/>
  <c r="C34" i="146"/>
  <c r="C33" i="146"/>
  <c r="C32" i="146"/>
  <c r="C31" i="146"/>
  <c r="C30" i="146"/>
  <c r="C29" i="146"/>
  <c r="C28" i="146"/>
  <c r="C27" i="146"/>
  <c r="C26" i="146"/>
  <c r="C25" i="146"/>
  <c r="C24" i="146"/>
  <c r="C23" i="146"/>
  <c r="C22" i="146"/>
  <c r="C21" i="146"/>
  <c r="C20" i="146"/>
  <c r="B2" i="148"/>
  <c r="B2" i="147"/>
  <c r="B2" i="146"/>
  <c r="B2" i="145"/>
  <c r="I18" i="144"/>
  <c r="H18" i="144"/>
  <c r="G18" i="144"/>
  <c r="F18" i="144"/>
  <c r="E18" i="144"/>
  <c r="C18" i="144"/>
  <c r="B2" i="144"/>
  <c r="F78" i="129"/>
  <c r="F77" i="129"/>
  <c r="F76" i="129"/>
  <c r="F75" i="129"/>
  <c r="F74" i="129"/>
  <c r="F73" i="129"/>
  <c r="F72" i="129"/>
  <c r="F71" i="129"/>
  <c r="F70" i="129"/>
  <c r="F69" i="129"/>
  <c r="F68" i="129"/>
  <c r="F67" i="129"/>
  <c r="F66" i="129"/>
  <c r="F65" i="129"/>
  <c r="F64" i="129"/>
  <c r="F63" i="129"/>
  <c r="F62" i="129"/>
  <c r="F61" i="129"/>
  <c r="F60" i="129"/>
  <c r="F59" i="129"/>
  <c r="F58" i="129"/>
  <c r="F57" i="129"/>
  <c r="F56" i="129"/>
  <c r="F55" i="129"/>
  <c r="F54" i="129"/>
  <c r="F53" i="129"/>
  <c r="F52" i="129"/>
  <c r="F51" i="129"/>
  <c r="F50" i="129"/>
  <c r="F49" i="129"/>
  <c r="F48" i="129"/>
  <c r="F47" i="129"/>
  <c r="F46" i="129"/>
  <c r="F45" i="129"/>
  <c r="F44" i="129"/>
  <c r="F43" i="129"/>
  <c r="F42" i="129"/>
  <c r="F41" i="129"/>
  <c r="F40" i="129"/>
  <c r="F39" i="129"/>
  <c r="F38" i="129"/>
  <c r="F37" i="129"/>
  <c r="F36" i="129"/>
  <c r="F35" i="129"/>
  <c r="F34" i="129"/>
  <c r="F33" i="129"/>
  <c r="F32" i="129"/>
  <c r="F31" i="129"/>
  <c r="F30" i="129"/>
  <c r="F29" i="129"/>
  <c r="F28" i="129"/>
  <c r="F27" i="129"/>
  <c r="F26" i="129"/>
  <c r="F25" i="129"/>
  <c r="F24" i="129"/>
  <c r="F23" i="129"/>
  <c r="F22" i="129"/>
  <c r="F21" i="129"/>
  <c r="F20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E27" i="129"/>
  <c r="E26" i="129"/>
  <c r="E25" i="129"/>
  <c r="E24" i="129"/>
  <c r="E23" i="129"/>
  <c r="E22" i="129"/>
  <c r="E21" i="129"/>
  <c r="E20" i="129"/>
  <c r="D78" i="129"/>
  <c r="D77" i="129"/>
  <c r="D76" i="129"/>
  <c r="D75" i="129"/>
  <c r="D74" i="129"/>
  <c r="D73" i="129"/>
  <c r="D72" i="129"/>
  <c r="D71" i="129"/>
  <c r="D70" i="129"/>
  <c r="D69" i="129"/>
  <c r="D68" i="129"/>
  <c r="D67" i="129"/>
  <c r="D66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C78" i="129"/>
  <c r="C77" i="129"/>
  <c r="C76" i="129"/>
  <c r="C75" i="129"/>
  <c r="C74" i="129"/>
  <c r="C73" i="129"/>
  <c r="C72" i="129"/>
  <c r="C71" i="129"/>
  <c r="C70" i="129"/>
  <c r="C69" i="129"/>
  <c r="C68" i="129"/>
  <c r="C67" i="129"/>
  <c r="C66" i="129"/>
  <c r="C65" i="129"/>
  <c r="C64" i="129"/>
  <c r="C63" i="129"/>
  <c r="C62" i="129"/>
  <c r="C61" i="129"/>
  <c r="C60" i="129"/>
  <c r="C59" i="129"/>
  <c r="C58" i="129"/>
  <c r="C57" i="129"/>
  <c r="C56" i="129"/>
  <c r="C55" i="129"/>
  <c r="C54" i="129"/>
  <c r="C53" i="129"/>
  <c r="C52" i="129"/>
  <c r="C51" i="129"/>
  <c r="C50" i="129"/>
  <c r="C49" i="129"/>
  <c r="C48" i="129"/>
  <c r="C47" i="129"/>
  <c r="C46" i="129"/>
  <c r="C45" i="129"/>
  <c r="C44" i="129"/>
  <c r="C43" i="129"/>
  <c r="C42" i="129"/>
  <c r="C41" i="129"/>
  <c r="C40" i="129"/>
  <c r="C39" i="129"/>
  <c r="C38" i="129"/>
  <c r="C37" i="129"/>
  <c r="C36" i="129"/>
  <c r="C35" i="129"/>
  <c r="C34" i="129"/>
  <c r="C33" i="129"/>
  <c r="C32" i="129"/>
  <c r="C31" i="129"/>
  <c r="C30" i="129"/>
  <c r="C29" i="129"/>
  <c r="C28" i="129"/>
  <c r="C27" i="129"/>
  <c r="C26" i="129"/>
  <c r="C25" i="129"/>
  <c r="C24" i="129"/>
  <c r="C23" i="129"/>
  <c r="C22" i="129"/>
  <c r="C21" i="129"/>
  <c r="C20" i="129"/>
  <c r="B2" i="138"/>
  <c r="C18" i="95"/>
  <c r="C18" i="42"/>
  <c r="F18" i="44"/>
  <c r="E18" i="125"/>
  <c r="C18" i="125"/>
  <c r="C18" i="94"/>
  <c r="D18" i="132"/>
  <c r="I18" i="88"/>
  <c r="I18" i="90"/>
  <c r="I18" i="91"/>
  <c r="I18" i="95"/>
  <c r="I18" i="99"/>
  <c r="I18" i="102"/>
  <c r="I18" i="103"/>
  <c r="I18" i="105"/>
  <c r="I18" i="107"/>
  <c r="I18" i="108"/>
  <c r="I18" i="110"/>
  <c r="I18" i="111"/>
  <c r="I18" i="89"/>
  <c r="I18" i="92"/>
  <c r="I18" i="93"/>
  <c r="I18" i="94"/>
  <c r="I18" i="96"/>
  <c r="I18" i="97"/>
  <c r="I18" i="98"/>
  <c r="I18" i="100"/>
  <c r="I18" i="101"/>
  <c r="I18" i="104"/>
  <c r="I18" i="106"/>
  <c r="I18" i="109"/>
  <c r="I18" i="112"/>
  <c r="I18" i="113"/>
  <c r="I18" i="114"/>
  <c r="I18" i="115"/>
  <c r="I18" i="116"/>
  <c r="I18" i="118"/>
  <c r="I18" i="119"/>
  <c r="I18" i="117"/>
  <c r="I18" i="120"/>
  <c r="I18" i="121"/>
  <c r="I18" i="123"/>
  <c r="I18" i="124"/>
  <c r="I18" i="125"/>
  <c r="I18" i="87"/>
  <c r="I18" i="85"/>
  <c r="I18" i="86"/>
  <c r="I18" i="84"/>
  <c r="I18" i="79"/>
  <c r="I18" i="78"/>
  <c r="I18" i="68"/>
  <c r="I18" i="69"/>
  <c r="I18" i="70"/>
  <c r="I18" i="71"/>
  <c r="I18" i="72"/>
  <c r="I18" i="73"/>
  <c r="I18" i="65"/>
  <c r="I18" i="66"/>
  <c r="I18" i="67"/>
  <c r="I18" i="63"/>
  <c r="I18" i="64"/>
  <c r="I18" i="133"/>
  <c r="I18" i="77"/>
  <c r="I18" i="54"/>
  <c r="I18" i="56"/>
  <c r="I18" i="57"/>
  <c r="I18" i="60"/>
  <c r="I18" i="61"/>
  <c r="I18" i="55"/>
  <c r="I18" i="48"/>
  <c r="I18" i="49"/>
  <c r="I18" i="51"/>
  <c r="I18" i="50"/>
  <c r="I18" i="2"/>
  <c r="I18" i="44"/>
  <c r="I18" i="43"/>
  <c r="I18" i="42"/>
  <c r="I18" i="45"/>
  <c r="I18" i="41"/>
  <c r="I18" i="52"/>
  <c r="I18" i="53"/>
  <c r="I18" i="34"/>
  <c r="I18" i="39"/>
  <c r="I18" i="62"/>
  <c r="I18" i="58"/>
  <c r="I18" i="59"/>
  <c r="C18" i="41"/>
  <c r="F18" i="41"/>
  <c r="G18" i="41"/>
  <c r="H18" i="41"/>
  <c r="E18" i="41"/>
  <c r="F18" i="2"/>
  <c r="F18" i="46"/>
  <c r="F18" i="52"/>
  <c r="F18" i="53"/>
  <c r="G18" i="2"/>
  <c r="G18" i="46"/>
  <c r="G18" i="52"/>
  <c r="G18" i="53"/>
  <c r="H18" i="2"/>
  <c r="H18" i="46"/>
  <c r="H18" i="52"/>
  <c r="H18" i="53"/>
  <c r="E18" i="2"/>
  <c r="E18" i="46"/>
  <c r="E18" i="52"/>
  <c r="E18" i="53"/>
  <c r="C18" i="2"/>
  <c r="C18" i="46"/>
  <c r="C18" i="52"/>
  <c r="C18" i="53"/>
  <c r="B2" i="2"/>
  <c r="C18" i="44"/>
  <c r="C18" i="43"/>
  <c r="C18" i="45"/>
  <c r="E18" i="44"/>
  <c r="E18" i="43"/>
  <c r="E18" i="42"/>
  <c r="E18" i="45"/>
  <c r="F18" i="43"/>
  <c r="F18" i="42"/>
  <c r="F18" i="45"/>
  <c r="G18" i="44"/>
  <c r="G18" i="43"/>
  <c r="G18" i="42"/>
  <c r="G18" i="45"/>
  <c r="H18" i="44"/>
  <c r="H18" i="43"/>
  <c r="H18" i="42"/>
  <c r="H18" i="45"/>
  <c r="B2" i="44"/>
  <c r="B2" i="43"/>
  <c r="B2" i="42"/>
  <c r="B2" i="45"/>
  <c r="B2" i="46"/>
  <c r="F18" i="48"/>
  <c r="F18" i="49"/>
  <c r="F18" i="50"/>
  <c r="F18" i="51"/>
  <c r="G18" i="48"/>
  <c r="G18" i="49"/>
  <c r="G18" i="50"/>
  <c r="G18" i="51"/>
  <c r="H18" i="48"/>
  <c r="H18" i="49"/>
  <c r="H18" i="50"/>
  <c r="H18" i="51"/>
  <c r="E18" i="48"/>
  <c r="E18" i="49"/>
  <c r="E18" i="50"/>
  <c r="E18" i="51"/>
  <c r="C18" i="48"/>
  <c r="C18" i="49"/>
  <c r="C18" i="50"/>
  <c r="C18" i="51"/>
  <c r="B2" i="48"/>
  <c r="B2" i="49"/>
  <c r="B2" i="50"/>
  <c r="B2" i="51"/>
  <c r="B2" i="52"/>
  <c r="B2" i="53"/>
  <c r="F18" i="54"/>
  <c r="G18" i="54"/>
  <c r="H18" i="54"/>
  <c r="E18" i="54"/>
  <c r="C18" i="54"/>
  <c r="B2" i="54"/>
  <c r="F18" i="55"/>
  <c r="F18" i="56"/>
  <c r="F18" i="57"/>
  <c r="F18" i="60"/>
  <c r="F18" i="61"/>
  <c r="G18" i="55"/>
  <c r="G18" i="56"/>
  <c r="G18" i="57"/>
  <c r="G18" i="60"/>
  <c r="G18" i="61"/>
  <c r="H18" i="55"/>
  <c r="H18" i="56"/>
  <c r="H18" i="57"/>
  <c r="H18" i="60"/>
  <c r="H18" i="61"/>
  <c r="E18" i="55"/>
  <c r="E18" i="56"/>
  <c r="E18" i="57"/>
  <c r="E18" i="60"/>
  <c r="E18" i="61"/>
  <c r="C18" i="55"/>
  <c r="C18" i="56"/>
  <c r="C18" i="57"/>
  <c r="C18" i="60"/>
  <c r="C18" i="61"/>
  <c r="B2" i="55"/>
  <c r="B2" i="56"/>
  <c r="B2" i="57"/>
  <c r="F18" i="58"/>
  <c r="F18" i="59"/>
  <c r="G18" i="58"/>
  <c r="G18" i="59"/>
  <c r="H18" i="58"/>
  <c r="H18" i="59"/>
  <c r="E18" i="58"/>
  <c r="E18" i="59"/>
  <c r="C18" i="58"/>
  <c r="C18" i="59"/>
  <c r="B2" i="58"/>
  <c r="B2" i="59"/>
  <c r="B2" i="60"/>
  <c r="B2" i="61"/>
  <c r="E18" i="62"/>
  <c r="C18" i="62"/>
  <c r="F18" i="62"/>
  <c r="G18" i="62"/>
  <c r="H18" i="62"/>
  <c r="B2" i="62"/>
  <c r="F18" i="63"/>
  <c r="G18" i="63"/>
  <c r="H18" i="63"/>
  <c r="E18" i="63"/>
  <c r="C18" i="63"/>
  <c r="B2" i="63"/>
  <c r="F18" i="64"/>
  <c r="F18" i="65"/>
  <c r="F18" i="68"/>
  <c r="F18" i="133"/>
  <c r="F18" i="77"/>
  <c r="G18" i="64"/>
  <c r="G18" i="65"/>
  <c r="G18" i="68"/>
  <c r="G18" i="133"/>
  <c r="G18" i="77"/>
  <c r="H18" i="64"/>
  <c r="H18" i="65"/>
  <c r="H18" i="68"/>
  <c r="H18" i="133"/>
  <c r="H18" i="77"/>
  <c r="E18" i="64"/>
  <c r="E18" i="65"/>
  <c r="E18" i="68"/>
  <c r="E18" i="133"/>
  <c r="E18" i="77"/>
  <c r="C18" i="64"/>
  <c r="C18" i="65"/>
  <c r="C18" i="68"/>
  <c r="C18" i="133"/>
  <c r="C18" i="77"/>
  <c r="B2" i="64"/>
  <c r="B2" i="65"/>
  <c r="F18" i="66"/>
  <c r="F18" i="67"/>
  <c r="G18" i="66"/>
  <c r="G18" i="67"/>
  <c r="H18" i="66"/>
  <c r="H18" i="67"/>
  <c r="E18" i="66"/>
  <c r="E18" i="67"/>
  <c r="C18" i="66"/>
  <c r="C18" i="67"/>
  <c r="B2" i="66"/>
  <c r="B2" i="67"/>
  <c r="B2" i="68"/>
  <c r="F18" i="69"/>
  <c r="F18" i="70"/>
  <c r="F18" i="71"/>
  <c r="F18" i="72"/>
  <c r="F18" i="73"/>
  <c r="G18" i="69"/>
  <c r="G18" i="70"/>
  <c r="G18" i="71"/>
  <c r="G18" i="72"/>
  <c r="G18" i="73"/>
  <c r="H18" i="69"/>
  <c r="H18" i="70"/>
  <c r="H18" i="71"/>
  <c r="H18" i="72"/>
  <c r="H18" i="73"/>
  <c r="E18" i="69"/>
  <c r="E18" i="70"/>
  <c r="E18" i="71"/>
  <c r="E18" i="72"/>
  <c r="E18" i="73"/>
  <c r="C18" i="69"/>
  <c r="C18" i="70"/>
  <c r="C18" i="71"/>
  <c r="C18" i="72"/>
  <c r="C18" i="73"/>
  <c r="B2" i="69"/>
  <c r="B2" i="70"/>
  <c r="B2" i="71"/>
  <c r="B2" i="72"/>
  <c r="B2" i="73"/>
  <c r="B2" i="74"/>
  <c r="F18" i="75"/>
  <c r="F18" i="76"/>
  <c r="G18" i="75"/>
  <c r="G18" i="76"/>
  <c r="H18" i="75"/>
  <c r="H18" i="76"/>
  <c r="I18" i="75"/>
  <c r="I18" i="76"/>
  <c r="E18" i="75"/>
  <c r="E18" i="76"/>
  <c r="C18" i="75"/>
  <c r="C18" i="76"/>
  <c r="B2" i="75"/>
  <c r="B2" i="76"/>
  <c r="B2" i="133"/>
  <c r="B2" i="77"/>
  <c r="F18" i="78"/>
  <c r="G18" i="78"/>
  <c r="H18" i="78"/>
  <c r="E18" i="78"/>
  <c r="C18" i="78"/>
  <c r="B2" i="78"/>
  <c r="F18" i="79"/>
  <c r="G18" i="79"/>
  <c r="H18" i="79"/>
  <c r="E18" i="79"/>
  <c r="C18" i="79"/>
  <c r="B2" i="79"/>
  <c r="B2" i="83"/>
  <c r="F18" i="84"/>
  <c r="F18" i="85"/>
  <c r="F18" i="86"/>
  <c r="G18" i="84"/>
  <c r="G18" i="85"/>
  <c r="G18" i="86"/>
  <c r="H18" i="84"/>
  <c r="H18" i="85"/>
  <c r="H18" i="86"/>
  <c r="E18" i="84"/>
  <c r="E18" i="85"/>
  <c r="E18" i="86"/>
  <c r="C18" i="84"/>
  <c r="C18" i="85"/>
  <c r="C18" i="86"/>
  <c r="B2" i="84"/>
  <c r="B2" i="85"/>
  <c r="B2" i="86"/>
  <c r="H18" i="113"/>
  <c r="H18" i="114"/>
  <c r="H18" i="115"/>
  <c r="H18" i="116"/>
  <c r="H18" i="117"/>
  <c r="H18" i="118"/>
  <c r="H18" i="119"/>
  <c r="H18" i="120"/>
  <c r="H18" i="121"/>
  <c r="H18" i="123"/>
  <c r="H18" i="124"/>
  <c r="H18" i="125"/>
  <c r="G18" i="113"/>
  <c r="G18" i="114"/>
  <c r="G18" i="115"/>
  <c r="G18" i="116"/>
  <c r="G18" i="117"/>
  <c r="G18" i="118"/>
  <c r="G18" i="119"/>
  <c r="G18" i="120"/>
  <c r="G18" i="121"/>
  <c r="G18" i="123"/>
  <c r="G18" i="124"/>
  <c r="G18" i="125"/>
  <c r="F18" i="113"/>
  <c r="F18" i="114"/>
  <c r="F18" i="115"/>
  <c r="F18" i="116"/>
  <c r="F18" i="117"/>
  <c r="F18" i="118"/>
  <c r="F18" i="119"/>
  <c r="F18" i="120"/>
  <c r="F18" i="121"/>
  <c r="F18" i="123"/>
  <c r="F18" i="124"/>
  <c r="F18" i="125"/>
  <c r="E18" i="113"/>
  <c r="E18" i="114"/>
  <c r="E18" i="115"/>
  <c r="E18" i="116"/>
  <c r="E18" i="117"/>
  <c r="E18" i="118"/>
  <c r="E18" i="119"/>
  <c r="E18" i="120"/>
  <c r="E18" i="121"/>
  <c r="E18" i="123"/>
  <c r="E18" i="124"/>
  <c r="C18" i="88"/>
  <c r="C18" i="90"/>
  <c r="C18" i="91"/>
  <c r="C18" i="92"/>
  <c r="C18" i="93"/>
  <c r="C18" i="96"/>
  <c r="C18" i="97"/>
  <c r="C18" i="98"/>
  <c r="C18" i="99"/>
  <c r="C18" i="100"/>
  <c r="C18" i="101"/>
  <c r="C18" i="102"/>
  <c r="C18" i="103"/>
  <c r="C18" i="104"/>
  <c r="C18" i="105"/>
  <c r="C18" i="106"/>
  <c r="C18" i="107"/>
  <c r="C18" i="108"/>
  <c r="C18" i="109"/>
  <c r="C18" i="110"/>
  <c r="C18" i="111"/>
  <c r="C18" i="112"/>
  <c r="C18" i="113"/>
  <c r="C18" i="114"/>
  <c r="C18" i="115"/>
  <c r="C18" i="116"/>
  <c r="C18" i="117"/>
  <c r="C18" i="118"/>
  <c r="C18" i="119"/>
  <c r="C18" i="120"/>
  <c r="C18" i="121"/>
  <c r="C18" i="123"/>
  <c r="C18" i="124"/>
  <c r="C18" i="87"/>
  <c r="H18" i="87"/>
  <c r="G18" i="87"/>
  <c r="F18" i="87"/>
  <c r="B2" i="87"/>
  <c r="H18" i="88"/>
  <c r="H18" i="89"/>
  <c r="H18" i="90"/>
  <c r="H18" i="91"/>
  <c r="H18" i="92"/>
  <c r="H18" i="93"/>
  <c r="H18" i="94"/>
  <c r="H18" i="95"/>
  <c r="H18" i="96"/>
  <c r="H18" i="97"/>
  <c r="H18" i="98"/>
  <c r="H18" i="99"/>
  <c r="H18" i="100"/>
  <c r="H18" i="101"/>
  <c r="H18" i="102"/>
  <c r="H18" i="103"/>
  <c r="H18" i="104"/>
  <c r="H18" i="105"/>
  <c r="H18" i="106"/>
  <c r="H18" i="107"/>
  <c r="H18" i="108"/>
  <c r="H18" i="109"/>
  <c r="H18" i="110"/>
  <c r="H18" i="111"/>
  <c r="H18" i="112"/>
  <c r="G18" i="88"/>
  <c r="G18" i="89"/>
  <c r="G18" i="90"/>
  <c r="G18" i="91"/>
  <c r="G18" i="92"/>
  <c r="G18" i="93"/>
  <c r="G18" i="94"/>
  <c r="G18" i="95"/>
  <c r="G18" i="96"/>
  <c r="G18" i="97"/>
  <c r="G18" i="98"/>
  <c r="G18" i="99"/>
  <c r="G18" i="100"/>
  <c r="G18" i="101"/>
  <c r="G18" i="102"/>
  <c r="G18" i="103"/>
  <c r="G18" i="104"/>
  <c r="G18" i="105"/>
  <c r="G18" i="106"/>
  <c r="G18" i="107"/>
  <c r="G18" i="108"/>
  <c r="G18" i="109"/>
  <c r="G18" i="110"/>
  <c r="G18" i="111"/>
  <c r="G18" i="112"/>
  <c r="F18" i="88"/>
  <c r="F18" i="89"/>
  <c r="F18" i="90"/>
  <c r="F18" i="91"/>
  <c r="F18" i="92"/>
  <c r="F18" i="93"/>
  <c r="F18" i="94"/>
  <c r="F18" i="95"/>
  <c r="F18" i="96"/>
  <c r="F18" i="97"/>
  <c r="F18" i="98"/>
  <c r="F18" i="99"/>
  <c r="F18" i="100"/>
  <c r="F18" i="101"/>
  <c r="F18" i="102"/>
  <c r="F18" i="103"/>
  <c r="F18" i="104"/>
  <c r="F18" i="105"/>
  <c r="F18" i="106"/>
  <c r="F18" i="107"/>
  <c r="F18" i="108"/>
  <c r="F18" i="109"/>
  <c r="F18" i="110"/>
  <c r="F18" i="111"/>
  <c r="F18" i="112"/>
  <c r="E18" i="88"/>
  <c r="E18" i="89"/>
  <c r="E18" i="90"/>
  <c r="E18" i="91"/>
  <c r="E18" i="92"/>
  <c r="E18" i="93"/>
  <c r="E18" i="94"/>
  <c r="E18" i="95"/>
  <c r="E18" i="96"/>
  <c r="E18" i="97"/>
  <c r="E18" i="98"/>
  <c r="E18" i="99"/>
  <c r="E18" i="100"/>
  <c r="E18" i="101"/>
  <c r="E18" i="102"/>
  <c r="E18" i="103"/>
  <c r="E18" i="104"/>
  <c r="E18" i="105"/>
  <c r="E18" i="106"/>
  <c r="E18" i="107"/>
  <c r="E18" i="108"/>
  <c r="E18" i="109"/>
  <c r="E18" i="110"/>
  <c r="E18" i="111"/>
  <c r="E18" i="112"/>
  <c r="B2" i="93"/>
  <c r="B2" i="94"/>
  <c r="B2" i="95"/>
  <c r="B2" i="96"/>
  <c r="B2" i="97"/>
  <c r="B2" i="98"/>
  <c r="B2" i="99"/>
  <c r="B2" i="100"/>
  <c r="B2" i="101"/>
  <c r="B2" i="102"/>
  <c r="B2" i="103"/>
  <c r="B2" i="104"/>
  <c r="B2" i="105"/>
  <c r="B2" i="106"/>
  <c r="B2" i="107"/>
  <c r="B2" i="108"/>
  <c r="B2" i="109"/>
  <c r="B2" i="110"/>
  <c r="B2" i="111"/>
  <c r="B2" i="112"/>
  <c r="B2" i="113"/>
  <c r="B2" i="114"/>
  <c r="B2" i="115"/>
  <c r="B2" i="116"/>
  <c r="B2" i="117"/>
  <c r="B2" i="118"/>
  <c r="B2" i="119"/>
  <c r="B2" i="120"/>
  <c r="B2" i="88"/>
  <c r="B2" i="121"/>
  <c r="B2" i="123"/>
  <c r="B2" i="124"/>
  <c r="B2" i="125"/>
  <c r="B2" i="89"/>
  <c r="B2" i="90"/>
  <c r="B2" i="91"/>
  <c r="B2" i="92"/>
  <c r="F18" i="39"/>
  <c r="G18" i="39"/>
  <c r="H18" i="39"/>
  <c r="E18" i="39"/>
  <c r="C18" i="40"/>
  <c r="E18" i="40"/>
  <c r="F18" i="40"/>
  <c r="G18" i="40"/>
  <c r="I18" i="40"/>
  <c r="F18" i="34"/>
  <c r="G18" i="34"/>
  <c r="H18" i="34"/>
  <c r="E18" i="34"/>
  <c r="C18" i="34"/>
  <c r="H18" i="40"/>
  <c r="E18" i="132"/>
  <c r="F18" i="132"/>
  <c r="H18" i="83"/>
  <c r="C18" i="83"/>
  <c r="G18" i="83"/>
  <c r="F18" i="83"/>
  <c r="E18" i="83"/>
  <c r="I18" i="83"/>
  <c r="I18" i="74"/>
  <c r="E18" i="74"/>
  <c r="F18" i="74"/>
  <c r="H18" i="74"/>
  <c r="C18" i="74"/>
  <c r="D18" i="58" l="1"/>
  <c r="E18" i="148"/>
  <c r="D18" i="121"/>
  <c r="D18" i="147"/>
  <c r="D18" i="124"/>
  <c r="D18" i="84"/>
  <c r="D18" i="50"/>
  <c r="D18" i="113"/>
  <c r="D18" i="41"/>
  <c r="F18" i="148"/>
  <c r="I18" i="148"/>
  <c r="C18" i="148"/>
  <c r="D18" i="48"/>
  <c r="D18" i="42"/>
  <c r="D18" i="125"/>
  <c r="D18" i="107"/>
  <c r="D18" i="106"/>
  <c r="D18" i="100"/>
  <c r="D18" i="69"/>
  <c r="D18" i="67"/>
  <c r="D18" i="52"/>
  <c r="D18" i="45"/>
  <c r="D18" i="2"/>
  <c r="G18" i="148"/>
  <c r="D18" i="145"/>
  <c r="D18" i="103"/>
  <c r="D18" i="43"/>
  <c r="D18" i="144"/>
  <c r="D18" i="102"/>
  <c r="D18" i="93"/>
  <c r="D18" i="105"/>
  <c r="D18" i="75"/>
  <c r="D18" i="74"/>
  <c r="D18" i="78"/>
  <c r="D18" i="53"/>
  <c r="D18" i="64"/>
  <c r="D18" i="65"/>
  <c r="D18" i="68"/>
  <c r="D18" i="77"/>
  <c r="G18" i="146"/>
  <c r="D18" i="114"/>
  <c r="D18" i="116"/>
  <c r="D18" i="118"/>
  <c r="D18" i="60"/>
  <c r="D18" i="39"/>
  <c r="D18" i="40"/>
  <c r="D18" i="98"/>
  <c r="D18" i="73"/>
  <c r="D18" i="57"/>
  <c r="D18" i="109"/>
  <c r="D18" i="49"/>
  <c r="D18" i="62"/>
  <c r="D18" i="104"/>
  <c r="D18" i="95"/>
  <c r="D18" i="117"/>
  <c r="H18" i="148"/>
  <c r="E18" i="129"/>
  <c r="C18" i="146"/>
  <c r="F18" i="146"/>
  <c r="E18" i="146"/>
  <c r="I18" i="146"/>
  <c r="D18" i="119"/>
  <c r="D18" i="138"/>
  <c r="D18" i="115"/>
  <c r="D18" i="112"/>
  <c r="D18" i="111"/>
  <c r="D18" i="110"/>
  <c r="D18" i="108"/>
  <c r="H18" i="146"/>
  <c r="D18" i="99"/>
  <c r="D18" i="96"/>
  <c r="D18" i="94"/>
  <c r="D18" i="92"/>
  <c r="D18" i="91"/>
  <c r="D18" i="90"/>
  <c r="D18" i="66"/>
  <c r="D18" i="86"/>
  <c r="D18" i="85"/>
  <c r="D18" i="83"/>
  <c r="D18" i="79"/>
  <c r="D18" i="76"/>
  <c r="D18" i="72"/>
  <c r="D18" i="71"/>
  <c r="D18" i="70"/>
  <c r="D18" i="61"/>
  <c r="D18" i="56"/>
  <c r="D18" i="55"/>
  <c r="D18" i="59"/>
  <c r="D18" i="51"/>
  <c r="D18" i="44"/>
  <c r="D18" i="46"/>
  <c r="D18" i="87"/>
  <c r="D18" i="63"/>
  <c r="D18" i="54"/>
  <c r="D18" i="34"/>
  <c r="F18" i="129"/>
  <c r="D18" i="129"/>
  <c r="C18" i="129"/>
  <c r="D18" i="148" l="1"/>
  <c r="D18" i="146"/>
</calcChain>
</file>

<file path=xl/sharedStrings.xml><?xml version="1.0" encoding="utf-8"?>
<sst xmlns="http://schemas.openxmlformats.org/spreadsheetml/2006/main" count="6748" uniqueCount="186">
  <si>
    <t>うち）女</t>
  </si>
  <si>
    <t>北 海 道</t>
  </si>
  <si>
    <t>札　　幌</t>
  </si>
  <si>
    <t>函 　 館</t>
  </si>
  <si>
    <t>旭　　川</t>
  </si>
  <si>
    <t>釧　　路</t>
  </si>
  <si>
    <t>北　　見</t>
  </si>
  <si>
    <t>青    森</t>
  </si>
  <si>
    <t>岩    手</t>
  </si>
  <si>
    <t>宮    城</t>
  </si>
  <si>
    <t>秋    田</t>
  </si>
  <si>
    <t>山    形</t>
  </si>
  <si>
    <t>福    島</t>
  </si>
  <si>
    <t>東　　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</si>
  <si>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</si>
  <si>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</si>
  <si>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</si>
  <si>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</si>
  <si>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</si>
  <si>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</si>
  <si>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</si>
  <si>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</si>
  <si>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</si>
  <si>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</si>
  <si>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</si>
  <si>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</si>
  <si>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</si>
  <si>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</si>
  <si>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</si>
  <si>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</si>
  <si>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</si>
  <si>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</si>
  <si>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</si>
  <si>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</si>
  <si>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</si>
  <si>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</si>
  <si>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</si>
  <si>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</si>
  <si>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</si>
  <si>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</si>
  <si>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</si>
  <si>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</si>
  <si>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</si>
  <si>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</si>
  <si>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</si>
  <si>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</si>
  <si>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</si>
  <si>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</si>
  <si>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</si>
  <si>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</si>
  <si>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</si>
  <si>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</si>
  <si>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　　縄</t>
  </si>
  <si>
    <t>刑法犯総数（交通業過を除く）</t>
  </si>
  <si>
    <t>認知件数</t>
  </si>
  <si>
    <t>%</t>
    <phoneticPr fontId="1"/>
  </si>
  <si>
    <t>A-a-1 殺人罪</t>
    <phoneticPr fontId="1"/>
  </si>
  <si>
    <t>A-b 強盗</t>
    <phoneticPr fontId="1"/>
  </si>
  <si>
    <t>F-9 激発物破裂・ガス等漏出罪</t>
    <phoneticPr fontId="1"/>
  </si>
  <si>
    <t>%</t>
  </si>
  <si>
    <t>重要窃盗犯</t>
    <phoneticPr fontId="1"/>
  </si>
  <si>
    <t>総数</t>
    <phoneticPr fontId="1"/>
  </si>
  <si>
    <t>A　凶悪犯</t>
    <phoneticPr fontId="1"/>
  </si>
  <si>
    <t>A-a　殺人</t>
    <phoneticPr fontId="1"/>
  </si>
  <si>
    <t>A-a-2 嬰児殺</t>
  </si>
  <si>
    <t>A-a-3 殺人予備罪</t>
    <phoneticPr fontId="1"/>
  </si>
  <si>
    <t>A-a-4 自殺関与罪</t>
    <phoneticPr fontId="1"/>
  </si>
  <si>
    <t>A-b-1 強盗殺人罪</t>
  </si>
  <si>
    <t>A-b-2 強盗傷人罪</t>
  </si>
  <si>
    <t>A-c　放火</t>
    <phoneticPr fontId="1"/>
  </si>
  <si>
    <t>B 粗暴犯</t>
    <phoneticPr fontId="1"/>
  </si>
  <si>
    <t>B-a 凶器準備集合</t>
    <phoneticPr fontId="1"/>
  </si>
  <si>
    <t>B-b　暴行</t>
    <phoneticPr fontId="1"/>
  </si>
  <si>
    <t>B-c　傷害</t>
    <phoneticPr fontId="1"/>
  </si>
  <si>
    <t>B-c-1　傷害罪</t>
    <phoneticPr fontId="1"/>
  </si>
  <si>
    <t>B-c-2　傷害致死罪</t>
    <phoneticPr fontId="1"/>
  </si>
  <si>
    <t>B-d　脅迫</t>
    <phoneticPr fontId="1"/>
  </si>
  <si>
    <t>B-e　恐喝</t>
    <phoneticPr fontId="1"/>
  </si>
  <si>
    <t>C　窃盗犯</t>
    <phoneticPr fontId="1"/>
  </si>
  <si>
    <t>D　知能犯</t>
    <phoneticPr fontId="1"/>
  </si>
  <si>
    <t>D-a　詐欺</t>
    <phoneticPr fontId="1"/>
  </si>
  <si>
    <t>D-b　横領</t>
    <phoneticPr fontId="1"/>
  </si>
  <si>
    <t>D-b-1 横領罪</t>
    <phoneticPr fontId="1"/>
  </si>
  <si>
    <t>D-d-2 職権濫用罪（致死傷を含む）</t>
    <phoneticPr fontId="1"/>
  </si>
  <si>
    <t>D-d-1 賄賂罪</t>
    <phoneticPr fontId="1"/>
  </si>
  <si>
    <t>D-d 汚職</t>
    <phoneticPr fontId="1"/>
  </si>
  <si>
    <t>D-b-2 業務上横領罪</t>
    <phoneticPr fontId="1"/>
  </si>
  <si>
    <t>D-c 偽造</t>
    <phoneticPr fontId="1"/>
  </si>
  <si>
    <t>D-c-1 通貨偽造罪</t>
    <phoneticPr fontId="1"/>
  </si>
  <si>
    <t>D-c-2 文書偽造罪</t>
    <phoneticPr fontId="1"/>
  </si>
  <si>
    <t>D-c-4 有価証券偽造罪</t>
    <phoneticPr fontId="1"/>
  </si>
  <si>
    <t>D-c-3 支払用カード偽造罪</t>
    <phoneticPr fontId="1"/>
  </si>
  <si>
    <t>D-c-5 印章偽造罪</t>
    <phoneticPr fontId="1"/>
  </si>
  <si>
    <t>E 風俗犯</t>
    <phoneticPr fontId="1"/>
  </si>
  <si>
    <t>E-a 賭博</t>
    <phoneticPr fontId="1"/>
  </si>
  <si>
    <t>E-b わいせつ</t>
    <phoneticPr fontId="1"/>
  </si>
  <si>
    <t>E-b-2 公然わいせつ罪</t>
    <phoneticPr fontId="1"/>
  </si>
  <si>
    <t>E-b-3 わいせつ物頒布等罪</t>
    <phoneticPr fontId="1"/>
  </si>
  <si>
    <t>F　その他の刑法犯</t>
    <phoneticPr fontId="1"/>
  </si>
  <si>
    <t>F-4 公務執行妨害罪</t>
    <phoneticPr fontId="1"/>
  </si>
  <si>
    <t>F-5 逃走罪</t>
    <phoneticPr fontId="1"/>
  </si>
  <si>
    <t>F-6 犯人蔵匿証拠隠滅罪</t>
    <phoneticPr fontId="1"/>
  </si>
  <si>
    <t>F-8 失火罪</t>
    <phoneticPr fontId="1"/>
  </si>
  <si>
    <t>F-10 出水・水利妨害罪</t>
    <phoneticPr fontId="1"/>
  </si>
  <si>
    <t>F-11 往来妨害罪（致死傷を含む）</t>
    <phoneticPr fontId="1"/>
  </si>
  <si>
    <t>F-12 住居侵入罪</t>
    <phoneticPr fontId="1"/>
  </si>
  <si>
    <t>F-13 秘密侵害罪</t>
    <phoneticPr fontId="1"/>
  </si>
  <si>
    <t>F-15 飲料水汚染罪（致死傷を含む）</t>
    <phoneticPr fontId="1"/>
  </si>
  <si>
    <t>F-16 偽証罪</t>
    <phoneticPr fontId="1"/>
  </si>
  <si>
    <t>F-17 虚偽告訴罪</t>
    <phoneticPr fontId="1"/>
  </si>
  <si>
    <t>F-18 淫行勧誘・重婚罪</t>
    <phoneticPr fontId="1"/>
  </si>
  <si>
    <t>F-19 富くじ罪</t>
    <phoneticPr fontId="1"/>
  </si>
  <si>
    <t>F-20 礼拝所不敬罪</t>
    <phoneticPr fontId="1"/>
  </si>
  <si>
    <t>刑法犯総数（交通業過を含む）</t>
    <phoneticPr fontId="1"/>
  </si>
  <si>
    <t>年次及び
都道府県</t>
    <rPh sb="5" eb="9">
      <t>トドウフケン</t>
    </rPh>
    <phoneticPr fontId="1"/>
  </si>
  <si>
    <t>検挙件数
検挙率</t>
    <rPh sb="5" eb="8">
      <t>ケンキョリツ</t>
    </rPh>
    <phoneticPr fontId="1"/>
  </si>
  <si>
    <t>うち）少年</t>
    <rPh sb="3" eb="5">
      <t>ショウネン</t>
    </rPh>
    <phoneticPr fontId="1"/>
  </si>
  <si>
    <t>検挙人員</t>
    <phoneticPr fontId="1"/>
  </si>
  <si>
    <t>検挙人員</t>
    <phoneticPr fontId="1"/>
  </si>
  <si>
    <t>総数</t>
    <phoneticPr fontId="1"/>
  </si>
  <si>
    <t>%</t>
    <phoneticPr fontId="1"/>
  </si>
  <si>
    <t>重要犯罪</t>
    <phoneticPr fontId="1"/>
  </si>
  <si>
    <t>検挙件数</t>
    <rPh sb="0" eb="2">
      <t>ケンキョ</t>
    </rPh>
    <rPh sb="2" eb="4">
      <t>ケンスウ</t>
    </rPh>
    <phoneticPr fontId="1"/>
  </si>
  <si>
    <t>F-22 過失傷害罪</t>
    <phoneticPr fontId="1"/>
  </si>
  <si>
    <t>F-23 過失致死罪</t>
    <phoneticPr fontId="1"/>
  </si>
  <si>
    <t>F-25 堕胎罪（致死傷を含む）</t>
    <phoneticPr fontId="1"/>
  </si>
  <si>
    <t>F-26 遺棄罪（致死傷を含む）</t>
    <phoneticPr fontId="1"/>
  </si>
  <si>
    <t>F-27 逮捕監禁罪（致死傷を含む）</t>
    <phoneticPr fontId="1"/>
  </si>
  <si>
    <t>F-29 名誉毀損罪</t>
    <phoneticPr fontId="1"/>
  </si>
  <si>
    <t>F-30 信用毀損・威力業務妨害罪</t>
    <phoneticPr fontId="1"/>
  </si>
  <si>
    <t>F-31 不動産侵奪罪</t>
    <phoneticPr fontId="1"/>
  </si>
  <si>
    <t>F-32 占有離脱物横領罪</t>
    <phoneticPr fontId="1"/>
  </si>
  <si>
    <t>F-33 盗品等罪</t>
    <phoneticPr fontId="1"/>
  </si>
  <si>
    <t>F-34 文書等毀棄罪</t>
    <phoneticPr fontId="1"/>
  </si>
  <si>
    <t>F-35 建造物損壊罪（致死傷を含む）</t>
    <phoneticPr fontId="1"/>
  </si>
  <si>
    <t>F-37 器物損壊等罪</t>
    <phoneticPr fontId="1"/>
  </si>
  <si>
    <t>D-e あっせん利得処罰法</t>
    <rPh sb="8" eb="10">
      <t>リトク</t>
    </rPh>
    <rPh sb="10" eb="12">
      <t>ショバツ</t>
    </rPh>
    <rPh sb="12" eb="13">
      <t>ホウ</t>
    </rPh>
    <phoneticPr fontId="1"/>
  </si>
  <si>
    <t>D-f 背任</t>
    <phoneticPr fontId="1"/>
  </si>
  <si>
    <t>F-28 略取誘拐罪・人身売買</t>
    <rPh sb="11" eb="13">
      <t>ジンシン</t>
    </rPh>
    <rPh sb="13" eb="15">
      <t>バイバイ</t>
    </rPh>
    <phoneticPr fontId="1"/>
  </si>
  <si>
    <t>A-b-4 強盗・準強盗罪（強盗予備・事後強盗・昏酔強盗）</t>
    <rPh sb="24" eb="25">
      <t>コン</t>
    </rPh>
    <rPh sb="25" eb="26">
      <t>スイ</t>
    </rPh>
    <rPh sb="26" eb="28">
      <t>ゴウトウ</t>
    </rPh>
    <phoneticPr fontId="1"/>
  </si>
  <si>
    <t>業務上等過失致死傷・危険運転致死傷・自動車運転過失致死傷（交通業過）</t>
    <rPh sb="10" eb="12">
      <t>キケン</t>
    </rPh>
    <rPh sb="12" eb="14">
      <t>ウンテン</t>
    </rPh>
    <rPh sb="14" eb="16">
      <t>チシ</t>
    </rPh>
    <rPh sb="16" eb="17">
      <t>ショウ</t>
    </rPh>
    <rPh sb="18" eb="21">
      <t>ジドウシャ</t>
    </rPh>
    <rPh sb="21" eb="23">
      <t>ウンテン</t>
    </rPh>
    <phoneticPr fontId="1"/>
  </si>
  <si>
    <t>F-24 業務上等過失致死傷罪（交通業過を除く）</t>
    <rPh sb="21" eb="22">
      <t>ノゾ</t>
    </rPh>
    <phoneticPr fontId="1"/>
  </si>
  <si>
    <t>F-36 境界損壊罪</t>
    <phoneticPr fontId="1"/>
  </si>
  <si>
    <t>F-38 不正指令電磁的記録罪</t>
    <rPh sb="5" eb="7">
      <t>フセイ</t>
    </rPh>
    <rPh sb="7" eb="9">
      <t>シレイ</t>
    </rPh>
    <rPh sb="9" eb="11">
      <t>デンジ</t>
    </rPh>
    <rPh sb="11" eb="12">
      <t>テキ</t>
    </rPh>
    <rPh sb="12" eb="14">
      <t>キロク</t>
    </rPh>
    <rPh sb="14" eb="15">
      <t>ツミ</t>
    </rPh>
    <phoneticPr fontId="1"/>
  </si>
  <si>
    <t>F-39 暴力行為等処罰ニ関スル法律（第２条・第３条）</t>
    <phoneticPr fontId="1"/>
  </si>
  <si>
    <t>F-41 爆発物取締罰則</t>
    <phoneticPr fontId="1"/>
  </si>
  <si>
    <t>F-43 火炎びんの使用等の処罰に関する法律</t>
    <phoneticPr fontId="1"/>
  </si>
  <si>
    <t>F-44 航空の危険を生じさせる行為等の処罰に関する法律</t>
    <phoneticPr fontId="1"/>
  </si>
  <si>
    <t>F-45 人質による強要行為等の処罰に関する法律</t>
    <phoneticPr fontId="1"/>
  </si>
  <si>
    <t>F-40 決闘罪に関する件</t>
    <phoneticPr fontId="1"/>
  </si>
  <si>
    <t>F-48 組織的な犯罪の処罰及び犯罪収益の規制に関する法律</t>
  </si>
  <si>
    <t>F-20-1 死体遺棄等</t>
    <rPh sb="7" eb="9">
      <t>シタイ</t>
    </rPh>
    <rPh sb="9" eb="11">
      <t>イキ</t>
    </rPh>
    <rPh sb="11" eb="12">
      <t>ナド</t>
    </rPh>
    <phoneticPr fontId="1"/>
  </si>
  <si>
    <t>F-20-2 その他（死体遺棄等を除く）</t>
    <rPh sb="9" eb="10">
      <t>タ</t>
    </rPh>
    <rPh sb="11" eb="13">
      <t>シタイ</t>
    </rPh>
    <rPh sb="13" eb="15">
      <t>イキ</t>
    </rPh>
    <rPh sb="15" eb="16">
      <t>ナド</t>
    </rPh>
    <rPh sb="17" eb="18">
      <t>ノゾ</t>
    </rPh>
    <phoneticPr fontId="1"/>
  </si>
  <si>
    <t>F-26-1 遺棄（致死傷を含む）</t>
    <phoneticPr fontId="1"/>
  </si>
  <si>
    <t>F-26-2 保護責任者遺棄（致死傷を含む）</t>
    <rPh sb="7" eb="9">
      <t>ホゴ</t>
    </rPh>
    <rPh sb="9" eb="12">
      <t>セキニンシャ</t>
    </rPh>
    <phoneticPr fontId="1"/>
  </si>
  <si>
    <t>2016     28</t>
  </si>
  <si>
    <t>2017     29</t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</si>
  <si>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</si>
  <si>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</si>
  <si>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</si>
  <si>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</si>
  <si>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</si>
  <si>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</si>
  <si>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</si>
  <si>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３  年次別 都道府県別 罪種別 認知・検挙件数及び検挙人員（つづき）</t>
    <rPh sb="3" eb="5">
      <t>ネンジ</t>
    </rPh>
    <rPh sb="5" eb="6">
      <t>ベツ</t>
    </rPh>
    <rPh sb="7" eb="9">
      <t>トドウ</t>
    </rPh>
    <rPh sb="9" eb="10">
      <t>フ</t>
    </rPh>
    <rPh sb="10" eb="12">
      <t>ケンベツ</t>
    </rPh>
    <rPh sb="13" eb="14">
      <t>ザイ</t>
    </rPh>
    <rPh sb="14" eb="15">
      <t>シュ</t>
    </rPh>
    <rPh sb="15" eb="16">
      <t>ベツ</t>
    </rPh>
    <rPh sb="17" eb="19">
      <t>ニンチ</t>
    </rPh>
    <rPh sb="20" eb="22">
      <t>ケンキョ</t>
    </rPh>
    <phoneticPr fontId="1"/>
  </si>
  <si>
    <t>３　年次別　都道府県別　罪種別　認知・検挙件数及び検挙人員（つづき）</t>
    <rPh sb="2" eb="5">
      <t>ネンジベツ</t>
    </rPh>
    <rPh sb="6" eb="8">
      <t>トドウ</t>
    </rPh>
    <rPh sb="8" eb="10">
      <t>フケン</t>
    </rPh>
    <rPh sb="10" eb="11">
      <t>ベツ</t>
    </rPh>
    <rPh sb="12" eb="15">
      <t>ザイシュベツ</t>
    </rPh>
    <rPh sb="16" eb="18">
      <t>ニンチ</t>
    </rPh>
    <rPh sb="19" eb="21">
      <t>ケンキョ</t>
    </rPh>
    <rPh sb="21" eb="23">
      <t>ケンスウ</t>
    </rPh>
    <rPh sb="23" eb="24">
      <t>オヨ</t>
    </rPh>
    <rPh sb="25" eb="27">
      <t>ケンキョ</t>
    </rPh>
    <rPh sb="27" eb="29">
      <t>ジンイン</t>
    </rPh>
    <phoneticPr fontId="1"/>
  </si>
  <si>
    <t>３  年次別 都道府県別 罪種別 認知・検挙件数及び検挙人員</t>
    <rPh sb="3" eb="5">
      <t>ネンジ</t>
    </rPh>
    <rPh sb="5" eb="6">
      <t>ベツ</t>
    </rPh>
    <rPh sb="7" eb="9">
      <t>トドウ</t>
    </rPh>
    <rPh sb="9" eb="10">
      <t>フ</t>
    </rPh>
    <rPh sb="10" eb="12">
      <t>ケンベツ</t>
    </rPh>
    <rPh sb="13" eb="14">
      <t>ザイ</t>
    </rPh>
    <rPh sb="14" eb="15">
      <t>シュ</t>
    </rPh>
    <rPh sb="15" eb="16">
      <t>ベツ</t>
    </rPh>
    <rPh sb="17" eb="19">
      <t>ニンチ</t>
    </rPh>
    <rPh sb="20" eb="22">
      <t>ケンキョ</t>
    </rPh>
    <phoneticPr fontId="1"/>
  </si>
  <si>
    <t>2018     30</t>
  </si>
  <si>
    <t>３  年次別 都道府県別 罪種別 認知・検挙件数及び検挙人員（つづき）</t>
    <rPh sb="7" eb="9">
      <t>トドウ</t>
    </rPh>
    <phoneticPr fontId="1"/>
  </si>
  <si>
    <t>2020 　　２</t>
  </si>
  <si>
    <t>A-d 不同意性交等（致死傷を含む）</t>
    <rPh sb="4" eb="7">
      <t>フドウイ</t>
    </rPh>
    <rPh sb="7" eb="9">
      <t>セイコウ</t>
    </rPh>
    <rPh sb="9" eb="10">
      <t>ナド</t>
    </rPh>
    <phoneticPr fontId="1"/>
  </si>
  <si>
    <t>E-b-1 不同意わいせつ罪（致死傷を含む）</t>
    <rPh sb="6" eb="9">
      <t>フドウイ</t>
    </rPh>
    <phoneticPr fontId="1"/>
  </si>
  <si>
    <t>E-b-4 面会要求等</t>
    <rPh sb="6" eb="8">
      <t>メンカイ</t>
    </rPh>
    <rPh sb="8" eb="10">
      <t>ヨウキュウ</t>
    </rPh>
    <rPh sb="10" eb="11">
      <t>トウ</t>
    </rPh>
    <phoneticPr fontId="1"/>
  </si>
  <si>
    <t>E-c 性的姿態撮影等処罰法</t>
    <rPh sb="4" eb="6">
      <t>セイテキ</t>
    </rPh>
    <rPh sb="6" eb="8">
      <t>シタイ</t>
    </rPh>
    <rPh sb="8" eb="10">
      <t>サツエイ</t>
    </rPh>
    <rPh sb="10" eb="11">
      <t>トウ</t>
    </rPh>
    <rPh sb="11" eb="14">
      <t>ショバツホウ</t>
    </rPh>
    <phoneticPr fontId="1"/>
  </si>
  <si>
    <t>2021 　　３</t>
  </si>
  <si>
    <t>2022 　　４</t>
  </si>
  <si>
    <t>A-b-3 強盗・不同意性交等罪（致死を含む）</t>
    <rPh sb="9" eb="12">
      <t>フドウイ</t>
    </rPh>
    <rPh sb="12" eb="14">
      <t>セイコウ</t>
    </rPh>
    <rPh sb="14" eb="15">
      <t>ナド</t>
    </rPh>
    <phoneticPr fontId="1"/>
  </si>
  <si>
    <t>･･･</t>
  </si>
  <si>
    <t>注　平成29年７月12日以前に発生した事件については、強姦に係る数値を、令和５年７月12日以前に発生した事件については、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2" eb="14">
      <t>イゼン</t>
    </rPh>
    <rPh sb="15" eb="17">
      <t>ハッセイ</t>
    </rPh>
    <rPh sb="19" eb="21">
      <t>ジケン</t>
    </rPh>
    <rPh sb="27" eb="29">
      <t>ゴウカン</t>
    </rPh>
    <rPh sb="30" eb="31">
      <t>カカワ</t>
    </rPh>
    <rPh sb="32" eb="34">
      <t>スウチ</t>
    </rPh>
    <rPh sb="36" eb="38">
      <t>レイワ</t>
    </rPh>
    <rPh sb="39" eb="40">
      <t>ネン</t>
    </rPh>
    <rPh sb="41" eb="42">
      <t>ガツ</t>
    </rPh>
    <rPh sb="44" eb="45">
      <t>ニチ</t>
    </rPh>
    <rPh sb="45" eb="47">
      <t>イゼン</t>
    </rPh>
    <rPh sb="48" eb="50">
      <t>ハッセイ</t>
    </rPh>
    <rPh sb="52" eb="54">
      <t>ジケン</t>
    </rPh>
    <phoneticPr fontId="1"/>
  </si>
  <si>
    <t>　　強制性交等に係る数値を、それぞれ計上している。</t>
    <phoneticPr fontId="1"/>
  </si>
  <si>
    <t>注　令和５年7月12日以前に発生した事件については、強制わいせつに係る数値を計上している。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イゼン</t>
    </rPh>
    <rPh sb="14" eb="16">
      <t>ハッセイ</t>
    </rPh>
    <rPh sb="18" eb="20">
      <t>ジケン</t>
    </rPh>
    <rPh sb="26" eb="28">
      <t>キョウセイ</t>
    </rPh>
    <rPh sb="33" eb="34">
      <t>カカワ</t>
    </rPh>
    <rPh sb="35" eb="37">
      <t>スウチ</t>
    </rPh>
    <rPh sb="38" eb="40">
      <t>ケイジョウ</t>
    </rPh>
    <phoneticPr fontId="1"/>
  </si>
  <si>
    <t>2019 令和元年</t>
  </si>
  <si>
    <t>2023 　　５</t>
  </si>
  <si>
    <t>2015 平成27年</t>
    <rPh sb="5" eb="7">
      <t>ヘイセイ</t>
    </rPh>
    <rPh sb="9" eb="10">
      <t>ネン</t>
    </rPh>
    <phoneticPr fontId="1"/>
  </si>
  <si>
    <t>2024 　　６</t>
    <phoneticPr fontId="1"/>
  </si>
  <si>
    <t>F-3 国交に関する罪</t>
    <rPh sb="4" eb="6">
      <t>コッコウ</t>
    </rPh>
    <rPh sb="7" eb="8">
      <t>カン</t>
    </rPh>
    <rPh sb="10" eb="11">
      <t>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</si>
</sst>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\-#,##0;\-"/>
    <numFmt numFmtId="177" formatCode="#,##0;[Red]\-#,##0;&quot;-&quot;"/>
    <numFmt numFmtId="178" formatCode="#,##0.0;[Red]\-#,##0.0"/>
    <numFmt numFmtId="179" formatCode="#,##0.0_ ;[Red]\-#,##0.0\ "/>
  </numFmts>
  <fonts count="9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38" fontId="0" fillId="0" borderId="0" xfId="0" applyNumberFormat="1" applyFill="1" applyAlignment="1">
      <alignment horizontal="center" vertical="center"/>
    </xf>
    <xf numFmtId="38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38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38" fontId="0" fillId="0" borderId="1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2" xfId="0" applyNumberFormat="1" applyFill="1" applyBorder="1" applyAlignment="1">
      <alignment vertical="center"/>
    </xf>
    <xf numFmtId="38" fontId="0" fillId="0" borderId="3" xfId="0" applyNumberFormat="1" applyFill="1" applyBorder="1" applyAlignment="1">
      <alignment vertical="center"/>
    </xf>
    <xf numFmtId="38" fontId="0" fillId="0" borderId="2" xfId="0" applyNumberFormat="1" applyFill="1" applyBorder="1" applyAlignment="1" applyProtection="1">
      <alignment horizontal="right" vertical="center"/>
    </xf>
    <xf numFmtId="0" fontId="0" fillId="0" borderId="4" xfId="0" applyFill="1" applyBorder="1" applyAlignment="1">
      <alignment vertical="center"/>
    </xf>
    <xf numFmtId="38" fontId="0" fillId="0" borderId="0" xfId="0" applyNumberFormat="1" applyFill="1" applyAlignment="1" applyProtection="1">
      <alignment vertical="center"/>
    </xf>
    <xf numFmtId="177" fontId="0" fillId="0" borderId="2" xfId="0" applyNumberFormat="1" applyFill="1" applyBorder="1" applyAlignment="1" applyProtection="1">
      <alignment vertical="center"/>
    </xf>
    <xf numFmtId="177" fontId="0" fillId="0" borderId="5" xfId="0" applyNumberFormat="1" applyFill="1" applyBorder="1" applyAlignment="1" applyProtection="1">
      <alignment vertical="center"/>
    </xf>
    <xf numFmtId="177" fontId="0" fillId="0" borderId="2" xfId="0" applyNumberFormat="1" applyFill="1" applyBorder="1" applyAlignment="1">
      <alignment vertical="center"/>
    </xf>
    <xf numFmtId="38" fontId="5" fillId="0" borderId="0" xfId="0" applyNumberFormat="1" applyFont="1" applyFill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vertical="center"/>
    </xf>
    <xf numFmtId="177" fontId="5" fillId="0" borderId="5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 applyProtection="1">
      <alignment vertical="center"/>
    </xf>
    <xf numFmtId="176" fontId="0" fillId="0" borderId="2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3" fillId="0" borderId="6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Alignment="1" applyProtection="1">
      <alignment horizontal="center" vertical="center"/>
    </xf>
    <xf numFmtId="177" fontId="0" fillId="0" borderId="0" xfId="0" applyNumberFormat="1" applyFill="1" applyAlignment="1">
      <alignment vertical="center"/>
    </xf>
    <xf numFmtId="38" fontId="3" fillId="0" borderId="0" xfId="0" applyNumberFormat="1" applyFont="1" applyFill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left"/>
    </xf>
    <xf numFmtId="38" fontId="0" fillId="0" borderId="8" xfId="0" applyNumberForma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vertical="center"/>
    </xf>
    <xf numFmtId="177" fontId="3" fillId="0" borderId="5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38" fontId="0" fillId="0" borderId="1" xfId="0" applyNumberFormat="1" applyFill="1" applyBorder="1" applyAlignment="1"/>
    <xf numFmtId="38" fontId="0" fillId="0" borderId="9" xfId="0" applyNumberFormat="1" applyFill="1" applyBorder="1" applyAlignment="1">
      <alignment horizontal="center" vertical="center"/>
    </xf>
    <xf numFmtId="38" fontId="0" fillId="0" borderId="2" xfId="0" applyNumberFormat="1" applyFill="1" applyBorder="1" applyAlignment="1" applyProtection="1">
      <alignment horizontal="left" vertical="center"/>
    </xf>
    <xf numFmtId="176" fontId="0" fillId="0" borderId="2" xfId="0" applyNumberFormat="1" applyFill="1" applyBorder="1" applyAlignment="1" applyProtection="1">
      <alignment vertical="center"/>
    </xf>
    <xf numFmtId="176" fontId="0" fillId="0" borderId="0" xfId="0" applyNumberFormat="1" applyFill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0" fillId="0" borderId="0" xfId="0" applyNumberFormat="1" applyFont="1" applyFill="1" applyAlignment="1">
      <alignment vertical="center"/>
    </xf>
    <xf numFmtId="38" fontId="0" fillId="0" borderId="0" xfId="0" applyNumberFormat="1" applyFill="1" applyAlignment="1"/>
    <xf numFmtId="38" fontId="3" fillId="0" borderId="0" xfId="0" applyNumberFormat="1" applyFont="1" applyFill="1" applyAlignment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176" fontId="0" fillId="0" borderId="5" xfId="0" applyNumberFormat="1" applyFill="1" applyBorder="1" applyAlignment="1">
      <alignment vertical="center"/>
    </xf>
    <xf numFmtId="38" fontId="5" fillId="0" borderId="0" xfId="0" applyNumberFormat="1" applyFont="1" applyFill="1" applyAlignment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38" fontId="0" fillId="0" borderId="11" xfId="0" applyNumberFormat="1" applyFill="1" applyBorder="1" applyAlignment="1">
      <alignment horizontal="center" vertical="center"/>
    </xf>
    <xf numFmtId="38" fontId="0" fillId="0" borderId="5" xfId="0" applyNumberForma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38" fontId="3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38" fontId="8" fillId="0" borderId="0" xfId="0" applyNumberFormat="1" applyFont="1" applyFill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 applyProtection="1">
      <alignment vertical="center"/>
    </xf>
    <xf numFmtId="38" fontId="0" fillId="0" borderId="0" xfId="0" applyNumberFormat="1" applyFont="1" applyFill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horizontal="right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0" fillId="0" borderId="8" xfId="0" applyNumberForma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center" vertical="center"/>
    </xf>
    <xf numFmtId="37" fontId="0" fillId="0" borderId="2" xfId="0" applyNumberForma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37" fontId="0" fillId="0" borderId="2" xfId="0" applyNumberFormat="1" applyFill="1" applyBorder="1" applyAlignment="1" applyProtection="1">
      <alignment vertical="center"/>
      <protection locked="0"/>
    </xf>
    <xf numFmtId="37" fontId="0" fillId="0" borderId="0" xfId="0" applyNumberFormat="1" applyFill="1" applyAlignment="1" applyProtection="1">
      <alignment vertical="center"/>
      <protection locked="0"/>
    </xf>
    <xf numFmtId="37" fontId="0" fillId="0" borderId="5" xfId="0" applyNumberFormat="1" applyFill="1" applyBorder="1" applyAlignment="1" applyProtection="1">
      <alignment vertical="center"/>
      <protection locked="0"/>
    </xf>
    <xf numFmtId="37" fontId="3" fillId="0" borderId="6" xfId="0" applyNumberFormat="1" applyFont="1" applyFill="1" applyBorder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3" fillId="0" borderId="0" xfId="0" applyNumberFormat="1" applyFont="1" applyFill="1" applyAlignment="1" applyProtection="1">
      <alignment vertical="center"/>
      <protection locked="0"/>
    </xf>
    <xf numFmtId="37" fontId="0" fillId="0" borderId="0" xfId="0" applyNumberFormat="1" applyFont="1" applyFill="1" applyAlignment="1" applyProtection="1">
      <alignment vertical="center"/>
      <protection locked="0"/>
    </xf>
    <xf numFmtId="37" fontId="0" fillId="0" borderId="2" xfId="0" applyNumberFormat="1" applyFont="1" applyFill="1" applyBorder="1" applyAlignment="1" applyProtection="1">
      <alignment vertical="center"/>
      <protection locked="0"/>
    </xf>
    <xf numFmtId="37" fontId="0" fillId="0" borderId="2" xfId="0" quotePrefix="1" applyNumberFormat="1" applyFill="1" applyBorder="1" applyAlignment="1" applyProtection="1">
      <alignment vertical="center"/>
      <protection locked="0"/>
    </xf>
    <xf numFmtId="37" fontId="0" fillId="0" borderId="2" xfId="0" applyNumberFormat="1" applyFont="1" applyFill="1" applyBorder="1" applyAlignment="1" applyProtection="1">
      <alignment vertical="center"/>
    </xf>
    <xf numFmtId="37" fontId="0" fillId="0" borderId="7" xfId="0" applyNumberFormat="1" applyFill="1" applyBorder="1" applyAlignment="1" applyProtection="1">
      <alignment vertical="center"/>
      <protection locked="0"/>
    </xf>
    <xf numFmtId="37" fontId="0" fillId="0" borderId="7" xfId="0" applyNumberFormat="1" applyFill="1" applyBorder="1" applyAlignment="1" applyProtection="1">
      <alignment vertical="center"/>
    </xf>
    <xf numFmtId="37" fontId="0" fillId="0" borderId="1" xfId="0" applyNumberFormat="1" applyFont="1" applyFill="1" applyBorder="1" applyAlignment="1" applyProtection="1">
      <alignment vertical="center"/>
      <protection locked="0"/>
    </xf>
    <xf numFmtId="37" fontId="0" fillId="0" borderId="7" xfId="0" applyNumberFormat="1" applyFont="1" applyFill="1" applyBorder="1" applyAlignment="1" applyProtection="1">
      <alignment vertical="center"/>
      <protection locked="0"/>
    </xf>
    <xf numFmtId="37" fontId="0" fillId="0" borderId="5" xfId="0" applyNumberFormat="1" applyFont="1" applyFill="1" applyBorder="1" applyAlignment="1" applyProtection="1">
      <alignment vertical="center"/>
    </xf>
    <xf numFmtId="37" fontId="0" fillId="0" borderId="5" xfId="0" applyNumberFormat="1" applyFont="1" applyFill="1" applyBorder="1" applyAlignment="1" applyProtection="1">
      <alignment vertical="center"/>
      <protection locked="0"/>
    </xf>
    <xf numFmtId="37" fontId="0" fillId="0" borderId="2" xfId="0" quotePrefix="1" applyNumberFormat="1" applyFont="1" applyFill="1" applyBorder="1" applyAlignment="1" applyProtection="1">
      <alignment vertical="center"/>
      <protection locked="0"/>
    </xf>
    <xf numFmtId="37" fontId="0" fillId="0" borderId="7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7" xfId="0" applyNumberFormat="1" applyFont="1" applyFill="1" applyBorder="1" applyAlignment="1" applyProtection="1">
      <alignment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0" fillId="0" borderId="1" xfId="0" applyNumberFormat="1" applyFill="1" applyBorder="1" applyAlignment="1" applyProtection="1">
      <alignment vertical="center"/>
      <protection locked="0"/>
    </xf>
    <xf numFmtId="37" fontId="0" fillId="0" borderId="0" xfId="0" applyNumberFormat="1" applyFont="1" applyFill="1" applyAlignment="1" applyProtection="1">
      <alignment vertical="center"/>
    </xf>
    <xf numFmtId="37" fontId="0" fillId="0" borderId="10" xfId="0" applyNumberFormat="1" applyFont="1" applyFill="1" applyBorder="1" applyAlignment="1" applyProtection="1">
      <alignment vertical="center"/>
    </xf>
    <xf numFmtId="37" fontId="0" fillId="0" borderId="6" xfId="0" applyNumberFormat="1" applyFont="1" applyFill="1" applyBorder="1" applyAlignment="1" applyProtection="1">
      <alignment vertical="center"/>
    </xf>
    <xf numFmtId="37" fontId="0" fillId="0" borderId="20" xfId="0" applyNumberFormat="1" applyFont="1" applyFill="1" applyBorder="1" applyAlignment="1" applyProtection="1">
      <alignment vertical="center"/>
    </xf>
    <xf numFmtId="37" fontId="0" fillId="0" borderId="1" xfId="0" applyNumberFormat="1" applyFont="1" applyFill="1" applyBorder="1" applyAlignment="1" applyProtection="1">
      <alignment vertical="center"/>
    </xf>
    <xf numFmtId="37" fontId="3" fillId="0" borderId="10" xfId="0" applyNumberFormat="1" applyFont="1" applyFill="1" applyBorder="1" applyAlignment="1" applyProtection="1">
      <alignment vertical="center"/>
    </xf>
    <xf numFmtId="37" fontId="0" fillId="0" borderId="10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>
      <alignment vertical="center"/>
    </xf>
    <xf numFmtId="37" fontId="5" fillId="0" borderId="2" xfId="0" applyNumberFormat="1" applyFont="1" applyFill="1" applyBorder="1" applyAlignment="1">
      <alignment vertical="center"/>
    </xf>
    <xf numFmtId="37" fontId="5" fillId="0" borderId="7" xfId="0" applyNumberFormat="1" applyFont="1" applyFill="1" applyBorder="1" applyAlignment="1">
      <alignment vertical="center"/>
    </xf>
    <xf numFmtId="37" fontId="0" fillId="0" borderId="2" xfId="0" applyNumberFormat="1" applyFill="1" applyBorder="1" applyAlignment="1" applyProtection="1">
      <alignment horizontal="right" vertical="center"/>
    </xf>
    <xf numFmtId="37" fontId="0" fillId="0" borderId="0" xfId="0" applyNumberFormat="1" applyFill="1" applyAlignment="1" applyProtection="1">
      <alignment horizontal="right" vertical="center"/>
    </xf>
    <xf numFmtId="37" fontId="5" fillId="0" borderId="0" xfId="0" applyNumberFormat="1" applyFont="1" applyFill="1" applyAlignment="1">
      <alignment horizontal="right" vertical="center"/>
    </xf>
    <xf numFmtId="37" fontId="5" fillId="0" borderId="2" xfId="0" applyNumberFormat="1" applyFont="1" applyFill="1" applyBorder="1" applyAlignment="1" applyProtection="1">
      <alignment horizontal="right" vertical="center"/>
    </xf>
    <xf numFmtId="37" fontId="5" fillId="0" borderId="0" xfId="0" applyNumberFormat="1" applyFont="1" applyFill="1" applyBorder="1" applyAlignment="1" applyProtection="1">
      <alignment horizontal="right" vertical="center"/>
    </xf>
    <xf numFmtId="37" fontId="5" fillId="0" borderId="6" xfId="0" applyNumberFormat="1" applyFont="1" applyFill="1" applyBorder="1" applyAlignment="1" applyProtection="1">
      <alignment horizontal="right" vertical="center"/>
    </xf>
    <xf numFmtId="37" fontId="0" fillId="0" borderId="0" xfId="0" applyNumberFormat="1" applyFill="1" applyBorder="1" applyAlignment="1" applyProtection="1">
      <alignment vertical="center"/>
      <protection locked="0"/>
    </xf>
    <xf numFmtId="37" fontId="0" fillId="0" borderId="0" xfId="0" applyNumberFormat="1" applyFill="1" applyBorder="1" applyAlignment="1" applyProtection="1">
      <alignment vertical="center"/>
    </xf>
    <xf numFmtId="38" fontId="0" fillId="0" borderId="0" xfId="0" applyNumberFormat="1" applyFill="1" applyBorder="1" applyAlignment="1" applyProtection="1"/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left" vertical="center"/>
    </xf>
    <xf numFmtId="37" fontId="0" fillId="0" borderId="0" xfId="0" applyNumberFormat="1" applyFill="1" applyAlignment="1" applyProtection="1">
      <alignment vertical="center"/>
    </xf>
    <xf numFmtId="37" fontId="5" fillId="0" borderId="0" xfId="0" applyNumberFormat="1" applyFont="1" applyFill="1" applyAlignment="1">
      <alignment vertical="center"/>
    </xf>
    <xf numFmtId="37" fontId="5" fillId="0" borderId="2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 applyProtection="1">
      <alignment horizontal="right" vertical="center"/>
    </xf>
    <xf numFmtId="37" fontId="5" fillId="0" borderId="0" xfId="0" applyNumberFormat="1" applyFont="1" applyFill="1" applyAlignment="1" applyProtection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37" fontId="0" fillId="0" borderId="2" xfId="0" applyNumberForma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2" xfId="0" applyNumberFormat="1" applyFont="1" applyFill="1" applyBorder="1" applyAlignment="1">
      <alignment vertical="center"/>
    </xf>
    <xf numFmtId="37" fontId="0" fillId="0" borderId="0" xfId="0" applyNumberFormat="1" applyFont="1" applyFill="1" applyAlignment="1">
      <alignment vertical="center"/>
    </xf>
    <xf numFmtId="37" fontId="0" fillId="0" borderId="0" xfId="0" applyNumberFormat="1" applyFont="1" applyFill="1" applyBorder="1" applyAlignment="1" applyProtection="1">
      <alignment vertical="center"/>
    </xf>
    <xf numFmtId="37" fontId="0" fillId="0" borderId="5" xfId="0" applyNumberFormat="1" applyFill="1" applyBorder="1" applyAlignment="1" applyProtection="1">
      <alignment horizontal="right" vertical="center"/>
    </xf>
    <xf numFmtId="37" fontId="5" fillId="0" borderId="5" xfId="0" applyNumberFormat="1" applyFont="1" applyFill="1" applyBorder="1" applyAlignment="1" applyProtection="1">
      <alignment horizontal="right" vertical="center"/>
    </xf>
    <xf numFmtId="37" fontId="5" fillId="0" borderId="5" xfId="0" applyNumberFormat="1" applyFont="1" applyFill="1" applyBorder="1" applyAlignment="1">
      <alignment horizontal="right" vertical="center"/>
    </xf>
    <xf numFmtId="37" fontId="0" fillId="0" borderId="2" xfId="0" applyNumberFormat="1" applyFill="1" applyBorder="1" applyAlignment="1">
      <alignment horizontal="right" vertical="center"/>
    </xf>
    <xf numFmtId="37" fontId="0" fillId="0" borderId="0" xfId="0" applyNumberFormat="1" applyFill="1" applyAlignment="1">
      <alignment horizontal="right" vertical="center"/>
    </xf>
    <xf numFmtId="37" fontId="0" fillId="0" borderId="5" xfId="0" applyNumberFormat="1" applyFill="1" applyBorder="1" applyAlignment="1" applyProtection="1">
      <alignment vertical="center"/>
    </xf>
    <xf numFmtId="37" fontId="0" fillId="0" borderId="5" xfId="0" applyNumberFormat="1" applyFont="1" applyFill="1" applyBorder="1" applyAlignment="1">
      <alignment vertical="center"/>
    </xf>
    <xf numFmtId="37" fontId="5" fillId="0" borderId="5" xfId="0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 applyProtection="1">
      <alignment vertical="center"/>
    </xf>
    <xf numFmtId="38" fontId="0" fillId="0" borderId="8" xfId="0" applyNumberForma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2" xfId="0" applyNumberFormat="1" applyFill="1" applyBorder="1" applyAlignment="1" applyProtection="1">
      <alignment vertical="center"/>
    </xf>
    <xf numFmtId="179" fontId="0" fillId="0" borderId="2" xfId="0" applyNumberFormat="1" applyFill="1" applyBorder="1" applyAlignment="1" applyProtection="1">
      <alignment vertical="center"/>
    </xf>
    <xf numFmtId="38" fontId="5" fillId="0" borderId="2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vertical="center"/>
    </xf>
    <xf numFmtId="38" fontId="5" fillId="0" borderId="2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8" fontId="0" fillId="0" borderId="6" xfId="0" applyNumberFormat="1" applyFill="1" applyBorder="1" applyAlignment="1" applyProtection="1">
      <alignment vertical="center"/>
    </xf>
    <xf numFmtId="38" fontId="0" fillId="0" borderId="0" xfId="0" applyNumberFormat="1" applyFill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179" fontId="3" fillId="0" borderId="2" xfId="0" applyNumberFormat="1" applyFont="1" applyFill="1" applyBorder="1" applyAlignment="1" applyProtection="1">
      <alignment vertical="center"/>
    </xf>
    <xf numFmtId="38" fontId="3" fillId="0" borderId="6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Alignment="1" applyProtection="1">
      <alignment horizontal="center" vertical="center"/>
    </xf>
    <xf numFmtId="38" fontId="0" fillId="0" borderId="12" xfId="0" applyNumberFormat="1" applyFill="1" applyBorder="1" applyAlignment="1" applyProtection="1">
      <alignment horizontal="distributed" vertical="center" justifyLastLine="1"/>
    </xf>
    <xf numFmtId="38" fontId="0" fillId="0" borderId="13" xfId="0" applyNumberFormat="1" applyFill="1" applyBorder="1" applyAlignment="1" applyProtection="1">
      <alignment horizontal="distributed" vertical="center" justifyLastLine="1"/>
    </xf>
    <xf numFmtId="38" fontId="0" fillId="0" borderId="14" xfId="0" applyNumberFormat="1" applyFill="1" applyBorder="1" applyAlignment="1" applyProtection="1">
      <alignment horizontal="center" vertical="center" wrapText="1"/>
    </xf>
    <xf numFmtId="38" fontId="0" fillId="0" borderId="6" xfId="0" applyNumberFormat="1" applyFill="1" applyBorder="1" applyAlignment="1" applyProtection="1">
      <alignment horizontal="center" vertical="center"/>
    </xf>
    <xf numFmtId="38" fontId="0" fillId="0" borderId="15" xfId="0" applyNumberFormat="1" applyFill="1" applyBorder="1" applyAlignment="1" applyProtection="1">
      <alignment horizontal="center" vertical="center"/>
    </xf>
    <xf numFmtId="38" fontId="0" fillId="0" borderId="16" xfId="0" applyNumberFormat="1" applyFill="1" applyBorder="1" applyAlignment="1" applyProtection="1">
      <alignment horizontal="center" vertical="center"/>
    </xf>
    <xf numFmtId="38" fontId="0" fillId="0" borderId="5" xfId="0" applyNumberFormat="1" applyFill="1" applyBorder="1" applyAlignment="1" applyProtection="1">
      <alignment horizontal="center" vertical="center"/>
    </xf>
    <xf numFmtId="38" fontId="0" fillId="0" borderId="17" xfId="0" applyNumberFormat="1" applyFill="1" applyBorder="1" applyAlignment="1" applyProtection="1">
      <alignment horizontal="center" vertical="center"/>
    </xf>
    <xf numFmtId="38" fontId="0" fillId="0" borderId="18" xfId="0" applyNumberFormat="1" applyFill="1" applyBorder="1" applyAlignment="1" applyProtection="1">
      <alignment horizontal="distributed" vertical="center" wrapText="1" justifyLastLine="1"/>
    </xf>
    <xf numFmtId="38" fontId="0" fillId="0" borderId="14" xfId="0" applyNumberFormat="1" applyFill="1" applyBorder="1" applyAlignment="1" applyProtection="1">
      <alignment horizontal="distributed" vertical="center" wrapText="1" justifyLastLine="1"/>
    </xf>
    <xf numFmtId="38" fontId="0" fillId="0" borderId="2" xfId="0" applyNumberFormat="1" applyFill="1" applyBorder="1" applyAlignment="1" applyProtection="1">
      <alignment horizontal="distributed" vertical="center" wrapText="1" justifyLastLine="1"/>
    </xf>
    <xf numFmtId="38" fontId="0" fillId="0" borderId="6" xfId="0" applyNumberFormat="1" applyFill="1" applyBorder="1" applyAlignment="1" applyProtection="1">
      <alignment horizontal="distributed" vertical="center" wrapText="1" justifyLastLine="1"/>
    </xf>
    <xf numFmtId="38" fontId="0" fillId="0" borderId="8" xfId="0" applyNumberFormat="1" applyFill="1" applyBorder="1" applyAlignment="1" applyProtection="1">
      <alignment horizontal="distributed" vertical="center" wrapText="1" justifyLastLine="1"/>
    </xf>
    <xf numFmtId="38" fontId="0" fillId="0" borderId="15" xfId="0" applyNumberFormat="1" applyFill="1" applyBorder="1" applyAlignment="1" applyProtection="1">
      <alignment horizontal="distributed" vertical="center" wrapText="1" justifyLastLine="1"/>
    </xf>
    <xf numFmtId="38" fontId="0" fillId="0" borderId="4" xfId="0" applyNumberFormat="1" applyFill="1" applyBorder="1" applyAlignment="1" applyProtection="1">
      <alignment horizontal="distributed" vertical="center" justifyLastLine="1"/>
    </xf>
    <xf numFmtId="38" fontId="0" fillId="0" borderId="8" xfId="0" applyNumberFormat="1" applyFill="1" applyBorder="1" applyAlignment="1" applyProtection="1">
      <alignment horizontal="distributed" vertical="center" justifyLastLine="1"/>
    </xf>
    <xf numFmtId="38" fontId="0" fillId="0" borderId="4" xfId="0" applyNumberFormat="1" applyFill="1" applyBorder="1" applyAlignment="1" applyProtection="1">
      <alignment horizontal="center" vertical="center"/>
    </xf>
    <xf numFmtId="38" fontId="0" fillId="0" borderId="8" xfId="0" applyNumberFormat="1" applyFill="1" applyBorder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left"/>
    </xf>
    <xf numFmtId="0" fontId="0" fillId="0" borderId="0" xfId="0" applyFill="1"/>
    <xf numFmtId="38" fontId="0" fillId="0" borderId="1" xfId="0" applyNumberFormat="1" applyFill="1" applyBorder="1" applyAlignment="1" applyProtection="1"/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Alignment="1" applyProtection="1"/>
    <xf numFmtId="38" fontId="0" fillId="0" borderId="19" xfId="0" applyNumberFormat="1" applyFill="1" applyBorder="1" applyAlignment="1" applyProtection="1">
      <alignment horizontal="center" vertical="center" wrapText="1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9" xfId="0" applyNumberFormat="1" applyFill="1" applyBorder="1" applyAlignment="1" applyProtection="1">
      <alignment horizontal="center" vertical="center"/>
    </xf>
    <xf numFmtId="38" fontId="0" fillId="0" borderId="16" xfId="0" applyNumberFormat="1" applyFill="1" applyBorder="1" applyAlignment="1" applyProtection="1">
      <alignment horizontal="distributed" vertical="center" justifyLastLine="1"/>
    </xf>
    <xf numFmtId="38" fontId="0" fillId="0" borderId="5" xfId="0" applyNumberFormat="1" applyFill="1" applyBorder="1" applyAlignment="1" applyProtection="1">
      <alignment horizontal="distributed" vertical="center" justifyLastLine="1"/>
    </xf>
    <xf numFmtId="38" fontId="0" fillId="0" borderId="17" xfId="0" applyNumberFormat="1" applyFill="1" applyBorder="1" applyAlignment="1" applyProtection="1">
      <alignment horizontal="distributed" vertical="center" justifyLastLine="1"/>
    </xf>
    <xf numFmtId="38" fontId="0" fillId="0" borderId="16" xfId="0" applyNumberFormat="1" applyFill="1" applyBorder="1" applyAlignment="1" applyProtection="1">
      <alignment horizontal="distributed" vertical="center" wrapText="1" justifyLastLine="1"/>
    </xf>
    <xf numFmtId="38" fontId="0" fillId="0" borderId="5" xfId="0" applyNumberFormat="1" applyFill="1" applyBorder="1" applyAlignment="1" applyProtection="1">
      <alignment horizontal="distributed" vertical="center" wrapText="1" justifyLastLine="1"/>
    </xf>
    <xf numFmtId="38" fontId="0" fillId="0" borderId="17" xfId="0" applyNumberFormat="1" applyFill="1" applyBorder="1" applyAlignment="1" applyProtection="1">
      <alignment horizontal="distributed" vertical="center" wrapText="1" justifyLastLine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sktop\&#20491;&#20154;&#29992;\&#29359;&#32618;&#32113;&#35336;&#26360;\R05_&#29359;&#32618;&#32113;&#35336;&#26360;\excel\R05_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刑法犯総数"/>
      <sheetName val="重要犯罪"/>
      <sheetName val="重要窃盗犯"/>
      <sheetName val="A"/>
      <sheetName val="A-a"/>
      <sheetName val="A-a-1"/>
      <sheetName val="A-a-2"/>
      <sheetName val="A-a-3"/>
      <sheetName val="A-a-4"/>
      <sheetName val="A-b"/>
      <sheetName val="A-b-1"/>
      <sheetName val="A-b-2"/>
      <sheetName val="A-b-3"/>
      <sheetName val="A-b-4"/>
      <sheetName val="A-c"/>
      <sheetName val="A-d"/>
      <sheetName val="B"/>
      <sheetName val="B-a"/>
      <sheetName val="B-b"/>
      <sheetName val="B-c"/>
      <sheetName val="B-c-1"/>
      <sheetName val="B-c-2"/>
      <sheetName val="B-d"/>
      <sheetName val="B-e"/>
      <sheetName val="C"/>
      <sheetName val="D"/>
      <sheetName val="D-a"/>
      <sheetName val="D-b"/>
      <sheetName val="D-b-1"/>
      <sheetName val="D-b-2"/>
      <sheetName val="D-c"/>
      <sheetName val="D-c-1"/>
      <sheetName val="D-c-2"/>
      <sheetName val="D-c-3"/>
      <sheetName val="D-c-4"/>
      <sheetName val="D-c-5"/>
      <sheetName val="D-d"/>
      <sheetName val="D-d-1"/>
      <sheetName val="D-d-2"/>
      <sheetName val="D-e"/>
      <sheetName val="D-f"/>
      <sheetName val="E"/>
      <sheetName val="E-a"/>
      <sheetName val="E-b"/>
      <sheetName val="E-b-1"/>
      <sheetName val="E-b-2"/>
      <sheetName val="E-b-3"/>
      <sheetName val="E-b-4"/>
      <sheetName val="E-ｃ"/>
      <sheetName val="F"/>
      <sheetName val="F-3"/>
      <sheetName val="F-4"/>
      <sheetName val="F-5"/>
      <sheetName val="F-6"/>
      <sheetName val="F-8"/>
      <sheetName val="F-9"/>
      <sheetName val="F-10"/>
      <sheetName val="F-11"/>
      <sheetName val="F-12"/>
      <sheetName val="F-13"/>
      <sheetName val="F-15"/>
      <sheetName val="F-16"/>
      <sheetName val="F-17"/>
      <sheetName val="F-18"/>
      <sheetName val="F-19"/>
      <sheetName val="F-20"/>
      <sheetName val="F-20-1"/>
      <sheetName val="F-20-2"/>
      <sheetName val="F-22"/>
      <sheetName val="F-23"/>
      <sheetName val="F-24"/>
      <sheetName val="F-25"/>
      <sheetName val="F-26"/>
      <sheetName val="F-26-1"/>
      <sheetName val="F-26-2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3"/>
      <sheetName val="F-44"/>
      <sheetName val="F-45"/>
      <sheetName val="F-48"/>
      <sheetName val="交通含む刑法犯総数"/>
      <sheetName val="交通総数"/>
    </sheetNames>
    <sheetDataSet>
      <sheetData sheetId="0"/>
      <sheetData sheetId="1"/>
      <sheetData sheetId="2">
        <row r="2">
          <cell r="B2" t="str">
            <v>３  年次別 都道府県別 罪種別 認知・検挙件数及び検挙人員（つづき）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31">
    <tabColor indexed="9"/>
  </sheetPr>
  <dimension ref="B1:P91"/>
  <sheetViews>
    <sheetView tabSelected="1"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3" width="17.375" style="2" bestFit="1" customWidth="1"/>
    <col min="14" max="57" width="9.25" style="2"/>
    <col min="58" max="58" width="11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">
        <v>166</v>
      </c>
      <c r="C2" s="172"/>
      <c r="D2" s="172"/>
      <c r="E2" s="172"/>
      <c r="F2" s="172"/>
      <c r="G2" s="172"/>
      <c r="H2" s="172"/>
      <c r="I2" s="17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33" t="s">
        <v>53</v>
      </c>
      <c r="D4" s="38"/>
      <c r="E4" s="38"/>
      <c r="F4" s="38"/>
      <c r="G4" s="38"/>
      <c r="H4" s="38"/>
      <c r="I4" s="38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55</v>
      </c>
      <c r="E8" s="9"/>
      <c r="F8" s="10"/>
      <c r="G8" s="40"/>
      <c r="H8" s="12"/>
      <c r="I8" s="40"/>
    </row>
    <row r="9" spans="2:16" s="8" customFormat="1" x14ac:dyDescent="0.15">
      <c r="B9" s="73" t="s">
        <v>183</v>
      </c>
      <c r="C9" s="85">
        <v>1098969</v>
      </c>
      <c r="D9" s="74">
        <v>32.529034030987226</v>
      </c>
      <c r="E9" s="138">
        <v>357484</v>
      </c>
      <c r="F9" s="85">
        <v>239355</v>
      </c>
      <c r="G9" s="85">
        <v>49282</v>
      </c>
      <c r="H9" s="85">
        <v>38921</v>
      </c>
      <c r="I9" s="85">
        <v>5061</v>
      </c>
      <c r="J9" s="42"/>
      <c r="L9" s="42"/>
      <c r="M9" s="42"/>
      <c r="N9" s="42"/>
      <c r="O9" s="42"/>
      <c r="P9" s="42"/>
    </row>
    <row r="10" spans="2:16" s="8" customFormat="1" x14ac:dyDescent="0.15">
      <c r="B10" s="18" t="s">
        <v>155</v>
      </c>
      <c r="C10" s="85">
        <v>996120</v>
      </c>
      <c r="D10" s="74">
        <v>33.837891017146525</v>
      </c>
      <c r="E10" s="138">
        <v>337066</v>
      </c>
      <c r="F10" s="85">
        <v>226376</v>
      </c>
      <c r="G10" s="85">
        <v>46256</v>
      </c>
      <c r="H10" s="85">
        <v>31516</v>
      </c>
      <c r="I10" s="85">
        <v>3907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8" t="s">
        <v>156</v>
      </c>
      <c r="C11" s="85">
        <v>915042</v>
      </c>
      <c r="D11" s="74">
        <v>35.744916626777787</v>
      </c>
      <c r="E11" s="138">
        <v>327081</v>
      </c>
      <c r="F11" s="85">
        <v>215003</v>
      </c>
      <c r="G11" s="85">
        <v>44408</v>
      </c>
      <c r="H11" s="85">
        <v>26797</v>
      </c>
      <c r="I11" s="85">
        <v>3544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8" t="s">
        <v>167</v>
      </c>
      <c r="C12" s="85">
        <v>817338</v>
      </c>
      <c r="D12" s="74">
        <v>37.855697398138837</v>
      </c>
      <c r="E12" s="138">
        <v>309409</v>
      </c>
      <c r="F12" s="85">
        <v>206094</v>
      </c>
      <c r="G12" s="85">
        <v>43120</v>
      </c>
      <c r="H12" s="85">
        <v>23489</v>
      </c>
      <c r="I12" s="85">
        <v>3346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8" t="s">
        <v>181</v>
      </c>
      <c r="C13" s="85">
        <v>748559</v>
      </c>
      <c r="D13" s="74">
        <v>39.302980793765087</v>
      </c>
      <c r="E13" s="138">
        <v>294206</v>
      </c>
      <c r="F13" s="85">
        <v>192607</v>
      </c>
      <c r="G13" s="85">
        <v>40326</v>
      </c>
      <c r="H13" s="85">
        <v>19914</v>
      </c>
      <c r="I13" s="85">
        <v>2847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">
        <v>169</v>
      </c>
      <c r="C14" s="125">
        <v>614231</v>
      </c>
      <c r="D14" s="81">
        <v>45.452769397832412</v>
      </c>
      <c r="E14" s="139">
        <v>279185</v>
      </c>
      <c r="F14" s="89">
        <v>182582</v>
      </c>
      <c r="G14" s="89">
        <v>38930</v>
      </c>
      <c r="H14" s="89">
        <v>17466</v>
      </c>
      <c r="I14" s="89">
        <v>2518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">
        <v>174</v>
      </c>
      <c r="C15" s="125">
        <v>568104</v>
      </c>
      <c r="D15" s="81">
        <v>46.555736273640036</v>
      </c>
      <c r="E15" s="139">
        <v>264485</v>
      </c>
      <c r="F15" s="89">
        <v>175041</v>
      </c>
      <c r="G15" s="89">
        <v>39239</v>
      </c>
      <c r="H15" s="89">
        <v>14818</v>
      </c>
      <c r="I15" s="89">
        <v>2369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">
        <v>175</v>
      </c>
      <c r="C16" s="89">
        <v>601331</v>
      </c>
      <c r="D16" s="81">
        <v>41.632644916027942</v>
      </c>
      <c r="E16" s="86">
        <v>250350</v>
      </c>
      <c r="F16" s="89">
        <v>169409</v>
      </c>
      <c r="G16" s="89">
        <v>37021</v>
      </c>
      <c r="H16" s="89">
        <v>14887</v>
      </c>
      <c r="I16" s="89">
        <v>2207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">
        <v>182</v>
      </c>
      <c r="C17" s="89">
        <v>703351</v>
      </c>
      <c r="D17" s="81">
        <v>38.323681916994502</v>
      </c>
      <c r="E17" s="87">
        <v>269550</v>
      </c>
      <c r="F17" s="87">
        <v>183269</v>
      </c>
      <c r="G17" s="87">
        <v>39370</v>
      </c>
      <c r="H17" s="87">
        <v>18949</v>
      </c>
      <c r="I17" s="86">
        <v>2789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">
        <v>184</v>
      </c>
      <c r="C18" s="91">
        <f>SUM(C20,C26,C33,C34,C45,C52,C59,C65,C70)</f>
        <v>737679</v>
      </c>
      <c r="D18" s="78">
        <f>E18/C18*100</f>
        <v>38.942819302162597</v>
      </c>
      <c r="E18" s="88">
        <f>SUM(E20,E26,E33,E34,E45,E52,E59,E65,E70)</f>
        <v>287273</v>
      </c>
      <c r="F18" s="91">
        <f>SUM(F20,F26,F33,F34,F45,F52,F59,F65,F70)</f>
        <v>191826</v>
      </c>
      <c r="G18" s="91">
        <f>SUM(G20,G26,G33,G34,G45,G52,G59,G65,G70)</f>
        <v>40743</v>
      </c>
      <c r="H18" s="91">
        <f>SUM(H20,H26,H33,H34,H45,H52,H59,H65,H70)</f>
        <v>21762</v>
      </c>
      <c r="I18" s="91">
        <f>SUM(I20,I26,I33,I34,I45,I52,I59,I65,I70)</f>
        <v>3088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22714</v>
      </c>
      <c r="D20" s="91"/>
      <c r="E20" s="90">
        <v>10974</v>
      </c>
      <c r="F20" s="92">
        <v>8864</v>
      </c>
      <c r="G20" s="92">
        <v>2201</v>
      </c>
      <c r="H20" s="92">
        <v>959</v>
      </c>
      <c r="I20" s="91">
        <v>133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16591</v>
      </c>
      <c r="D21" s="85"/>
      <c r="E21" s="94">
        <v>7276</v>
      </c>
      <c r="F21" s="93">
        <v>5863</v>
      </c>
      <c r="G21" s="93">
        <v>1464</v>
      </c>
      <c r="H21" s="95">
        <v>668</v>
      </c>
      <c r="I21" s="93">
        <v>99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1669</v>
      </c>
      <c r="D22" s="85"/>
      <c r="E22" s="94">
        <v>842</v>
      </c>
      <c r="F22" s="93">
        <v>664</v>
      </c>
      <c r="G22" s="93">
        <v>162</v>
      </c>
      <c r="H22" s="93">
        <v>94</v>
      </c>
      <c r="I22" s="93">
        <v>11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1827</v>
      </c>
      <c r="D23" s="85"/>
      <c r="E23" s="94">
        <v>1194</v>
      </c>
      <c r="F23" s="93">
        <v>983</v>
      </c>
      <c r="G23" s="93">
        <v>270</v>
      </c>
      <c r="H23" s="93">
        <v>85</v>
      </c>
      <c r="I23" s="93">
        <v>15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1891</v>
      </c>
      <c r="D24" s="85"/>
      <c r="E24" s="94">
        <v>1161</v>
      </c>
      <c r="F24" s="93">
        <v>933</v>
      </c>
      <c r="G24" s="93">
        <v>214</v>
      </c>
      <c r="H24" s="93">
        <v>91</v>
      </c>
      <c r="I24" s="93">
        <v>6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736</v>
      </c>
      <c r="D25" s="85"/>
      <c r="E25" s="94">
        <v>501</v>
      </c>
      <c r="F25" s="93">
        <v>421</v>
      </c>
      <c r="G25" s="93">
        <v>91</v>
      </c>
      <c r="H25" s="93">
        <v>21</v>
      </c>
      <c r="I25" s="93">
        <v>2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33534</v>
      </c>
      <c r="D26" s="91"/>
      <c r="E26" s="96">
        <v>16303</v>
      </c>
      <c r="F26" s="91">
        <v>10329</v>
      </c>
      <c r="G26" s="91">
        <v>2301</v>
      </c>
      <c r="H26" s="91">
        <v>824</v>
      </c>
      <c r="I26" s="91">
        <v>104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4358</v>
      </c>
      <c r="D27" s="85"/>
      <c r="E27" s="94">
        <v>2190</v>
      </c>
      <c r="F27" s="93">
        <v>1487</v>
      </c>
      <c r="G27" s="93">
        <v>351</v>
      </c>
      <c r="H27" s="93">
        <v>93</v>
      </c>
      <c r="I27" s="93">
        <v>17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3319</v>
      </c>
      <c r="D28" s="85"/>
      <c r="E28" s="94">
        <v>1783</v>
      </c>
      <c r="F28" s="93">
        <v>1128</v>
      </c>
      <c r="G28" s="93">
        <v>240</v>
      </c>
      <c r="H28" s="93">
        <v>93</v>
      </c>
      <c r="I28" s="93">
        <v>10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11385</v>
      </c>
      <c r="D29" s="85"/>
      <c r="E29" s="94">
        <v>5188</v>
      </c>
      <c r="F29" s="93">
        <v>3196</v>
      </c>
      <c r="G29" s="93">
        <v>636</v>
      </c>
      <c r="H29" s="93">
        <v>266</v>
      </c>
      <c r="I29" s="93">
        <v>28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2576</v>
      </c>
      <c r="D30" s="85"/>
      <c r="E30" s="94">
        <v>1502</v>
      </c>
      <c r="F30" s="93">
        <v>1007</v>
      </c>
      <c r="G30" s="93">
        <v>253</v>
      </c>
      <c r="H30" s="93">
        <v>64</v>
      </c>
      <c r="I30" s="93">
        <v>9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3052</v>
      </c>
      <c r="D31" s="85"/>
      <c r="E31" s="94">
        <v>2135</v>
      </c>
      <c r="F31" s="93">
        <v>1319</v>
      </c>
      <c r="G31" s="93">
        <v>299</v>
      </c>
      <c r="H31" s="93">
        <v>93</v>
      </c>
      <c r="I31" s="93">
        <v>14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8844</v>
      </c>
      <c r="D32" s="85"/>
      <c r="E32" s="94">
        <v>3505</v>
      </c>
      <c r="F32" s="93">
        <v>2192</v>
      </c>
      <c r="G32" s="93">
        <v>522</v>
      </c>
      <c r="H32" s="93">
        <v>215</v>
      </c>
      <c r="I32" s="93">
        <v>26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94752</v>
      </c>
      <c r="D33" s="91"/>
      <c r="E33" s="98">
        <v>33961</v>
      </c>
      <c r="F33" s="97">
        <v>23731</v>
      </c>
      <c r="G33" s="97">
        <v>4314</v>
      </c>
      <c r="H33" s="97">
        <v>2705</v>
      </c>
      <c r="I33" s="97">
        <v>385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220497</v>
      </c>
      <c r="D34" s="91"/>
      <c r="E34" s="96">
        <v>84589</v>
      </c>
      <c r="F34" s="91">
        <v>50024</v>
      </c>
      <c r="G34" s="91">
        <v>10674</v>
      </c>
      <c r="H34" s="91">
        <v>5261</v>
      </c>
      <c r="I34" s="91">
        <v>717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21094</v>
      </c>
      <c r="D35" s="85"/>
      <c r="E35" s="99">
        <v>6192</v>
      </c>
      <c r="F35" s="100">
        <v>3584</v>
      </c>
      <c r="G35" s="100">
        <v>805</v>
      </c>
      <c r="H35" s="100">
        <v>280</v>
      </c>
      <c r="I35" s="100">
        <v>28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12163</v>
      </c>
      <c r="D36" s="85"/>
      <c r="E36" s="99">
        <v>4294</v>
      </c>
      <c r="F36" s="100">
        <v>2072</v>
      </c>
      <c r="G36" s="100">
        <v>479</v>
      </c>
      <c r="H36" s="100">
        <v>189</v>
      </c>
      <c r="I36" s="100">
        <v>27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14593</v>
      </c>
      <c r="D37" s="85"/>
      <c r="E37" s="99">
        <v>6617</v>
      </c>
      <c r="F37" s="100">
        <v>3208</v>
      </c>
      <c r="G37" s="100">
        <v>710</v>
      </c>
      <c r="H37" s="100">
        <v>294</v>
      </c>
      <c r="I37" s="100">
        <v>49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51667</v>
      </c>
      <c r="D38" s="85"/>
      <c r="E38" s="99">
        <v>16691</v>
      </c>
      <c r="F38" s="100">
        <v>10054</v>
      </c>
      <c r="G38" s="100">
        <v>2070</v>
      </c>
      <c r="H38" s="100">
        <v>1139</v>
      </c>
      <c r="I38" s="100">
        <v>167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38394</v>
      </c>
      <c r="D39" s="85"/>
      <c r="E39" s="99">
        <v>13884</v>
      </c>
      <c r="F39" s="100">
        <v>8178</v>
      </c>
      <c r="G39" s="100">
        <v>1779</v>
      </c>
      <c r="H39" s="100">
        <v>876</v>
      </c>
      <c r="I39" s="100">
        <v>104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45716</v>
      </c>
      <c r="D40" s="85"/>
      <c r="E40" s="99">
        <v>18684</v>
      </c>
      <c r="F40" s="100">
        <v>11677</v>
      </c>
      <c r="G40" s="100">
        <v>2425</v>
      </c>
      <c r="H40" s="100">
        <v>1484</v>
      </c>
      <c r="I40" s="100">
        <v>190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9417</v>
      </c>
      <c r="D41" s="85"/>
      <c r="E41" s="99">
        <v>5161</v>
      </c>
      <c r="F41" s="100">
        <v>2819</v>
      </c>
      <c r="G41" s="100">
        <v>582</v>
      </c>
      <c r="H41" s="100">
        <v>266</v>
      </c>
      <c r="I41" s="100">
        <v>40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3441</v>
      </c>
      <c r="D42" s="85"/>
      <c r="E42" s="99">
        <v>1383</v>
      </c>
      <c r="F42" s="100">
        <v>850</v>
      </c>
      <c r="G42" s="100">
        <v>217</v>
      </c>
      <c r="H42" s="100">
        <v>76</v>
      </c>
      <c r="I42" s="100">
        <v>11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7673</v>
      </c>
      <c r="D43" s="85"/>
      <c r="E43" s="99">
        <v>3539</v>
      </c>
      <c r="F43" s="100">
        <v>1982</v>
      </c>
      <c r="G43" s="100">
        <v>453</v>
      </c>
      <c r="H43" s="100">
        <v>211</v>
      </c>
      <c r="I43" s="100">
        <v>39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16339</v>
      </c>
      <c r="D44" s="85"/>
      <c r="E44" s="99">
        <v>8144</v>
      </c>
      <c r="F44" s="100">
        <v>5600</v>
      </c>
      <c r="G44" s="100">
        <v>1154</v>
      </c>
      <c r="H44" s="100">
        <v>446</v>
      </c>
      <c r="I44" s="100">
        <v>62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87278</v>
      </c>
      <c r="D45" s="91"/>
      <c r="E45" s="88">
        <v>32962</v>
      </c>
      <c r="F45" s="91">
        <v>22722</v>
      </c>
      <c r="G45" s="91">
        <v>4774</v>
      </c>
      <c r="H45" s="91">
        <v>2921</v>
      </c>
      <c r="I45" s="91">
        <v>459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4991</v>
      </c>
      <c r="D46" s="85"/>
      <c r="E46" s="99">
        <v>3142</v>
      </c>
      <c r="F46" s="100">
        <v>1859</v>
      </c>
      <c r="G46" s="100">
        <v>430</v>
      </c>
      <c r="H46" s="100">
        <v>253</v>
      </c>
      <c r="I46" s="100">
        <v>34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5384</v>
      </c>
      <c r="D47" s="85"/>
      <c r="E47" s="99">
        <v>3075</v>
      </c>
      <c r="F47" s="100">
        <v>1565</v>
      </c>
      <c r="G47" s="100">
        <v>309</v>
      </c>
      <c r="H47" s="100">
        <v>180</v>
      </c>
      <c r="I47" s="100">
        <v>38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2972</v>
      </c>
      <c r="D48" s="85"/>
      <c r="E48" s="99">
        <v>2295</v>
      </c>
      <c r="F48" s="100">
        <v>1290</v>
      </c>
      <c r="G48" s="100">
        <v>301</v>
      </c>
      <c r="H48" s="100">
        <v>186</v>
      </c>
      <c r="I48" s="100">
        <v>30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11973</v>
      </c>
      <c r="D49" s="85"/>
      <c r="E49" s="99">
        <v>4802</v>
      </c>
      <c r="F49" s="100">
        <v>3033</v>
      </c>
      <c r="G49" s="100">
        <v>776</v>
      </c>
      <c r="H49" s="100">
        <v>374</v>
      </c>
      <c r="I49" s="100">
        <v>67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51025</v>
      </c>
      <c r="D50" s="85"/>
      <c r="E50" s="99">
        <v>16022</v>
      </c>
      <c r="F50" s="100">
        <v>12578</v>
      </c>
      <c r="G50" s="100">
        <v>2445</v>
      </c>
      <c r="H50" s="100">
        <v>1641</v>
      </c>
      <c r="I50" s="100">
        <v>245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10933</v>
      </c>
      <c r="D51" s="85"/>
      <c r="E51" s="99">
        <v>3626</v>
      </c>
      <c r="F51" s="100">
        <v>2397</v>
      </c>
      <c r="G51" s="100">
        <v>513</v>
      </c>
      <c r="H51" s="100">
        <v>287</v>
      </c>
      <c r="I51" s="100">
        <v>45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149705</v>
      </c>
      <c r="D52" s="91"/>
      <c r="E52" s="96">
        <v>52109</v>
      </c>
      <c r="F52" s="91">
        <v>37874</v>
      </c>
      <c r="G52" s="91">
        <v>7886</v>
      </c>
      <c r="H52" s="91">
        <v>4554</v>
      </c>
      <c r="I52" s="91">
        <v>604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8147</v>
      </c>
      <c r="D53" s="85"/>
      <c r="E53" s="99">
        <v>3231</v>
      </c>
      <c r="F53" s="100">
        <v>2397</v>
      </c>
      <c r="G53" s="100">
        <v>543</v>
      </c>
      <c r="H53" s="100">
        <v>291</v>
      </c>
      <c r="I53" s="100">
        <v>41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12059</v>
      </c>
      <c r="D54" s="85"/>
      <c r="E54" s="99">
        <v>5814</v>
      </c>
      <c r="F54" s="100">
        <v>4022</v>
      </c>
      <c r="G54" s="100">
        <v>861</v>
      </c>
      <c r="H54" s="100">
        <v>450</v>
      </c>
      <c r="I54" s="100">
        <v>64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81403</v>
      </c>
      <c r="D55" s="85"/>
      <c r="E55" s="99">
        <v>21347</v>
      </c>
      <c r="F55" s="100">
        <v>15991</v>
      </c>
      <c r="G55" s="100">
        <v>3190</v>
      </c>
      <c r="H55" s="100">
        <v>2076</v>
      </c>
      <c r="I55" s="100">
        <v>280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37817</v>
      </c>
      <c r="D56" s="85"/>
      <c r="E56" s="99">
        <v>15421</v>
      </c>
      <c r="F56" s="100">
        <v>11236</v>
      </c>
      <c r="G56" s="100">
        <v>2294</v>
      </c>
      <c r="H56" s="100">
        <v>1200</v>
      </c>
      <c r="I56" s="100">
        <v>141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6217</v>
      </c>
      <c r="D57" s="85"/>
      <c r="E57" s="99">
        <v>3669</v>
      </c>
      <c r="F57" s="100">
        <v>2457</v>
      </c>
      <c r="G57" s="100">
        <v>570</v>
      </c>
      <c r="H57" s="100">
        <v>294</v>
      </c>
      <c r="I57" s="100">
        <v>29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4062</v>
      </c>
      <c r="D58" s="85"/>
      <c r="E58" s="99">
        <v>2627</v>
      </c>
      <c r="F58" s="102">
        <v>1771</v>
      </c>
      <c r="G58" s="100">
        <v>428</v>
      </c>
      <c r="H58" s="100">
        <v>243</v>
      </c>
      <c r="I58" s="100">
        <v>49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33509</v>
      </c>
      <c r="D59" s="91"/>
      <c r="E59" s="96">
        <v>15545</v>
      </c>
      <c r="F59" s="97">
        <v>10408</v>
      </c>
      <c r="G59" s="91">
        <v>2319</v>
      </c>
      <c r="H59" s="91">
        <v>1366</v>
      </c>
      <c r="I59" s="91">
        <v>192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2252</v>
      </c>
      <c r="D60" s="85"/>
      <c r="E60" s="99">
        <v>1465</v>
      </c>
      <c r="F60" s="100">
        <v>916</v>
      </c>
      <c r="G60" s="100">
        <v>228</v>
      </c>
      <c r="H60" s="100">
        <v>109</v>
      </c>
      <c r="I60" s="100">
        <v>13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2086</v>
      </c>
      <c r="D61" s="85"/>
      <c r="E61" s="99">
        <v>1467</v>
      </c>
      <c r="F61" s="100">
        <v>795</v>
      </c>
      <c r="G61" s="100">
        <v>160</v>
      </c>
      <c r="H61" s="100">
        <v>68</v>
      </c>
      <c r="I61" s="100">
        <v>6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9726</v>
      </c>
      <c r="D62" s="85"/>
      <c r="E62" s="99">
        <v>3856</v>
      </c>
      <c r="F62" s="100">
        <v>2763</v>
      </c>
      <c r="G62" s="100">
        <v>514</v>
      </c>
      <c r="H62" s="100">
        <v>410</v>
      </c>
      <c r="I62" s="100">
        <v>53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14675</v>
      </c>
      <c r="D63" s="85"/>
      <c r="E63" s="99">
        <v>6328</v>
      </c>
      <c r="F63" s="100">
        <v>4195</v>
      </c>
      <c r="G63" s="100">
        <v>1008</v>
      </c>
      <c r="H63" s="100">
        <v>529</v>
      </c>
      <c r="I63" s="100">
        <v>85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4770</v>
      </c>
      <c r="D64" s="85"/>
      <c r="E64" s="99">
        <v>2429</v>
      </c>
      <c r="F64" s="102">
        <v>1739</v>
      </c>
      <c r="G64" s="100">
        <v>409</v>
      </c>
      <c r="H64" s="100">
        <v>250</v>
      </c>
      <c r="I64" s="100">
        <v>35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19272</v>
      </c>
      <c r="D65" s="91"/>
      <c r="E65" s="96">
        <v>9134</v>
      </c>
      <c r="F65" s="97">
        <v>5346</v>
      </c>
      <c r="G65" s="91">
        <v>1386</v>
      </c>
      <c r="H65" s="91">
        <v>557</v>
      </c>
      <c r="I65" s="91">
        <v>115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2952</v>
      </c>
      <c r="D66" s="85"/>
      <c r="E66" s="99">
        <v>1303</v>
      </c>
      <c r="F66" s="100">
        <v>839</v>
      </c>
      <c r="G66" s="100">
        <v>288</v>
      </c>
      <c r="H66" s="100">
        <v>94</v>
      </c>
      <c r="I66" s="100">
        <v>24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5858</v>
      </c>
      <c r="D67" s="85"/>
      <c r="E67" s="99">
        <v>2745</v>
      </c>
      <c r="F67" s="100">
        <v>1680</v>
      </c>
      <c r="G67" s="100">
        <v>405</v>
      </c>
      <c r="H67" s="100">
        <v>183</v>
      </c>
      <c r="I67" s="100">
        <v>31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6937</v>
      </c>
      <c r="D68" s="85"/>
      <c r="E68" s="99">
        <v>3272</v>
      </c>
      <c r="F68" s="100">
        <v>1797</v>
      </c>
      <c r="G68" s="100">
        <v>466</v>
      </c>
      <c r="H68" s="100">
        <v>165</v>
      </c>
      <c r="I68" s="100">
        <v>42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3525</v>
      </c>
      <c r="D69" s="85"/>
      <c r="E69" s="99">
        <v>1814</v>
      </c>
      <c r="F69" s="102">
        <v>1030</v>
      </c>
      <c r="G69" s="100">
        <v>227</v>
      </c>
      <c r="H69" s="100">
        <v>115</v>
      </c>
      <c r="I69" s="100">
        <v>18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76418</v>
      </c>
      <c r="D70" s="91"/>
      <c r="E70" s="96">
        <v>31696</v>
      </c>
      <c r="F70" s="91">
        <v>22528</v>
      </c>
      <c r="G70" s="91">
        <v>4888</v>
      </c>
      <c r="H70" s="91">
        <v>2615</v>
      </c>
      <c r="I70" s="91">
        <v>379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37047</v>
      </c>
      <c r="D71" s="85"/>
      <c r="E71" s="99">
        <v>12922</v>
      </c>
      <c r="F71" s="100">
        <v>9323</v>
      </c>
      <c r="G71" s="100">
        <v>2149</v>
      </c>
      <c r="H71" s="100">
        <v>1097</v>
      </c>
      <c r="I71" s="100">
        <v>155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3978</v>
      </c>
      <c r="D72" s="85"/>
      <c r="E72" s="99">
        <v>2107</v>
      </c>
      <c r="F72" s="100">
        <v>1386</v>
      </c>
      <c r="G72" s="100">
        <v>316</v>
      </c>
      <c r="H72" s="100">
        <v>144</v>
      </c>
      <c r="I72" s="100">
        <v>16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4009</v>
      </c>
      <c r="D73" s="85"/>
      <c r="E73" s="99">
        <v>2275</v>
      </c>
      <c r="F73" s="100">
        <v>1716</v>
      </c>
      <c r="G73" s="100">
        <v>394</v>
      </c>
      <c r="H73" s="100">
        <v>151</v>
      </c>
      <c r="I73" s="100">
        <v>23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6722</v>
      </c>
      <c r="D74" s="85"/>
      <c r="E74" s="99">
        <v>3485</v>
      </c>
      <c r="F74" s="100">
        <v>2547</v>
      </c>
      <c r="G74" s="100">
        <v>546</v>
      </c>
      <c r="H74" s="100">
        <v>286</v>
      </c>
      <c r="I74" s="100">
        <v>51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3442</v>
      </c>
      <c r="D75" s="85"/>
      <c r="E75" s="99">
        <v>1698</v>
      </c>
      <c r="F75" s="100">
        <v>1187</v>
      </c>
      <c r="G75" s="100">
        <v>265</v>
      </c>
      <c r="H75" s="100">
        <v>123</v>
      </c>
      <c r="I75" s="100">
        <v>21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4276</v>
      </c>
      <c r="D76" s="85"/>
      <c r="E76" s="99">
        <v>1971</v>
      </c>
      <c r="F76" s="100">
        <v>1301</v>
      </c>
      <c r="G76" s="100">
        <v>259</v>
      </c>
      <c r="H76" s="100">
        <v>136</v>
      </c>
      <c r="I76" s="100">
        <v>25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7366</v>
      </c>
      <c r="D77" s="85"/>
      <c r="E77" s="99">
        <v>2841</v>
      </c>
      <c r="F77" s="100">
        <v>2015</v>
      </c>
      <c r="G77" s="100">
        <v>456</v>
      </c>
      <c r="H77" s="100">
        <v>224</v>
      </c>
      <c r="I77" s="100">
        <v>33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9578</v>
      </c>
      <c r="D78" s="104"/>
      <c r="E78" s="105">
        <v>4397</v>
      </c>
      <c r="F78" s="106">
        <v>3053</v>
      </c>
      <c r="G78" s="106">
        <v>503</v>
      </c>
      <c r="H78" s="106">
        <v>454</v>
      </c>
      <c r="I78" s="106">
        <v>55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7">
    <mergeCell ref="B2:I2"/>
    <mergeCell ref="F5:I5"/>
    <mergeCell ref="B5:B7"/>
    <mergeCell ref="C5:C7"/>
    <mergeCell ref="D5:E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40">
    <tabColor indexed="10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57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55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2426</v>
      </c>
      <c r="D9" s="74">
        <v>78.936521022258859</v>
      </c>
      <c r="E9" s="138">
        <v>1915</v>
      </c>
      <c r="F9" s="85">
        <v>1972</v>
      </c>
      <c r="G9" s="85">
        <v>148</v>
      </c>
      <c r="H9" s="85">
        <v>401</v>
      </c>
      <c r="I9" s="85">
        <v>22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2332</v>
      </c>
      <c r="D10" s="74">
        <v>80.531732418524868</v>
      </c>
      <c r="E10" s="138">
        <v>1878</v>
      </c>
      <c r="F10" s="85">
        <v>1984</v>
      </c>
      <c r="G10" s="85">
        <v>131</v>
      </c>
      <c r="H10" s="85">
        <v>328</v>
      </c>
      <c r="I10" s="85">
        <v>12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1852</v>
      </c>
      <c r="D11" s="74">
        <v>82.127429805615549</v>
      </c>
      <c r="E11" s="138">
        <v>1521</v>
      </c>
      <c r="F11" s="85">
        <v>1704</v>
      </c>
      <c r="G11" s="85">
        <v>138</v>
      </c>
      <c r="H11" s="85">
        <v>251</v>
      </c>
      <c r="I11" s="85">
        <v>21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1787</v>
      </c>
      <c r="D12" s="75">
        <v>87.241186345830997</v>
      </c>
      <c r="E12" s="138">
        <v>1559</v>
      </c>
      <c r="F12" s="85">
        <v>1732</v>
      </c>
      <c r="G12" s="85">
        <v>146</v>
      </c>
      <c r="H12" s="85">
        <v>256</v>
      </c>
      <c r="I12" s="85">
        <v>21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1511</v>
      </c>
      <c r="D13" s="75">
        <v>87.75645268034414</v>
      </c>
      <c r="E13" s="138">
        <v>1326</v>
      </c>
      <c r="F13" s="85">
        <v>1604</v>
      </c>
      <c r="G13" s="85">
        <v>131</v>
      </c>
      <c r="H13" s="85">
        <v>251</v>
      </c>
      <c r="I13" s="85">
        <v>18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1397</v>
      </c>
      <c r="D14" s="75">
        <v>97.208303507516106</v>
      </c>
      <c r="E14" s="139">
        <v>1358</v>
      </c>
      <c r="F14" s="89">
        <v>1654</v>
      </c>
      <c r="G14" s="89">
        <v>129</v>
      </c>
      <c r="H14" s="89">
        <v>323</v>
      </c>
      <c r="I14" s="89">
        <v>29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1138</v>
      </c>
      <c r="D15" s="75">
        <v>99.297012302284713</v>
      </c>
      <c r="E15" s="139">
        <v>1130</v>
      </c>
      <c r="F15" s="89">
        <v>1460</v>
      </c>
      <c r="G15" s="89">
        <v>104</v>
      </c>
      <c r="H15" s="89">
        <v>214</v>
      </c>
      <c r="I15" s="89">
        <v>17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1148</v>
      </c>
      <c r="D16" s="75">
        <v>92.334494773519154</v>
      </c>
      <c r="E16" s="86">
        <v>1060</v>
      </c>
      <c r="F16" s="89">
        <v>1322</v>
      </c>
      <c r="G16" s="89">
        <v>127</v>
      </c>
      <c r="H16" s="89">
        <v>235</v>
      </c>
      <c r="I16" s="89">
        <v>14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1361</v>
      </c>
      <c r="D17" s="81">
        <v>90.521675238795012</v>
      </c>
      <c r="E17" s="87">
        <v>1232</v>
      </c>
      <c r="F17" s="87">
        <v>1601</v>
      </c>
      <c r="G17" s="87">
        <v>130</v>
      </c>
      <c r="H17" s="87">
        <v>329</v>
      </c>
      <c r="I17" s="86">
        <v>24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1370</v>
      </c>
      <c r="D18" s="78">
        <f>E18/C18*100</f>
        <v>92.481751824817522</v>
      </c>
      <c r="E18" s="88">
        <f>SUM(E20,E26,E33,E34,E45,E52,E59,E65,E70)</f>
        <v>1267</v>
      </c>
      <c r="F18" s="91">
        <f>SUM(F20,F26,F33,F34,F45,F52,F59,F65,F70)</f>
        <v>1780</v>
      </c>
      <c r="G18" s="91">
        <f>SUM(G20,G26,G33,G34,G45,G52,G59,G65,G70)</f>
        <v>183</v>
      </c>
      <c r="H18" s="91">
        <f>SUM(H20,H26,H33,H34,H45,H52,H59,H65,H70)</f>
        <v>467</v>
      </c>
      <c r="I18" s="91">
        <f>SUM(I20,I26,I33,I34,I45,I52,I59,I65,I70)</f>
        <v>44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42</v>
      </c>
      <c r="D20" s="91"/>
      <c r="E20" s="90">
        <v>43</v>
      </c>
      <c r="F20" s="92">
        <v>57</v>
      </c>
      <c r="G20" s="92">
        <v>5</v>
      </c>
      <c r="H20" s="92">
        <v>23</v>
      </c>
      <c r="I20" s="91"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30</v>
      </c>
      <c r="D21" s="85"/>
      <c r="E21" s="94">
        <v>31</v>
      </c>
      <c r="F21" s="93">
        <v>41</v>
      </c>
      <c r="G21" s="93">
        <v>5</v>
      </c>
      <c r="H21" s="95">
        <v>18</v>
      </c>
      <c r="I21" s="93"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3</v>
      </c>
      <c r="D22" s="85"/>
      <c r="E22" s="94">
        <v>2</v>
      </c>
      <c r="F22" s="93">
        <v>2</v>
      </c>
      <c r="G22" s="93">
        <v>0</v>
      </c>
      <c r="H22" s="93">
        <v>0</v>
      </c>
      <c r="I22" s="93"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6</v>
      </c>
      <c r="D23" s="85"/>
      <c r="E23" s="94">
        <v>6</v>
      </c>
      <c r="F23" s="93">
        <v>6</v>
      </c>
      <c r="G23" s="93">
        <v>0</v>
      </c>
      <c r="H23" s="93">
        <v>2</v>
      </c>
      <c r="I23" s="93"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3</v>
      </c>
      <c r="D24" s="85"/>
      <c r="E24" s="94">
        <v>4</v>
      </c>
      <c r="F24" s="93">
        <v>8</v>
      </c>
      <c r="G24" s="93">
        <v>0</v>
      </c>
      <c r="H24" s="93">
        <v>3</v>
      </c>
      <c r="I24" s="93"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55</v>
      </c>
      <c r="D26" s="91"/>
      <c r="E26" s="96">
        <v>52</v>
      </c>
      <c r="F26" s="91">
        <v>54</v>
      </c>
      <c r="G26" s="91">
        <v>2</v>
      </c>
      <c r="H26" s="91">
        <v>10</v>
      </c>
      <c r="I26" s="91">
        <v>1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3</v>
      </c>
      <c r="D27" s="85"/>
      <c r="E27" s="94">
        <v>3</v>
      </c>
      <c r="F27" s="93">
        <v>2</v>
      </c>
      <c r="G27" s="93">
        <v>0</v>
      </c>
      <c r="H27" s="93">
        <v>0</v>
      </c>
      <c r="I27" s="93"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9</v>
      </c>
      <c r="D28" s="85"/>
      <c r="E28" s="94">
        <v>8</v>
      </c>
      <c r="F28" s="93">
        <v>7</v>
      </c>
      <c r="G28" s="93">
        <v>1</v>
      </c>
      <c r="H28" s="93">
        <v>2</v>
      </c>
      <c r="I28" s="93">
        <v>1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26</v>
      </c>
      <c r="D29" s="85"/>
      <c r="E29" s="94">
        <v>22</v>
      </c>
      <c r="F29" s="93">
        <v>25</v>
      </c>
      <c r="G29" s="93">
        <v>1</v>
      </c>
      <c r="H29" s="93">
        <v>7</v>
      </c>
      <c r="I29" s="93"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2</v>
      </c>
      <c r="D30" s="85"/>
      <c r="E30" s="94">
        <v>2</v>
      </c>
      <c r="F30" s="93">
        <v>1</v>
      </c>
      <c r="G30" s="93">
        <v>0</v>
      </c>
      <c r="H30" s="93">
        <v>0</v>
      </c>
      <c r="I30" s="93"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3</v>
      </c>
      <c r="D31" s="85"/>
      <c r="E31" s="94">
        <v>3</v>
      </c>
      <c r="F31" s="93">
        <v>3</v>
      </c>
      <c r="G31" s="93">
        <v>0</v>
      </c>
      <c r="H31" s="93">
        <v>0</v>
      </c>
      <c r="I31" s="93"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12</v>
      </c>
      <c r="D32" s="85"/>
      <c r="E32" s="94">
        <v>14</v>
      </c>
      <c r="F32" s="93">
        <v>16</v>
      </c>
      <c r="G32" s="93">
        <v>0</v>
      </c>
      <c r="H32" s="93">
        <v>1</v>
      </c>
      <c r="I32" s="93"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276</v>
      </c>
      <c r="D33" s="91"/>
      <c r="E33" s="98">
        <v>247</v>
      </c>
      <c r="F33" s="97">
        <v>371</v>
      </c>
      <c r="G33" s="97">
        <v>33</v>
      </c>
      <c r="H33" s="97">
        <v>88</v>
      </c>
      <c r="I33" s="97">
        <v>3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414</v>
      </c>
      <c r="D34" s="91"/>
      <c r="E34" s="96">
        <v>386</v>
      </c>
      <c r="F34" s="91">
        <v>540</v>
      </c>
      <c r="G34" s="91">
        <v>51</v>
      </c>
      <c r="H34" s="91">
        <v>178</v>
      </c>
      <c r="I34" s="91">
        <v>23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32</v>
      </c>
      <c r="D35" s="85"/>
      <c r="E35" s="94">
        <v>26</v>
      </c>
      <c r="F35" s="93">
        <v>47</v>
      </c>
      <c r="G35" s="93">
        <v>0</v>
      </c>
      <c r="H35" s="93">
        <v>11</v>
      </c>
      <c r="I35" s="93"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21</v>
      </c>
      <c r="D36" s="85"/>
      <c r="E36" s="94">
        <v>16</v>
      </c>
      <c r="F36" s="93">
        <v>38</v>
      </c>
      <c r="G36" s="93">
        <v>3</v>
      </c>
      <c r="H36" s="93">
        <v>21</v>
      </c>
      <c r="I36" s="93">
        <v>2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11</v>
      </c>
      <c r="D37" s="85"/>
      <c r="E37" s="94">
        <v>11</v>
      </c>
      <c r="F37" s="93">
        <v>18</v>
      </c>
      <c r="G37" s="93">
        <v>3</v>
      </c>
      <c r="H37" s="93">
        <v>10</v>
      </c>
      <c r="I37" s="93">
        <v>2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103</v>
      </c>
      <c r="D38" s="85"/>
      <c r="E38" s="94">
        <v>108</v>
      </c>
      <c r="F38" s="93">
        <v>166</v>
      </c>
      <c r="G38" s="93">
        <v>18</v>
      </c>
      <c r="H38" s="93">
        <v>63</v>
      </c>
      <c r="I38" s="93">
        <v>10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81</v>
      </c>
      <c r="D39" s="85"/>
      <c r="E39" s="94">
        <v>78</v>
      </c>
      <c r="F39" s="93">
        <v>82</v>
      </c>
      <c r="G39" s="93">
        <v>6</v>
      </c>
      <c r="H39" s="93">
        <v>22</v>
      </c>
      <c r="I39" s="93">
        <v>1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108</v>
      </c>
      <c r="D40" s="85"/>
      <c r="E40" s="94">
        <v>92</v>
      </c>
      <c r="F40" s="93">
        <v>119</v>
      </c>
      <c r="G40" s="93">
        <v>12</v>
      </c>
      <c r="H40" s="93">
        <v>40</v>
      </c>
      <c r="I40" s="93">
        <v>7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8</v>
      </c>
      <c r="D41" s="85"/>
      <c r="E41" s="94">
        <v>9</v>
      </c>
      <c r="F41" s="93">
        <v>9</v>
      </c>
      <c r="G41" s="93">
        <v>1</v>
      </c>
      <c r="H41" s="93">
        <v>2</v>
      </c>
      <c r="I41" s="93"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6</v>
      </c>
      <c r="D42" s="85"/>
      <c r="E42" s="94">
        <v>4</v>
      </c>
      <c r="F42" s="93">
        <v>9</v>
      </c>
      <c r="G42" s="93">
        <v>0</v>
      </c>
      <c r="H42" s="93">
        <v>0</v>
      </c>
      <c r="I42" s="93"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10</v>
      </c>
      <c r="D43" s="85"/>
      <c r="E43" s="94">
        <v>7</v>
      </c>
      <c r="F43" s="93">
        <v>8</v>
      </c>
      <c r="G43" s="93">
        <v>0</v>
      </c>
      <c r="H43" s="93">
        <v>2</v>
      </c>
      <c r="I43" s="93"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34</v>
      </c>
      <c r="D44" s="85"/>
      <c r="E44" s="94">
        <v>35</v>
      </c>
      <c r="F44" s="93">
        <v>44</v>
      </c>
      <c r="G44" s="93">
        <v>8</v>
      </c>
      <c r="H44" s="93">
        <v>7</v>
      </c>
      <c r="I44" s="93">
        <v>1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122</v>
      </c>
      <c r="D45" s="91"/>
      <c r="E45" s="88">
        <v>108</v>
      </c>
      <c r="F45" s="91">
        <v>153</v>
      </c>
      <c r="G45" s="91">
        <v>25</v>
      </c>
      <c r="H45" s="91">
        <v>40</v>
      </c>
      <c r="I45" s="91">
        <v>8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4</v>
      </c>
      <c r="D46" s="85"/>
      <c r="E46" s="94">
        <v>4</v>
      </c>
      <c r="F46" s="93">
        <v>8</v>
      </c>
      <c r="G46" s="93">
        <v>2</v>
      </c>
      <c r="H46" s="93">
        <v>3</v>
      </c>
      <c r="I46" s="93">
        <v>2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5</v>
      </c>
      <c r="D47" s="85"/>
      <c r="E47" s="94">
        <v>4</v>
      </c>
      <c r="F47" s="93">
        <v>3</v>
      </c>
      <c r="G47" s="93">
        <v>1</v>
      </c>
      <c r="H47" s="93">
        <v>1</v>
      </c>
      <c r="I47" s="93">
        <v>1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4</v>
      </c>
      <c r="D48" s="85"/>
      <c r="E48" s="94">
        <v>5</v>
      </c>
      <c r="F48" s="93">
        <v>5</v>
      </c>
      <c r="G48" s="93">
        <v>1</v>
      </c>
      <c r="H48" s="93">
        <v>0</v>
      </c>
      <c r="I48" s="93"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6</v>
      </c>
      <c r="D49" s="85"/>
      <c r="E49" s="94">
        <v>7</v>
      </c>
      <c r="F49" s="93">
        <v>14</v>
      </c>
      <c r="G49" s="93">
        <v>1</v>
      </c>
      <c r="H49" s="93">
        <v>0</v>
      </c>
      <c r="I49" s="93"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93</v>
      </c>
      <c r="D50" s="85"/>
      <c r="E50" s="94">
        <v>81</v>
      </c>
      <c r="F50" s="93">
        <v>109</v>
      </c>
      <c r="G50" s="93">
        <v>18</v>
      </c>
      <c r="H50" s="93">
        <v>34</v>
      </c>
      <c r="I50" s="93">
        <v>5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10</v>
      </c>
      <c r="D51" s="85"/>
      <c r="E51" s="94">
        <v>7</v>
      </c>
      <c r="F51" s="93">
        <v>14</v>
      </c>
      <c r="G51" s="93">
        <v>2</v>
      </c>
      <c r="H51" s="93">
        <v>2</v>
      </c>
      <c r="I51" s="93"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310</v>
      </c>
      <c r="D52" s="91"/>
      <c r="E52" s="96">
        <v>281</v>
      </c>
      <c r="F52" s="91">
        <v>381</v>
      </c>
      <c r="G52" s="91">
        <v>43</v>
      </c>
      <c r="H52" s="91">
        <v>68</v>
      </c>
      <c r="I52" s="91">
        <v>3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8</v>
      </c>
      <c r="D53" s="85"/>
      <c r="E53" s="94">
        <v>8</v>
      </c>
      <c r="F53" s="93">
        <v>10</v>
      </c>
      <c r="G53" s="93">
        <v>2</v>
      </c>
      <c r="H53" s="93">
        <v>1</v>
      </c>
      <c r="I53" s="93"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21</v>
      </c>
      <c r="D54" s="85"/>
      <c r="E54" s="94">
        <v>21</v>
      </c>
      <c r="F54" s="93">
        <v>39</v>
      </c>
      <c r="G54" s="93">
        <v>3</v>
      </c>
      <c r="H54" s="93">
        <v>3</v>
      </c>
      <c r="I54" s="93">
        <v>1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201</v>
      </c>
      <c r="D55" s="85"/>
      <c r="E55" s="94">
        <v>172</v>
      </c>
      <c r="F55" s="93">
        <v>234</v>
      </c>
      <c r="G55" s="93">
        <v>25</v>
      </c>
      <c r="H55" s="93">
        <v>53</v>
      </c>
      <c r="I55" s="93">
        <v>2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69</v>
      </c>
      <c r="D56" s="85"/>
      <c r="E56" s="94">
        <v>69</v>
      </c>
      <c r="F56" s="93">
        <v>85</v>
      </c>
      <c r="G56" s="93">
        <v>11</v>
      </c>
      <c r="H56" s="93">
        <v>11</v>
      </c>
      <c r="I56" s="93"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9</v>
      </c>
      <c r="D57" s="85"/>
      <c r="E57" s="94">
        <v>9</v>
      </c>
      <c r="F57" s="93">
        <v>8</v>
      </c>
      <c r="G57" s="93">
        <v>1</v>
      </c>
      <c r="H57" s="93">
        <v>0</v>
      </c>
      <c r="I57" s="93"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5</v>
      </c>
      <c r="G58" s="93">
        <v>1</v>
      </c>
      <c r="H58" s="93">
        <v>0</v>
      </c>
      <c r="I58" s="93"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48</v>
      </c>
      <c r="D59" s="91"/>
      <c r="E59" s="96">
        <v>49</v>
      </c>
      <c r="F59" s="91">
        <v>68</v>
      </c>
      <c r="G59" s="91">
        <v>7</v>
      </c>
      <c r="H59" s="91">
        <v>14</v>
      </c>
      <c r="I59" s="91">
        <v>1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3</v>
      </c>
      <c r="D60" s="85"/>
      <c r="E60" s="94">
        <v>3</v>
      </c>
      <c r="F60" s="93">
        <v>2</v>
      </c>
      <c r="G60" s="93">
        <v>0</v>
      </c>
      <c r="H60" s="93">
        <v>0</v>
      </c>
      <c r="I60" s="93"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2</v>
      </c>
      <c r="D61" s="85"/>
      <c r="E61" s="94">
        <v>2</v>
      </c>
      <c r="F61" s="93">
        <v>3</v>
      </c>
      <c r="G61" s="93">
        <v>1</v>
      </c>
      <c r="H61" s="93">
        <v>0</v>
      </c>
      <c r="I61" s="93"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10</v>
      </c>
      <c r="D62" s="85"/>
      <c r="E62" s="94">
        <v>11</v>
      </c>
      <c r="F62" s="93">
        <v>10</v>
      </c>
      <c r="G62" s="93">
        <v>1</v>
      </c>
      <c r="H62" s="93">
        <v>1</v>
      </c>
      <c r="I62" s="93">
        <v>1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25</v>
      </c>
      <c r="D63" s="85"/>
      <c r="E63" s="94">
        <v>24</v>
      </c>
      <c r="F63" s="93">
        <v>42</v>
      </c>
      <c r="G63" s="93">
        <v>2</v>
      </c>
      <c r="H63" s="93">
        <v>10</v>
      </c>
      <c r="I63" s="93"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8</v>
      </c>
      <c r="D64" s="85"/>
      <c r="E64" s="94">
        <v>9</v>
      </c>
      <c r="F64" s="93">
        <v>11</v>
      </c>
      <c r="G64" s="93">
        <v>3</v>
      </c>
      <c r="H64" s="93">
        <v>3</v>
      </c>
      <c r="I64" s="93"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13</v>
      </c>
      <c r="D65" s="91"/>
      <c r="E65" s="96">
        <v>13</v>
      </c>
      <c r="F65" s="91">
        <v>13</v>
      </c>
      <c r="G65" s="91">
        <v>1</v>
      </c>
      <c r="H65" s="91">
        <v>2</v>
      </c>
      <c r="I65" s="91"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2</v>
      </c>
      <c r="D66" s="85"/>
      <c r="E66" s="94">
        <v>2</v>
      </c>
      <c r="F66" s="93">
        <v>2</v>
      </c>
      <c r="G66" s="93">
        <v>0</v>
      </c>
      <c r="H66" s="93">
        <v>0</v>
      </c>
      <c r="I66" s="93"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6</v>
      </c>
      <c r="D67" s="85"/>
      <c r="E67" s="94">
        <v>7</v>
      </c>
      <c r="F67" s="93">
        <v>6</v>
      </c>
      <c r="G67" s="93">
        <v>1</v>
      </c>
      <c r="H67" s="93">
        <v>2</v>
      </c>
      <c r="I67" s="93"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3</v>
      </c>
      <c r="D68" s="85"/>
      <c r="E68" s="94">
        <v>3</v>
      </c>
      <c r="F68" s="93">
        <v>3</v>
      </c>
      <c r="G68" s="93">
        <v>0</v>
      </c>
      <c r="H68" s="93">
        <v>0</v>
      </c>
      <c r="I68" s="93"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2</v>
      </c>
      <c r="D69" s="85"/>
      <c r="E69" s="94">
        <v>1</v>
      </c>
      <c r="F69" s="93">
        <v>2</v>
      </c>
      <c r="G69" s="93">
        <v>0</v>
      </c>
      <c r="H69" s="93">
        <v>0</v>
      </c>
      <c r="I69" s="93"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90</v>
      </c>
      <c r="D70" s="91"/>
      <c r="E70" s="96">
        <v>88</v>
      </c>
      <c r="F70" s="91">
        <v>143</v>
      </c>
      <c r="G70" s="91">
        <v>16</v>
      </c>
      <c r="H70" s="91">
        <v>44</v>
      </c>
      <c r="I70" s="91">
        <v>5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51</v>
      </c>
      <c r="D71" s="85"/>
      <c r="E71" s="94">
        <v>49</v>
      </c>
      <c r="F71" s="93">
        <v>81</v>
      </c>
      <c r="G71" s="93">
        <v>8</v>
      </c>
      <c r="H71" s="93">
        <v>19</v>
      </c>
      <c r="I71" s="93">
        <v>2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3</v>
      </c>
      <c r="D72" s="85"/>
      <c r="E72" s="94">
        <v>3</v>
      </c>
      <c r="F72" s="93">
        <v>6</v>
      </c>
      <c r="G72" s="93">
        <v>0</v>
      </c>
      <c r="H72" s="93">
        <v>3</v>
      </c>
      <c r="I72" s="93"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3</v>
      </c>
      <c r="D73" s="85"/>
      <c r="E73" s="94">
        <v>2</v>
      </c>
      <c r="F73" s="93">
        <v>7</v>
      </c>
      <c r="G73" s="93">
        <v>0</v>
      </c>
      <c r="H73" s="93">
        <v>7</v>
      </c>
      <c r="I73" s="93"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5</v>
      </c>
      <c r="D74" s="85"/>
      <c r="E74" s="94">
        <v>5</v>
      </c>
      <c r="F74" s="93">
        <v>15</v>
      </c>
      <c r="G74" s="93">
        <v>1</v>
      </c>
      <c r="H74" s="93">
        <v>6</v>
      </c>
      <c r="I74" s="93"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3</v>
      </c>
      <c r="D75" s="85"/>
      <c r="E75" s="94">
        <v>3</v>
      </c>
      <c r="F75" s="93">
        <v>3</v>
      </c>
      <c r="G75" s="93">
        <v>0</v>
      </c>
      <c r="H75" s="93">
        <v>1</v>
      </c>
      <c r="I75" s="93"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4</v>
      </c>
      <c r="D76" s="85"/>
      <c r="E76" s="94">
        <v>4</v>
      </c>
      <c r="F76" s="93">
        <v>3</v>
      </c>
      <c r="G76" s="93">
        <v>0</v>
      </c>
      <c r="H76" s="93">
        <v>0</v>
      </c>
      <c r="I76" s="93"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11</v>
      </c>
      <c r="D77" s="85"/>
      <c r="E77" s="94">
        <v>11</v>
      </c>
      <c r="F77" s="93">
        <v>13</v>
      </c>
      <c r="G77" s="93">
        <v>6</v>
      </c>
      <c r="H77" s="93">
        <v>6</v>
      </c>
      <c r="I77" s="93">
        <v>3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10</v>
      </c>
      <c r="D78" s="104"/>
      <c r="E78" s="116">
        <v>11</v>
      </c>
      <c r="F78" s="103">
        <v>15</v>
      </c>
      <c r="G78" s="103">
        <v>1</v>
      </c>
      <c r="H78" s="103">
        <v>2</v>
      </c>
      <c r="I78" s="103"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2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26</v>
      </c>
      <c r="D9" s="74">
        <v>92.307692307692307</v>
      </c>
      <c r="E9" s="138">
        <v>24</v>
      </c>
      <c r="F9" s="85">
        <v>31</v>
      </c>
      <c r="G9" s="85">
        <v>3</v>
      </c>
      <c r="H9" s="85">
        <v>4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17</v>
      </c>
      <c r="D10" s="74">
        <v>100</v>
      </c>
      <c r="E10" s="138">
        <v>17</v>
      </c>
      <c r="F10" s="85">
        <v>37</v>
      </c>
      <c r="G10" s="85">
        <v>3</v>
      </c>
      <c r="H10" s="85">
        <v>2</v>
      </c>
      <c r="I10" s="85">
        <v>0</v>
      </c>
    </row>
    <row r="11" spans="2:9" s="8" customFormat="1" x14ac:dyDescent="0.15">
      <c r="B11" s="18" t="str">
        <f>刑法犯総数!B11</f>
        <v>2017     29</v>
      </c>
      <c r="C11" s="89">
        <v>20</v>
      </c>
      <c r="D11" s="81">
        <v>85</v>
      </c>
      <c r="E11" s="112">
        <v>17</v>
      </c>
      <c r="F11" s="89">
        <v>31</v>
      </c>
      <c r="G11" s="89">
        <v>4</v>
      </c>
      <c r="H11" s="89">
        <v>2</v>
      </c>
      <c r="I11" s="89">
        <v>1</v>
      </c>
    </row>
    <row r="12" spans="2:9" s="8" customFormat="1" x14ac:dyDescent="0.15">
      <c r="B12" s="18" t="str">
        <f>刑法犯総数!B12</f>
        <v>2018     30</v>
      </c>
      <c r="C12" s="89">
        <v>25</v>
      </c>
      <c r="D12" s="75">
        <v>100</v>
      </c>
      <c r="E12" s="112">
        <v>25</v>
      </c>
      <c r="F12" s="89">
        <v>43</v>
      </c>
      <c r="G12" s="89">
        <v>2</v>
      </c>
      <c r="H12" s="89">
        <v>7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21</v>
      </c>
      <c r="D13" s="75">
        <v>114.28571428571428</v>
      </c>
      <c r="E13" s="112">
        <v>24</v>
      </c>
      <c r="F13" s="89">
        <v>25</v>
      </c>
      <c r="G13" s="89">
        <v>2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16</v>
      </c>
      <c r="D14" s="75">
        <v>100</v>
      </c>
      <c r="E14" s="139">
        <v>16</v>
      </c>
      <c r="F14" s="89">
        <v>40</v>
      </c>
      <c r="G14" s="89">
        <v>3</v>
      </c>
      <c r="H14" s="89">
        <v>1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19</v>
      </c>
      <c r="D15" s="75">
        <v>84.210526315789465</v>
      </c>
      <c r="E15" s="139">
        <v>16</v>
      </c>
      <c r="F15" s="89">
        <v>33</v>
      </c>
      <c r="G15" s="89">
        <v>1</v>
      </c>
      <c r="H15" s="89">
        <v>8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14</v>
      </c>
      <c r="D16" s="75">
        <v>100</v>
      </c>
      <c r="E16" s="86">
        <v>14</v>
      </c>
      <c r="F16" s="89">
        <v>30</v>
      </c>
      <c r="G16" s="89">
        <v>4</v>
      </c>
      <c r="H16" s="89">
        <v>3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22</v>
      </c>
      <c r="D17" s="81">
        <v>90.909090909090907</v>
      </c>
      <c r="E17" s="87">
        <v>20</v>
      </c>
      <c r="F17" s="87">
        <v>41</v>
      </c>
      <c r="G17" s="87">
        <v>8</v>
      </c>
      <c r="H17" s="87">
        <v>3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19</v>
      </c>
      <c r="D18" s="78">
        <f>E18/C18*100</f>
        <v>115.78947368421053</v>
      </c>
      <c r="E18" s="88">
        <f>SUM(E20,E26,E33,E34,E45,E52,E59,E65,E70)</f>
        <v>22</v>
      </c>
      <c r="F18" s="91">
        <f>SUM(F20,F26,F33,F34,F45,F52,F59,F65,F70)</f>
        <v>37</v>
      </c>
      <c r="G18" s="91">
        <f>SUM(G20,G26,G33,G34,G45,G52,G59,G65,G70)</f>
        <v>5</v>
      </c>
      <c r="H18" s="91">
        <f>SUM(H20,H26,H33,H34,H45,H52,H59,H65,H70)</f>
        <v>9</v>
      </c>
      <c r="I18" s="9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2</v>
      </c>
      <c r="F26" s="91">
        <v>1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1</v>
      </c>
      <c r="F29" s="93">
        <v>1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1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2</v>
      </c>
      <c r="F33" s="97">
        <v>5</v>
      </c>
      <c r="G33" s="97">
        <v>0</v>
      </c>
      <c r="H33" s="97">
        <v>3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3</v>
      </c>
      <c r="F34" s="91">
        <v>4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1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</v>
      </c>
      <c r="D40" s="85"/>
      <c r="E40" s="94">
        <v>1</v>
      </c>
      <c r="F40" s="93">
        <v>2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4</v>
      </c>
      <c r="F45" s="91">
        <v>6</v>
      </c>
      <c r="G45" s="91">
        <v>2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</v>
      </c>
      <c r="D50" s="85"/>
      <c r="E50" s="94">
        <v>4</v>
      </c>
      <c r="F50" s="93">
        <v>3</v>
      </c>
      <c r="G50" s="93">
        <v>1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3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8</v>
      </c>
      <c r="D52" s="91"/>
      <c r="E52" s="96">
        <v>10</v>
      </c>
      <c r="F52" s="91">
        <v>15</v>
      </c>
      <c r="G52" s="91">
        <v>2</v>
      </c>
      <c r="H52" s="91">
        <v>6</v>
      </c>
      <c r="I52" s="91">
        <v>1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1</v>
      </c>
      <c r="F53" s="93">
        <v>2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7</v>
      </c>
      <c r="D55" s="85"/>
      <c r="E55" s="94">
        <v>8</v>
      </c>
      <c r="F55" s="93">
        <v>12</v>
      </c>
      <c r="G55" s="93">
        <v>1</v>
      </c>
      <c r="H55" s="93">
        <v>6</v>
      </c>
      <c r="I55" s="93">
        <v>1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1</v>
      </c>
      <c r="F58" s="93">
        <v>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4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4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2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2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43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875</v>
      </c>
      <c r="D9" s="74">
        <v>73.94285714285715</v>
      </c>
      <c r="E9" s="138">
        <v>647</v>
      </c>
      <c r="F9" s="85">
        <v>846</v>
      </c>
      <c r="G9" s="85">
        <v>62</v>
      </c>
      <c r="H9" s="85">
        <v>241</v>
      </c>
      <c r="I9" s="85">
        <v>11</v>
      </c>
    </row>
    <row r="10" spans="2:9" s="8" customFormat="1" x14ac:dyDescent="0.15">
      <c r="B10" s="14" t="str">
        <f>刑法犯総数!B10</f>
        <v>2016     28</v>
      </c>
      <c r="C10" s="85">
        <v>809</v>
      </c>
      <c r="D10" s="74">
        <v>74.78368355995056</v>
      </c>
      <c r="E10" s="138">
        <v>605</v>
      </c>
      <c r="F10" s="85">
        <v>777</v>
      </c>
      <c r="G10" s="85">
        <v>43</v>
      </c>
      <c r="H10" s="85">
        <v>168</v>
      </c>
      <c r="I10" s="85">
        <v>3</v>
      </c>
    </row>
    <row r="11" spans="2:9" s="8" customFormat="1" x14ac:dyDescent="0.15">
      <c r="B11" s="14" t="str">
        <f>刑法犯総数!B11</f>
        <v>2017     29</v>
      </c>
      <c r="C11" s="85">
        <v>701</v>
      </c>
      <c r="D11" s="74">
        <v>78.601997146932959</v>
      </c>
      <c r="E11" s="138">
        <v>551</v>
      </c>
      <c r="F11" s="85">
        <v>781</v>
      </c>
      <c r="G11" s="85">
        <v>61</v>
      </c>
      <c r="H11" s="85">
        <v>140</v>
      </c>
      <c r="I11" s="85">
        <v>11</v>
      </c>
    </row>
    <row r="12" spans="2:9" s="8" customFormat="1" x14ac:dyDescent="0.15">
      <c r="B12" s="14" t="str">
        <f>刑法犯総数!B12</f>
        <v>2018     30</v>
      </c>
      <c r="C12" s="102">
        <v>667</v>
      </c>
      <c r="D12" s="74">
        <v>83.208395802098948</v>
      </c>
      <c r="E12" s="138">
        <v>555</v>
      </c>
      <c r="F12" s="85">
        <v>753</v>
      </c>
      <c r="G12" s="85">
        <v>69</v>
      </c>
      <c r="H12" s="85">
        <v>144</v>
      </c>
      <c r="I12" s="85">
        <v>12</v>
      </c>
    </row>
    <row r="13" spans="2:9" s="8" customFormat="1" x14ac:dyDescent="0.15">
      <c r="B13" s="18" t="str">
        <f>刑法犯総数!B13</f>
        <v>2019 令和元年</v>
      </c>
      <c r="C13" s="102">
        <v>649</v>
      </c>
      <c r="D13" s="81">
        <v>83.359013867488443</v>
      </c>
      <c r="E13" s="112">
        <v>541</v>
      </c>
      <c r="F13" s="89">
        <v>789</v>
      </c>
      <c r="G13" s="89">
        <v>59</v>
      </c>
      <c r="H13" s="89">
        <v>152</v>
      </c>
      <c r="I13" s="89">
        <v>11</v>
      </c>
    </row>
    <row r="14" spans="2:9" s="8" customFormat="1" x14ac:dyDescent="0.15">
      <c r="B14" s="18" t="str">
        <f>刑法犯総数!B14</f>
        <v>2020 　　２</v>
      </c>
      <c r="C14" s="146">
        <v>585</v>
      </c>
      <c r="D14" s="81">
        <v>98.461538461538467</v>
      </c>
      <c r="E14" s="139">
        <v>576</v>
      </c>
      <c r="F14" s="89">
        <v>833</v>
      </c>
      <c r="G14" s="89">
        <v>66</v>
      </c>
      <c r="H14" s="89">
        <v>222</v>
      </c>
      <c r="I14" s="89">
        <v>17</v>
      </c>
    </row>
    <row r="15" spans="2:9" s="8" customFormat="1" x14ac:dyDescent="0.15">
      <c r="B15" s="18" t="str">
        <f>刑法犯総数!B15</f>
        <v>2021 　　３</v>
      </c>
      <c r="C15" s="146">
        <v>462</v>
      </c>
      <c r="D15" s="81">
        <v>100.64935064935065</v>
      </c>
      <c r="E15" s="139">
        <v>465</v>
      </c>
      <c r="F15" s="89">
        <v>677</v>
      </c>
      <c r="G15" s="89">
        <v>52</v>
      </c>
      <c r="H15" s="89">
        <v>107</v>
      </c>
      <c r="I15" s="89">
        <v>12</v>
      </c>
    </row>
    <row r="16" spans="2:9" s="8" customFormat="1" x14ac:dyDescent="0.15">
      <c r="B16" s="18" t="str">
        <f>刑法犯総数!B16</f>
        <v>2022 　　４</v>
      </c>
      <c r="C16" s="102">
        <v>511</v>
      </c>
      <c r="D16" s="81">
        <v>90.802348336594903</v>
      </c>
      <c r="E16" s="86">
        <v>464</v>
      </c>
      <c r="F16" s="89">
        <v>697</v>
      </c>
      <c r="G16" s="89">
        <v>53</v>
      </c>
      <c r="H16" s="89">
        <v>149</v>
      </c>
      <c r="I16" s="89">
        <v>9</v>
      </c>
    </row>
    <row r="17" spans="2:9" s="22" customFormat="1" x14ac:dyDescent="0.15">
      <c r="B17" s="18" t="str">
        <f>刑法犯総数!B17</f>
        <v>2023 　　５</v>
      </c>
      <c r="C17" s="102">
        <v>611</v>
      </c>
      <c r="D17" s="81">
        <v>89.525368248772509</v>
      </c>
      <c r="E17" s="87">
        <v>547</v>
      </c>
      <c r="F17" s="87">
        <v>871</v>
      </c>
      <c r="G17" s="87">
        <v>59</v>
      </c>
      <c r="H17" s="87">
        <v>241</v>
      </c>
      <c r="I17" s="86">
        <v>18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627</v>
      </c>
      <c r="D18" s="78">
        <f>E18/C18*100</f>
        <v>91.068580542264755</v>
      </c>
      <c r="E18" s="88">
        <f>SUM(E20,E26,E33,E34,E45,E52,E59,E65,E70)</f>
        <v>571</v>
      </c>
      <c r="F18" s="91">
        <f>SUM(F20,F26,F33,F34,F45,F52,F59,F65,F70)</f>
        <v>932</v>
      </c>
      <c r="G18" s="91">
        <f>SUM(G20,G26,G33,G34,G45,G52,G59,G65,G70)</f>
        <v>83</v>
      </c>
      <c r="H18" s="91">
        <f>SUM(H20,H26,H33,H34,H45,H52,H59,H65,H70)</f>
        <v>308</v>
      </c>
      <c r="I18" s="91">
        <f>SUM(I20,I26,I33,I34,I45,I52,I59,I65,I70)</f>
        <v>31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14</v>
      </c>
      <c r="D20" s="91"/>
      <c r="E20" s="90">
        <v>16</v>
      </c>
      <c r="F20" s="92">
        <v>29</v>
      </c>
      <c r="G20" s="92">
        <v>0</v>
      </c>
      <c r="H20" s="92">
        <v>15</v>
      </c>
      <c r="I20" s="91">
        <v>0</v>
      </c>
    </row>
    <row r="21" spans="2:9" s="8" customFormat="1" ht="11.15" customHeight="1" x14ac:dyDescent="0.15">
      <c r="B21" s="29" t="s">
        <v>2</v>
      </c>
      <c r="C21" s="93">
        <v>10</v>
      </c>
      <c r="D21" s="85"/>
      <c r="E21" s="94">
        <v>11</v>
      </c>
      <c r="F21" s="93">
        <v>18</v>
      </c>
      <c r="G21" s="93">
        <v>0</v>
      </c>
      <c r="H21" s="95">
        <v>10</v>
      </c>
      <c r="I21" s="93">
        <v>0</v>
      </c>
    </row>
    <row r="22" spans="2:9" s="8" customFormat="1" ht="11.15" customHeight="1" x14ac:dyDescent="0.15">
      <c r="B22" s="29" t="s">
        <v>3</v>
      </c>
      <c r="C22" s="93">
        <v>2</v>
      </c>
      <c r="D22" s="85"/>
      <c r="E22" s="94">
        <v>1</v>
      </c>
      <c r="F22" s="93">
        <v>1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3</v>
      </c>
      <c r="G23" s="93">
        <v>0</v>
      </c>
      <c r="H23" s="93">
        <v>2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3</v>
      </c>
      <c r="F24" s="93">
        <v>7</v>
      </c>
      <c r="G24" s="93">
        <v>0</v>
      </c>
      <c r="H24" s="93">
        <v>3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23</v>
      </c>
      <c r="D26" s="91"/>
      <c r="E26" s="96">
        <v>23</v>
      </c>
      <c r="F26" s="91">
        <v>31</v>
      </c>
      <c r="G26" s="91">
        <v>0</v>
      </c>
      <c r="H26" s="91">
        <v>9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2</v>
      </c>
      <c r="G28" s="93">
        <v>0</v>
      </c>
      <c r="H28" s="93">
        <v>1</v>
      </c>
      <c r="I28" s="93">
        <v>0</v>
      </c>
    </row>
    <row r="29" spans="2:9" s="8" customFormat="1" ht="11.15" customHeight="1" x14ac:dyDescent="0.15">
      <c r="B29" s="29" t="s">
        <v>9</v>
      </c>
      <c r="C29" s="93">
        <v>14</v>
      </c>
      <c r="D29" s="85"/>
      <c r="E29" s="94">
        <v>13</v>
      </c>
      <c r="F29" s="93">
        <v>15</v>
      </c>
      <c r="G29" s="93">
        <v>0</v>
      </c>
      <c r="H29" s="93">
        <v>7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7</v>
      </c>
      <c r="D32" s="85"/>
      <c r="E32" s="94">
        <v>8</v>
      </c>
      <c r="F32" s="93">
        <v>14</v>
      </c>
      <c r="G32" s="93">
        <v>0</v>
      </c>
      <c r="H32" s="93">
        <v>1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116</v>
      </c>
      <c r="D33" s="91"/>
      <c r="E33" s="98">
        <v>107</v>
      </c>
      <c r="F33" s="97">
        <v>183</v>
      </c>
      <c r="G33" s="97">
        <v>14</v>
      </c>
      <c r="H33" s="97">
        <v>47</v>
      </c>
      <c r="I33" s="97">
        <v>2</v>
      </c>
    </row>
    <row r="34" spans="2:9" s="22" customFormat="1" ht="11.15" customHeight="1" x14ac:dyDescent="0.15">
      <c r="B34" s="31" t="s">
        <v>158</v>
      </c>
      <c r="C34" s="91">
        <v>209</v>
      </c>
      <c r="D34" s="91"/>
      <c r="E34" s="96">
        <v>193</v>
      </c>
      <c r="F34" s="91">
        <v>315</v>
      </c>
      <c r="G34" s="91">
        <v>37</v>
      </c>
      <c r="H34" s="91">
        <v>122</v>
      </c>
      <c r="I34" s="91">
        <v>18</v>
      </c>
    </row>
    <row r="35" spans="2:9" s="8" customFormat="1" ht="11.15" customHeight="1" x14ac:dyDescent="0.15">
      <c r="B35" s="29" t="s">
        <v>14</v>
      </c>
      <c r="C35" s="93">
        <v>4</v>
      </c>
      <c r="D35" s="85"/>
      <c r="E35" s="94">
        <v>3</v>
      </c>
      <c r="F35" s="93">
        <v>15</v>
      </c>
      <c r="G35" s="93">
        <v>0</v>
      </c>
      <c r="H35" s="93">
        <v>2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10</v>
      </c>
      <c r="D36" s="85"/>
      <c r="E36" s="94">
        <v>7</v>
      </c>
      <c r="F36" s="93">
        <v>26</v>
      </c>
      <c r="G36" s="93">
        <v>2</v>
      </c>
      <c r="H36" s="93">
        <v>14</v>
      </c>
      <c r="I36" s="93">
        <v>1</v>
      </c>
    </row>
    <row r="37" spans="2:9" s="8" customFormat="1" ht="11.15" customHeight="1" x14ac:dyDescent="0.15">
      <c r="B37" s="29" t="s">
        <v>16</v>
      </c>
      <c r="C37" s="93">
        <v>5</v>
      </c>
      <c r="D37" s="85"/>
      <c r="E37" s="94">
        <v>5</v>
      </c>
      <c r="F37" s="93">
        <v>11</v>
      </c>
      <c r="G37" s="93">
        <v>3</v>
      </c>
      <c r="H37" s="93">
        <v>7</v>
      </c>
      <c r="I37" s="93">
        <v>2</v>
      </c>
    </row>
    <row r="38" spans="2:9" s="8" customFormat="1" ht="11.15" customHeight="1" x14ac:dyDescent="0.15">
      <c r="B38" s="29" t="s">
        <v>17</v>
      </c>
      <c r="C38" s="93">
        <v>56</v>
      </c>
      <c r="D38" s="85"/>
      <c r="E38" s="94">
        <v>55</v>
      </c>
      <c r="F38" s="93">
        <v>101</v>
      </c>
      <c r="G38" s="93">
        <v>13</v>
      </c>
      <c r="H38" s="93">
        <v>43</v>
      </c>
      <c r="I38" s="93">
        <v>7</v>
      </c>
    </row>
    <row r="39" spans="2:9" s="8" customFormat="1" ht="11.15" customHeight="1" x14ac:dyDescent="0.15">
      <c r="B39" s="29" t="s">
        <v>18</v>
      </c>
      <c r="C39" s="93">
        <v>45</v>
      </c>
      <c r="D39" s="85"/>
      <c r="E39" s="94">
        <v>38</v>
      </c>
      <c r="F39" s="93">
        <v>46</v>
      </c>
      <c r="G39" s="93">
        <v>4</v>
      </c>
      <c r="H39" s="93">
        <v>12</v>
      </c>
      <c r="I39" s="93">
        <v>1</v>
      </c>
    </row>
    <row r="40" spans="2:9" s="8" customFormat="1" ht="11.15" customHeight="1" x14ac:dyDescent="0.15">
      <c r="B40" s="29" t="s">
        <v>19</v>
      </c>
      <c r="C40" s="93">
        <v>57</v>
      </c>
      <c r="D40" s="85"/>
      <c r="E40" s="94">
        <v>53</v>
      </c>
      <c r="F40" s="93">
        <v>73</v>
      </c>
      <c r="G40" s="93">
        <v>9</v>
      </c>
      <c r="H40" s="93">
        <v>33</v>
      </c>
      <c r="I40" s="93">
        <v>6</v>
      </c>
    </row>
    <row r="41" spans="2:9" s="8" customFormat="1" ht="11.15" customHeight="1" x14ac:dyDescent="0.15">
      <c r="B41" s="29" t="s">
        <v>20</v>
      </c>
      <c r="C41" s="93">
        <v>4</v>
      </c>
      <c r="D41" s="85"/>
      <c r="E41" s="94">
        <v>5</v>
      </c>
      <c r="F41" s="93">
        <v>5</v>
      </c>
      <c r="G41" s="93">
        <v>1</v>
      </c>
      <c r="H41" s="93">
        <v>2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4</v>
      </c>
      <c r="D42" s="85"/>
      <c r="E42" s="94">
        <v>3</v>
      </c>
      <c r="F42" s="93">
        <v>2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6</v>
      </c>
      <c r="D43" s="85"/>
      <c r="E43" s="94">
        <v>4</v>
      </c>
      <c r="F43" s="93">
        <v>5</v>
      </c>
      <c r="G43" s="93">
        <v>0</v>
      </c>
      <c r="H43" s="93">
        <v>2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18</v>
      </c>
      <c r="D44" s="85"/>
      <c r="E44" s="94">
        <v>20</v>
      </c>
      <c r="F44" s="93">
        <v>31</v>
      </c>
      <c r="G44" s="93">
        <v>5</v>
      </c>
      <c r="H44" s="93">
        <v>7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58</v>
      </c>
      <c r="D45" s="91"/>
      <c r="E45" s="88">
        <v>46</v>
      </c>
      <c r="F45" s="91">
        <v>64</v>
      </c>
      <c r="G45" s="91">
        <v>6</v>
      </c>
      <c r="H45" s="91">
        <v>19</v>
      </c>
      <c r="I45" s="91">
        <v>4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7</v>
      </c>
      <c r="G46" s="93">
        <v>2</v>
      </c>
      <c r="H46" s="93">
        <v>3</v>
      </c>
      <c r="I46" s="93">
        <v>2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2</v>
      </c>
      <c r="F47" s="93">
        <v>1</v>
      </c>
      <c r="G47" s="93">
        <v>1</v>
      </c>
      <c r="H47" s="93">
        <v>1</v>
      </c>
      <c r="I47" s="93">
        <v>1</v>
      </c>
    </row>
    <row r="48" spans="2:9" s="8" customFormat="1" ht="11.15" customHeight="1" x14ac:dyDescent="0.15">
      <c r="B48" s="29" t="s">
        <v>26</v>
      </c>
      <c r="C48" s="93">
        <v>3</v>
      </c>
      <c r="D48" s="85"/>
      <c r="E48" s="94">
        <v>4</v>
      </c>
      <c r="F48" s="93">
        <v>4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2</v>
      </c>
      <c r="F49" s="93">
        <v>9</v>
      </c>
      <c r="G49" s="93">
        <v>1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45</v>
      </c>
      <c r="D50" s="85"/>
      <c r="E50" s="94">
        <v>33</v>
      </c>
      <c r="F50" s="93">
        <v>36</v>
      </c>
      <c r="G50" s="93">
        <v>1</v>
      </c>
      <c r="H50" s="93">
        <v>13</v>
      </c>
      <c r="I50" s="93">
        <v>1</v>
      </c>
    </row>
    <row r="51" spans="2:9" s="8" customFormat="1" ht="11.15" customHeight="1" x14ac:dyDescent="0.15">
      <c r="B51" s="29" t="s">
        <v>29</v>
      </c>
      <c r="C51" s="93">
        <v>5</v>
      </c>
      <c r="D51" s="85"/>
      <c r="E51" s="94">
        <v>3</v>
      </c>
      <c r="F51" s="93">
        <v>7</v>
      </c>
      <c r="G51" s="93">
        <v>0</v>
      </c>
      <c r="H51" s="93">
        <v>2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154</v>
      </c>
      <c r="D52" s="91"/>
      <c r="E52" s="96">
        <v>132</v>
      </c>
      <c r="F52" s="91">
        <v>214</v>
      </c>
      <c r="G52" s="91">
        <v>15</v>
      </c>
      <c r="H52" s="91">
        <v>54</v>
      </c>
      <c r="I52" s="91">
        <v>2</v>
      </c>
    </row>
    <row r="53" spans="2:9" s="8" customFormat="1" ht="11.15" customHeight="1" x14ac:dyDescent="0.15">
      <c r="B53" s="29" t="s">
        <v>30</v>
      </c>
      <c r="C53" s="93">
        <v>4</v>
      </c>
      <c r="D53" s="85"/>
      <c r="E53" s="94">
        <v>3</v>
      </c>
      <c r="F53" s="93">
        <v>4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9</v>
      </c>
      <c r="D54" s="85"/>
      <c r="E54" s="94">
        <v>10</v>
      </c>
      <c r="F54" s="93">
        <v>26</v>
      </c>
      <c r="G54" s="93">
        <v>2</v>
      </c>
      <c r="H54" s="93">
        <v>3</v>
      </c>
      <c r="I54" s="93">
        <v>1</v>
      </c>
    </row>
    <row r="55" spans="2:9" s="8" customFormat="1" ht="11.15" customHeight="1" x14ac:dyDescent="0.15">
      <c r="B55" s="29" t="s">
        <v>32</v>
      </c>
      <c r="C55" s="93">
        <v>105</v>
      </c>
      <c r="D55" s="85"/>
      <c r="E55" s="94">
        <v>81</v>
      </c>
      <c r="F55" s="93">
        <v>137</v>
      </c>
      <c r="G55" s="93">
        <v>9</v>
      </c>
      <c r="H55" s="93">
        <v>43</v>
      </c>
      <c r="I55" s="93">
        <v>1</v>
      </c>
    </row>
    <row r="56" spans="2:9" s="8" customFormat="1" ht="11.15" customHeight="1" x14ac:dyDescent="0.15">
      <c r="B56" s="29" t="s">
        <v>33</v>
      </c>
      <c r="C56" s="93">
        <v>32</v>
      </c>
      <c r="D56" s="85"/>
      <c r="E56" s="94">
        <v>34</v>
      </c>
      <c r="F56" s="93">
        <v>43</v>
      </c>
      <c r="G56" s="93">
        <v>4</v>
      </c>
      <c r="H56" s="93">
        <v>8</v>
      </c>
      <c r="I56" s="93">
        <v>0</v>
      </c>
    </row>
    <row r="57" spans="2:9" s="8" customFormat="1" ht="11.15" customHeight="1" x14ac:dyDescent="0.15">
      <c r="B57" s="29" t="s">
        <v>34</v>
      </c>
      <c r="C57" s="93">
        <v>4</v>
      </c>
      <c r="D57" s="85"/>
      <c r="E57" s="94">
        <v>4</v>
      </c>
      <c r="F57" s="93">
        <v>4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19</v>
      </c>
      <c r="D59" s="91"/>
      <c r="E59" s="96">
        <v>19</v>
      </c>
      <c r="F59" s="91">
        <v>28</v>
      </c>
      <c r="G59" s="91">
        <v>4</v>
      </c>
      <c r="H59" s="91">
        <v>8</v>
      </c>
      <c r="I59" s="91">
        <v>1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1</v>
      </c>
      <c r="G61" s="93">
        <v>1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4</v>
      </c>
      <c r="D62" s="85"/>
      <c r="E62" s="94">
        <v>4</v>
      </c>
      <c r="F62" s="93">
        <v>2</v>
      </c>
      <c r="G62" s="93">
        <v>1</v>
      </c>
      <c r="H62" s="93">
        <v>1</v>
      </c>
      <c r="I62" s="93">
        <v>1</v>
      </c>
    </row>
    <row r="63" spans="2:9" s="8" customFormat="1" ht="11.15" customHeight="1" x14ac:dyDescent="0.15">
      <c r="B63" s="29" t="s">
        <v>39</v>
      </c>
      <c r="C63" s="93">
        <v>10</v>
      </c>
      <c r="D63" s="85"/>
      <c r="E63" s="94">
        <v>10</v>
      </c>
      <c r="F63" s="93">
        <v>22</v>
      </c>
      <c r="G63" s="93">
        <v>0</v>
      </c>
      <c r="H63" s="93">
        <v>7</v>
      </c>
      <c r="I63" s="93">
        <v>0</v>
      </c>
    </row>
    <row r="64" spans="2:9" s="8" customFormat="1" ht="11.15" customHeight="1" x14ac:dyDescent="0.15">
      <c r="B64" s="29" t="s">
        <v>40</v>
      </c>
      <c r="C64" s="93">
        <v>4</v>
      </c>
      <c r="D64" s="85"/>
      <c r="E64" s="94">
        <v>4</v>
      </c>
      <c r="F64" s="93">
        <v>3</v>
      </c>
      <c r="G64" s="93">
        <v>2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</v>
      </c>
      <c r="D65" s="91"/>
      <c r="E65" s="96">
        <v>4</v>
      </c>
      <c r="F65" s="91">
        <v>4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1</v>
      </c>
      <c r="F66" s="93">
        <v>1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1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</v>
      </c>
      <c r="D69" s="85"/>
      <c r="E69" s="94">
        <v>1</v>
      </c>
      <c r="F69" s="93">
        <v>2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30</v>
      </c>
      <c r="D70" s="91"/>
      <c r="E70" s="96">
        <v>31</v>
      </c>
      <c r="F70" s="91">
        <v>64</v>
      </c>
      <c r="G70" s="91">
        <v>7</v>
      </c>
      <c r="H70" s="91">
        <v>34</v>
      </c>
      <c r="I70" s="91">
        <v>4</v>
      </c>
    </row>
    <row r="71" spans="2:9" s="8" customFormat="1" ht="11.15" customHeight="1" x14ac:dyDescent="0.15">
      <c r="B71" s="29" t="s">
        <v>45</v>
      </c>
      <c r="C71" s="93">
        <v>16</v>
      </c>
      <c r="D71" s="85"/>
      <c r="E71" s="94">
        <v>16</v>
      </c>
      <c r="F71" s="93">
        <v>31</v>
      </c>
      <c r="G71" s="93">
        <v>3</v>
      </c>
      <c r="H71" s="93">
        <v>13</v>
      </c>
      <c r="I71" s="93">
        <v>1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1</v>
      </c>
      <c r="F72" s="93">
        <v>3</v>
      </c>
      <c r="G72" s="93">
        <v>0</v>
      </c>
      <c r="H72" s="93">
        <v>3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</v>
      </c>
      <c r="D73" s="85"/>
      <c r="E73" s="94">
        <v>1</v>
      </c>
      <c r="F73" s="93">
        <v>6</v>
      </c>
      <c r="G73" s="93">
        <v>0</v>
      </c>
      <c r="H73" s="93">
        <v>6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2</v>
      </c>
      <c r="F74" s="93">
        <v>6</v>
      </c>
      <c r="G74" s="93">
        <v>0</v>
      </c>
      <c r="H74" s="93">
        <v>5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4</v>
      </c>
      <c r="D77" s="85"/>
      <c r="E77" s="94">
        <v>4</v>
      </c>
      <c r="F77" s="93">
        <v>7</v>
      </c>
      <c r="G77" s="93">
        <v>3</v>
      </c>
      <c r="H77" s="93">
        <v>5</v>
      </c>
      <c r="I77" s="93">
        <v>3</v>
      </c>
    </row>
    <row r="78" spans="2:9" s="8" customFormat="1" ht="11.15" customHeight="1" thickBot="1" x14ac:dyDescent="0.2">
      <c r="B78" s="32" t="s">
        <v>52</v>
      </c>
      <c r="C78" s="103">
        <v>5</v>
      </c>
      <c r="D78" s="104"/>
      <c r="E78" s="116">
        <v>6</v>
      </c>
      <c r="F78" s="103">
        <v>11</v>
      </c>
      <c r="G78" s="103">
        <v>1</v>
      </c>
      <c r="H78" s="103">
        <v>2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44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176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32</v>
      </c>
      <c r="D9" s="74">
        <v>109.375</v>
      </c>
      <c r="E9" s="138">
        <v>35</v>
      </c>
      <c r="F9" s="85">
        <v>37</v>
      </c>
      <c r="G9" s="85">
        <v>0</v>
      </c>
      <c r="H9" s="85">
        <v>1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20</v>
      </c>
      <c r="D10" s="74">
        <v>114.99999999999999</v>
      </c>
      <c r="E10" s="138">
        <v>23</v>
      </c>
      <c r="F10" s="85">
        <v>18</v>
      </c>
      <c r="G10" s="85">
        <v>1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28</v>
      </c>
      <c r="D11" s="74">
        <v>100</v>
      </c>
      <c r="E11" s="138">
        <v>28</v>
      </c>
      <c r="F11" s="85">
        <v>24</v>
      </c>
      <c r="G11" s="85">
        <v>0</v>
      </c>
      <c r="H11" s="85">
        <v>1</v>
      </c>
      <c r="I11" s="85">
        <v>0</v>
      </c>
    </row>
    <row r="12" spans="2:9" s="8" customFormat="1" x14ac:dyDescent="0.15">
      <c r="B12" s="18" t="str">
        <f>刑法犯総数!B12</f>
        <v>2018     30</v>
      </c>
      <c r="C12" s="89">
        <v>36</v>
      </c>
      <c r="D12" s="75">
        <v>94.444444444444443</v>
      </c>
      <c r="E12" s="112">
        <v>34</v>
      </c>
      <c r="F12" s="89">
        <v>35</v>
      </c>
      <c r="G12" s="89">
        <v>0</v>
      </c>
      <c r="H12" s="89">
        <v>1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33</v>
      </c>
      <c r="D13" s="75">
        <v>109.09090909090908</v>
      </c>
      <c r="E13" s="112">
        <v>36</v>
      </c>
      <c r="F13" s="89">
        <v>30</v>
      </c>
      <c r="G13" s="89">
        <v>0</v>
      </c>
      <c r="H13" s="89">
        <v>3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43</v>
      </c>
      <c r="D14" s="75">
        <v>93.023255813953483</v>
      </c>
      <c r="E14" s="139">
        <v>40</v>
      </c>
      <c r="F14" s="89">
        <v>28</v>
      </c>
      <c r="G14" s="89">
        <v>0</v>
      </c>
      <c r="H14" s="89">
        <v>2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24</v>
      </c>
      <c r="D15" s="75">
        <v>133.33333333333331</v>
      </c>
      <c r="E15" s="139">
        <v>32</v>
      </c>
      <c r="F15" s="89">
        <v>35</v>
      </c>
      <c r="G15" s="89">
        <v>0</v>
      </c>
      <c r="H15" s="89">
        <v>1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28</v>
      </c>
      <c r="D16" s="75">
        <v>107.14285714285714</v>
      </c>
      <c r="E16" s="86">
        <v>30</v>
      </c>
      <c r="F16" s="89">
        <v>25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16</v>
      </c>
      <c r="D17" s="81">
        <v>106.25</v>
      </c>
      <c r="E17" s="87">
        <v>17</v>
      </c>
      <c r="F17" s="87">
        <v>24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38</v>
      </c>
      <c r="D18" s="78">
        <f>E18/C18*100</f>
        <v>84.210526315789465</v>
      </c>
      <c r="E18" s="88">
        <f>SUM(E20,E26,E33,E34,E45,E52,E59,E65,E70)</f>
        <v>32</v>
      </c>
      <c r="F18" s="91">
        <f>SUM(F20,F26,F33,F34,F45,F52,F59,F65,F70)</f>
        <v>28</v>
      </c>
      <c r="G18" s="91">
        <f>SUM(G20,G26,G33,G34,G45,G52,G59,G65,G70)</f>
        <v>0</v>
      </c>
      <c r="H18" s="91">
        <f>SUM(H20,H26,H33,H34,H45,H52,H59,H65,H70)</f>
        <v>4</v>
      </c>
      <c r="I18" s="91">
        <f>SUM(I20,I26,I33,I34,I45,I52,I59,I65,I70)</f>
        <v>0</v>
      </c>
    </row>
    <row r="19" spans="2:9" s="8" customFormat="1" x14ac:dyDescent="0.15">
      <c r="B19" s="55"/>
      <c r="C19" s="43"/>
      <c r="D19" s="45"/>
      <c r="E19" s="44"/>
      <c r="F19" s="43"/>
      <c r="G19" s="43"/>
      <c r="H19" s="43"/>
      <c r="I19" s="43"/>
    </row>
    <row r="20" spans="2:9" s="22" customFormat="1" ht="11.15" customHeight="1" x14ac:dyDescent="0.15">
      <c r="B20" s="26" t="s">
        <v>1</v>
      </c>
      <c r="C20" s="90">
        <v>5</v>
      </c>
      <c r="D20" s="91"/>
      <c r="E20" s="90">
        <v>4</v>
      </c>
      <c r="F20" s="92">
        <v>4</v>
      </c>
      <c r="G20" s="92">
        <v>0</v>
      </c>
      <c r="H20" s="92">
        <v>1</v>
      </c>
      <c r="I20" s="91">
        <v>0</v>
      </c>
    </row>
    <row r="21" spans="2:9" s="8" customFormat="1" ht="11.15" customHeight="1" x14ac:dyDescent="0.15">
      <c r="B21" s="29" t="s">
        <v>2</v>
      </c>
      <c r="C21" s="93">
        <v>4</v>
      </c>
      <c r="D21" s="85"/>
      <c r="E21" s="94">
        <v>3</v>
      </c>
      <c r="F21" s="93">
        <v>3</v>
      </c>
      <c r="G21" s="93">
        <v>0</v>
      </c>
      <c r="H21" s="95">
        <v>1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4</v>
      </c>
      <c r="D33" s="91"/>
      <c r="E33" s="98">
        <v>4</v>
      </c>
      <c r="F33" s="97">
        <v>3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10</v>
      </c>
      <c r="D34" s="91"/>
      <c r="E34" s="96">
        <v>9</v>
      </c>
      <c r="F34" s="91">
        <v>5</v>
      </c>
      <c r="G34" s="91">
        <v>0</v>
      </c>
      <c r="H34" s="91">
        <v>2</v>
      </c>
      <c r="I34" s="91">
        <v>0</v>
      </c>
    </row>
    <row r="35" spans="2:9" s="8" customFormat="1" ht="11.15" customHeight="1" x14ac:dyDescent="0.15">
      <c r="B35" s="29" t="s">
        <v>14</v>
      </c>
      <c r="C35" s="93">
        <v>3</v>
      </c>
      <c r="D35" s="85"/>
      <c r="E35" s="94">
        <v>3</v>
      </c>
      <c r="F35" s="93">
        <v>2</v>
      </c>
      <c r="G35" s="93">
        <v>0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1</v>
      </c>
      <c r="G38" s="93">
        <v>0</v>
      </c>
      <c r="H38" s="93">
        <v>1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</v>
      </c>
      <c r="D39" s="85"/>
      <c r="E39" s="94">
        <v>2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</v>
      </c>
      <c r="D40" s="85"/>
      <c r="E40" s="94">
        <v>2</v>
      </c>
      <c r="F40" s="93">
        <v>1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1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5</v>
      </c>
      <c r="D52" s="91"/>
      <c r="E52" s="96">
        <v>4</v>
      </c>
      <c r="F52" s="91">
        <v>5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</v>
      </c>
      <c r="D55" s="85"/>
      <c r="E55" s="94">
        <v>3</v>
      </c>
      <c r="F55" s="93">
        <v>4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4</v>
      </c>
      <c r="D59" s="91"/>
      <c r="E59" s="96">
        <v>4</v>
      </c>
      <c r="F59" s="91">
        <v>3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4</v>
      </c>
      <c r="D63" s="85"/>
      <c r="E63" s="94">
        <v>4</v>
      </c>
      <c r="F63" s="93">
        <v>3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1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1</v>
      </c>
      <c r="F66" s="93">
        <v>1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8</v>
      </c>
      <c r="D70" s="91"/>
      <c r="E70" s="96">
        <v>6</v>
      </c>
      <c r="F70" s="91">
        <v>6</v>
      </c>
      <c r="G70" s="91">
        <v>0</v>
      </c>
      <c r="H70" s="91">
        <v>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4</v>
      </c>
      <c r="D71" s="85"/>
      <c r="E71" s="94">
        <v>3</v>
      </c>
      <c r="F71" s="93">
        <v>3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</v>
      </c>
      <c r="D73" s="85"/>
      <c r="E73" s="94">
        <v>1</v>
      </c>
      <c r="F73" s="93">
        <v>1</v>
      </c>
      <c r="G73" s="93">
        <v>0</v>
      </c>
      <c r="H73" s="93">
        <v>1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</v>
      </c>
      <c r="D74" s="85"/>
      <c r="E74" s="94">
        <v>1</v>
      </c>
      <c r="F74" s="93">
        <v>1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45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1493</v>
      </c>
      <c r="D9" s="74">
        <v>80.977896851975885</v>
      </c>
      <c r="E9" s="138">
        <v>1209</v>
      </c>
      <c r="F9" s="85">
        <v>1058</v>
      </c>
      <c r="G9" s="85">
        <v>83</v>
      </c>
      <c r="H9" s="85">
        <v>155</v>
      </c>
      <c r="I9" s="85">
        <v>10</v>
      </c>
    </row>
    <row r="10" spans="2:9" s="8" customFormat="1" x14ac:dyDescent="0.15">
      <c r="B10" s="14" t="str">
        <f>刑法犯総数!B10</f>
        <v>2016     28</v>
      </c>
      <c r="C10" s="85">
        <v>1486</v>
      </c>
      <c r="D10" s="74">
        <v>82.97442799461642</v>
      </c>
      <c r="E10" s="138">
        <v>1233</v>
      </c>
      <c r="F10" s="85">
        <v>1152</v>
      </c>
      <c r="G10" s="85">
        <v>84</v>
      </c>
      <c r="H10" s="85">
        <v>158</v>
      </c>
      <c r="I10" s="85">
        <v>9</v>
      </c>
    </row>
    <row r="11" spans="2:9" s="8" customFormat="1" x14ac:dyDescent="0.15">
      <c r="B11" s="14" t="str">
        <f>刑法犯総数!B11</f>
        <v>2017     29</v>
      </c>
      <c r="C11" s="85">
        <v>1103</v>
      </c>
      <c r="D11" s="74">
        <v>83.862194016319123</v>
      </c>
      <c r="E11" s="138">
        <v>925</v>
      </c>
      <c r="F11" s="85">
        <v>868</v>
      </c>
      <c r="G11" s="85">
        <v>73</v>
      </c>
      <c r="H11" s="85">
        <v>108</v>
      </c>
      <c r="I11" s="85">
        <v>9</v>
      </c>
    </row>
    <row r="12" spans="2:9" s="8" customFormat="1" x14ac:dyDescent="0.15">
      <c r="B12" s="14" t="str">
        <f>刑法犯総数!B12</f>
        <v>2018     30</v>
      </c>
      <c r="C12" s="85">
        <v>1059</v>
      </c>
      <c r="D12" s="74">
        <v>89.23512747875354</v>
      </c>
      <c r="E12" s="138">
        <v>945</v>
      </c>
      <c r="F12" s="85">
        <v>901</v>
      </c>
      <c r="G12" s="85">
        <v>75</v>
      </c>
      <c r="H12" s="85">
        <v>104</v>
      </c>
      <c r="I12" s="85">
        <v>9</v>
      </c>
    </row>
    <row r="13" spans="2:9" s="8" customFormat="1" x14ac:dyDescent="0.15">
      <c r="B13" s="14" t="str">
        <f>刑法犯総数!B13</f>
        <v>2019 令和元年</v>
      </c>
      <c r="C13" s="85">
        <v>808</v>
      </c>
      <c r="D13" s="74">
        <v>89.727722772277232</v>
      </c>
      <c r="E13" s="138">
        <v>725</v>
      </c>
      <c r="F13" s="85">
        <v>760</v>
      </c>
      <c r="G13" s="85">
        <v>70</v>
      </c>
      <c r="H13" s="85">
        <v>96</v>
      </c>
      <c r="I13" s="85">
        <v>7</v>
      </c>
    </row>
    <row r="14" spans="2:9" s="8" customFormat="1" x14ac:dyDescent="0.15">
      <c r="B14" s="18" t="str">
        <f>刑法犯総数!B14</f>
        <v>2020 　　２</v>
      </c>
      <c r="C14" s="125">
        <v>753</v>
      </c>
      <c r="D14" s="81">
        <v>96.414342629482078</v>
      </c>
      <c r="E14" s="139">
        <v>726</v>
      </c>
      <c r="F14" s="89">
        <v>753</v>
      </c>
      <c r="G14" s="89">
        <v>60</v>
      </c>
      <c r="H14" s="89">
        <v>98</v>
      </c>
      <c r="I14" s="89">
        <v>12</v>
      </c>
    </row>
    <row r="15" spans="2:9" s="8" customFormat="1" x14ac:dyDescent="0.15">
      <c r="B15" s="18" t="str">
        <f>刑法犯総数!B15</f>
        <v>2021 　　３</v>
      </c>
      <c r="C15" s="125">
        <v>633</v>
      </c>
      <c r="D15" s="81">
        <v>97.472353870458136</v>
      </c>
      <c r="E15" s="139">
        <v>617</v>
      </c>
      <c r="F15" s="89">
        <v>715</v>
      </c>
      <c r="G15" s="89">
        <v>51</v>
      </c>
      <c r="H15" s="89">
        <v>98</v>
      </c>
      <c r="I15" s="89">
        <v>5</v>
      </c>
    </row>
    <row r="16" spans="2:9" s="8" customFormat="1" x14ac:dyDescent="0.15">
      <c r="B16" s="18" t="str">
        <f>刑法犯総数!B16</f>
        <v>2022 　　４</v>
      </c>
      <c r="C16" s="89">
        <v>595</v>
      </c>
      <c r="D16" s="81">
        <v>92.773109243697476</v>
      </c>
      <c r="E16" s="86">
        <v>552</v>
      </c>
      <c r="F16" s="89">
        <v>570</v>
      </c>
      <c r="G16" s="89">
        <v>70</v>
      </c>
      <c r="H16" s="89">
        <v>83</v>
      </c>
      <c r="I16" s="89">
        <v>5</v>
      </c>
    </row>
    <row r="17" spans="2:9" s="22" customFormat="1" x14ac:dyDescent="0.15">
      <c r="B17" s="18" t="str">
        <f>刑法犯総数!B17</f>
        <v>2023 　　５</v>
      </c>
      <c r="C17" s="89">
        <v>712</v>
      </c>
      <c r="D17" s="81">
        <v>91.011235955056179</v>
      </c>
      <c r="E17" s="87">
        <v>648</v>
      </c>
      <c r="F17" s="87">
        <v>665</v>
      </c>
      <c r="G17" s="87">
        <v>63</v>
      </c>
      <c r="H17" s="87">
        <v>85</v>
      </c>
      <c r="I17" s="86">
        <v>6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686</v>
      </c>
      <c r="D18" s="78">
        <f>E18/C18*100</f>
        <v>93.586005830903787</v>
      </c>
      <c r="E18" s="88">
        <f>SUM(E20,E26,E33,E34,E45,E52,E59,E65,E70)</f>
        <v>642</v>
      </c>
      <c r="F18" s="91">
        <f>SUM(F20,F26,F33,F34,F45,F52,F59,F65,F70)</f>
        <v>783</v>
      </c>
      <c r="G18" s="91">
        <f>SUM(G20,G26,G33,G34,G45,G52,G59,G65,G70)</f>
        <v>95</v>
      </c>
      <c r="H18" s="91">
        <f>SUM(H20,H26,H33,H34,H45,H52,H59,H65,H70)</f>
        <v>146</v>
      </c>
      <c r="I18" s="91">
        <f>SUM(I20,I26,I33,I34,I45,I52,I59,I65,I70)</f>
        <v>12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23</v>
      </c>
      <c r="D20" s="91"/>
      <c r="E20" s="90">
        <v>23</v>
      </c>
      <c r="F20" s="92">
        <v>24</v>
      </c>
      <c r="G20" s="92">
        <v>5</v>
      </c>
      <c r="H20" s="92">
        <v>7</v>
      </c>
      <c r="I20" s="91">
        <v>0</v>
      </c>
    </row>
    <row r="21" spans="2:9" s="8" customFormat="1" ht="11.15" customHeight="1" x14ac:dyDescent="0.15">
      <c r="B21" s="29" t="s">
        <v>2</v>
      </c>
      <c r="C21" s="93">
        <v>16</v>
      </c>
      <c r="D21" s="85"/>
      <c r="E21" s="94">
        <v>17</v>
      </c>
      <c r="F21" s="93">
        <v>20</v>
      </c>
      <c r="G21" s="93">
        <v>5</v>
      </c>
      <c r="H21" s="95">
        <v>7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1</v>
      </c>
      <c r="F22" s="93">
        <v>1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4</v>
      </c>
      <c r="D23" s="85"/>
      <c r="E23" s="94">
        <v>4</v>
      </c>
      <c r="F23" s="93">
        <v>2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2</v>
      </c>
      <c r="D24" s="85"/>
      <c r="E24" s="94">
        <v>1</v>
      </c>
      <c r="F24" s="93">
        <v>1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30</v>
      </c>
      <c r="D26" s="91"/>
      <c r="E26" s="96">
        <v>27</v>
      </c>
      <c r="F26" s="91">
        <v>22</v>
      </c>
      <c r="G26" s="91">
        <v>2</v>
      </c>
      <c r="H26" s="91">
        <v>1</v>
      </c>
      <c r="I26" s="91">
        <v>1</v>
      </c>
    </row>
    <row r="27" spans="2:9" s="8" customFormat="1" ht="11.15" customHeight="1" x14ac:dyDescent="0.15">
      <c r="B27" s="29" t="s">
        <v>7</v>
      </c>
      <c r="C27" s="93">
        <v>3</v>
      </c>
      <c r="D27" s="85"/>
      <c r="E27" s="94">
        <v>3</v>
      </c>
      <c r="F27" s="93">
        <v>2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8</v>
      </c>
      <c r="D28" s="85"/>
      <c r="E28" s="94">
        <v>7</v>
      </c>
      <c r="F28" s="93">
        <v>5</v>
      </c>
      <c r="G28" s="93">
        <v>1</v>
      </c>
      <c r="H28" s="93">
        <v>1</v>
      </c>
      <c r="I28" s="93">
        <v>1</v>
      </c>
    </row>
    <row r="29" spans="2:9" s="8" customFormat="1" ht="11.15" customHeight="1" x14ac:dyDescent="0.15">
      <c r="B29" s="29" t="s">
        <v>9</v>
      </c>
      <c r="C29" s="93">
        <v>10</v>
      </c>
      <c r="D29" s="85"/>
      <c r="E29" s="94">
        <v>8</v>
      </c>
      <c r="F29" s="93">
        <v>9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</v>
      </c>
      <c r="D31" s="85"/>
      <c r="E31" s="94">
        <v>3</v>
      </c>
      <c r="F31" s="93">
        <v>3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5</v>
      </c>
      <c r="D32" s="85"/>
      <c r="E32" s="94">
        <v>5</v>
      </c>
      <c r="F32" s="93">
        <v>2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154</v>
      </c>
      <c r="D33" s="91"/>
      <c r="E33" s="98">
        <v>134</v>
      </c>
      <c r="F33" s="97">
        <v>180</v>
      </c>
      <c r="G33" s="97">
        <v>19</v>
      </c>
      <c r="H33" s="97">
        <v>38</v>
      </c>
      <c r="I33" s="97">
        <v>1</v>
      </c>
    </row>
    <row r="34" spans="2:9" s="22" customFormat="1" ht="11.15" customHeight="1" x14ac:dyDescent="0.15">
      <c r="B34" s="31" t="s">
        <v>158</v>
      </c>
      <c r="C34" s="91">
        <v>192</v>
      </c>
      <c r="D34" s="91"/>
      <c r="E34" s="96">
        <v>181</v>
      </c>
      <c r="F34" s="91">
        <v>216</v>
      </c>
      <c r="G34" s="91">
        <v>13</v>
      </c>
      <c r="H34" s="91">
        <v>54</v>
      </c>
      <c r="I34" s="91">
        <v>5</v>
      </c>
    </row>
    <row r="35" spans="2:9" s="8" customFormat="1" ht="11.15" customHeight="1" x14ac:dyDescent="0.15">
      <c r="B35" s="29" t="s">
        <v>14</v>
      </c>
      <c r="C35" s="93">
        <v>25</v>
      </c>
      <c r="D35" s="85"/>
      <c r="E35" s="94">
        <v>20</v>
      </c>
      <c r="F35" s="93">
        <v>29</v>
      </c>
      <c r="G35" s="93">
        <v>0</v>
      </c>
      <c r="H35" s="93">
        <v>8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11</v>
      </c>
      <c r="D36" s="85"/>
      <c r="E36" s="94">
        <v>9</v>
      </c>
      <c r="F36" s="93">
        <v>12</v>
      </c>
      <c r="G36" s="93">
        <v>1</v>
      </c>
      <c r="H36" s="93">
        <v>7</v>
      </c>
      <c r="I36" s="93">
        <v>1</v>
      </c>
    </row>
    <row r="37" spans="2:9" s="8" customFormat="1" ht="11.15" customHeight="1" x14ac:dyDescent="0.15">
      <c r="B37" s="29" t="s">
        <v>16</v>
      </c>
      <c r="C37" s="93">
        <v>6</v>
      </c>
      <c r="D37" s="85"/>
      <c r="E37" s="94">
        <v>6</v>
      </c>
      <c r="F37" s="93">
        <v>7</v>
      </c>
      <c r="G37" s="93">
        <v>0</v>
      </c>
      <c r="H37" s="93">
        <v>3</v>
      </c>
      <c r="I37" s="93">
        <v>0</v>
      </c>
    </row>
    <row r="38" spans="2:9" s="8" customFormat="1" ht="11.15" customHeight="1" x14ac:dyDescent="0.15">
      <c r="B38" s="29" t="s">
        <v>17</v>
      </c>
      <c r="C38" s="93">
        <v>45</v>
      </c>
      <c r="D38" s="85"/>
      <c r="E38" s="94">
        <v>51</v>
      </c>
      <c r="F38" s="93">
        <v>63</v>
      </c>
      <c r="G38" s="93">
        <v>5</v>
      </c>
      <c r="H38" s="93">
        <v>19</v>
      </c>
      <c r="I38" s="93">
        <v>3</v>
      </c>
    </row>
    <row r="39" spans="2:9" s="8" customFormat="1" ht="11.15" customHeight="1" x14ac:dyDescent="0.15">
      <c r="B39" s="29" t="s">
        <v>18</v>
      </c>
      <c r="C39" s="93">
        <v>33</v>
      </c>
      <c r="D39" s="85"/>
      <c r="E39" s="94">
        <v>37</v>
      </c>
      <c r="F39" s="93">
        <v>35</v>
      </c>
      <c r="G39" s="93">
        <v>2</v>
      </c>
      <c r="H39" s="93">
        <v>10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47</v>
      </c>
      <c r="D40" s="85"/>
      <c r="E40" s="94">
        <v>36</v>
      </c>
      <c r="F40" s="93">
        <v>43</v>
      </c>
      <c r="G40" s="93">
        <v>2</v>
      </c>
      <c r="H40" s="93">
        <v>7</v>
      </c>
      <c r="I40" s="93">
        <v>1</v>
      </c>
    </row>
    <row r="41" spans="2:9" s="8" customFormat="1" ht="11.15" customHeight="1" x14ac:dyDescent="0.15">
      <c r="B41" s="29" t="s">
        <v>20</v>
      </c>
      <c r="C41" s="93">
        <v>3</v>
      </c>
      <c r="D41" s="85"/>
      <c r="E41" s="94">
        <v>3</v>
      </c>
      <c r="F41" s="93">
        <v>4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2</v>
      </c>
      <c r="D42" s="85"/>
      <c r="E42" s="94">
        <v>1</v>
      </c>
      <c r="F42" s="93">
        <v>7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</v>
      </c>
      <c r="D43" s="85"/>
      <c r="E43" s="94">
        <v>3</v>
      </c>
      <c r="F43" s="93">
        <v>3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16</v>
      </c>
      <c r="D44" s="85"/>
      <c r="E44" s="94">
        <v>15</v>
      </c>
      <c r="F44" s="93">
        <v>13</v>
      </c>
      <c r="G44" s="93">
        <v>3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60</v>
      </c>
      <c r="D45" s="91"/>
      <c r="E45" s="88">
        <v>58</v>
      </c>
      <c r="F45" s="91">
        <v>82</v>
      </c>
      <c r="G45" s="91">
        <v>17</v>
      </c>
      <c r="H45" s="91">
        <v>21</v>
      </c>
      <c r="I45" s="91">
        <v>4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1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3</v>
      </c>
      <c r="D47" s="85"/>
      <c r="E47" s="94">
        <v>2</v>
      </c>
      <c r="F47" s="93">
        <v>2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5</v>
      </c>
      <c r="D49" s="85"/>
      <c r="E49" s="94">
        <v>5</v>
      </c>
      <c r="F49" s="93">
        <v>5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44</v>
      </c>
      <c r="D50" s="85"/>
      <c r="E50" s="94">
        <v>44</v>
      </c>
      <c r="F50" s="93">
        <v>69</v>
      </c>
      <c r="G50" s="93">
        <v>16</v>
      </c>
      <c r="H50" s="93">
        <v>21</v>
      </c>
      <c r="I50" s="93">
        <v>4</v>
      </c>
    </row>
    <row r="51" spans="2:9" s="8" customFormat="1" ht="11.15" customHeight="1" x14ac:dyDescent="0.15">
      <c r="B51" s="29" t="s">
        <v>29</v>
      </c>
      <c r="C51" s="93">
        <v>5</v>
      </c>
      <c r="D51" s="85"/>
      <c r="E51" s="94">
        <v>4</v>
      </c>
      <c r="F51" s="93">
        <v>4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143</v>
      </c>
      <c r="D52" s="91"/>
      <c r="E52" s="96">
        <v>135</v>
      </c>
      <c r="F52" s="91">
        <v>147</v>
      </c>
      <c r="G52" s="91">
        <v>26</v>
      </c>
      <c r="H52" s="91">
        <v>8</v>
      </c>
      <c r="I52" s="91">
        <v>0</v>
      </c>
    </row>
    <row r="53" spans="2:9" s="8" customFormat="1" ht="11.15" customHeight="1" x14ac:dyDescent="0.15">
      <c r="B53" s="29" t="s">
        <v>30</v>
      </c>
      <c r="C53" s="93">
        <v>3</v>
      </c>
      <c r="D53" s="85"/>
      <c r="E53" s="94">
        <v>4</v>
      </c>
      <c r="F53" s="93">
        <v>4</v>
      </c>
      <c r="G53" s="93">
        <v>1</v>
      </c>
      <c r="H53" s="93">
        <v>1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11</v>
      </c>
      <c r="D54" s="85"/>
      <c r="E54" s="94">
        <v>10</v>
      </c>
      <c r="F54" s="93">
        <v>12</v>
      </c>
      <c r="G54" s="93">
        <v>1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87</v>
      </c>
      <c r="D55" s="85"/>
      <c r="E55" s="94">
        <v>80</v>
      </c>
      <c r="F55" s="93">
        <v>81</v>
      </c>
      <c r="G55" s="93">
        <v>15</v>
      </c>
      <c r="H55" s="93">
        <v>4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36</v>
      </c>
      <c r="D56" s="85"/>
      <c r="E56" s="94">
        <v>35</v>
      </c>
      <c r="F56" s="93">
        <v>42</v>
      </c>
      <c r="G56" s="93">
        <v>7</v>
      </c>
      <c r="H56" s="93">
        <v>3</v>
      </c>
      <c r="I56" s="93">
        <v>0</v>
      </c>
    </row>
    <row r="57" spans="2:9" s="8" customFormat="1" ht="11.15" customHeight="1" x14ac:dyDescent="0.15">
      <c r="B57" s="29" t="s">
        <v>34</v>
      </c>
      <c r="C57" s="93">
        <v>5</v>
      </c>
      <c r="D57" s="85"/>
      <c r="E57" s="94">
        <v>5</v>
      </c>
      <c r="F57" s="93">
        <v>4</v>
      </c>
      <c r="G57" s="93">
        <v>1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1</v>
      </c>
      <c r="F58" s="93">
        <v>4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24</v>
      </c>
      <c r="D59" s="91"/>
      <c r="E59" s="96">
        <v>25</v>
      </c>
      <c r="F59" s="91">
        <v>33</v>
      </c>
      <c r="G59" s="91">
        <v>3</v>
      </c>
      <c r="H59" s="91">
        <v>6</v>
      </c>
      <c r="I59" s="91">
        <v>0</v>
      </c>
    </row>
    <row r="60" spans="2:9" s="8" customFormat="1" ht="11.15" customHeight="1" x14ac:dyDescent="0.15">
      <c r="B60" s="29" t="s">
        <v>36</v>
      </c>
      <c r="C60" s="93">
        <v>3</v>
      </c>
      <c r="D60" s="85"/>
      <c r="E60" s="94">
        <v>3</v>
      </c>
      <c r="F60" s="93">
        <v>2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2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6</v>
      </c>
      <c r="D62" s="85"/>
      <c r="E62" s="94">
        <v>7</v>
      </c>
      <c r="F62" s="93">
        <v>8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10</v>
      </c>
      <c r="D63" s="85"/>
      <c r="E63" s="94">
        <v>9</v>
      </c>
      <c r="F63" s="93">
        <v>13</v>
      </c>
      <c r="G63" s="93">
        <v>2</v>
      </c>
      <c r="H63" s="93">
        <v>3</v>
      </c>
      <c r="I63" s="93">
        <v>0</v>
      </c>
    </row>
    <row r="64" spans="2:9" s="8" customFormat="1" ht="11.15" customHeight="1" x14ac:dyDescent="0.15">
      <c r="B64" s="29" t="s">
        <v>40</v>
      </c>
      <c r="C64" s="93">
        <v>4</v>
      </c>
      <c r="D64" s="85"/>
      <c r="E64" s="94">
        <v>5</v>
      </c>
      <c r="F64" s="93">
        <v>8</v>
      </c>
      <c r="G64" s="93">
        <v>1</v>
      </c>
      <c r="H64" s="93">
        <v>3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8</v>
      </c>
      <c r="D65" s="91"/>
      <c r="E65" s="96">
        <v>8</v>
      </c>
      <c r="F65" s="91">
        <v>8</v>
      </c>
      <c r="G65" s="91">
        <v>1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5</v>
      </c>
      <c r="D67" s="85"/>
      <c r="E67" s="94">
        <v>6</v>
      </c>
      <c r="F67" s="93">
        <v>6</v>
      </c>
      <c r="G67" s="93">
        <v>1</v>
      </c>
      <c r="H67" s="93">
        <v>2</v>
      </c>
      <c r="I67" s="93">
        <v>0</v>
      </c>
    </row>
    <row r="68" spans="2:9" s="8" customFormat="1" ht="11.15" customHeight="1" x14ac:dyDescent="0.15">
      <c r="B68" s="29" t="s">
        <v>43</v>
      </c>
      <c r="C68" s="93">
        <v>2</v>
      </c>
      <c r="D68" s="85"/>
      <c r="E68" s="94">
        <v>2</v>
      </c>
      <c r="F68" s="93">
        <v>2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52</v>
      </c>
      <c r="D70" s="91"/>
      <c r="E70" s="96">
        <v>51</v>
      </c>
      <c r="F70" s="91">
        <v>71</v>
      </c>
      <c r="G70" s="91">
        <v>9</v>
      </c>
      <c r="H70" s="91">
        <v>9</v>
      </c>
      <c r="I70" s="91">
        <v>1</v>
      </c>
    </row>
    <row r="71" spans="2:9" s="8" customFormat="1" ht="11.15" customHeight="1" x14ac:dyDescent="0.15">
      <c r="B71" s="29" t="s">
        <v>45</v>
      </c>
      <c r="C71" s="93">
        <v>31</v>
      </c>
      <c r="D71" s="85"/>
      <c r="E71" s="94">
        <v>30</v>
      </c>
      <c r="F71" s="93">
        <v>47</v>
      </c>
      <c r="G71" s="93">
        <v>5</v>
      </c>
      <c r="H71" s="93">
        <v>6</v>
      </c>
      <c r="I71" s="93">
        <v>1</v>
      </c>
    </row>
    <row r="72" spans="2:9" s="8" customFormat="1" ht="11.15" customHeight="1" x14ac:dyDescent="0.15">
      <c r="B72" s="29" t="s">
        <v>46</v>
      </c>
      <c r="C72" s="93">
        <v>2</v>
      </c>
      <c r="D72" s="85"/>
      <c r="E72" s="94">
        <v>2</v>
      </c>
      <c r="F72" s="93">
        <v>3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2</v>
      </c>
      <c r="F74" s="93">
        <v>6</v>
      </c>
      <c r="G74" s="93">
        <v>1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3</v>
      </c>
      <c r="D75" s="85"/>
      <c r="E75" s="94">
        <v>3</v>
      </c>
      <c r="F75" s="93">
        <v>3</v>
      </c>
      <c r="G75" s="93">
        <v>0</v>
      </c>
      <c r="H75" s="93">
        <v>1</v>
      </c>
      <c r="I75" s="93">
        <v>0</v>
      </c>
    </row>
    <row r="76" spans="2:9" s="8" customFormat="1" ht="11.15" customHeight="1" x14ac:dyDescent="0.15">
      <c r="B76" s="29" t="s">
        <v>50</v>
      </c>
      <c r="C76" s="93">
        <v>2</v>
      </c>
      <c r="D76" s="85"/>
      <c r="E76" s="94">
        <v>2</v>
      </c>
      <c r="F76" s="93">
        <v>2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7</v>
      </c>
      <c r="D77" s="85"/>
      <c r="E77" s="94">
        <v>7</v>
      </c>
      <c r="F77" s="93">
        <v>6</v>
      </c>
      <c r="G77" s="93">
        <v>3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5</v>
      </c>
      <c r="D78" s="104"/>
      <c r="E78" s="116">
        <v>5</v>
      </c>
      <c r="F78" s="103">
        <v>4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46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1092</v>
      </c>
      <c r="D9" s="74">
        <v>74.175824175824175</v>
      </c>
      <c r="E9" s="138">
        <v>810</v>
      </c>
      <c r="F9" s="85">
        <v>591</v>
      </c>
      <c r="G9" s="85">
        <v>142</v>
      </c>
      <c r="H9" s="85">
        <v>47</v>
      </c>
      <c r="I9" s="85">
        <v>6</v>
      </c>
    </row>
    <row r="10" spans="2:9" s="8" customFormat="1" x14ac:dyDescent="0.15">
      <c r="B10" s="14" t="str">
        <f>刑法犯総数!B10</f>
        <v>2016     28</v>
      </c>
      <c r="C10" s="85">
        <v>914</v>
      </c>
      <c r="D10" s="74">
        <v>75.054704595185996</v>
      </c>
      <c r="E10" s="138">
        <v>686</v>
      </c>
      <c r="F10" s="85">
        <v>577</v>
      </c>
      <c r="G10" s="85">
        <v>143</v>
      </c>
      <c r="H10" s="85">
        <v>53</v>
      </c>
      <c r="I10" s="85">
        <v>9</v>
      </c>
    </row>
    <row r="11" spans="2:9" s="8" customFormat="1" x14ac:dyDescent="0.15">
      <c r="B11" s="14" t="str">
        <f>刑法犯総数!B11</f>
        <v>2017     29</v>
      </c>
      <c r="C11" s="85">
        <v>959</v>
      </c>
      <c r="D11" s="74">
        <v>74.556830031282587</v>
      </c>
      <c r="E11" s="138">
        <v>715</v>
      </c>
      <c r="F11" s="85">
        <v>579</v>
      </c>
      <c r="G11" s="85">
        <v>130</v>
      </c>
      <c r="H11" s="85">
        <v>46</v>
      </c>
      <c r="I11" s="85">
        <v>5</v>
      </c>
    </row>
    <row r="12" spans="2:9" s="8" customFormat="1" x14ac:dyDescent="0.15">
      <c r="B12" s="18" t="str">
        <f>刑法犯総数!B12</f>
        <v>2018     30</v>
      </c>
      <c r="C12" s="89">
        <v>891</v>
      </c>
      <c r="D12" s="81">
        <v>78.787878787878782</v>
      </c>
      <c r="E12" s="112">
        <v>702</v>
      </c>
      <c r="F12" s="89">
        <v>537</v>
      </c>
      <c r="G12" s="89">
        <v>126</v>
      </c>
      <c r="H12" s="89">
        <v>35</v>
      </c>
      <c r="I12" s="89">
        <v>6</v>
      </c>
    </row>
    <row r="13" spans="2:9" s="8" customFormat="1" x14ac:dyDescent="0.15">
      <c r="B13" s="18" t="str">
        <f>刑法犯総数!B13</f>
        <v>2019 令和元年</v>
      </c>
      <c r="C13" s="89">
        <v>840</v>
      </c>
      <c r="D13" s="81">
        <v>78.333333333333329</v>
      </c>
      <c r="E13" s="112">
        <v>658</v>
      </c>
      <c r="F13" s="89">
        <v>519</v>
      </c>
      <c r="G13" s="89">
        <v>127</v>
      </c>
      <c r="H13" s="89">
        <v>29</v>
      </c>
      <c r="I13" s="89">
        <v>3</v>
      </c>
    </row>
    <row r="14" spans="2:9" s="8" customFormat="1" x14ac:dyDescent="0.15">
      <c r="B14" s="18" t="str">
        <f>刑法犯総数!B14</f>
        <v>2020 　　２</v>
      </c>
      <c r="C14" s="125">
        <v>786</v>
      </c>
      <c r="D14" s="81">
        <v>89.05852417302799</v>
      </c>
      <c r="E14" s="139">
        <v>700</v>
      </c>
      <c r="F14" s="89">
        <v>582</v>
      </c>
      <c r="G14" s="89">
        <v>137</v>
      </c>
      <c r="H14" s="89">
        <v>33</v>
      </c>
      <c r="I14" s="89">
        <v>8</v>
      </c>
    </row>
    <row r="15" spans="2:9" s="8" customFormat="1" x14ac:dyDescent="0.15">
      <c r="B15" s="18" t="str">
        <f>刑法犯総数!B15</f>
        <v>2021 　　３</v>
      </c>
      <c r="C15" s="125">
        <v>749</v>
      </c>
      <c r="D15" s="81">
        <v>88.65153538050734</v>
      </c>
      <c r="E15" s="139">
        <v>664</v>
      </c>
      <c r="F15" s="89">
        <v>534</v>
      </c>
      <c r="G15" s="89">
        <v>139</v>
      </c>
      <c r="H15" s="89">
        <v>27</v>
      </c>
      <c r="I15" s="89">
        <v>7</v>
      </c>
    </row>
    <row r="16" spans="2:9" s="8" customFormat="1" x14ac:dyDescent="0.15">
      <c r="B16" s="18" t="str">
        <f>刑法犯総数!B16</f>
        <v>2022 　　４</v>
      </c>
      <c r="C16" s="89">
        <v>781</v>
      </c>
      <c r="D16" s="81">
        <v>82.458386683738794</v>
      </c>
      <c r="E16" s="86">
        <v>644</v>
      </c>
      <c r="F16" s="89">
        <v>532</v>
      </c>
      <c r="G16" s="89">
        <v>124</v>
      </c>
      <c r="H16" s="89">
        <v>38</v>
      </c>
      <c r="I16" s="89">
        <v>7</v>
      </c>
    </row>
    <row r="17" spans="2:9" s="22" customFormat="1" x14ac:dyDescent="0.15">
      <c r="B17" s="18" t="str">
        <f>刑法犯総数!B17</f>
        <v>2023 　　５</v>
      </c>
      <c r="C17" s="89">
        <v>766</v>
      </c>
      <c r="D17" s="81">
        <v>85.509138381201041</v>
      </c>
      <c r="E17" s="87">
        <v>655</v>
      </c>
      <c r="F17" s="87">
        <v>576</v>
      </c>
      <c r="G17" s="87">
        <v>153</v>
      </c>
      <c r="H17" s="87">
        <v>43</v>
      </c>
      <c r="I17" s="86">
        <v>13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758</v>
      </c>
      <c r="D18" s="78">
        <f>E18/C18*100</f>
        <v>85.488126649076506</v>
      </c>
      <c r="E18" s="88">
        <f>SUM(E20,E26,E33,E34,E45,E52,E59,E65,E70)</f>
        <v>648</v>
      </c>
      <c r="F18" s="91">
        <f>SUM(F20,F26,F33,F34,F45,F52,F59,F65,F70)</f>
        <v>511</v>
      </c>
      <c r="G18" s="91">
        <f>SUM(G20,G26,G33,G34,G45,G52,G59,G65,G70)</f>
        <v>133</v>
      </c>
      <c r="H18" s="91">
        <f>SUM(H20,H26,H33,H34,H45,H52,H59,H65,H70)</f>
        <v>30</v>
      </c>
      <c r="I18" s="91">
        <f>SUM(I20,I26,I33,I34,I45,I52,I59,I65,I70)</f>
        <v>10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32</v>
      </c>
      <c r="D20" s="91"/>
      <c r="E20" s="90">
        <v>30</v>
      </c>
      <c r="F20" s="92">
        <v>23</v>
      </c>
      <c r="G20" s="92">
        <v>5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20</v>
      </c>
      <c r="D21" s="85"/>
      <c r="E21" s="94">
        <v>18</v>
      </c>
      <c r="F21" s="93">
        <v>13</v>
      </c>
      <c r="G21" s="93">
        <v>3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6</v>
      </c>
      <c r="D22" s="85"/>
      <c r="E22" s="94">
        <v>5</v>
      </c>
      <c r="F22" s="93">
        <v>3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3</v>
      </c>
      <c r="D24" s="85"/>
      <c r="E24" s="94">
        <v>3</v>
      </c>
      <c r="F24" s="93">
        <v>3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2</v>
      </c>
      <c r="D25" s="85"/>
      <c r="E25" s="94">
        <v>3</v>
      </c>
      <c r="F25" s="93">
        <v>3</v>
      </c>
      <c r="G25" s="93">
        <v>2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60</v>
      </c>
      <c r="D26" s="91"/>
      <c r="E26" s="96">
        <v>58</v>
      </c>
      <c r="F26" s="91">
        <v>40</v>
      </c>
      <c r="G26" s="91">
        <v>13</v>
      </c>
      <c r="H26" s="91">
        <v>1</v>
      </c>
      <c r="I26" s="91">
        <v>1</v>
      </c>
    </row>
    <row r="27" spans="2:9" s="8" customFormat="1" ht="11.15" customHeight="1" x14ac:dyDescent="0.15">
      <c r="B27" s="29" t="s">
        <v>7</v>
      </c>
      <c r="C27" s="93">
        <v>10</v>
      </c>
      <c r="D27" s="85"/>
      <c r="E27" s="94">
        <v>9</v>
      </c>
      <c r="F27" s="93">
        <v>8</v>
      </c>
      <c r="G27" s="93">
        <v>4</v>
      </c>
      <c r="H27" s="93">
        <v>1</v>
      </c>
      <c r="I27" s="93">
        <v>1</v>
      </c>
    </row>
    <row r="28" spans="2:9" s="8" customFormat="1" ht="11.15" customHeight="1" x14ac:dyDescent="0.15">
      <c r="B28" s="29" t="s">
        <v>8</v>
      </c>
      <c r="C28" s="93">
        <v>10</v>
      </c>
      <c r="D28" s="85"/>
      <c r="E28" s="94">
        <v>10</v>
      </c>
      <c r="F28" s="93">
        <v>8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14</v>
      </c>
      <c r="D29" s="85"/>
      <c r="E29" s="94">
        <v>13</v>
      </c>
      <c r="F29" s="93">
        <v>11</v>
      </c>
      <c r="G29" s="93">
        <v>3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7</v>
      </c>
      <c r="D30" s="85"/>
      <c r="E30" s="94">
        <v>6</v>
      </c>
      <c r="F30" s="93">
        <v>5</v>
      </c>
      <c r="G30" s="93">
        <v>3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9</v>
      </c>
      <c r="D31" s="85"/>
      <c r="E31" s="94">
        <v>9</v>
      </c>
      <c r="F31" s="93">
        <v>3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10</v>
      </c>
      <c r="D32" s="85"/>
      <c r="E32" s="94">
        <v>11</v>
      </c>
      <c r="F32" s="93">
        <v>5</v>
      </c>
      <c r="G32" s="93">
        <v>2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61</v>
      </c>
      <c r="D33" s="91"/>
      <c r="E33" s="98">
        <v>55</v>
      </c>
      <c r="F33" s="97">
        <v>46</v>
      </c>
      <c r="G33" s="97">
        <v>8</v>
      </c>
      <c r="H33" s="97">
        <v>4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197</v>
      </c>
      <c r="D34" s="91"/>
      <c r="E34" s="96">
        <v>175</v>
      </c>
      <c r="F34" s="91">
        <v>123</v>
      </c>
      <c r="G34" s="91">
        <v>29</v>
      </c>
      <c r="H34" s="91">
        <v>7</v>
      </c>
      <c r="I34" s="91">
        <v>2</v>
      </c>
    </row>
    <row r="35" spans="2:9" s="8" customFormat="1" ht="11.15" customHeight="1" x14ac:dyDescent="0.15">
      <c r="B35" s="29" t="s">
        <v>14</v>
      </c>
      <c r="C35" s="93">
        <v>18</v>
      </c>
      <c r="D35" s="85"/>
      <c r="E35" s="94">
        <v>15</v>
      </c>
      <c r="F35" s="93">
        <v>7</v>
      </c>
      <c r="G35" s="93">
        <v>2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15</v>
      </c>
      <c r="D36" s="85"/>
      <c r="E36" s="94">
        <v>15</v>
      </c>
      <c r="F36" s="93">
        <v>13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11</v>
      </c>
      <c r="D37" s="85"/>
      <c r="E37" s="94">
        <v>12</v>
      </c>
      <c r="F37" s="93">
        <v>8</v>
      </c>
      <c r="G37" s="93">
        <v>4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50</v>
      </c>
      <c r="D38" s="85"/>
      <c r="E38" s="94">
        <v>49</v>
      </c>
      <c r="F38" s="93">
        <v>32</v>
      </c>
      <c r="G38" s="93">
        <v>6</v>
      </c>
      <c r="H38" s="93">
        <v>4</v>
      </c>
      <c r="I38" s="93">
        <v>0</v>
      </c>
    </row>
    <row r="39" spans="2:9" s="8" customFormat="1" ht="11.15" customHeight="1" x14ac:dyDescent="0.15">
      <c r="B39" s="29" t="s">
        <v>18</v>
      </c>
      <c r="C39" s="93">
        <v>37</v>
      </c>
      <c r="D39" s="85"/>
      <c r="E39" s="94">
        <v>22</v>
      </c>
      <c r="F39" s="93">
        <v>18</v>
      </c>
      <c r="G39" s="93">
        <v>3</v>
      </c>
      <c r="H39" s="93">
        <v>1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33</v>
      </c>
      <c r="D40" s="85"/>
      <c r="E40" s="94">
        <v>28</v>
      </c>
      <c r="F40" s="93">
        <v>18</v>
      </c>
      <c r="G40" s="93">
        <v>3</v>
      </c>
      <c r="H40" s="93">
        <v>1</v>
      </c>
      <c r="I40" s="93">
        <v>1</v>
      </c>
    </row>
    <row r="41" spans="2:9" s="8" customFormat="1" ht="11.15" customHeight="1" x14ac:dyDescent="0.15">
      <c r="B41" s="29" t="s">
        <v>20</v>
      </c>
      <c r="C41" s="93">
        <v>9</v>
      </c>
      <c r="D41" s="85"/>
      <c r="E41" s="94">
        <v>10</v>
      </c>
      <c r="F41" s="93">
        <v>8</v>
      </c>
      <c r="G41" s="93">
        <v>2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6</v>
      </c>
      <c r="F42" s="93">
        <v>4</v>
      </c>
      <c r="G42" s="93">
        <v>2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6</v>
      </c>
      <c r="D43" s="85"/>
      <c r="E43" s="94">
        <v>5</v>
      </c>
      <c r="F43" s="93">
        <v>3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15</v>
      </c>
      <c r="D44" s="85"/>
      <c r="E44" s="94">
        <v>13</v>
      </c>
      <c r="F44" s="93">
        <v>12</v>
      </c>
      <c r="G44" s="93">
        <v>5</v>
      </c>
      <c r="H44" s="93">
        <v>1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72</v>
      </c>
      <c r="D45" s="91"/>
      <c r="E45" s="88">
        <v>59</v>
      </c>
      <c r="F45" s="91">
        <v>53</v>
      </c>
      <c r="G45" s="91">
        <v>18</v>
      </c>
      <c r="H45" s="91">
        <v>5</v>
      </c>
      <c r="I45" s="91">
        <v>3</v>
      </c>
    </row>
    <row r="46" spans="2:9" s="8" customFormat="1" ht="11.15" customHeight="1" x14ac:dyDescent="0.15">
      <c r="B46" s="29" t="s">
        <v>24</v>
      </c>
      <c r="C46" s="93">
        <v>4</v>
      </c>
      <c r="D46" s="85"/>
      <c r="E46" s="94">
        <v>3</v>
      </c>
      <c r="F46" s="93">
        <v>3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9</v>
      </c>
      <c r="D47" s="85"/>
      <c r="E47" s="94">
        <v>9</v>
      </c>
      <c r="F47" s="93">
        <v>5</v>
      </c>
      <c r="G47" s="93">
        <v>2</v>
      </c>
      <c r="H47" s="93">
        <v>2</v>
      </c>
      <c r="I47" s="93">
        <v>1</v>
      </c>
    </row>
    <row r="48" spans="2:9" s="8" customFormat="1" ht="11.15" customHeight="1" x14ac:dyDescent="0.15">
      <c r="B48" s="29" t="s">
        <v>26</v>
      </c>
      <c r="C48" s="93">
        <v>3</v>
      </c>
      <c r="D48" s="85"/>
      <c r="E48" s="94">
        <v>3</v>
      </c>
      <c r="F48" s="93">
        <v>2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14</v>
      </c>
      <c r="D49" s="85"/>
      <c r="E49" s="94">
        <v>11</v>
      </c>
      <c r="F49" s="93">
        <v>11</v>
      </c>
      <c r="G49" s="93">
        <v>5</v>
      </c>
      <c r="H49" s="93">
        <v>1</v>
      </c>
      <c r="I49" s="93">
        <v>1</v>
      </c>
    </row>
    <row r="50" spans="2:9" s="8" customFormat="1" ht="11.15" customHeight="1" x14ac:dyDescent="0.15">
      <c r="B50" s="29" t="s">
        <v>28</v>
      </c>
      <c r="C50" s="93">
        <v>40</v>
      </c>
      <c r="D50" s="85"/>
      <c r="E50" s="94">
        <v>30</v>
      </c>
      <c r="F50" s="93">
        <v>28</v>
      </c>
      <c r="G50" s="93">
        <v>9</v>
      </c>
      <c r="H50" s="93">
        <v>2</v>
      </c>
      <c r="I50" s="93">
        <v>1</v>
      </c>
    </row>
    <row r="51" spans="2:9" s="8" customFormat="1" ht="11.15" customHeight="1" x14ac:dyDescent="0.15">
      <c r="B51" s="29" t="s">
        <v>29</v>
      </c>
      <c r="C51" s="93">
        <v>2</v>
      </c>
      <c r="D51" s="85"/>
      <c r="E51" s="94">
        <v>3</v>
      </c>
      <c r="F51" s="93">
        <v>4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203</v>
      </c>
      <c r="D52" s="91"/>
      <c r="E52" s="96">
        <v>155</v>
      </c>
      <c r="F52" s="91">
        <v>124</v>
      </c>
      <c r="G52" s="91">
        <v>30</v>
      </c>
      <c r="H52" s="91">
        <v>4</v>
      </c>
      <c r="I52" s="91">
        <v>2</v>
      </c>
    </row>
    <row r="53" spans="2:9" s="8" customFormat="1" ht="11.15" customHeight="1" x14ac:dyDescent="0.15">
      <c r="B53" s="29" t="s">
        <v>30</v>
      </c>
      <c r="C53" s="93">
        <v>7</v>
      </c>
      <c r="D53" s="85"/>
      <c r="E53" s="94">
        <v>8</v>
      </c>
      <c r="F53" s="93">
        <v>7</v>
      </c>
      <c r="G53" s="93">
        <v>1</v>
      </c>
      <c r="H53" s="93">
        <v>1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17</v>
      </c>
      <c r="D54" s="85"/>
      <c r="E54" s="94">
        <v>16</v>
      </c>
      <c r="F54" s="93">
        <v>16</v>
      </c>
      <c r="G54" s="93">
        <v>3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135</v>
      </c>
      <c r="D55" s="85"/>
      <c r="E55" s="94">
        <v>84</v>
      </c>
      <c r="F55" s="93">
        <v>63</v>
      </c>
      <c r="G55" s="93">
        <v>18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38</v>
      </c>
      <c r="D56" s="85"/>
      <c r="E56" s="94">
        <v>42</v>
      </c>
      <c r="F56" s="93">
        <v>32</v>
      </c>
      <c r="G56" s="93">
        <v>6</v>
      </c>
      <c r="H56" s="93">
        <v>2</v>
      </c>
      <c r="I56" s="93">
        <v>1</v>
      </c>
    </row>
    <row r="57" spans="2:9" s="8" customFormat="1" ht="11.15" customHeight="1" x14ac:dyDescent="0.15">
      <c r="B57" s="29" t="s">
        <v>34</v>
      </c>
      <c r="C57" s="93">
        <v>4</v>
      </c>
      <c r="D57" s="85"/>
      <c r="E57" s="94">
        <v>3</v>
      </c>
      <c r="F57" s="93">
        <v>4</v>
      </c>
      <c r="G57" s="93">
        <v>1</v>
      </c>
      <c r="H57" s="93">
        <v>1</v>
      </c>
      <c r="I57" s="93">
        <v>1</v>
      </c>
    </row>
    <row r="58" spans="2:9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2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38</v>
      </c>
      <c r="D59" s="91"/>
      <c r="E59" s="96">
        <v>34</v>
      </c>
      <c r="F59" s="91">
        <v>29</v>
      </c>
      <c r="G59" s="91">
        <v>11</v>
      </c>
      <c r="H59" s="91">
        <v>5</v>
      </c>
      <c r="I59" s="91">
        <v>1</v>
      </c>
    </row>
    <row r="60" spans="2:9" s="8" customFormat="1" ht="11.15" customHeight="1" x14ac:dyDescent="0.15">
      <c r="B60" s="29" t="s">
        <v>36</v>
      </c>
      <c r="C60" s="93">
        <v>3</v>
      </c>
      <c r="D60" s="85"/>
      <c r="E60" s="94">
        <v>3</v>
      </c>
      <c r="F60" s="93">
        <v>2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2</v>
      </c>
      <c r="D61" s="85"/>
      <c r="E61" s="94">
        <v>2</v>
      </c>
      <c r="F61" s="93">
        <v>2</v>
      </c>
      <c r="G61" s="93">
        <v>2</v>
      </c>
      <c r="H61" s="93">
        <v>1</v>
      </c>
      <c r="I61" s="93">
        <v>1</v>
      </c>
    </row>
    <row r="62" spans="2:9" s="8" customFormat="1" ht="11.15" customHeight="1" x14ac:dyDescent="0.15">
      <c r="B62" s="29" t="s">
        <v>38</v>
      </c>
      <c r="C62" s="93">
        <v>6</v>
      </c>
      <c r="D62" s="85"/>
      <c r="E62" s="94">
        <v>6</v>
      </c>
      <c r="F62" s="93">
        <v>7</v>
      </c>
      <c r="G62" s="93">
        <v>3</v>
      </c>
      <c r="H62" s="93">
        <v>2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19</v>
      </c>
      <c r="D63" s="85"/>
      <c r="E63" s="94">
        <v>16</v>
      </c>
      <c r="F63" s="93">
        <v>12</v>
      </c>
      <c r="G63" s="93">
        <v>4</v>
      </c>
      <c r="H63" s="93">
        <v>2</v>
      </c>
      <c r="I63" s="93">
        <v>0</v>
      </c>
    </row>
    <row r="64" spans="2:9" s="8" customFormat="1" ht="11.15" customHeight="1" x14ac:dyDescent="0.15">
      <c r="B64" s="29" t="s">
        <v>40</v>
      </c>
      <c r="C64" s="93">
        <v>8</v>
      </c>
      <c r="D64" s="85"/>
      <c r="E64" s="94">
        <v>7</v>
      </c>
      <c r="F64" s="93">
        <v>6</v>
      </c>
      <c r="G64" s="93">
        <v>2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27</v>
      </c>
      <c r="D65" s="91"/>
      <c r="E65" s="96">
        <v>23</v>
      </c>
      <c r="F65" s="91">
        <v>18</v>
      </c>
      <c r="G65" s="91">
        <v>7</v>
      </c>
      <c r="H65" s="91">
        <v>1</v>
      </c>
      <c r="I65" s="91">
        <v>1</v>
      </c>
    </row>
    <row r="66" spans="2:9" s="8" customFormat="1" ht="11.15" customHeight="1" x14ac:dyDescent="0.15">
      <c r="B66" s="29" t="s">
        <v>41</v>
      </c>
      <c r="C66" s="93">
        <v>5</v>
      </c>
      <c r="D66" s="85"/>
      <c r="E66" s="94">
        <v>4</v>
      </c>
      <c r="F66" s="93">
        <v>2</v>
      </c>
      <c r="G66" s="93">
        <v>1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9</v>
      </c>
      <c r="D67" s="85"/>
      <c r="E67" s="94">
        <v>7</v>
      </c>
      <c r="F67" s="93">
        <v>6</v>
      </c>
      <c r="G67" s="93">
        <v>3</v>
      </c>
      <c r="H67" s="93">
        <v>1</v>
      </c>
      <c r="I67" s="93">
        <v>1</v>
      </c>
    </row>
    <row r="68" spans="2:9" s="8" customFormat="1" ht="11.15" customHeight="1" x14ac:dyDescent="0.15">
      <c r="B68" s="29" t="s">
        <v>43</v>
      </c>
      <c r="C68" s="93">
        <v>8</v>
      </c>
      <c r="D68" s="85"/>
      <c r="E68" s="94">
        <v>7</v>
      </c>
      <c r="F68" s="93">
        <v>6</v>
      </c>
      <c r="G68" s="93">
        <v>2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5</v>
      </c>
      <c r="D69" s="85"/>
      <c r="E69" s="94">
        <v>5</v>
      </c>
      <c r="F69" s="93">
        <v>4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68</v>
      </c>
      <c r="D70" s="91"/>
      <c r="E70" s="96">
        <v>59</v>
      </c>
      <c r="F70" s="91">
        <v>55</v>
      </c>
      <c r="G70" s="91">
        <v>12</v>
      </c>
      <c r="H70" s="91">
        <v>3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24</v>
      </c>
      <c r="D71" s="85"/>
      <c r="E71" s="94">
        <v>16</v>
      </c>
      <c r="F71" s="93">
        <v>17</v>
      </c>
      <c r="G71" s="93">
        <v>5</v>
      </c>
      <c r="H71" s="93">
        <v>2</v>
      </c>
      <c r="I71" s="93">
        <v>0</v>
      </c>
    </row>
    <row r="72" spans="2:9" s="8" customFormat="1" ht="11.15" customHeight="1" x14ac:dyDescent="0.15">
      <c r="B72" s="29" t="s">
        <v>46</v>
      </c>
      <c r="C72" s="93">
        <v>3</v>
      </c>
      <c r="D72" s="85"/>
      <c r="E72" s="94">
        <v>3</v>
      </c>
      <c r="F72" s="93">
        <v>3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3</v>
      </c>
      <c r="D73" s="85"/>
      <c r="E73" s="94">
        <v>2</v>
      </c>
      <c r="F73" s="93">
        <v>1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4</v>
      </c>
      <c r="D74" s="85"/>
      <c r="E74" s="94">
        <v>5</v>
      </c>
      <c r="F74" s="93">
        <v>4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6</v>
      </c>
      <c r="D75" s="85"/>
      <c r="E75" s="94">
        <v>7</v>
      </c>
      <c r="F75" s="93">
        <v>7</v>
      </c>
      <c r="G75" s="93">
        <v>2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5</v>
      </c>
      <c r="D76" s="85"/>
      <c r="E76" s="94">
        <v>3</v>
      </c>
      <c r="F76" s="93">
        <v>3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14</v>
      </c>
      <c r="D77" s="85"/>
      <c r="E77" s="94">
        <v>14</v>
      </c>
      <c r="F77" s="93">
        <v>11</v>
      </c>
      <c r="G77" s="93">
        <v>2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9</v>
      </c>
      <c r="D78" s="104"/>
      <c r="E78" s="116">
        <v>9</v>
      </c>
      <c r="F78" s="103">
        <v>9</v>
      </c>
      <c r="G78" s="103">
        <v>2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47">
    <tabColor indexed="10"/>
  </sheetPr>
  <dimension ref="B1:I93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170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1167</v>
      </c>
      <c r="D9" s="74">
        <v>95.458440445586973</v>
      </c>
      <c r="E9" s="138">
        <v>1114</v>
      </c>
      <c r="F9" s="85">
        <v>933</v>
      </c>
      <c r="G9" s="85">
        <v>4</v>
      </c>
      <c r="H9" s="85">
        <v>78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989</v>
      </c>
      <c r="D10" s="74">
        <v>98.078867542972702</v>
      </c>
      <c r="E10" s="138">
        <v>970</v>
      </c>
      <c r="F10" s="85">
        <v>875</v>
      </c>
      <c r="G10" s="85">
        <v>4</v>
      </c>
      <c r="H10" s="85">
        <v>106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1109</v>
      </c>
      <c r="D11" s="74">
        <v>92.605951307484219</v>
      </c>
      <c r="E11" s="138">
        <v>1027</v>
      </c>
      <c r="F11" s="85">
        <v>910</v>
      </c>
      <c r="G11" s="85">
        <v>4</v>
      </c>
      <c r="H11" s="85">
        <v>96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1307</v>
      </c>
      <c r="D12" s="74">
        <v>91.048201989288444</v>
      </c>
      <c r="E12" s="138">
        <v>1190</v>
      </c>
      <c r="F12" s="85">
        <v>1088</v>
      </c>
      <c r="G12" s="85">
        <v>4</v>
      </c>
      <c r="H12" s="85">
        <v>139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1405</v>
      </c>
      <c r="D13" s="74">
        <v>93.309608540925268</v>
      </c>
      <c r="E13" s="138">
        <v>1311</v>
      </c>
      <c r="F13" s="85">
        <v>1178</v>
      </c>
      <c r="G13" s="85">
        <v>6</v>
      </c>
      <c r="H13" s="85">
        <v>134</v>
      </c>
      <c r="I13" s="85">
        <v>1</v>
      </c>
    </row>
    <row r="14" spans="2:9" s="8" customFormat="1" x14ac:dyDescent="0.15">
      <c r="B14" s="18" t="str">
        <f>刑法犯総数!B14</f>
        <v>2020 　　２</v>
      </c>
      <c r="C14" s="125">
        <v>1332</v>
      </c>
      <c r="D14" s="81">
        <v>97.372372372372368</v>
      </c>
      <c r="E14" s="139">
        <v>1297</v>
      </c>
      <c r="F14" s="89">
        <v>1177</v>
      </c>
      <c r="G14" s="89">
        <v>4</v>
      </c>
      <c r="H14" s="89">
        <v>116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1388</v>
      </c>
      <c r="D15" s="81">
        <v>95.821325648414984</v>
      </c>
      <c r="E15" s="139">
        <v>1330</v>
      </c>
      <c r="F15" s="89">
        <v>1251</v>
      </c>
      <c r="G15" s="89">
        <v>7</v>
      </c>
      <c r="H15" s="89">
        <v>134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1655</v>
      </c>
      <c r="D16" s="81">
        <v>84.65256797583082</v>
      </c>
      <c r="E16" s="86">
        <v>1401</v>
      </c>
      <c r="F16" s="89">
        <v>1339</v>
      </c>
      <c r="G16" s="89">
        <v>7</v>
      </c>
      <c r="H16" s="89">
        <v>173</v>
      </c>
      <c r="I16" s="89">
        <v>3</v>
      </c>
    </row>
    <row r="17" spans="2:9" s="22" customFormat="1" x14ac:dyDescent="0.15">
      <c r="B17" s="18" t="str">
        <f>刑法犯総数!B17</f>
        <v>2023 　　５</v>
      </c>
      <c r="C17" s="89">
        <v>2711</v>
      </c>
      <c r="D17" s="81">
        <v>76.466248616746597</v>
      </c>
      <c r="E17" s="87">
        <v>2073</v>
      </c>
      <c r="F17" s="87">
        <v>1875</v>
      </c>
      <c r="G17" s="87">
        <v>14</v>
      </c>
      <c r="H17" s="87">
        <v>191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3936</v>
      </c>
      <c r="D18" s="78">
        <f>E18/C18*100</f>
        <v>85.77235772357723</v>
      </c>
      <c r="E18" s="88">
        <f>SUM(E20,E26,E33,E34,E45,E52,E59,E65,E70)</f>
        <v>3376</v>
      </c>
      <c r="F18" s="91">
        <f>SUM(F20,F26,F33,F34,F45,F52,F59,F65,F70)</f>
        <v>3086</v>
      </c>
      <c r="G18" s="91">
        <f>SUM(G20,G26,G33,G34,G45,G52,G59,G65,G70)</f>
        <v>21</v>
      </c>
      <c r="H18" s="91">
        <f>SUM(H20,H26,H33,H34,H45,H52,H59,H65,H70)</f>
        <v>286</v>
      </c>
      <c r="I18" s="91">
        <f>SUM(I20,I26,I33,I34,I45,I52,I59,I65,I70)</f>
        <v>3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149</v>
      </c>
      <c r="D20" s="91"/>
      <c r="E20" s="90">
        <v>135</v>
      </c>
      <c r="F20" s="92">
        <v>135</v>
      </c>
      <c r="G20" s="92">
        <v>0</v>
      </c>
      <c r="H20" s="92">
        <v>9</v>
      </c>
      <c r="I20" s="91">
        <v>0</v>
      </c>
    </row>
    <row r="21" spans="2:9" s="8" customFormat="1" ht="11.15" customHeight="1" x14ac:dyDescent="0.15">
      <c r="B21" s="29" t="s">
        <v>2</v>
      </c>
      <c r="C21" s="93">
        <v>101</v>
      </c>
      <c r="D21" s="85"/>
      <c r="E21" s="94">
        <v>87</v>
      </c>
      <c r="F21" s="93">
        <v>85</v>
      </c>
      <c r="G21" s="93">
        <v>0</v>
      </c>
      <c r="H21" s="95">
        <v>7</v>
      </c>
      <c r="I21" s="93">
        <v>0</v>
      </c>
    </row>
    <row r="22" spans="2:9" s="8" customFormat="1" ht="11.15" customHeight="1" x14ac:dyDescent="0.15">
      <c r="B22" s="29" t="s">
        <v>3</v>
      </c>
      <c r="C22" s="93">
        <v>9</v>
      </c>
      <c r="D22" s="85"/>
      <c r="E22" s="94">
        <v>6</v>
      </c>
      <c r="F22" s="93">
        <v>6</v>
      </c>
      <c r="G22" s="93">
        <v>0</v>
      </c>
      <c r="H22" s="93">
        <v>1</v>
      </c>
      <c r="I22" s="93">
        <v>0</v>
      </c>
    </row>
    <row r="23" spans="2:9" s="8" customFormat="1" ht="11.15" customHeight="1" x14ac:dyDescent="0.15">
      <c r="B23" s="29" t="s">
        <v>4</v>
      </c>
      <c r="C23" s="93">
        <v>8</v>
      </c>
      <c r="D23" s="85"/>
      <c r="E23" s="94">
        <v>10</v>
      </c>
      <c r="F23" s="93">
        <v>11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23</v>
      </c>
      <c r="D24" s="85"/>
      <c r="E24" s="94">
        <v>25</v>
      </c>
      <c r="F24" s="93">
        <v>26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8</v>
      </c>
      <c r="D25" s="85"/>
      <c r="E25" s="94">
        <v>7</v>
      </c>
      <c r="F25" s="93">
        <v>7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273</v>
      </c>
      <c r="D26" s="91"/>
      <c r="E26" s="96">
        <v>256</v>
      </c>
      <c r="F26" s="91">
        <v>231</v>
      </c>
      <c r="G26" s="91">
        <v>0</v>
      </c>
      <c r="H26" s="91">
        <v>15</v>
      </c>
      <c r="I26" s="91">
        <v>0</v>
      </c>
    </row>
    <row r="27" spans="2:9" s="8" customFormat="1" ht="11.15" customHeight="1" x14ac:dyDescent="0.15">
      <c r="B27" s="29" t="s">
        <v>7</v>
      </c>
      <c r="C27" s="93">
        <v>75</v>
      </c>
      <c r="D27" s="85"/>
      <c r="E27" s="94">
        <v>55</v>
      </c>
      <c r="F27" s="93">
        <v>45</v>
      </c>
      <c r="G27" s="93">
        <v>0</v>
      </c>
      <c r="H27" s="93">
        <v>4</v>
      </c>
      <c r="I27" s="93">
        <v>0</v>
      </c>
    </row>
    <row r="28" spans="2:9" s="8" customFormat="1" ht="11.15" customHeight="1" x14ac:dyDescent="0.15">
      <c r="B28" s="29" t="s">
        <v>8</v>
      </c>
      <c r="C28" s="93">
        <v>39</v>
      </c>
      <c r="D28" s="85"/>
      <c r="E28" s="94">
        <v>45</v>
      </c>
      <c r="F28" s="93">
        <v>33</v>
      </c>
      <c r="G28" s="93">
        <v>0</v>
      </c>
      <c r="H28" s="93">
        <v>3</v>
      </c>
      <c r="I28" s="93">
        <v>0</v>
      </c>
    </row>
    <row r="29" spans="2:9" s="8" customFormat="1" ht="11.15" customHeight="1" x14ac:dyDescent="0.15">
      <c r="B29" s="29" t="s">
        <v>9</v>
      </c>
      <c r="C29" s="93">
        <v>92</v>
      </c>
      <c r="D29" s="85"/>
      <c r="E29" s="94">
        <v>93</v>
      </c>
      <c r="F29" s="93">
        <v>88</v>
      </c>
      <c r="G29" s="93">
        <v>0</v>
      </c>
      <c r="H29" s="93">
        <v>4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17</v>
      </c>
      <c r="D30" s="85"/>
      <c r="E30" s="94">
        <v>16</v>
      </c>
      <c r="F30" s="93">
        <v>18</v>
      </c>
      <c r="G30" s="93">
        <v>0</v>
      </c>
      <c r="H30" s="93">
        <v>2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14</v>
      </c>
      <c r="D31" s="85"/>
      <c r="E31" s="94">
        <v>10</v>
      </c>
      <c r="F31" s="93">
        <v>9</v>
      </c>
      <c r="G31" s="93">
        <v>0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36</v>
      </c>
      <c r="D32" s="85"/>
      <c r="E32" s="94">
        <v>37</v>
      </c>
      <c r="F32" s="93">
        <v>38</v>
      </c>
      <c r="G32" s="93">
        <v>0</v>
      </c>
      <c r="H32" s="93">
        <v>1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592</v>
      </c>
      <c r="D33" s="91"/>
      <c r="E33" s="98">
        <v>526</v>
      </c>
      <c r="F33" s="97">
        <v>495</v>
      </c>
      <c r="G33" s="97">
        <v>3</v>
      </c>
      <c r="H33" s="97">
        <v>11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887</v>
      </c>
      <c r="D34" s="91"/>
      <c r="E34" s="96">
        <v>788</v>
      </c>
      <c r="F34" s="91">
        <v>692</v>
      </c>
      <c r="G34" s="91">
        <v>5</v>
      </c>
      <c r="H34" s="91">
        <v>51</v>
      </c>
      <c r="I34" s="91">
        <v>2</v>
      </c>
    </row>
    <row r="35" spans="2:9" s="8" customFormat="1" ht="11.15" customHeight="1" x14ac:dyDescent="0.15">
      <c r="B35" s="29" t="s">
        <v>14</v>
      </c>
      <c r="C35" s="93">
        <v>62</v>
      </c>
      <c r="D35" s="85"/>
      <c r="E35" s="94">
        <v>49</v>
      </c>
      <c r="F35" s="93">
        <v>43</v>
      </c>
      <c r="G35" s="93">
        <v>0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34</v>
      </c>
      <c r="D36" s="85"/>
      <c r="E36" s="94">
        <v>26</v>
      </c>
      <c r="F36" s="93">
        <v>23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54</v>
      </c>
      <c r="D37" s="85"/>
      <c r="E37" s="94">
        <v>52</v>
      </c>
      <c r="F37" s="93">
        <v>49</v>
      </c>
      <c r="G37" s="93">
        <v>0</v>
      </c>
      <c r="H37" s="93">
        <v>4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218</v>
      </c>
      <c r="D38" s="85"/>
      <c r="E38" s="94">
        <v>206</v>
      </c>
      <c r="F38" s="93">
        <v>176</v>
      </c>
      <c r="G38" s="93">
        <v>1</v>
      </c>
      <c r="H38" s="93">
        <v>10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131</v>
      </c>
      <c r="D39" s="85"/>
      <c r="E39" s="94">
        <v>119</v>
      </c>
      <c r="F39" s="93">
        <v>109</v>
      </c>
      <c r="G39" s="93">
        <v>1</v>
      </c>
      <c r="H39" s="93">
        <v>8</v>
      </c>
      <c r="I39" s="93">
        <v>0</v>
      </c>
    </row>
    <row r="40" spans="2:9" s="8" customFormat="1" ht="11.15" customHeight="1" x14ac:dyDescent="0.15">
      <c r="B40" s="29" t="s">
        <v>19</v>
      </c>
      <c r="C40" s="93">
        <v>215</v>
      </c>
      <c r="D40" s="85"/>
      <c r="E40" s="94">
        <v>167</v>
      </c>
      <c r="F40" s="93">
        <v>145</v>
      </c>
      <c r="G40" s="93">
        <v>2</v>
      </c>
      <c r="H40" s="93">
        <v>14</v>
      </c>
      <c r="I40" s="93">
        <v>2</v>
      </c>
    </row>
    <row r="41" spans="2:9" s="8" customFormat="1" ht="11.15" customHeight="1" x14ac:dyDescent="0.15">
      <c r="B41" s="29" t="s">
        <v>20</v>
      </c>
      <c r="C41" s="93">
        <v>49</v>
      </c>
      <c r="D41" s="85"/>
      <c r="E41" s="94">
        <v>47</v>
      </c>
      <c r="F41" s="93">
        <v>36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14</v>
      </c>
      <c r="D42" s="85"/>
      <c r="E42" s="94">
        <v>14</v>
      </c>
      <c r="F42" s="93">
        <v>15</v>
      </c>
      <c r="G42" s="93">
        <v>0</v>
      </c>
      <c r="H42" s="93">
        <v>4</v>
      </c>
      <c r="I42" s="93">
        <v>0</v>
      </c>
    </row>
    <row r="43" spans="2:9" s="8" customFormat="1" ht="11.15" customHeight="1" x14ac:dyDescent="0.15">
      <c r="B43" s="29" t="s">
        <v>22</v>
      </c>
      <c r="C43" s="93">
        <v>37</v>
      </c>
      <c r="D43" s="85"/>
      <c r="E43" s="94">
        <v>29</v>
      </c>
      <c r="F43" s="93">
        <v>21</v>
      </c>
      <c r="G43" s="93">
        <v>0</v>
      </c>
      <c r="H43" s="93">
        <v>4</v>
      </c>
      <c r="I43" s="93">
        <v>0</v>
      </c>
    </row>
    <row r="44" spans="2:9" s="8" customFormat="1" ht="11.15" customHeight="1" x14ac:dyDescent="0.15">
      <c r="B44" s="29" t="s">
        <v>23</v>
      </c>
      <c r="C44" s="93">
        <v>73</v>
      </c>
      <c r="D44" s="85"/>
      <c r="E44" s="94">
        <v>79</v>
      </c>
      <c r="F44" s="93">
        <v>75</v>
      </c>
      <c r="G44" s="93">
        <v>1</v>
      </c>
      <c r="H44" s="93">
        <v>6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481</v>
      </c>
      <c r="D45" s="91"/>
      <c r="E45" s="88">
        <v>407</v>
      </c>
      <c r="F45" s="91">
        <v>377</v>
      </c>
      <c r="G45" s="91">
        <v>3</v>
      </c>
      <c r="H45" s="91">
        <v>42</v>
      </c>
      <c r="I45" s="91">
        <v>1</v>
      </c>
    </row>
    <row r="46" spans="2:9" s="8" customFormat="1" ht="11.15" customHeight="1" x14ac:dyDescent="0.15">
      <c r="B46" s="29" t="s">
        <v>24</v>
      </c>
      <c r="C46" s="93">
        <v>37</v>
      </c>
      <c r="D46" s="85"/>
      <c r="E46" s="94">
        <v>31</v>
      </c>
      <c r="F46" s="93">
        <v>33</v>
      </c>
      <c r="G46" s="93">
        <v>0</v>
      </c>
      <c r="H46" s="93">
        <v>5</v>
      </c>
      <c r="I46" s="93">
        <v>0</v>
      </c>
    </row>
    <row r="47" spans="2:9" s="8" customFormat="1" ht="11.15" customHeight="1" x14ac:dyDescent="0.15">
      <c r="B47" s="29" t="s">
        <v>25</v>
      </c>
      <c r="C47" s="93">
        <v>34</v>
      </c>
      <c r="D47" s="85"/>
      <c r="E47" s="94">
        <v>30</v>
      </c>
      <c r="F47" s="93">
        <v>30</v>
      </c>
      <c r="G47" s="93">
        <v>0</v>
      </c>
      <c r="H47" s="93">
        <v>3</v>
      </c>
      <c r="I47" s="93">
        <v>0</v>
      </c>
    </row>
    <row r="48" spans="2:9" s="8" customFormat="1" ht="11.15" customHeight="1" x14ac:dyDescent="0.15">
      <c r="B48" s="29" t="s">
        <v>26</v>
      </c>
      <c r="C48" s="93">
        <v>33</v>
      </c>
      <c r="D48" s="85"/>
      <c r="E48" s="94">
        <v>33</v>
      </c>
      <c r="F48" s="93">
        <v>20</v>
      </c>
      <c r="G48" s="93">
        <v>0</v>
      </c>
      <c r="H48" s="93">
        <v>3</v>
      </c>
      <c r="I48" s="93">
        <v>0</v>
      </c>
    </row>
    <row r="49" spans="2:9" s="8" customFormat="1" ht="11.15" customHeight="1" x14ac:dyDescent="0.15">
      <c r="B49" s="29" t="s">
        <v>27</v>
      </c>
      <c r="C49" s="93">
        <v>49</v>
      </c>
      <c r="D49" s="85"/>
      <c r="E49" s="94">
        <v>48</v>
      </c>
      <c r="F49" s="93">
        <v>40</v>
      </c>
      <c r="G49" s="93">
        <v>0</v>
      </c>
      <c r="H49" s="93">
        <v>6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287</v>
      </c>
      <c r="D50" s="85"/>
      <c r="E50" s="94">
        <v>237</v>
      </c>
      <c r="F50" s="93">
        <v>227</v>
      </c>
      <c r="G50" s="93">
        <v>3</v>
      </c>
      <c r="H50" s="93">
        <v>23</v>
      </c>
      <c r="I50" s="93">
        <v>1</v>
      </c>
    </row>
    <row r="51" spans="2:9" s="8" customFormat="1" ht="11.15" customHeight="1" x14ac:dyDescent="0.15">
      <c r="B51" s="29" t="s">
        <v>29</v>
      </c>
      <c r="C51" s="93">
        <v>41</v>
      </c>
      <c r="D51" s="85"/>
      <c r="E51" s="94">
        <v>28</v>
      </c>
      <c r="F51" s="93">
        <v>27</v>
      </c>
      <c r="G51" s="93">
        <v>0</v>
      </c>
      <c r="H51" s="93">
        <v>2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795</v>
      </c>
      <c r="D52" s="91"/>
      <c r="E52" s="96">
        <v>638</v>
      </c>
      <c r="F52" s="91">
        <v>600</v>
      </c>
      <c r="G52" s="91">
        <v>7</v>
      </c>
      <c r="H52" s="91">
        <v>81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54</v>
      </c>
      <c r="D53" s="85"/>
      <c r="E53" s="94">
        <v>50</v>
      </c>
      <c r="F53" s="93">
        <v>41</v>
      </c>
      <c r="G53" s="93">
        <v>1</v>
      </c>
      <c r="H53" s="93">
        <v>6</v>
      </c>
      <c r="I53" s="93">
        <v>0</v>
      </c>
    </row>
    <row r="54" spans="2:9" s="8" customFormat="1" ht="11.15" customHeight="1" x14ac:dyDescent="0.15">
      <c r="B54" s="29" t="s">
        <v>31</v>
      </c>
      <c r="C54" s="93">
        <v>86</v>
      </c>
      <c r="D54" s="85"/>
      <c r="E54" s="94">
        <v>74</v>
      </c>
      <c r="F54" s="93">
        <v>72</v>
      </c>
      <c r="G54" s="93">
        <v>0</v>
      </c>
      <c r="H54" s="93">
        <v>10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388</v>
      </c>
      <c r="D55" s="85"/>
      <c r="E55" s="94">
        <v>273</v>
      </c>
      <c r="F55" s="93">
        <v>252</v>
      </c>
      <c r="G55" s="93">
        <v>2</v>
      </c>
      <c r="H55" s="93">
        <v>28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208</v>
      </c>
      <c r="D56" s="85"/>
      <c r="E56" s="94">
        <v>184</v>
      </c>
      <c r="F56" s="93">
        <v>183</v>
      </c>
      <c r="G56" s="93">
        <v>3</v>
      </c>
      <c r="H56" s="93">
        <v>31</v>
      </c>
      <c r="I56" s="93">
        <v>0</v>
      </c>
    </row>
    <row r="57" spans="2:9" s="8" customFormat="1" ht="11.15" customHeight="1" x14ac:dyDescent="0.15">
      <c r="B57" s="29" t="s">
        <v>34</v>
      </c>
      <c r="C57" s="93">
        <v>26</v>
      </c>
      <c r="D57" s="85"/>
      <c r="E57" s="94">
        <v>24</v>
      </c>
      <c r="F57" s="93">
        <v>21</v>
      </c>
      <c r="G57" s="93">
        <v>0</v>
      </c>
      <c r="H57" s="93">
        <v>4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33</v>
      </c>
      <c r="D58" s="85"/>
      <c r="E58" s="94">
        <v>33</v>
      </c>
      <c r="F58" s="93">
        <v>31</v>
      </c>
      <c r="G58" s="93">
        <v>1</v>
      </c>
      <c r="H58" s="93">
        <v>2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173</v>
      </c>
      <c r="D59" s="91"/>
      <c r="E59" s="96">
        <v>168</v>
      </c>
      <c r="F59" s="91">
        <v>135</v>
      </c>
      <c r="G59" s="91">
        <v>0</v>
      </c>
      <c r="H59" s="91">
        <v>16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17</v>
      </c>
      <c r="D60" s="85"/>
      <c r="E60" s="94">
        <v>18</v>
      </c>
      <c r="F60" s="93">
        <v>7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16</v>
      </c>
      <c r="D61" s="85"/>
      <c r="E61" s="94">
        <v>18</v>
      </c>
      <c r="F61" s="93">
        <v>18</v>
      </c>
      <c r="G61" s="93">
        <v>0</v>
      </c>
      <c r="H61" s="93">
        <v>4</v>
      </c>
      <c r="I61" s="93">
        <v>0</v>
      </c>
    </row>
    <row r="62" spans="2:9" s="8" customFormat="1" ht="11.15" customHeight="1" x14ac:dyDescent="0.15">
      <c r="B62" s="29" t="s">
        <v>38</v>
      </c>
      <c r="C62" s="93">
        <v>51</v>
      </c>
      <c r="D62" s="85"/>
      <c r="E62" s="94">
        <v>51</v>
      </c>
      <c r="F62" s="93">
        <v>46</v>
      </c>
      <c r="G62" s="93">
        <v>0</v>
      </c>
      <c r="H62" s="93">
        <v>3</v>
      </c>
      <c r="I62" s="93">
        <v>0</v>
      </c>
    </row>
    <row r="63" spans="2:9" s="8" customFormat="1" ht="11.15" customHeight="1" x14ac:dyDescent="0.15">
      <c r="B63" s="29" t="s">
        <v>39</v>
      </c>
      <c r="C63" s="93">
        <v>71</v>
      </c>
      <c r="D63" s="85"/>
      <c r="E63" s="94">
        <v>63</v>
      </c>
      <c r="F63" s="93">
        <v>55</v>
      </c>
      <c r="G63" s="93">
        <v>0</v>
      </c>
      <c r="H63" s="93">
        <v>7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18</v>
      </c>
      <c r="D64" s="85"/>
      <c r="E64" s="94">
        <v>18</v>
      </c>
      <c r="F64" s="93">
        <v>9</v>
      </c>
      <c r="G64" s="93">
        <v>0</v>
      </c>
      <c r="H64" s="93">
        <v>2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97</v>
      </c>
      <c r="D65" s="91"/>
      <c r="E65" s="96">
        <v>91</v>
      </c>
      <c r="F65" s="91">
        <v>83</v>
      </c>
      <c r="G65" s="91">
        <v>0</v>
      </c>
      <c r="H65" s="91">
        <v>7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13</v>
      </c>
      <c r="D66" s="85"/>
      <c r="E66" s="94">
        <v>11</v>
      </c>
      <c r="F66" s="93">
        <v>10</v>
      </c>
      <c r="G66" s="93">
        <v>0</v>
      </c>
      <c r="H66" s="93">
        <v>2</v>
      </c>
      <c r="I66" s="93">
        <v>0</v>
      </c>
    </row>
    <row r="67" spans="2:9" s="8" customFormat="1" ht="11.15" customHeight="1" x14ac:dyDescent="0.15">
      <c r="B67" s="29" t="s">
        <v>42</v>
      </c>
      <c r="C67" s="93">
        <v>29</v>
      </c>
      <c r="D67" s="85"/>
      <c r="E67" s="94">
        <v>28</v>
      </c>
      <c r="F67" s="93">
        <v>27</v>
      </c>
      <c r="G67" s="93">
        <v>0</v>
      </c>
      <c r="H67" s="93">
        <v>2</v>
      </c>
      <c r="I67" s="93">
        <v>0</v>
      </c>
    </row>
    <row r="68" spans="2:9" s="8" customFormat="1" ht="11.15" customHeight="1" x14ac:dyDescent="0.15">
      <c r="B68" s="29" t="s">
        <v>43</v>
      </c>
      <c r="C68" s="93">
        <v>35</v>
      </c>
      <c r="D68" s="85"/>
      <c r="E68" s="94">
        <v>36</v>
      </c>
      <c r="F68" s="93">
        <v>35</v>
      </c>
      <c r="G68" s="93">
        <v>0</v>
      </c>
      <c r="H68" s="93">
        <v>2</v>
      </c>
      <c r="I68" s="93">
        <v>0</v>
      </c>
    </row>
    <row r="69" spans="2:9" s="8" customFormat="1" ht="11.15" customHeight="1" x14ac:dyDescent="0.15">
      <c r="B69" s="29" t="s">
        <v>44</v>
      </c>
      <c r="C69" s="93">
        <v>20</v>
      </c>
      <c r="D69" s="85"/>
      <c r="E69" s="94">
        <v>16</v>
      </c>
      <c r="F69" s="93">
        <v>11</v>
      </c>
      <c r="G69" s="93">
        <v>0</v>
      </c>
      <c r="H69" s="93">
        <v>1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489</v>
      </c>
      <c r="D70" s="91"/>
      <c r="E70" s="96">
        <v>367</v>
      </c>
      <c r="F70" s="91">
        <v>338</v>
      </c>
      <c r="G70" s="91">
        <v>3</v>
      </c>
      <c r="H70" s="91">
        <v>54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180</v>
      </c>
      <c r="D71" s="85"/>
      <c r="E71" s="94">
        <v>122</v>
      </c>
      <c r="F71" s="93">
        <v>106</v>
      </c>
      <c r="G71" s="93">
        <v>0</v>
      </c>
      <c r="H71" s="93">
        <v>11</v>
      </c>
      <c r="I71" s="93">
        <v>0</v>
      </c>
    </row>
    <row r="72" spans="2:9" s="8" customFormat="1" ht="11.15" customHeight="1" x14ac:dyDescent="0.15">
      <c r="B72" s="29" t="s">
        <v>46</v>
      </c>
      <c r="C72" s="93">
        <v>42</v>
      </c>
      <c r="D72" s="85"/>
      <c r="E72" s="94">
        <v>35</v>
      </c>
      <c r="F72" s="93">
        <v>39</v>
      </c>
      <c r="G72" s="93">
        <v>0</v>
      </c>
      <c r="H72" s="93">
        <v>10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35</v>
      </c>
      <c r="D73" s="85"/>
      <c r="E73" s="94">
        <v>34</v>
      </c>
      <c r="F73" s="93">
        <v>28</v>
      </c>
      <c r="G73" s="93">
        <v>0</v>
      </c>
      <c r="H73" s="93">
        <v>6</v>
      </c>
      <c r="I73" s="93">
        <v>0</v>
      </c>
    </row>
    <row r="74" spans="2:9" s="8" customFormat="1" ht="11.15" customHeight="1" x14ac:dyDescent="0.15">
      <c r="B74" s="29" t="s">
        <v>48</v>
      </c>
      <c r="C74" s="93">
        <v>61</v>
      </c>
      <c r="D74" s="85"/>
      <c r="E74" s="94">
        <v>45</v>
      </c>
      <c r="F74" s="93">
        <v>46</v>
      </c>
      <c r="G74" s="93">
        <v>1</v>
      </c>
      <c r="H74" s="93">
        <v>8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23</v>
      </c>
      <c r="D75" s="85"/>
      <c r="E75" s="94">
        <v>19</v>
      </c>
      <c r="F75" s="93">
        <v>16</v>
      </c>
      <c r="G75" s="93">
        <v>0</v>
      </c>
      <c r="H75" s="93">
        <v>3</v>
      </c>
      <c r="I75" s="93">
        <v>0</v>
      </c>
    </row>
    <row r="76" spans="2:9" s="8" customFormat="1" ht="11.15" customHeight="1" x14ac:dyDescent="0.15">
      <c r="B76" s="29" t="s">
        <v>50</v>
      </c>
      <c r="C76" s="93">
        <v>37</v>
      </c>
      <c r="D76" s="85"/>
      <c r="E76" s="94">
        <v>35</v>
      </c>
      <c r="F76" s="93">
        <v>31</v>
      </c>
      <c r="G76" s="93">
        <v>0</v>
      </c>
      <c r="H76" s="93">
        <v>3</v>
      </c>
      <c r="I76" s="93">
        <v>0</v>
      </c>
    </row>
    <row r="77" spans="2:9" s="8" customFormat="1" ht="11.15" customHeight="1" x14ac:dyDescent="0.15">
      <c r="B77" s="29" t="s">
        <v>51</v>
      </c>
      <c r="C77" s="93">
        <v>56</v>
      </c>
      <c r="D77" s="85"/>
      <c r="E77" s="94">
        <v>32</v>
      </c>
      <c r="F77" s="93">
        <v>31</v>
      </c>
      <c r="G77" s="93">
        <v>1</v>
      </c>
      <c r="H77" s="93">
        <v>9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55</v>
      </c>
      <c r="D78" s="104"/>
      <c r="E78" s="116">
        <v>45</v>
      </c>
      <c r="F78" s="103">
        <v>41</v>
      </c>
      <c r="G78" s="103">
        <v>1</v>
      </c>
      <c r="H78" s="103">
        <v>4</v>
      </c>
      <c r="I78" s="103">
        <v>0</v>
      </c>
    </row>
    <row r="79" spans="2:9" s="8" customFormat="1" ht="11.15" customHeight="1" x14ac:dyDescent="0.15">
      <c r="B79" s="135" t="s">
        <v>178</v>
      </c>
      <c r="C79" s="133"/>
      <c r="D79" s="134"/>
      <c r="E79" s="133"/>
      <c r="F79" s="133"/>
      <c r="G79" s="133"/>
      <c r="H79" s="133"/>
      <c r="I79" s="133"/>
    </row>
    <row r="80" spans="2:9" s="8" customFormat="1" ht="11.15" customHeight="1" x14ac:dyDescent="0.15">
      <c r="B80" s="135" t="s">
        <v>179</v>
      </c>
      <c r="C80" s="133"/>
      <c r="D80" s="134"/>
      <c r="E80" s="133"/>
      <c r="F80" s="133"/>
      <c r="G80" s="133"/>
      <c r="H80" s="133"/>
      <c r="I80" s="133"/>
    </row>
    <row r="81" spans="4:4" s="8" customFormat="1" x14ac:dyDescent="0.15"/>
    <row r="91" spans="4:4" x14ac:dyDescent="0.15">
      <c r="D91" s="1"/>
    </row>
    <row r="92" spans="4:4" x14ac:dyDescent="0.15">
      <c r="D92" s="1"/>
    </row>
    <row r="93" spans="4:4" x14ac:dyDescent="0.15">
      <c r="D93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4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48">
    <tabColor indexed="56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70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64049</v>
      </c>
      <c r="D9" s="74">
        <v>78.015269559243706</v>
      </c>
      <c r="E9" s="138">
        <v>49968</v>
      </c>
      <c r="F9" s="85">
        <v>52541</v>
      </c>
      <c r="G9" s="85">
        <v>4323</v>
      </c>
      <c r="H9" s="85">
        <v>5093</v>
      </c>
      <c r="I9" s="85">
        <v>440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62043</v>
      </c>
      <c r="D10" s="74">
        <v>80.355559853649879</v>
      </c>
      <c r="E10" s="138">
        <v>49855</v>
      </c>
      <c r="F10" s="85">
        <v>52291</v>
      </c>
      <c r="G10" s="85">
        <v>4571</v>
      </c>
      <c r="H10" s="85">
        <v>4197</v>
      </c>
      <c r="I10" s="85">
        <v>385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60099</v>
      </c>
      <c r="D11" s="74">
        <v>81.756767999467556</v>
      </c>
      <c r="E11" s="138">
        <v>49135</v>
      </c>
      <c r="F11" s="85">
        <v>51253</v>
      </c>
      <c r="G11" s="85">
        <v>4734</v>
      </c>
      <c r="H11" s="85">
        <v>3619</v>
      </c>
      <c r="I11" s="85">
        <v>309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59139</v>
      </c>
      <c r="D12" s="74">
        <v>83.445780280356445</v>
      </c>
      <c r="E12" s="138">
        <v>49349</v>
      </c>
      <c r="F12" s="85">
        <v>51786</v>
      </c>
      <c r="G12" s="85">
        <v>5209</v>
      </c>
      <c r="H12" s="85">
        <v>3623</v>
      </c>
      <c r="I12" s="85">
        <v>347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56753</v>
      </c>
      <c r="D13" s="74">
        <v>84.557644529804591</v>
      </c>
      <c r="E13" s="138">
        <v>47989</v>
      </c>
      <c r="F13" s="85">
        <v>50789</v>
      </c>
      <c r="G13" s="85">
        <v>5663</v>
      </c>
      <c r="H13" s="85">
        <v>3484</v>
      </c>
      <c r="I13" s="85">
        <v>339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51829</v>
      </c>
      <c r="D14" s="81">
        <v>88.298057072295435</v>
      </c>
      <c r="E14" s="139">
        <v>45764</v>
      </c>
      <c r="F14" s="89">
        <v>48108</v>
      </c>
      <c r="G14" s="89">
        <v>5635</v>
      </c>
      <c r="H14" s="89">
        <v>3060</v>
      </c>
      <c r="I14" s="89">
        <v>291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49717</v>
      </c>
      <c r="D15" s="81">
        <v>87.074843614860114</v>
      </c>
      <c r="E15" s="139">
        <v>43291</v>
      </c>
      <c r="F15" s="89">
        <v>45724</v>
      </c>
      <c r="G15" s="89">
        <v>5611</v>
      </c>
      <c r="H15" s="89">
        <v>2815</v>
      </c>
      <c r="I15" s="89">
        <v>293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52701</v>
      </c>
      <c r="D16" s="81">
        <v>82.539230754634644</v>
      </c>
      <c r="E16" s="86">
        <v>43499</v>
      </c>
      <c r="F16" s="89">
        <v>45682</v>
      </c>
      <c r="G16" s="89">
        <v>5852</v>
      </c>
      <c r="H16" s="89">
        <v>2844</v>
      </c>
      <c r="I16" s="89">
        <v>320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58474</v>
      </c>
      <c r="D17" s="81">
        <v>81.636282792352148</v>
      </c>
      <c r="E17" s="87">
        <v>47736</v>
      </c>
      <c r="F17" s="87">
        <v>49846</v>
      </c>
      <c r="G17" s="87">
        <v>6474</v>
      </c>
      <c r="H17" s="87">
        <v>3570</v>
      </c>
      <c r="I17" s="86">
        <v>376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57746</v>
      </c>
      <c r="D18" s="78">
        <f>E18/C18*100</f>
        <v>82.423024971426599</v>
      </c>
      <c r="E18" s="88">
        <f>SUM(E20,E26,E33,E34,E45,E52,E59,E65,E70)</f>
        <v>47596</v>
      </c>
      <c r="F18" s="91">
        <f>SUM(F20,F26,F33,F34,F45,F52,F59,F65,F70)</f>
        <v>49484</v>
      </c>
      <c r="G18" s="91">
        <f>SUM(G20,G26,G33,G34,G45,G52,G59,G65,G70)</f>
        <v>6542</v>
      </c>
      <c r="H18" s="91">
        <f>SUM(H20,H26,H33,H34,H45,H52,H59,H65,H70)</f>
        <v>3998</v>
      </c>
      <c r="I18" s="91">
        <f>SUM(I20,I26,I33,I34,I45,I52,I59,I65,I70)</f>
        <v>410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f>'B-a'!C20+'B-b'!C20+'B-c'!C20+'B-d'!C20+'B-e'!C20</f>
        <v>3301</v>
      </c>
      <c r="D20" s="91"/>
      <c r="E20" s="90">
        <f>'B-a'!E20+'B-b'!E20+'B-c'!E20+'B-d'!E20+'B-e'!E20</f>
        <v>3008</v>
      </c>
      <c r="F20" s="92">
        <f>'B-a'!F20+'B-b'!F20+'B-c'!F20+'B-d'!F20+'B-e'!F20</f>
        <v>3353</v>
      </c>
      <c r="G20" s="92">
        <f>'B-a'!G20+'B-b'!G20+'B-c'!G20+'B-d'!G20+'B-e'!G20</f>
        <v>722</v>
      </c>
      <c r="H20" s="92">
        <f>'B-a'!H20+'B-b'!H20+'B-c'!H20+'B-d'!H20+'B-e'!H20</f>
        <v>216</v>
      </c>
      <c r="I20" s="91">
        <f>'B-a'!I20+'B-b'!I20+'B-c'!I20+'B-d'!I20+'B-e'!I20</f>
        <v>28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f>'B-a'!C21+'B-b'!C21+'B-c'!C21+'B-d'!C21+'B-e'!C21</f>
        <v>2242</v>
      </c>
      <c r="D21" s="85"/>
      <c r="E21" s="94">
        <f>'B-a'!E21+'B-b'!E21+'B-c'!E21+'B-d'!E21+'B-e'!E21</f>
        <v>1987</v>
      </c>
      <c r="F21" s="93">
        <f>'B-a'!F21+'B-b'!F21+'B-c'!F21+'B-d'!F21+'B-e'!F21</f>
        <v>2190</v>
      </c>
      <c r="G21" s="93">
        <f>'B-a'!G21+'B-b'!G21+'B-c'!G21+'B-d'!G21+'B-e'!G21</f>
        <v>480</v>
      </c>
      <c r="H21" s="95">
        <f>'B-a'!H21+'B-b'!H21+'B-c'!H21+'B-d'!H21+'B-e'!H21</f>
        <v>137</v>
      </c>
      <c r="I21" s="93">
        <f>'B-a'!I21+'B-b'!I21+'B-c'!I21+'B-d'!I21+'B-e'!I21</f>
        <v>20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f>'B-a'!C22+'B-b'!C22+'B-c'!C22+'B-d'!C22+'B-e'!C22</f>
        <v>202</v>
      </c>
      <c r="D22" s="85"/>
      <c r="E22" s="94">
        <f>'B-a'!E22+'B-b'!E22+'B-c'!E22+'B-d'!E22+'B-e'!E22</f>
        <v>183</v>
      </c>
      <c r="F22" s="93">
        <f>'B-a'!F22+'B-b'!F22+'B-c'!F22+'B-d'!F22+'B-e'!F22</f>
        <v>204</v>
      </c>
      <c r="G22" s="93">
        <f>'B-a'!G22+'B-b'!G22+'B-c'!G22+'B-d'!G22+'B-e'!G22</f>
        <v>32</v>
      </c>
      <c r="H22" s="93">
        <f>'B-a'!H22+'B-b'!H22+'B-c'!H22+'B-d'!H22+'B-e'!H22</f>
        <v>22</v>
      </c>
      <c r="I22" s="93">
        <f>'B-a'!I22+'B-b'!I22+'B-c'!I22+'B-d'!I22+'B-e'!I22</f>
        <v>3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f>'B-a'!C23+'B-b'!C23+'B-c'!C23+'B-d'!C23+'B-e'!C23</f>
        <v>321</v>
      </c>
      <c r="D23" s="85"/>
      <c r="E23" s="94">
        <f>'B-a'!E23+'B-b'!E23+'B-c'!E23+'B-d'!E23+'B-e'!E23</f>
        <v>327</v>
      </c>
      <c r="F23" s="93">
        <f>'B-a'!F23+'B-b'!F23+'B-c'!F23+'B-d'!F23+'B-e'!F23</f>
        <v>381</v>
      </c>
      <c r="G23" s="93">
        <f>'B-a'!G23+'B-b'!G23+'B-c'!G23+'B-d'!G23+'B-e'!G23</f>
        <v>89</v>
      </c>
      <c r="H23" s="93">
        <f>'B-a'!H23+'B-b'!H23+'B-c'!H23+'B-d'!H23+'B-e'!H23</f>
        <v>21</v>
      </c>
      <c r="I23" s="93">
        <f>'B-a'!I23+'B-b'!I23+'B-c'!I23+'B-d'!I23+'B-e'!I23</f>
        <v>5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f>'B-a'!C24+'B-b'!C24+'B-c'!C24+'B-d'!C24+'B-e'!C24</f>
        <v>374</v>
      </c>
      <c r="D24" s="85"/>
      <c r="E24" s="94">
        <f>'B-a'!E24+'B-b'!E24+'B-c'!E24+'B-d'!E24+'B-e'!E24</f>
        <v>349</v>
      </c>
      <c r="F24" s="93">
        <f>'B-a'!F24+'B-b'!F24+'B-c'!F24+'B-d'!F24+'B-e'!F24</f>
        <v>381</v>
      </c>
      <c r="G24" s="93">
        <f>'B-a'!G24+'B-b'!G24+'B-c'!G24+'B-d'!G24+'B-e'!G24</f>
        <v>76</v>
      </c>
      <c r="H24" s="93">
        <f>'B-a'!H24+'B-b'!H24+'B-c'!H24+'B-d'!H24+'B-e'!H24</f>
        <v>33</v>
      </c>
      <c r="I24" s="93">
        <f>'B-a'!I24+'B-b'!I24+'B-c'!I24+'B-d'!I24+'B-e'!I24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f>'B-a'!C25+'B-b'!C25+'B-c'!C25+'B-d'!C25+'B-e'!C25</f>
        <v>162</v>
      </c>
      <c r="D25" s="85"/>
      <c r="E25" s="94">
        <f>'B-a'!E25+'B-b'!E25+'B-c'!E25+'B-d'!E25+'B-e'!E25</f>
        <v>162</v>
      </c>
      <c r="F25" s="93">
        <f>'B-a'!F25+'B-b'!F25+'B-c'!F25+'B-d'!F25+'B-e'!F25</f>
        <v>197</v>
      </c>
      <c r="G25" s="93">
        <f>'B-a'!G25+'B-b'!G25+'B-c'!G25+'B-d'!G25+'B-e'!G25</f>
        <v>45</v>
      </c>
      <c r="H25" s="93">
        <f>'B-a'!H25+'B-b'!H25+'B-c'!H25+'B-d'!H25+'B-e'!H25</f>
        <v>3</v>
      </c>
      <c r="I25" s="93">
        <f>'B-a'!I25+'B-b'!I25+'B-c'!I25+'B-d'!I25+'B-e'!I25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f>'B-a'!C26+'B-b'!C26+'B-c'!C26+'B-d'!C26+'B-e'!C26</f>
        <v>2621</v>
      </c>
      <c r="D26" s="91"/>
      <c r="E26" s="96">
        <f>'B-a'!E26+'B-b'!E26+'B-c'!E26+'B-d'!E26+'B-e'!E26</f>
        <v>2290</v>
      </c>
      <c r="F26" s="91">
        <f>'B-a'!F26+'B-b'!F26+'B-c'!F26+'B-d'!F26+'B-e'!F26</f>
        <v>2301</v>
      </c>
      <c r="G26" s="91">
        <f>'B-a'!G26+'B-b'!G26+'B-c'!G26+'B-d'!G26+'B-e'!G26</f>
        <v>301</v>
      </c>
      <c r="H26" s="91">
        <f>'B-a'!H26+'B-b'!H26+'B-c'!H26+'B-d'!H26+'B-e'!H26</f>
        <v>153</v>
      </c>
      <c r="I26" s="91">
        <f>'B-a'!I26+'B-b'!I26+'B-c'!I26+'B-d'!I26+'B-e'!I26</f>
        <v>10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f>'B-a'!C27+'B-b'!C27+'B-c'!C27+'B-d'!C27+'B-e'!C27</f>
        <v>388</v>
      </c>
      <c r="D27" s="85"/>
      <c r="E27" s="94">
        <f>'B-a'!E27+'B-b'!E27+'B-c'!E27+'B-d'!E27+'B-e'!E27</f>
        <v>312</v>
      </c>
      <c r="F27" s="93">
        <f>'B-a'!F27+'B-b'!F27+'B-c'!F27+'B-d'!F27+'B-e'!F27</f>
        <v>307</v>
      </c>
      <c r="G27" s="93">
        <f>'B-a'!G27+'B-b'!G27+'B-c'!G27+'B-d'!G27+'B-e'!G27</f>
        <v>42</v>
      </c>
      <c r="H27" s="93">
        <f>'B-a'!H27+'B-b'!H27+'B-c'!H27+'B-d'!H27+'B-e'!H27</f>
        <v>21</v>
      </c>
      <c r="I27" s="93">
        <f>'B-a'!I27+'B-b'!I27+'B-c'!I27+'B-d'!I27+'B-e'!I27</f>
        <v>3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f>'B-a'!C28+'B-b'!C28+'B-c'!C28+'B-d'!C28+'B-e'!C28</f>
        <v>208</v>
      </c>
      <c r="D28" s="85"/>
      <c r="E28" s="94">
        <f>'B-a'!E28+'B-b'!E28+'B-c'!E28+'B-d'!E28+'B-e'!E28</f>
        <v>182</v>
      </c>
      <c r="F28" s="93">
        <f>'B-a'!F28+'B-b'!F28+'B-c'!F28+'B-d'!F28+'B-e'!F28</f>
        <v>182</v>
      </c>
      <c r="G28" s="93">
        <f>'B-a'!G28+'B-b'!G28+'B-c'!G28+'B-d'!G28+'B-e'!G28</f>
        <v>14</v>
      </c>
      <c r="H28" s="93">
        <f>'B-a'!H28+'B-b'!H28+'B-c'!H28+'B-d'!H28+'B-e'!H28</f>
        <v>15</v>
      </c>
      <c r="I28" s="93">
        <f>'B-a'!I28+'B-b'!I28+'B-c'!I28+'B-d'!I28+'B-e'!I28</f>
        <v>1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f>'B-a'!C29+'B-b'!C29+'B-c'!C29+'B-d'!C29+'B-e'!C29</f>
        <v>973</v>
      </c>
      <c r="D29" s="85"/>
      <c r="E29" s="94">
        <f>'B-a'!E29+'B-b'!E29+'B-c'!E29+'B-d'!E29+'B-e'!E29</f>
        <v>836</v>
      </c>
      <c r="F29" s="93">
        <f>'B-a'!F29+'B-b'!F29+'B-c'!F29+'B-d'!F29+'B-e'!F29</f>
        <v>822</v>
      </c>
      <c r="G29" s="93">
        <f>'B-a'!G29+'B-b'!G29+'B-c'!G29+'B-d'!G29+'B-e'!G29</f>
        <v>97</v>
      </c>
      <c r="H29" s="93">
        <f>'B-a'!H29+'B-b'!H29+'B-c'!H29+'B-d'!H29+'B-e'!H29</f>
        <v>55</v>
      </c>
      <c r="I29" s="93">
        <f>'B-a'!I29+'B-b'!I29+'B-c'!I29+'B-d'!I29+'B-e'!I29</f>
        <v>2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f>'B-a'!C30+'B-b'!C30+'B-c'!C30+'B-d'!C30+'B-e'!C30</f>
        <v>141</v>
      </c>
      <c r="D30" s="85"/>
      <c r="E30" s="94">
        <f>'B-a'!E30+'B-b'!E30+'B-c'!E30+'B-d'!E30+'B-e'!E30</f>
        <v>133</v>
      </c>
      <c r="F30" s="93">
        <f>'B-a'!F30+'B-b'!F30+'B-c'!F30+'B-d'!F30+'B-e'!F30</f>
        <v>136</v>
      </c>
      <c r="G30" s="93">
        <f>'B-a'!G30+'B-b'!G30+'B-c'!G30+'B-d'!G30+'B-e'!G30</f>
        <v>15</v>
      </c>
      <c r="H30" s="93">
        <f>'B-a'!H30+'B-b'!H30+'B-c'!H30+'B-d'!H30+'B-e'!H30</f>
        <v>9</v>
      </c>
      <c r="I30" s="93">
        <f>'B-a'!I30+'B-b'!I30+'B-c'!I30+'B-d'!I30+'B-e'!I30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f>'B-a'!C31+'B-b'!C31+'B-c'!C31+'B-d'!C31+'B-e'!C31</f>
        <v>466</v>
      </c>
      <c r="D31" s="85"/>
      <c r="E31" s="94">
        <f>'B-a'!E31+'B-b'!E31+'B-c'!E31+'B-d'!E31+'B-e'!E31</f>
        <v>418</v>
      </c>
      <c r="F31" s="93">
        <f>'B-a'!F31+'B-b'!F31+'B-c'!F31+'B-d'!F31+'B-e'!F31</f>
        <v>465</v>
      </c>
      <c r="G31" s="93">
        <f>'B-a'!G31+'B-b'!G31+'B-c'!G31+'B-d'!G31+'B-e'!G31</f>
        <v>93</v>
      </c>
      <c r="H31" s="93">
        <f>'B-a'!H31+'B-b'!H31+'B-c'!H31+'B-d'!H31+'B-e'!H31</f>
        <v>25</v>
      </c>
      <c r="I31" s="93">
        <f>'B-a'!I31+'B-b'!I31+'B-c'!I31+'B-d'!I31+'B-e'!I31</f>
        <v>3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f>'B-a'!C32+'B-b'!C32+'B-c'!C32+'B-d'!C32+'B-e'!C32</f>
        <v>445</v>
      </c>
      <c r="D32" s="85"/>
      <c r="E32" s="94">
        <f>'B-a'!E32+'B-b'!E32+'B-c'!E32+'B-d'!E32+'B-e'!E32</f>
        <v>409</v>
      </c>
      <c r="F32" s="93">
        <f>'B-a'!F32+'B-b'!F32+'B-c'!F32+'B-d'!F32+'B-e'!F32</f>
        <v>389</v>
      </c>
      <c r="G32" s="93">
        <f>'B-a'!G32+'B-b'!G32+'B-c'!G32+'B-d'!G32+'B-e'!G32</f>
        <v>40</v>
      </c>
      <c r="H32" s="93">
        <f>'B-a'!H32+'B-b'!H32+'B-c'!H32+'B-d'!H32+'B-e'!H32</f>
        <v>28</v>
      </c>
      <c r="I32" s="93">
        <f>'B-a'!I32+'B-b'!I32+'B-c'!I32+'B-d'!I32+'B-e'!I32</f>
        <v>1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f>'B-a'!C33+'B-b'!C33+'B-c'!C33+'B-d'!C33+'B-e'!C33</f>
        <v>7936</v>
      </c>
      <c r="D33" s="91"/>
      <c r="E33" s="98">
        <f>'B-a'!E33+'B-b'!E33+'B-c'!E33+'B-d'!E33+'B-e'!E33</f>
        <v>6014</v>
      </c>
      <c r="F33" s="97">
        <f>'B-a'!F33+'B-b'!F33+'B-c'!F33+'B-d'!F33+'B-e'!F33</f>
        <v>6281</v>
      </c>
      <c r="G33" s="97">
        <f>'B-a'!G33+'B-b'!G33+'B-c'!G33+'B-d'!G33+'B-e'!G33</f>
        <v>677</v>
      </c>
      <c r="H33" s="97">
        <f>'B-a'!H33+'B-b'!H33+'B-c'!H33+'B-d'!H33+'B-e'!H33</f>
        <v>352</v>
      </c>
      <c r="I33" s="97">
        <f>'B-a'!I33+'B-b'!I33+'B-c'!I33+'B-d'!I33+'B-e'!I33</f>
        <v>25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f>'B-a'!C34+'B-b'!C34+'B-c'!C34+'B-d'!C34+'B-e'!C34</f>
        <v>14610</v>
      </c>
      <c r="D34" s="91"/>
      <c r="E34" s="96">
        <f>'B-a'!E34+'B-b'!E34+'B-c'!E34+'B-d'!E34+'B-e'!E34</f>
        <v>12198</v>
      </c>
      <c r="F34" s="91">
        <f>'B-a'!F34+'B-b'!F34+'B-c'!F34+'B-d'!F34+'B-e'!F34</f>
        <v>12382</v>
      </c>
      <c r="G34" s="91">
        <f>'B-a'!G34+'B-b'!G34+'B-c'!G34+'B-d'!G34+'B-e'!G34</f>
        <v>1482</v>
      </c>
      <c r="H34" s="91">
        <f>'B-a'!H34+'B-b'!H34+'B-c'!H34+'B-d'!H34+'B-e'!H34</f>
        <v>991</v>
      </c>
      <c r="I34" s="91">
        <f>'B-a'!I34+'B-b'!I34+'B-c'!I34+'B-d'!I34+'B-e'!I34</f>
        <v>97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f>'B-a'!C35+'B-b'!C35+'B-c'!C35+'B-d'!C35+'B-e'!C35</f>
        <v>1169</v>
      </c>
      <c r="D35" s="85"/>
      <c r="E35" s="94">
        <f>'B-a'!E35+'B-b'!E35+'B-c'!E35+'B-d'!E35+'B-e'!E35</f>
        <v>949</v>
      </c>
      <c r="F35" s="93">
        <f>'B-a'!F35+'B-b'!F35+'B-c'!F35+'B-d'!F35+'B-e'!F35</f>
        <v>1011</v>
      </c>
      <c r="G35" s="93">
        <f>'B-a'!G35+'B-b'!G35+'B-c'!G35+'B-d'!G35+'B-e'!G35</f>
        <v>130</v>
      </c>
      <c r="H35" s="93">
        <f>'B-a'!H35+'B-b'!H35+'B-c'!H35+'B-d'!H35+'B-e'!H35</f>
        <v>89</v>
      </c>
      <c r="I35" s="93">
        <f>'B-a'!I35+'B-b'!I35+'B-c'!I35+'B-d'!I35+'B-e'!I35</f>
        <v>7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f>'B-a'!C36+'B-b'!C36+'B-c'!C36+'B-d'!C36+'B-e'!C36</f>
        <v>552</v>
      </c>
      <c r="D36" s="85"/>
      <c r="E36" s="94">
        <f>'B-a'!E36+'B-b'!E36+'B-c'!E36+'B-d'!E36+'B-e'!E36</f>
        <v>467</v>
      </c>
      <c r="F36" s="93">
        <f>'B-a'!F36+'B-b'!F36+'B-c'!F36+'B-d'!F36+'B-e'!F36</f>
        <v>449</v>
      </c>
      <c r="G36" s="93">
        <f>'B-a'!G36+'B-b'!G36+'B-c'!G36+'B-d'!G36+'B-e'!G36</f>
        <v>53</v>
      </c>
      <c r="H36" s="93">
        <f>'B-a'!H36+'B-b'!H36+'B-c'!H36+'B-d'!H36+'B-e'!H36</f>
        <v>44</v>
      </c>
      <c r="I36" s="93">
        <f>'B-a'!I36+'B-b'!I36+'B-c'!I36+'B-d'!I36+'B-e'!I36</f>
        <v>4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f>'B-a'!C37+'B-b'!C37+'B-c'!C37+'B-d'!C37+'B-e'!C37</f>
        <v>1005</v>
      </c>
      <c r="D37" s="85"/>
      <c r="E37" s="94">
        <f>'B-a'!E37+'B-b'!E37+'B-c'!E37+'B-d'!E37+'B-e'!E37</f>
        <v>905</v>
      </c>
      <c r="F37" s="93">
        <f>'B-a'!F37+'B-b'!F37+'B-c'!F37+'B-d'!F37+'B-e'!F37</f>
        <v>1016</v>
      </c>
      <c r="G37" s="93">
        <f>'B-a'!G37+'B-b'!G37+'B-c'!G37+'B-d'!G37+'B-e'!G37</f>
        <v>153</v>
      </c>
      <c r="H37" s="93">
        <f>'B-a'!H37+'B-b'!H37+'B-c'!H37+'B-d'!H37+'B-e'!H37</f>
        <v>71</v>
      </c>
      <c r="I37" s="93">
        <f>'B-a'!I37+'B-b'!I37+'B-c'!I37+'B-d'!I37+'B-e'!I37</f>
        <v>2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f>'B-a'!C38+'B-b'!C38+'B-c'!C38+'B-d'!C38+'B-e'!C38</f>
        <v>3240</v>
      </c>
      <c r="D38" s="85"/>
      <c r="E38" s="94">
        <f>'B-a'!E38+'B-b'!E38+'B-c'!E38+'B-d'!E38+'B-e'!E38</f>
        <v>2679</v>
      </c>
      <c r="F38" s="93">
        <f>'B-a'!F38+'B-b'!F38+'B-c'!F38+'B-d'!F38+'B-e'!F38</f>
        <v>2449</v>
      </c>
      <c r="G38" s="93">
        <f>'B-a'!G38+'B-b'!G38+'B-c'!G38+'B-d'!G38+'B-e'!G38</f>
        <v>322</v>
      </c>
      <c r="H38" s="93">
        <f>'B-a'!H38+'B-b'!H38+'B-c'!H38+'B-d'!H38+'B-e'!H38</f>
        <v>179</v>
      </c>
      <c r="I38" s="93">
        <f>'B-a'!I38+'B-b'!I38+'B-c'!I38+'B-d'!I38+'B-e'!I38</f>
        <v>26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f>'B-a'!C39+'B-b'!C39+'B-c'!C39+'B-d'!C39+'B-e'!C39</f>
        <v>2251</v>
      </c>
      <c r="D39" s="85"/>
      <c r="E39" s="94">
        <f>'B-a'!E39+'B-b'!E39+'B-c'!E39+'B-d'!E39+'B-e'!E39</f>
        <v>1733</v>
      </c>
      <c r="F39" s="93">
        <f>'B-a'!F39+'B-b'!F39+'B-c'!F39+'B-d'!F39+'B-e'!F39</f>
        <v>1706</v>
      </c>
      <c r="G39" s="93">
        <f>'B-a'!G39+'B-b'!G39+'B-c'!G39+'B-d'!G39+'B-e'!G39</f>
        <v>162</v>
      </c>
      <c r="H39" s="93">
        <f>'B-a'!H39+'B-b'!H39+'B-c'!H39+'B-d'!H39+'B-e'!H39</f>
        <v>145</v>
      </c>
      <c r="I39" s="93">
        <f>'B-a'!I39+'B-b'!I39+'B-c'!I39+'B-d'!I39+'B-e'!I39</f>
        <v>14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f>'B-a'!C40+'B-b'!C40+'B-c'!C40+'B-d'!C40+'B-e'!C40</f>
        <v>3041</v>
      </c>
      <c r="D40" s="85"/>
      <c r="E40" s="94">
        <f>'B-a'!E40+'B-b'!E40+'B-c'!E40+'B-d'!E40+'B-e'!E40</f>
        <v>2317</v>
      </c>
      <c r="F40" s="93">
        <f>'B-a'!F40+'B-b'!F40+'B-c'!F40+'B-d'!F40+'B-e'!F40</f>
        <v>2466</v>
      </c>
      <c r="G40" s="93">
        <f>'B-a'!G40+'B-b'!G40+'B-c'!G40+'B-d'!G40+'B-e'!G40</f>
        <v>222</v>
      </c>
      <c r="H40" s="93">
        <f>'B-a'!H40+'B-b'!H40+'B-c'!H40+'B-d'!H40+'B-e'!H40</f>
        <v>272</v>
      </c>
      <c r="I40" s="93">
        <f>'B-a'!I40+'B-b'!I40+'B-c'!I40+'B-d'!I40+'B-e'!I40</f>
        <v>22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f>'B-a'!C41+'B-b'!C41+'B-c'!C41+'B-d'!C41+'B-e'!C41</f>
        <v>846</v>
      </c>
      <c r="D41" s="85"/>
      <c r="E41" s="94">
        <f>'B-a'!E41+'B-b'!E41+'B-c'!E41+'B-d'!E41+'B-e'!E41</f>
        <v>788</v>
      </c>
      <c r="F41" s="93">
        <f>'B-a'!F41+'B-b'!F41+'B-c'!F41+'B-d'!F41+'B-e'!F41</f>
        <v>828</v>
      </c>
      <c r="G41" s="93">
        <f>'B-a'!G41+'B-b'!G41+'B-c'!G41+'B-d'!G41+'B-e'!G41</f>
        <v>107</v>
      </c>
      <c r="H41" s="93">
        <f>'B-a'!H41+'B-b'!H41+'B-c'!H41+'B-d'!H41+'B-e'!H41</f>
        <v>65</v>
      </c>
      <c r="I41" s="93">
        <f>'B-a'!I41+'B-b'!I41+'B-c'!I41+'B-d'!I41+'B-e'!I41</f>
        <v>6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f>'B-a'!C42+'B-b'!C42+'B-c'!C42+'B-d'!C42+'B-e'!C42</f>
        <v>159</v>
      </c>
      <c r="D42" s="85"/>
      <c r="E42" s="94">
        <f>'B-a'!E42+'B-b'!E42+'B-c'!E42+'B-d'!E42+'B-e'!E42</f>
        <v>123</v>
      </c>
      <c r="F42" s="93">
        <f>'B-a'!F42+'B-b'!F42+'B-c'!F42+'B-d'!F42+'B-e'!F42</f>
        <v>122</v>
      </c>
      <c r="G42" s="93">
        <f>'B-a'!G42+'B-b'!G42+'B-c'!G42+'B-d'!G42+'B-e'!G42</f>
        <v>10</v>
      </c>
      <c r="H42" s="93">
        <f>'B-a'!H42+'B-b'!H42+'B-c'!H42+'B-d'!H42+'B-e'!H42</f>
        <v>6</v>
      </c>
      <c r="I42" s="93">
        <f>'B-a'!I42+'B-b'!I42+'B-c'!I42+'B-d'!I42+'B-e'!I42</f>
        <v>1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f>'B-a'!C43+'B-b'!C43+'B-c'!C43+'B-d'!C43+'B-e'!C43</f>
        <v>516</v>
      </c>
      <c r="D43" s="85"/>
      <c r="E43" s="94">
        <f>'B-a'!E43+'B-b'!E43+'B-c'!E43+'B-d'!E43+'B-e'!E43</f>
        <v>484</v>
      </c>
      <c r="F43" s="93">
        <f>'B-a'!F43+'B-b'!F43+'B-c'!F43+'B-d'!F43+'B-e'!F43</f>
        <v>489</v>
      </c>
      <c r="G43" s="93">
        <f>'B-a'!G43+'B-b'!G43+'B-c'!G43+'B-d'!G43+'B-e'!G43</f>
        <v>52</v>
      </c>
      <c r="H43" s="93">
        <f>'B-a'!H43+'B-b'!H43+'B-c'!H43+'B-d'!H43+'B-e'!H43</f>
        <v>36</v>
      </c>
      <c r="I43" s="93">
        <f>'B-a'!I43+'B-b'!I43+'B-c'!I43+'B-d'!I43+'B-e'!I43</f>
        <v>4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f>'B-a'!C44+'B-b'!C44+'B-c'!C44+'B-d'!C44+'B-e'!C44</f>
        <v>1831</v>
      </c>
      <c r="D44" s="85"/>
      <c r="E44" s="94">
        <f>'B-a'!E44+'B-b'!E44+'B-c'!E44+'B-d'!E44+'B-e'!E44</f>
        <v>1753</v>
      </c>
      <c r="F44" s="93">
        <f>'B-a'!F44+'B-b'!F44+'B-c'!F44+'B-d'!F44+'B-e'!F44</f>
        <v>1846</v>
      </c>
      <c r="G44" s="93">
        <f>'B-a'!G44+'B-b'!G44+'B-c'!G44+'B-d'!G44+'B-e'!G44</f>
        <v>271</v>
      </c>
      <c r="H44" s="93">
        <f>'B-a'!H44+'B-b'!H44+'B-c'!H44+'B-d'!H44+'B-e'!H44</f>
        <v>84</v>
      </c>
      <c r="I44" s="93">
        <f>'B-a'!I44+'B-b'!I44+'B-c'!I44+'B-d'!I44+'B-e'!I44</f>
        <v>11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f>'B-a'!C45+'B-b'!C45+'B-c'!C45+'B-d'!C45+'B-e'!C45</f>
        <v>6757</v>
      </c>
      <c r="D45" s="91"/>
      <c r="E45" s="88">
        <f>'B-a'!E45+'B-b'!E45+'B-c'!E45+'B-d'!E45+'B-e'!E45</f>
        <v>5738</v>
      </c>
      <c r="F45" s="91">
        <f>'B-a'!F45+'B-b'!F45+'B-c'!F45+'B-d'!F45+'B-e'!F45</f>
        <v>6101</v>
      </c>
      <c r="G45" s="91">
        <f>'B-a'!G45+'B-b'!G45+'B-c'!G45+'B-d'!G45+'B-e'!G45</f>
        <v>863</v>
      </c>
      <c r="H45" s="91">
        <f>'B-a'!H45+'B-b'!H45+'B-c'!H45+'B-d'!H45+'B-e'!H45</f>
        <v>560</v>
      </c>
      <c r="I45" s="91">
        <f>'B-a'!I45+'B-b'!I45+'B-c'!I45+'B-d'!I45+'B-e'!I45</f>
        <v>63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f>'B-a'!C46+'B-b'!C46+'B-c'!C46+'B-d'!C46+'B-e'!C46</f>
        <v>601</v>
      </c>
      <c r="D46" s="85"/>
      <c r="E46" s="94">
        <f>'B-a'!E46+'B-b'!E46+'B-c'!E46+'B-d'!E46+'B-e'!E46</f>
        <v>550</v>
      </c>
      <c r="F46" s="93">
        <f>'B-a'!F46+'B-b'!F46+'B-c'!F46+'B-d'!F46+'B-e'!F46</f>
        <v>614</v>
      </c>
      <c r="G46" s="93">
        <f>'B-a'!G46+'B-b'!G46+'B-c'!G46+'B-d'!G46+'B-e'!G46</f>
        <v>113</v>
      </c>
      <c r="H46" s="93">
        <f>'B-a'!H46+'B-b'!H46+'B-c'!H46+'B-d'!H46+'B-e'!H46</f>
        <v>68</v>
      </c>
      <c r="I46" s="93">
        <f>'B-a'!I46+'B-b'!I46+'B-c'!I46+'B-d'!I46+'B-e'!I46</f>
        <v>5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f>'B-a'!C47+'B-b'!C47+'B-c'!C47+'B-d'!C47+'B-e'!C47</f>
        <v>469</v>
      </c>
      <c r="D47" s="85"/>
      <c r="E47" s="94">
        <f>'B-a'!E47+'B-b'!E47+'B-c'!E47+'B-d'!E47+'B-e'!E47</f>
        <v>421</v>
      </c>
      <c r="F47" s="93">
        <f>'B-a'!F47+'B-b'!F47+'B-c'!F47+'B-d'!F47+'B-e'!F47</f>
        <v>448</v>
      </c>
      <c r="G47" s="93">
        <f>'B-a'!G47+'B-b'!G47+'B-c'!G47+'B-d'!G47+'B-e'!G47</f>
        <v>66</v>
      </c>
      <c r="H47" s="93">
        <f>'B-a'!H47+'B-b'!H47+'B-c'!H47+'B-d'!H47+'B-e'!H47</f>
        <v>32</v>
      </c>
      <c r="I47" s="93">
        <f>'B-a'!I47+'B-b'!I47+'B-c'!I47+'B-d'!I47+'B-e'!I47</f>
        <v>3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f>'B-a'!C48+'B-b'!C48+'B-c'!C48+'B-d'!C48+'B-e'!C48</f>
        <v>346</v>
      </c>
      <c r="D48" s="85"/>
      <c r="E48" s="94">
        <f>'B-a'!E48+'B-b'!E48+'B-c'!E48+'B-d'!E48+'B-e'!E48</f>
        <v>347</v>
      </c>
      <c r="F48" s="93">
        <f>'B-a'!F48+'B-b'!F48+'B-c'!F48+'B-d'!F48+'B-e'!F48</f>
        <v>421</v>
      </c>
      <c r="G48" s="93">
        <f>'B-a'!G48+'B-b'!G48+'B-c'!G48+'B-d'!G48+'B-e'!G48</f>
        <v>71</v>
      </c>
      <c r="H48" s="93">
        <f>'B-a'!H48+'B-b'!H48+'B-c'!H48+'B-d'!H48+'B-e'!H48</f>
        <v>67</v>
      </c>
      <c r="I48" s="93">
        <f>'B-a'!I48+'B-b'!I48+'B-c'!I48+'B-d'!I48+'B-e'!I48</f>
        <v>11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f>'B-a'!C49+'B-b'!C49+'B-c'!C49+'B-d'!C49+'B-e'!C49</f>
        <v>942</v>
      </c>
      <c r="D49" s="85"/>
      <c r="E49" s="94">
        <f>'B-a'!E49+'B-b'!E49+'B-c'!E49+'B-d'!E49+'B-e'!E49</f>
        <v>859</v>
      </c>
      <c r="F49" s="93">
        <f>'B-a'!F49+'B-b'!F49+'B-c'!F49+'B-d'!F49+'B-e'!F49</f>
        <v>922</v>
      </c>
      <c r="G49" s="93">
        <f>'B-a'!G49+'B-b'!G49+'B-c'!G49+'B-d'!G49+'B-e'!G49</f>
        <v>185</v>
      </c>
      <c r="H49" s="93">
        <f>'B-a'!H49+'B-b'!H49+'B-c'!H49+'B-d'!H49+'B-e'!H49</f>
        <v>51</v>
      </c>
      <c r="I49" s="93">
        <f>'B-a'!I49+'B-b'!I49+'B-c'!I49+'B-d'!I49+'B-e'!I49</f>
        <v>8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f>'B-a'!C50+'B-b'!C50+'B-c'!C50+'B-d'!C50+'B-e'!C50</f>
        <v>3655</v>
      </c>
      <c r="D50" s="85"/>
      <c r="E50" s="94">
        <f>'B-a'!E50+'B-b'!E50+'B-c'!E50+'B-d'!E50+'B-e'!E50</f>
        <v>2900</v>
      </c>
      <c r="F50" s="93">
        <f>'B-a'!F50+'B-b'!F50+'B-c'!F50+'B-d'!F50+'B-e'!F50</f>
        <v>3004</v>
      </c>
      <c r="G50" s="93">
        <f>'B-a'!G50+'B-b'!G50+'B-c'!G50+'B-d'!G50+'B-e'!G50</f>
        <v>329</v>
      </c>
      <c r="H50" s="93">
        <f>'B-a'!H50+'B-b'!H50+'B-c'!H50+'B-d'!H50+'B-e'!H50</f>
        <v>297</v>
      </c>
      <c r="I50" s="93">
        <f>'B-a'!I50+'B-b'!I50+'B-c'!I50+'B-d'!I50+'B-e'!I50</f>
        <v>27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f>'B-a'!C51+'B-b'!C51+'B-c'!C51+'B-d'!C51+'B-e'!C51</f>
        <v>744</v>
      </c>
      <c r="D51" s="85"/>
      <c r="E51" s="94">
        <f>'B-a'!E51+'B-b'!E51+'B-c'!E51+'B-d'!E51+'B-e'!E51</f>
        <v>661</v>
      </c>
      <c r="F51" s="93">
        <f>'B-a'!F51+'B-b'!F51+'B-c'!F51+'B-d'!F51+'B-e'!F51</f>
        <v>692</v>
      </c>
      <c r="G51" s="93">
        <f>'B-a'!G51+'B-b'!G51+'B-c'!G51+'B-d'!G51+'B-e'!G51</f>
        <v>99</v>
      </c>
      <c r="H51" s="93">
        <f>'B-a'!H51+'B-b'!H51+'B-c'!H51+'B-d'!H51+'B-e'!H51</f>
        <v>45</v>
      </c>
      <c r="I51" s="93">
        <f>'B-a'!I51+'B-b'!I51+'B-c'!I51+'B-d'!I51+'B-e'!I51</f>
        <v>9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f>'B-a'!C52+'B-b'!C52+'B-c'!C52+'B-d'!C52+'B-e'!C52</f>
        <v>11619</v>
      </c>
      <c r="D52" s="91"/>
      <c r="E52" s="96">
        <f>'B-a'!E52+'B-b'!E52+'B-c'!E52+'B-d'!E52+'B-e'!E52</f>
        <v>9408</v>
      </c>
      <c r="F52" s="91">
        <f>'B-a'!F52+'B-b'!F52+'B-c'!F52+'B-d'!F52+'B-e'!F52</f>
        <v>9817</v>
      </c>
      <c r="G52" s="91">
        <f>'B-a'!G52+'B-b'!G52+'B-c'!G52+'B-d'!G52+'B-e'!G52</f>
        <v>1320</v>
      </c>
      <c r="H52" s="91">
        <f>'B-a'!H52+'B-b'!H52+'B-c'!H52+'B-d'!H52+'B-e'!H52</f>
        <v>864</v>
      </c>
      <c r="I52" s="91">
        <f>'B-a'!I52+'B-b'!I52+'B-c'!I52+'B-d'!I52+'B-e'!I52</f>
        <v>102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f>'B-a'!C53+'B-b'!C53+'B-c'!C53+'B-d'!C53+'B-e'!C53</f>
        <v>777</v>
      </c>
      <c r="D53" s="85"/>
      <c r="E53" s="94">
        <f>'B-a'!E53+'B-b'!E53+'B-c'!E53+'B-d'!E53+'B-e'!E53</f>
        <v>629</v>
      </c>
      <c r="F53" s="93">
        <f>'B-a'!F53+'B-b'!F53+'B-c'!F53+'B-d'!F53+'B-e'!F53</f>
        <v>662</v>
      </c>
      <c r="G53" s="93">
        <f>'B-a'!G53+'B-b'!G53+'B-c'!G53+'B-d'!G53+'B-e'!G53</f>
        <v>101</v>
      </c>
      <c r="H53" s="93">
        <f>'B-a'!H53+'B-b'!H53+'B-c'!H53+'B-d'!H53+'B-e'!H53</f>
        <v>78</v>
      </c>
      <c r="I53" s="93">
        <f>'B-a'!I53+'B-b'!I53+'B-c'!I53+'B-d'!I53+'B-e'!I53</f>
        <v>12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f>'B-a'!C54+'B-b'!C54+'B-c'!C54+'B-d'!C54+'B-e'!C54</f>
        <v>926</v>
      </c>
      <c r="D54" s="85"/>
      <c r="E54" s="94">
        <f>'B-a'!E54+'B-b'!E54+'B-c'!E54+'B-d'!E54+'B-e'!E54</f>
        <v>809</v>
      </c>
      <c r="F54" s="93">
        <f>'B-a'!F54+'B-b'!F54+'B-c'!F54+'B-d'!F54+'B-e'!F54</f>
        <v>824</v>
      </c>
      <c r="G54" s="93">
        <f>'B-a'!G54+'B-b'!G54+'B-c'!G54+'B-d'!G54+'B-e'!G54</f>
        <v>80</v>
      </c>
      <c r="H54" s="93">
        <f>'B-a'!H54+'B-b'!H54+'B-c'!H54+'B-d'!H54+'B-e'!H54</f>
        <v>91</v>
      </c>
      <c r="I54" s="93">
        <f>'B-a'!I54+'B-b'!I54+'B-c'!I54+'B-d'!I54+'B-e'!I54</f>
        <v>8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f>'B-a'!C55+'B-b'!C55+'B-c'!C55+'B-d'!C55+'B-e'!C55</f>
        <v>4842</v>
      </c>
      <c r="D55" s="85"/>
      <c r="E55" s="94">
        <f>'B-a'!E55+'B-b'!E55+'B-c'!E55+'B-d'!E55+'B-e'!E55</f>
        <v>3315</v>
      </c>
      <c r="F55" s="93">
        <f>'B-a'!F55+'B-b'!F55+'B-c'!F55+'B-d'!F55+'B-e'!F55</f>
        <v>3451</v>
      </c>
      <c r="G55" s="93">
        <f>'B-a'!G55+'B-b'!G55+'B-c'!G55+'B-d'!G55+'B-e'!G55</f>
        <v>402</v>
      </c>
      <c r="H55" s="93">
        <f>'B-a'!H55+'B-b'!H55+'B-c'!H55+'B-d'!H55+'B-e'!H55</f>
        <v>332</v>
      </c>
      <c r="I55" s="93">
        <f>'B-a'!I55+'B-b'!I55+'B-c'!I55+'B-d'!I55+'B-e'!I55</f>
        <v>45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f>'B-a'!C56+'B-b'!C56+'B-c'!C56+'B-d'!C56+'B-e'!C56</f>
        <v>4018</v>
      </c>
      <c r="D56" s="85"/>
      <c r="E56" s="94">
        <f>'B-a'!E56+'B-b'!E56+'B-c'!E56+'B-d'!E56+'B-e'!E56</f>
        <v>3631</v>
      </c>
      <c r="F56" s="93">
        <f>'B-a'!F56+'B-b'!F56+'B-c'!F56+'B-d'!F56+'B-e'!F56</f>
        <v>3775</v>
      </c>
      <c r="G56" s="93">
        <f>'B-a'!G56+'B-b'!G56+'B-c'!G56+'B-d'!G56+'B-e'!G56</f>
        <v>548</v>
      </c>
      <c r="H56" s="93">
        <f>'B-a'!H56+'B-b'!H56+'B-c'!H56+'B-d'!H56+'B-e'!H56</f>
        <v>235</v>
      </c>
      <c r="I56" s="93">
        <f>'B-a'!I56+'B-b'!I56+'B-c'!I56+'B-d'!I56+'B-e'!I56</f>
        <v>21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f>'B-a'!C57+'B-b'!C57+'B-c'!C57+'B-d'!C57+'B-e'!C57</f>
        <v>596</v>
      </c>
      <c r="D57" s="85"/>
      <c r="E57" s="94">
        <f>'B-a'!E57+'B-b'!E57+'B-c'!E57+'B-d'!E57+'B-e'!E57</f>
        <v>579</v>
      </c>
      <c r="F57" s="93">
        <f>'B-a'!F57+'B-b'!F57+'B-c'!F57+'B-d'!F57+'B-e'!F57</f>
        <v>620</v>
      </c>
      <c r="G57" s="93">
        <f>'B-a'!G57+'B-b'!G57+'B-c'!G57+'B-d'!G57+'B-e'!G57</f>
        <v>98</v>
      </c>
      <c r="H57" s="93">
        <f>'B-a'!H57+'B-b'!H57+'B-c'!H57+'B-d'!H57+'B-e'!H57</f>
        <v>71</v>
      </c>
      <c r="I57" s="93">
        <f>'B-a'!I57+'B-b'!I57+'B-c'!I57+'B-d'!I57+'B-e'!I57</f>
        <v>5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f>'B-a'!C58+'B-b'!C58+'B-c'!C58+'B-d'!C58+'B-e'!C58</f>
        <v>460</v>
      </c>
      <c r="D58" s="85"/>
      <c r="E58" s="94">
        <f>'B-a'!E58+'B-b'!E58+'B-c'!E58+'B-d'!E58+'B-e'!E58</f>
        <v>445</v>
      </c>
      <c r="F58" s="93">
        <f>'B-a'!F58+'B-b'!F58+'B-c'!F58+'B-d'!F58+'B-e'!F58</f>
        <v>485</v>
      </c>
      <c r="G58" s="93">
        <f>'B-a'!G58+'B-b'!G58+'B-c'!G58+'B-d'!G58+'B-e'!G58</f>
        <v>91</v>
      </c>
      <c r="H58" s="93">
        <f>'B-a'!H58+'B-b'!H58+'B-c'!H58+'B-d'!H58+'B-e'!H58</f>
        <v>57</v>
      </c>
      <c r="I58" s="93">
        <f>'B-a'!I58+'B-b'!I58+'B-c'!I58+'B-d'!I58+'B-e'!I58</f>
        <v>11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f>'B-a'!C59+'B-b'!C59+'B-c'!C59+'B-d'!C59+'B-e'!C59</f>
        <v>2672</v>
      </c>
      <c r="D59" s="91"/>
      <c r="E59" s="96">
        <f>'B-a'!E59+'B-b'!E59+'B-c'!E59+'B-d'!E59+'B-e'!E59</f>
        <v>2285</v>
      </c>
      <c r="F59" s="91">
        <f>'B-a'!F59+'B-b'!F59+'B-c'!F59+'B-d'!F59+'B-e'!F59</f>
        <v>2282</v>
      </c>
      <c r="G59" s="91">
        <f>'B-a'!G59+'B-b'!G59+'B-c'!G59+'B-d'!G59+'B-e'!G59</f>
        <v>246</v>
      </c>
      <c r="H59" s="91">
        <f>'B-a'!H59+'B-b'!H59+'B-c'!H59+'B-d'!H59+'B-e'!H59</f>
        <v>299</v>
      </c>
      <c r="I59" s="91">
        <f>'B-a'!I59+'B-b'!I59+'B-c'!I59+'B-d'!I59+'B-e'!I59</f>
        <v>11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f>'B-a'!C60+'B-b'!C60+'B-c'!C60+'B-d'!C60+'B-e'!C60</f>
        <v>184</v>
      </c>
      <c r="D60" s="85"/>
      <c r="E60" s="94">
        <f>'B-a'!E60+'B-b'!E60+'B-c'!E60+'B-d'!E60+'B-e'!E60</f>
        <v>171</v>
      </c>
      <c r="F60" s="93">
        <f>'B-a'!F60+'B-b'!F60+'B-c'!F60+'B-d'!F60+'B-e'!F60</f>
        <v>172</v>
      </c>
      <c r="G60" s="93">
        <f>'B-a'!G60+'B-b'!G60+'B-c'!G60+'B-d'!G60+'B-e'!G60</f>
        <v>19</v>
      </c>
      <c r="H60" s="93">
        <f>'B-a'!H60+'B-b'!H60+'B-c'!H60+'B-d'!H60+'B-e'!H60</f>
        <v>15</v>
      </c>
      <c r="I60" s="93">
        <f>'B-a'!I60+'B-b'!I60+'B-c'!I60+'B-d'!I60+'B-e'!I60</f>
        <v>2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f>'B-a'!C61+'B-b'!C61+'B-c'!C61+'B-d'!C61+'B-e'!C61</f>
        <v>149</v>
      </c>
      <c r="D61" s="85"/>
      <c r="E61" s="94">
        <f>'B-a'!E61+'B-b'!E61+'B-c'!E61+'B-d'!E61+'B-e'!E61</f>
        <v>143</v>
      </c>
      <c r="F61" s="93">
        <f>'B-a'!F61+'B-b'!F61+'B-c'!F61+'B-d'!F61+'B-e'!F61</f>
        <v>139</v>
      </c>
      <c r="G61" s="93">
        <f>'B-a'!G61+'B-b'!G61+'B-c'!G61+'B-d'!G61+'B-e'!G61</f>
        <v>10</v>
      </c>
      <c r="H61" s="93">
        <f>'B-a'!H61+'B-b'!H61+'B-c'!H61+'B-d'!H61+'B-e'!H61</f>
        <v>19</v>
      </c>
      <c r="I61" s="93">
        <f>'B-a'!I61+'B-b'!I61+'B-c'!I61+'B-d'!I61+'B-e'!I61</f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f>'B-a'!C62+'B-b'!C62+'B-c'!C62+'B-d'!C62+'B-e'!C62</f>
        <v>790</v>
      </c>
      <c r="D62" s="85"/>
      <c r="E62" s="94">
        <f>'B-a'!E62+'B-b'!E62+'B-c'!E62+'B-d'!E62+'B-e'!E62</f>
        <v>681</v>
      </c>
      <c r="F62" s="93">
        <f>'B-a'!F62+'B-b'!F62+'B-c'!F62+'B-d'!F62+'B-e'!F62</f>
        <v>677</v>
      </c>
      <c r="G62" s="93">
        <f>'B-a'!G62+'B-b'!G62+'B-c'!G62+'B-d'!G62+'B-e'!G62</f>
        <v>64</v>
      </c>
      <c r="H62" s="93">
        <f>'B-a'!H62+'B-b'!H62+'B-c'!H62+'B-d'!H62+'B-e'!H62</f>
        <v>86</v>
      </c>
      <c r="I62" s="93">
        <f>'B-a'!I62+'B-b'!I62+'B-c'!I62+'B-d'!I62+'B-e'!I62</f>
        <v>1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f>'B-a'!C63+'B-b'!C63+'B-c'!C63+'B-d'!C63+'B-e'!C63</f>
        <v>1184</v>
      </c>
      <c r="D63" s="85"/>
      <c r="E63" s="94">
        <f>'B-a'!E63+'B-b'!E63+'B-c'!E63+'B-d'!E63+'B-e'!E63</f>
        <v>981</v>
      </c>
      <c r="F63" s="93">
        <f>'B-a'!F63+'B-b'!F63+'B-c'!F63+'B-d'!F63+'B-e'!F63</f>
        <v>977</v>
      </c>
      <c r="G63" s="93">
        <f>'B-a'!G63+'B-b'!G63+'B-c'!G63+'B-d'!G63+'B-e'!G63</f>
        <v>119</v>
      </c>
      <c r="H63" s="93">
        <f>'B-a'!H63+'B-b'!H63+'B-c'!H63+'B-d'!H63+'B-e'!H63</f>
        <v>119</v>
      </c>
      <c r="I63" s="93">
        <f>'B-a'!I63+'B-b'!I63+'B-c'!I63+'B-d'!I63+'B-e'!I63</f>
        <v>5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f>'B-a'!C64+'B-b'!C64+'B-c'!C64+'B-d'!C64+'B-e'!C64</f>
        <v>365</v>
      </c>
      <c r="D64" s="85"/>
      <c r="E64" s="94">
        <f>'B-a'!E64+'B-b'!E64+'B-c'!E64+'B-d'!E64+'B-e'!E64</f>
        <v>309</v>
      </c>
      <c r="F64" s="93">
        <f>'B-a'!F64+'B-b'!F64+'B-c'!F64+'B-d'!F64+'B-e'!F64</f>
        <v>317</v>
      </c>
      <c r="G64" s="93">
        <f>'B-a'!G64+'B-b'!G64+'B-c'!G64+'B-d'!G64+'B-e'!G64</f>
        <v>34</v>
      </c>
      <c r="H64" s="93">
        <f>'B-a'!H64+'B-b'!H64+'B-c'!H64+'B-d'!H64+'B-e'!H64</f>
        <v>60</v>
      </c>
      <c r="I64" s="93">
        <f>'B-a'!I64+'B-b'!I64+'B-c'!I64+'B-d'!I64+'B-e'!I64</f>
        <v>3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f>'B-a'!C65+'B-b'!C65+'B-c'!C65+'B-d'!C65+'B-e'!C65</f>
        <v>1151</v>
      </c>
      <c r="D65" s="91"/>
      <c r="E65" s="96">
        <f>'B-a'!E65+'B-b'!E65+'B-c'!E65+'B-d'!E65+'B-e'!E65</f>
        <v>1030</v>
      </c>
      <c r="F65" s="91">
        <f>'B-a'!F65+'B-b'!F65+'B-c'!F65+'B-d'!F65+'B-e'!F65</f>
        <v>1053</v>
      </c>
      <c r="G65" s="91">
        <f>'B-a'!G65+'B-b'!G65+'B-c'!G65+'B-d'!G65+'B-e'!G65</f>
        <v>119</v>
      </c>
      <c r="H65" s="91">
        <f>'B-a'!H65+'B-b'!H65+'B-c'!H65+'B-d'!H65+'B-e'!H65</f>
        <v>119</v>
      </c>
      <c r="I65" s="91">
        <f>'B-a'!I65+'B-b'!I65+'B-c'!I65+'B-d'!I65+'B-e'!I65</f>
        <v>23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f>'B-a'!C66+'B-b'!C66+'B-c'!C66+'B-d'!C66+'B-e'!C66</f>
        <v>123</v>
      </c>
      <c r="D66" s="85"/>
      <c r="E66" s="94">
        <f>'B-a'!E66+'B-b'!E66+'B-c'!E66+'B-d'!E66+'B-e'!E66</f>
        <v>119</v>
      </c>
      <c r="F66" s="93">
        <f>'B-a'!F66+'B-b'!F66+'B-c'!F66+'B-d'!F66+'B-e'!F66</f>
        <v>118</v>
      </c>
      <c r="G66" s="93">
        <f>'B-a'!G66+'B-b'!G66+'B-c'!G66+'B-d'!G66+'B-e'!G66</f>
        <v>10</v>
      </c>
      <c r="H66" s="93">
        <f>'B-a'!H66+'B-b'!H66+'B-c'!H66+'B-d'!H66+'B-e'!H66</f>
        <v>13</v>
      </c>
      <c r="I66" s="93">
        <f>'B-a'!I66+'B-b'!I66+'B-c'!I66+'B-d'!I66+'B-e'!I66</f>
        <v>2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f>'B-a'!C67+'B-b'!C67+'B-c'!C67+'B-d'!C67+'B-e'!C67</f>
        <v>401</v>
      </c>
      <c r="D67" s="85"/>
      <c r="E67" s="94">
        <f>'B-a'!E67+'B-b'!E67+'B-c'!E67+'B-d'!E67+'B-e'!E67</f>
        <v>370</v>
      </c>
      <c r="F67" s="93">
        <f>'B-a'!F67+'B-b'!F67+'B-c'!F67+'B-d'!F67+'B-e'!F67</f>
        <v>380</v>
      </c>
      <c r="G67" s="93">
        <f>'B-a'!G67+'B-b'!G67+'B-c'!G67+'B-d'!G67+'B-e'!G67</f>
        <v>51</v>
      </c>
      <c r="H67" s="93">
        <f>'B-a'!H67+'B-b'!H67+'B-c'!H67+'B-d'!H67+'B-e'!H67</f>
        <v>55</v>
      </c>
      <c r="I67" s="93">
        <f>'B-a'!I67+'B-b'!I67+'B-c'!I67+'B-d'!I67+'B-e'!I67</f>
        <v>6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f>'B-a'!C68+'B-b'!C68+'B-c'!C68+'B-d'!C68+'B-e'!C68</f>
        <v>389</v>
      </c>
      <c r="D68" s="85"/>
      <c r="E68" s="94">
        <f>'B-a'!E68+'B-b'!E68+'B-c'!E68+'B-d'!E68+'B-e'!E68</f>
        <v>355</v>
      </c>
      <c r="F68" s="93">
        <f>'B-a'!F68+'B-b'!F68+'B-c'!F68+'B-d'!F68+'B-e'!F68</f>
        <v>361</v>
      </c>
      <c r="G68" s="93">
        <f>'B-a'!G68+'B-b'!G68+'B-c'!G68+'B-d'!G68+'B-e'!G68</f>
        <v>40</v>
      </c>
      <c r="H68" s="93">
        <f>'B-a'!H68+'B-b'!H68+'B-c'!H68+'B-d'!H68+'B-e'!H68</f>
        <v>37</v>
      </c>
      <c r="I68" s="93">
        <f>'B-a'!I68+'B-b'!I68+'B-c'!I68+'B-d'!I68+'B-e'!I68</f>
        <v>11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f>'B-a'!C69+'B-b'!C69+'B-c'!C69+'B-d'!C69+'B-e'!C69</f>
        <v>238</v>
      </c>
      <c r="D69" s="85"/>
      <c r="E69" s="94">
        <f>'B-a'!E69+'B-b'!E69+'B-c'!E69+'B-d'!E69+'B-e'!E69</f>
        <v>186</v>
      </c>
      <c r="F69" s="93">
        <f>'B-a'!F69+'B-b'!F69+'B-c'!F69+'B-d'!F69+'B-e'!F69</f>
        <v>194</v>
      </c>
      <c r="G69" s="93">
        <f>'B-a'!G69+'B-b'!G69+'B-c'!G69+'B-d'!G69+'B-e'!G69</f>
        <v>18</v>
      </c>
      <c r="H69" s="93">
        <f>'B-a'!H69+'B-b'!H69+'B-c'!H69+'B-d'!H69+'B-e'!H69</f>
        <v>14</v>
      </c>
      <c r="I69" s="93">
        <f>'B-a'!I69+'B-b'!I69+'B-c'!I69+'B-d'!I69+'B-e'!I69</f>
        <v>4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f>'B-a'!C70+'B-b'!C70+'B-c'!C70+'B-d'!C70+'B-e'!C70</f>
        <v>7079</v>
      </c>
      <c r="D70" s="91"/>
      <c r="E70" s="96">
        <f>'B-a'!E70+'B-b'!E70+'B-c'!E70+'B-d'!E70+'B-e'!E70</f>
        <v>5625</v>
      </c>
      <c r="F70" s="91">
        <f>'B-a'!F70+'B-b'!F70+'B-c'!F70+'B-d'!F70+'B-e'!F70</f>
        <v>5914</v>
      </c>
      <c r="G70" s="91">
        <f>'B-a'!G70+'B-b'!G70+'B-c'!G70+'B-d'!G70+'B-e'!G70</f>
        <v>812</v>
      </c>
      <c r="H70" s="91">
        <f>'B-a'!H70+'B-b'!H70+'B-c'!H70+'B-d'!H70+'B-e'!H70</f>
        <v>444</v>
      </c>
      <c r="I70" s="91">
        <f>'B-a'!I70+'B-b'!I70+'B-c'!I70+'B-d'!I70+'B-e'!I70</f>
        <v>51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f>'B-a'!C71+'B-b'!C71+'B-c'!C71+'B-d'!C71+'B-e'!C71</f>
        <v>3213</v>
      </c>
      <c r="D71" s="85"/>
      <c r="E71" s="94">
        <f>'B-a'!E71+'B-b'!E71+'B-c'!E71+'B-d'!E71+'B-e'!E71</f>
        <v>2463</v>
      </c>
      <c r="F71" s="93">
        <f>'B-a'!F71+'B-b'!F71+'B-c'!F71+'B-d'!F71+'B-e'!F71</f>
        <v>2736</v>
      </c>
      <c r="G71" s="93">
        <f>'B-a'!G71+'B-b'!G71+'B-c'!G71+'B-d'!G71+'B-e'!G71</f>
        <v>487</v>
      </c>
      <c r="H71" s="93">
        <f>'B-a'!H71+'B-b'!H71+'B-c'!H71+'B-d'!H71+'B-e'!H71</f>
        <v>186</v>
      </c>
      <c r="I71" s="93">
        <f>'B-a'!I71+'B-b'!I71+'B-c'!I71+'B-d'!I71+'B-e'!I71</f>
        <v>22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f>'B-a'!C72+'B-b'!C72+'B-c'!C72+'B-d'!C72+'B-e'!C72</f>
        <v>373</v>
      </c>
      <c r="D72" s="85"/>
      <c r="E72" s="94">
        <f>'B-a'!E72+'B-b'!E72+'B-c'!E72+'B-d'!E72+'B-e'!E72</f>
        <v>353</v>
      </c>
      <c r="F72" s="93">
        <f>'B-a'!F72+'B-b'!F72+'B-c'!F72+'B-d'!F72+'B-e'!F72</f>
        <v>346</v>
      </c>
      <c r="G72" s="93">
        <f>'B-a'!G72+'B-b'!G72+'B-c'!G72+'B-d'!G72+'B-e'!G72</f>
        <v>35</v>
      </c>
      <c r="H72" s="93">
        <f>'B-a'!H72+'B-b'!H72+'B-c'!H72+'B-d'!H72+'B-e'!H72</f>
        <v>24</v>
      </c>
      <c r="I72" s="93">
        <f>'B-a'!I72+'B-b'!I72+'B-c'!I72+'B-d'!I72+'B-e'!I72</f>
        <v>2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f>'B-a'!C73+'B-b'!C73+'B-c'!C73+'B-d'!C73+'B-e'!C73</f>
        <v>436</v>
      </c>
      <c r="D73" s="85"/>
      <c r="E73" s="94">
        <f>'B-a'!E73+'B-b'!E73+'B-c'!E73+'B-d'!E73+'B-e'!E73</f>
        <v>419</v>
      </c>
      <c r="F73" s="93">
        <f>'B-a'!F73+'B-b'!F73+'B-c'!F73+'B-d'!F73+'B-e'!F73</f>
        <v>446</v>
      </c>
      <c r="G73" s="93">
        <f>'B-a'!G73+'B-b'!G73+'B-c'!G73+'B-d'!G73+'B-e'!G73</f>
        <v>48</v>
      </c>
      <c r="H73" s="93">
        <f>'B-a'!H73+'B-b'!H73+'B-c'!H73+'B-d'!H73+'B-e'!H73</f>
        <v>24</v>
      </c>
      <c r="I73" s="93">
        <f>'B-a'!I73+'B-b'!I73+'B-c'!I73+'B-d'!I73+'B-e'!I73</f>
        <v>1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f>'B-a'!C74+'B-b'!C74+'B-c'!C74+'B-d'!C74+'B-e'!C74</f>
        <v>745</v>
      </c>
      <c r="D74" s="85"/>
      <c r="E74" s="94">
        <f>'B-a'!E74+'B-b'!E74+'B-c'!E74+'B-d'!E74+'B-e'!E74</f>
        <v>605</v>
      </c>
      <c r="F74" s="93">
        <f>'B-a'!F74+'B-b'!F74+'B-c'!F74+'B-d'!F74+'B-e'!F74</f>
        <v>617</v>
      </c>
      <c r="G74" s="93">
        <f>'B-a'!G74+'B-b'!G74+'B-c'!G74+'B-d'!G74+'B-e'!G74</f>
        <v>63</v>
      </c>
      <c r="H74" s="93">
        <f>'B-a'!H74+'B-b'!H74+'B-c'!H74+'B-d'!H74+'B-e'!H74</f>
        <v>56</v>
      </c>
      <c r="I74" s="93">
        <f>'B-a'!I74+'B-b'!I74+'B-c'!I74+'B-d'!I74+'B-e'!I74</f>
        <v>3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f>'B-a'!C75+'B-b'!C75+'B-c'!C75+'B-d'!C75+'B-e'!C75</f>
        <v>298</v>
      </c>
      <c r="D75" s="85"/>
      <c r="E75" s="94">
        <f>'B-a'!E75+'B-b'!E75+'B-c'!E75+'B-d'!E75+'B-e'!E75</f>
        <v>189</v>
      </c>
      <c r="F75" s="93">
        <f>'B-a'!F75+'B-b'!F75+'B-c'!F75+'B-d'!F75+'B-e'!F75</f>
        <v>211</v>
      </c>
      <c r="G75" s="93">
        <f>'B-a'!G75+'B-b'!G75+'B-c'!G75+'B-d'!G75+'B-e'!G75</f>
        <v>24</v>
      </c>
      <c r="H75" s="93">
        <f>'B-a'!H75+'B-b'!H75+'B-c'!H75+'B-d'!H75+'B-e'!H75</f>
        <v>34</v>
      </c>
      <c r="I75" s="93">
        <f>'B-a'!I75+'B-b'!I75+'B-c'!I75+'B-d'!I75+'B-e'!I75</f>
        <v>9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f>'B-a'!C76+'B-b'!C76+'B-c'!C76+'B-d'!C76+'B-e'!C76</f>
        <v>332</v>
      </c>
      <c r="D76" s="85"/>
      <c r="E76" s="94">
        <f>'B-a'!E76+'B-b'!E76+'B-c'!E76+'B-d'!E76+'B-e'!E76</f>
        <v>314</v>
      </c>
      <c r="F76" s="93">
        <f>'B-a'!F76+'B-b'!F76+'B-c'!F76+'B-d'!F76+'B-e'!F76</f>
        <v>300</v>
      </c>
      <c r="G76" s="93">
        <f>'B-a'!G76+'B-b'!G76+'B-c'!G76+'B-d'!G76+'B-e'!G76</f>
        <v>28</v>
      </c>
      <c r="H76" s="93">
        <f>'B-a'!H76+'B-b'!H76+'B-c'!H76+'B-d'!H76+'B-e'!H76</f>
        <v>24</v>
      </c>
      <c r="I76" s="93">
        <f>'B-a'!I76+'B-b'!I76+'B-c'!I76+'B-d'!I76+'B-e'!I76</f>
        <v>2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f>'B-a'!C77+'B-b'!C77+'B-c'!C77+'B-d'!C77+'B-e'!C77</f>
        <v>613</v>
      </c>
      <c r="D77" s="85"/>
      <c r="E77" s="94">
        <f>'B-a'!E77+'B-b'!E77+'B-c'!E77+'B-d'!E77+'B-e'!E77</f>
        <v>422</v>
      </c>
      <c r="F77" s="93">
        <f>'B-a'!F77+'B-b'!F77+'B-c'!F77+'B-d'!F77+'B-e'!F77</f>
        <v>421</v>
      </c>
      <c r="G77" s="93">
        <f>'B-a'!G77+'B-b'!G77+'B-c'!G77+'B-d'!G77+'B-e'!G77</f>
        <v>48</v>
      </c>
      <c r="H77" s="93">
        <f>'B-a'!H77+'B-b'!H77+'B-c'!H77+'B-d'!H77+'B-e'!H77</f>
        <v>41</v>
      </c>
      <c r="I77" s="93">
        <f>'B-a'!I77+'B-b'!I77+'B-c'!I77+'B-d'!I77+'B-e'!I77</f>
        <v>7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f>'B-a'!C78+'B-b'!C78+'B-c'!C78+'B-d'!C78+'B-e'!C78</f>
        <v>1069</v>
      </c>
      <c r="D78" s="104"/>
      <c r="E78" s="116">
        <f>'B-a'!E78+'B-b'!E78+'B-c'!E78+'B-d'!E78+'B-e'!E78</f>
        <v>860</v>
      </c>
      <c r="F78" s="103">
        <f>'B-a'!F78+'B-b'!F78+'B-c'!F78+'B-d'!F78+'B-e'!F78</f>
        <v>837</v>
      </c>
      <c r="G78" s="103">
        <f>'B-a'!G78+'B-b'!G78+'B-c'!G78+'B-d'!G78+'B-e'!G78</f>
        <v>79</v>
      </c>
      <c r="H78" s="103">
        <f>'B-a'!H78+'B-b'!H78+'B-c'!H78+'B-d'!H78+'B-e'!H78</f>
        <v>55</v>
      </c>
      <c r="I78" s="103">
        <f>'B-a'!I78+'B-b'!I78+'B-c'!I78+'B-d'!I78+'B-e'!I78</f>
        <v>5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49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9</v>
      </c>
      <c r="D9" s="74">
        <v>66.666666666666657</v>
      </c>
      <c r="E9" s="138">
        <v>6</v>
      </c>
      <c r="F9" s="85">
        <v>54</v>
      </c>
      <c r="G9" s="85">
        <v>1</v>
      </c>
      <c r="H9" s="85">
        <v>29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3</v>
      </c>
      <c r="D10" s="74">
        <v>100</v>
      </c>
      <c r="E10" s="138">
        <v>3</v>
      </c>
      <c r="F10" s="85">
        <v>17</v>
      </c>
      <c r="G10" s="85">
        <v>0</v>
      </c>
      <c r="H10" s="85">
        <v>10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3</v>
      </c>
      <c r="D11" s="74">
        <v>100</v>
      </c>
      <c r="E11" s="138">
        <v>3</v>
      </c>
      <c r="F11" s="85">
        <v>6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3</v>
      </c>
      <c r="D12" s="75">
        <v>100</v>
      </c>
      <c r="E12" s="138">
        <v>3</v>
      </c>
      <c r="F12" s="85">
        <v>5</v>
      </c>
      <c r="G12" s="85">
        <v>0</v>
      </c>
      <c r="H12" s="85">
        <v>2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3</v>
      </c>
      <c r="D13" s="75">
        <v>100</v>
      </c>
      <c r="E13" s="138">
        <v>3</v>
      </c>
      <c r="F13" s="85">
        <v>5</v>
      </c>
      <c r="G13" s="85">
        <v>0</v>
      </c>
      <c r="H13" s="85">
        <v>4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5</v>
      </c>
      <c r="D14" s="75">
        <v>80</v>
      </c>
      <c r="E14" s="139">
        <v>4</v>
      </c>
      <c r="F14" s="89">
        <v>22</v>
      </c>
      <c r="G14" s="89">
        <v>0</v>
      </c>
      <c r="H14" s="89">
        <v>22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6</v>
      </c>
      <c r="D15" s="75">
        <v>66.666666666666657</v>
      </c>
      <c r="E15" s="139">
        <v>4</v>
      </c>
      <c r="F15" s="89">
        <v>12</v>
      </c>
      <c r="G15" s="89">
        <v>0</v>
      </c>
      <c r="H15" s="89">
        <v>6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11</v>
      </c>
      <c r="D16" s="75">
        <v>109.09090909090908</v>
      </c>
      <c r="E16" s="86">
        <v>12</v>
      </c>
      <c r="F16" s="89">
        <v>34</v>
      </c>
      <c r="G16" s="89">
        <v>0</v>
      </c>
      <c r="H16" s="89">
        <v>22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7</v>
      </c>
      <c r="D17" s="81">
        <v>85.714285714285708</v>
      </c>
      <c r="E17" s="87">
        <v>6</v>
      </c>
      <c r="F17" s="87">
        <v>22</v>
      </c>
      <c r="G17" s="87">
        <v>0</v>
      </c>
      <c r="H17" s="87">
        <v>8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15</v>
      </c>
      <c r="D18" s="78">
        <f>E18/C18*100</f>
        <v>66.666666666666657</v>
      </c>
      <c r="E18" s="88">
        <f>SUM(E20,E26,E33,E34,E45,E52,E59,E65,E70)</f>
        <v>10</v>
      </c>
      <c r="F18" s="91">
        <f>SUM(F20,F26,F33,F34,F45,F52,F59,F65,F70)</f>
        <v>28</v>
      </c>
      <c r="G18" s="91">
        <f>SUM(G20,G26,G33,G34,G45,G52,G59,G65,G70)</f>
        <v>0</v>
      </c>
      <c r="H18" s="91">
        <f>SUM(H20,H26,H33,H34,H45,H52,H59,H65,H70)</f>
        <v>14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3</v>
      </c>
      <c r="D33" s="91"/>
      <c r="E33" s="98">
        <v>3</v>
      </c>
      <c r="F33" s="97">
        <v>12</v>
      </c>
      <c r="G33" s="97">
        <v>0</v>
      </c>
      <c r="H33" s="97">
        <v>1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4</v>
      </c>
      <c r="D34" s="91"/>
      <c r="E34" s="96">
        <v>2</v>
      </c>
      <c r="F34" s="91">
        <v>10</v>
      </c>
      <c r="G34" s="91">
        <v>0</v>
      </c>
      <c r="H34" s="91">
        <v>10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10</v>
      </c>
      <c r="G37" s="93">
        <v>0</v>
      </c>
      <c r="H37" s="93">
        <v>10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</v>
      </c>
      <c r="D38" s="85"/>
      <c r="E38" s="94">
        <v>1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</v>
      </c>
      <c r="D45" s="91"/>
      <c r="E45" s="88">
        <v>2</v>
      </c>
      <c r="F45" s="91">
        <v>4</v>
      </c>
      <c r="G45" s="91">
        <v>0</v>
      </c>
      <c r="H45" s="91">
        <v>3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2</v>
      </c>
      <c r="F50" s="93">
        <v>4</v>
      </c>
      <c r="G50" s="93">
        <v>0</v>
      </c>
      <c r="H50" s="93">
        <v>3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</v>
      </c>
      <c r="D52" s="91"/>
      <c r="E52" s="96">
        <v>2</v>
      </c>
      <c r="F52" s="91">
        <v>2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</v>
      </c>
      <c r="D55" s="85"/>
      <c r="E55" s="94">
        <v>2</v>
      </c>
      <c r="F55" s="93">
        <v>2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</v>
      </c>
      <c r="D70" s="91"/>
      <c r="E70" s="96">
        <v>1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50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32543</v>
      </c>
      <c r="D9" s="74">
        <v>77.466736318102207</v>
      </c>
      <c r="E9" s="138">
        <v>25210</v>
      </c>
      <c r="F9" s="85">
        <v>25485</v>
      </c>
      <c r="G9" s="85">
        <v>2392</v>
      </c>
      <c r="H9" s="85">
        <v>1235</v>
      </c>
      <c r="I9" s="85">
        <v>112</v>
      </c>
    </row>
    <row r="10" spans="2:9" s="8" customFormat="1" x14ac:dyDescent="0.15">
      <c r="B10" s="14" t="str">
        <f>刑法犯総数!B10</f>
        <v>2016     28</v>
      </c>
      <c r="C10" s="85">
        <v>31813</v>
      </c>
      <c r="D10" s="74">
        <v>79.929588532989655</v>
      </c>
      <c r="E10" s="138">
        <v>25428</v>
      </c>
      <c r="F10" s="85">
        <v>25736</v>
      </c>
      <c r="G10" s="85">
        <v>2548</v>
      </c>
      <c r="H10" s="85">
        <v>1103</v>
      </c>
      <c r="I10" s="85">
        <v>108</v>
      </c>
    </row>
    <row r="11" spans="2:9" s="8" customFormat="1" x14ac:dyDescent="0.15">
      <c r="B11" s="14" t="str">
        <f>刑法犯総数!B11</f>
        <v>2017     29</v>
      </c>
      <c r="C11" s="85">
        <v>31013</v>
      </c>
      <c r="D11" s="74">
        <v>81.810853513042915</v>
      </c>
      <c r="E11" s="138">
        <v>25372</v>
      </c>
      <c r="F11" s="85">
        <v>25696</v>
      </c>
      <c r="G11" s="85">
        <v>2738</v>
      </c>
      <c r="H11" s="85">
        <v>968</v>
      </c>
      <c r="I11" s="85">
        <v>95</v>
      </c>
    </row>
    <row r="12" spans="2:9" s="8" customFormat="1" x14ac:dyDescent="0.15">
      <c r="B12" s="14" t="str">
        <f>刑法犯総数!B12</f>
        <v>2018     30</v>
      </c>
      <c r="C12" s="85">
        <v>31362</v>
      </c>
      <c r="D12" s="74">
        <v>83.578853389452206</v>
      </c>
      <c r="E12" s="138">
        <v>26212</v>
      </c>
      <c r="F12" s="85">
        <v>26622</v>
      </c>
      <c r="G12" s="85">
        <v>3160</v>
      </c>
      <c r="H12" s="85">
        <v>1002</v>
      </c>
      <c r="I12" s="85">
        <v>100</v>
      </c>
    </row>
    <row r="13" spans="2:9" s="8" customFormat="1" x14ac:dyDescent="0.15">
      <c r="B13" s="14" t="str">
        <f>刑法犯総数!B13</f>
        <v>2019 令和元年</v>
      </c>
      <c r="C13" s="85">
        <v>30276</v>
      </c>
      <c r="D13" s="74">
        <v>84.410093803672879</v>
      </c>
      <c r="E13" s="138">
        <v>25556</v>
      </c>
      <c r="F13" s="85">
        <v>26377</v>
      </c>
      <c r="G13" s="85">
        <v>3376</v>
      </c>
      <c r="H13" s="85">
        <v>898</v>
      </c>
      <c r="I13" s="85">
        <v>84</v>
      </c>
    </row>
    <row r="14" spans="2:9" s="8" customFormat="1" x14ac:dyDescent="0.15">
      <c r="B14" s="18" t="str">
        <f>刑法犯総数!B14</f>
        <v>2020 　　２</v>
      </c>
      <c r="C14" s="125">
        <v>27637</v>
      </c>
      <c r="D14" s="81">
        <v>87.979882042189814</v>
      </c>
      <c r="E14" s="139">
        <v>24315</v>
      </c>
      <c r="F14" s="89">
        <v>24883</v>
      </c>
      <c r="G14" s="89">
        <v>3439</v>
      </c>
      <c r="H14" s="89">
        <v>762</v>
      </c>
      <c r="I14" s="89">
        <v>91</v>
      </c>
    </row>
    <row r="15" spans="2:9" s="8" customFormat="1" x14ac:dyDescent="0.15">
      <c r="B15" s="18" t="str">
        <f>刑法犯総数!B15</f>
        <v>2021 　　３</v>
      </c>
      <c r="C15" s="125">
        <v>26436</v>
      </c>
      <c r="D15" s="81">
        <v>87.974731426842183</v>
      </c>
      <c r="E15" s="139">
        <v>23257</v>
      </c>
      <c r="F15" s="89">
        <v>23993</v>
      </c>
      <c r="G15" s="89">
        <v>3416</v>
      </c>
      <c r="H15" s="89">
        <v>743</v>
      </c>
      <c r="I15" s="89">
        <v>88</v>
      </c>
    </row>
    <row r="16" spans="2:9" s="8" customFormat="1" x14ac:dyDescent="0.15">
      <c r="B16" s="18" t="str">
        <f>刑法犯総数!B16</f>
        <v>2022 　　４</v>
      </c>
      <c r="C16" s="89">
        <v>27849</v>
      </c>
      <c r="D16" s="81">
        <v>83.71216201658946</v>
      </c>
      <c r="E16" s="86">
        <v>23313</v>
      </c>
      <c r="F16" s="89">
        <v>23964</v>
      </c>
      <c r="G16" s="89">
        <v>3580</v>
      </c>
      <c r="H16" s="89">
        <v>796</v>
      </c>
      <c r="I16" s="89">
        <v>98</v>
      </c>
    </row>
    <row r="17" spans="2:9" s="22" customFormat="1" x14ac:dyDescent="0.15">
      <c r="B17" s="18" t="str">
        <f>刑法犯総数!B17</f>
        <v>2023 　　５</v>
      </c>
      <c r="C17" s="89">
        <v>30196</v>
      </c>
      <c r="D17" s="81">
        <v>82.358590541793617</v>
      </c>
      <c r="E17" s="87">
        <v>24869</v>
      </c>
      <c r="F17" s="87">
        <v>25305</v>
      </c>
      <c r="G17" s="87">
        <v>3863</v>
      </c>
      <c r="H17" s="87">
        <v>875</v>
      </c>
      <c r="I17" s="86">
        <v>106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29250</v>
      </c>
      <c r="D18" s="78">
        <f>E18/C18*100</f>
        <v>83.083760683760687</v>
      </c>
      <c r="E18" s="88">
        <f>SUM(E20,E26,E33,E34,E45,E52,E59,E65,E70)</f>
        <v>24302</v>
      </c>
      <c r="F18" s="91">
        <f>SUM(F20,F26,F33,F34,F45,F52,F59,F65,F70)</f>
        <v>24584</v>
      </c>
      <c r="G18" s="91">
        <f>SUM(G20,G26,G33,G34,G45,G52,G59,G65,G70)</f>
        <v>3719</v>
      </c>
      <c r="H18" s="91">
        <f>SUM(H20,H26,H33,H34,H45,H52,H59,H65,H70)</f>
        <v>1052</v>
      </c>
      <c r="I18" s="91">
        <f>SUM(I20,I26,I33,I34,I45,I52,I59,I65,I70)</f>
        <v>116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2146</v>
      </c>
      <c r="D20" s="91"/>
      <c r="E20" s="90">
        <v>1989</v>
      </c>
      <c r="F20" s="92">
        <v>2276</v>
      </c>
      <c r="G20" s="92">
        <v>574</v>
      </c>
      <c r="H20" s="92">
        <v>70</v>
      </c>
      <c r="I20" s="91">
        <v>14</v>
      </c>
    </row>
    <row r="21" spans="2:9" s="8" customFormat="1" ht="11.15" customHeight="1" x14ac:dyDescent="0.15">
      <c r="B21" s="29" t="s">
        <v>2</v>
      </c>
      <c r="C21" s="93">
        <v>1458</v>
      </c>
      <c r="D21" s="85"/>
      <c r="E21" s="94">
        <v>1314</v>
      </c>
      <c r="F21" s="93">
        <v>1486</v>
      </c>
      <c r="G21" s="93">
        <v>377</v>
      </c>
      <c r="H21" s="95">
        <v>48</v>
      </c>
      <c r="I21" s="93">
        <v>11</v>
      </c>
    </row>
    <row r="22" spans="2:9" s="8" customFormat="1" ht="11.15" customHeight="1" x14ac:dyDescent="0.15">
      <c r="B22" s="29" t="s">
        <v>3</v>
      </c>
      <c r="C22" s="93">
        <v>121</v>
      </c>
      <c r="D22" s="85"/>
      <c r="E22" s="94">
        <v>113</v>
      </c>
      <c r="F22" s="93">
        <v>123</v>
      </c>
      <c r="G22" s="93">
        <v>22</v>
      </c>
      <c r="H22" s="93">
        <v>6</v>
      </c>
      <c r="I22" s="93">
        <v>0</v>
      </c>
    </row>
    <row r="23" spans="2:9" s="8" customFormat="1" ht="11.15" customHeight="1" x14ac:dyDescent="0.15">
      <c r="B23" s="29" t="s">
        <v>4</v>
      </c>
      <c r="C23" s="93">
        <v>219</v>
      </c>
      <c r="D23" s="85"/>
      <c r="E23" s="94">
        <v>233</v>
      </c>
      <c r="F23" s="93">
        <v>274</v>
      </c>
      <c r="G23" s="93">
        <v>75</v>
      </c>
      <c r="H23" s="93">
        <v>8</v>
      </c>
      <c r="I23" s="93">
        <v>3</v>
      </c>
    </row>
    <row r="24" spans="2:9" s="8" customFormat="1" ht="11.15" customHeight="1" x14ac:dyDescent="0.15">
      <c r="B24" s="29" t="s">
        <v>5</v>
      </c>
      <c r="C24" s="93">
        <v>232</v>
      </c>
      <c r="D24" s="85"/>
      <c r="E24" s="94">
        <v>213</v>
      </c>
      <c r="F24" s="93">
        <v>245</v>
      </c>
      <c r="G24" s="93">
        <v>61</v>
      </c>
      <c r="H24" s="93">
        <v>5</v>
      </c>
      <c r="I24" s="93">
        <v>0</v>
      </c>
    </row>
    <row r="25" spans="2:9" s="8" customFormat="1" ht="11.15" customHeight="1" x14ac:dyDescent="0.15">
      <c r="B25" s="29" t="s">
        <v>6</v>
      </c>
      <c r="C25" s="93">
        <v>116</v>
      </c>
      <c r="D25" s="85"/>
      <c r="E25" s="94">
        <v>116</v>
      </c>
      <c r="F25" s="93">
        <v>148</v>
      </c>
      <c r="G25" s="93">
        <v>39</v>
      </c>
      <c r="H25" s="93">
        <v>3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1388</v>
      </c>
      <c r="D26" s="91"/>
      <c r="E26" s="96">
        <v>1243</v>
      </c>
      <c r="F26" s="91">
        <v>1237</v>
      </c>
      <c r="G26" s="91">
        <v>181</v>
      </c>
      <c r="H26" s="91">
        <v>55</v>
      </c>
      <c r="I26" s="91">
        <v>7</v>
      </c>
    </row>
    <row r="27" spans="2:9" s="8" customFormat="1" ht="11.15" customHeight="1" x14ac:dyDescent="0.15">
      <c r="B27" s="29" t="s">
        <v>7</v>
      </c>
      <c r="C27" s="93">
        <v>203</v>
      </c>
      <c r="D27" s="85"/>
      <c r="E27" s="94">
        <v>159</v>
      </c>
      <c r="F27" s="93">
        <v>153</v>
      </c>
      <c r="G27" s="93">
        <v>21</v>
      </c>
      <c r="H27" s="93">
        <v>8</v>
      </c>
      <c r="I27" s="93">
        <v>1</v>
      </c>
    </row>
    <row r="28" spans="2:9" s="8" customFormat="1" ht="11.15" customHeight="1" x14ac:dyDescent="0.15">
      <c r="B28" s="29" t="s">
        <v>8</v>
      </c>
      <c r="C28" s="93">
        <v>94</v>
      </c>
      <c r="D28" s="85"/>
      <c r="E28" s="94">
        <v>85</v>
      </c>
      <c r="F28" s="93">
        <v>81</v>
      </c>
      <c r="G28" s="93">
        <v>6</v>
      </c>
      <c r="H28" s="93">
        <v>7</v>
      </c>
      <c r="I28" s="93">
        <v>1</v>
      </c>
    </row>
    <row r="29" spans="2:9" s="8" customFormat="1" ht="11.15" customHeight="1" x14ac:dyDescent="0.15">
      <c r="B29" s="29" t="s">
        <v>9</v>
      </c>
      <c r="C29" s="93">
        <v>512</v>
      </c>
      <c r="D29" s="85"/>
      <c r="E29" s="94">
        <v>456</v>
      </c>
      <c r="F29" s="93">
        <v>419</v>
      </c>
      <c r="G29" s="93">
        <v>49</v>
      </c>
      <c r="H29" s="93">
        <v>10</v>
      </c>
      <c r="I29" s="93">
        <v>2</v>
      </c>
    </row>
    <row r="30" spans="2:9" s="8" customFormat="1" ht="11.15" customHeight="1" x14ac:dyDescent="0.15">
      <c r="B30" s="29" t="s">
        <v>10</v>
      </c>
      <c r="C30" s="93">
        <v>54</v>
      </c>
      <c r="D30" s="85"/>
      <c r="E30" s="94">
        <v>49</v>
      </c>
      <c r="F30" s="93">
        <v>44</v>
      </c>
      <c r="G30" s="93">
        <v>5</v>
      </c>
      <c r="H30" s="93">
        <v>1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296</v>
      </c>
      <c r="D31" s="85"/>
      <c r="E31" s="94">
        <v>271</v>
      </c>
      <c r="F31" s="93">
        <v>334</v>
      </c>
      <c r="G31" s="93">
        <v>78</v>
      </c>
      <c r="H31" s="93">
        <v>19</v>
      </c>
      <c r="I31" s="93">
        <v>2</v>
      </c>
    </row>
    <row r="32" spans="2:9" s="8" customFormat="1" ht="11.15" customHeight="1" x14ac:dyDescent="0.15">
      <c r="B32" s="29" t="s">
        <v>12</v>
      </c>
      <c r="C32" s="93">
        <v>229</v>
      </c>
      <c r="D32" s="85"/>
      <c r="E32" s="94">
        <v>223</v>
      </c>
      <c r="F32" s="93">
        <v>206</v>
      </c>
      <c r="G32" s="93">
        <v>22</v>
      </c>
      <c r="H32" s="93">
        <v>10</v>
      </c>
      <c r="I32" s="93">
        <v>1</v>
      </c>
    </row>
    <row r="33" spans="2:9" s="22" customFormat="1" ht="11.15" customHeight="1" x14ac:dyDescent="0.15">
      <c r="B33" s="31" t="s">
        <v>13</v>
      </c>
      <c r="C33" s="97">
        <v>4413</v>
      </c>
      <c r="D33" s="91"/>
      <c r="E33" s="98">
        <v>3115</v>
      </c>
      <c r="F33" s="97">
        <v>2922</v>
      </c>
      <c r="G33" s="97">
        <v>318</v>
      </c>
      <c r="H33" s="97">
        <v>91</v>
      </c>
      <c r="I33" s="97">
        <v>4</v>
      </c>
    </row>
    <row r="34" spans="2:9" s="22" customFormat="1" ht="11.15" customHeight="1" x14ac:dyDescent="0.15">
      <c r="B34" s="31" t="s">
        <v>158</v>
      </c>
      <c r="C34" s="91">
        <v>7024</v>
      </c>
      <c r="D34" s="91"/>
      <c r="E34" s="96">
        <v>5909</v>
      </c>
      <c r="F34" s="91">
        <v>5915</v>
      </c>
      <c r="G34" s="91">
        <v>779</v>
      </c>
      <c r="H34" s="91">
        <v>205</v>
      </c>
      <c r="I34" s="91">
        <v>20</v>
      </c>
    </row>
    <row r="35" spans="2:9" s="8" customFormat="1" ht="11.15" customHeight="1" x14ac:dyDescent="0.15">
      <c r="B35" s="29" t="s">
        <v>14</v>
      </c>
      <c r="C35" s="93">
        <v>579</v>
      </c>
      <c r="D35" s="85"/>
      <c r="E35" s="94">
        <v>482</v>
      </c>
      <c r="F35" s="93">
        <v>511</v>
      </c>
      <c r="G35" s="93">
        <v>80</v>
      </c>
      <c r="H35" s="93">
        <v>25</v>
      </c>
      <c r="I35" s="93">
        <v>1</v>
      </c>
    </row>
    <row r="36" spans="2:9" s="8" customFormat="1" ht="11.15" customHeight="1" x14ac:dyDescent="0.15">
      <c r="B36" s="29" t="s">
        <v>15</v>
      </c>
      <c r="C36" s="93">
        <v>202</v>
      </c>
      <c r="D36" s="85"/>
      <c r="E36" s="94">
        <v>169</v>
      </c>
      <c r="F36" s="93">
        <v>157</v>
      </c>
      <c r="G36" s="93">
        <v>19</v>
      </c>
      <c r="H36" s="93">
        <v>10</v>
      </c>
      <c r="I36" s="93">
        <v>1</v>
      </c>
    </row>
    <row r="37" spans="2:9" s="8" customFormat="1" ht="11.15" customHeight="1" x14ac:dyDescent="0.15">
      <c r="B37" s="29" t="s">
        <v>16</v>
      </c>
      <c r="C37" s="93">
        <v>569</v>
      </c>
      <c r="D37" s="85"/>
      <c r="E37" s="94">
        <v>543</v>
      </c>
      <c r="F37" s="93">
        <v>621</v>
      </c>
      <c r="G37" s="93">
        <v>121</v>
      </c>
      <c r="H37" s="93">
        <v>12</v>
      </c>
      <c r="I37" s="93">
        <v>2</v>
      </c>
    </row>
    <row r="38" spans="2:9" s="8" customFormat="1" ht="11.15" customHeight="1" x14ac:dyDescent="0.15">
      <c r="B38" s="29" t="s">
        <v>17</v>
      </c>
      <c r="C38" s="93">
        <v>1387</v>
      </c>
      <c r="D38" s="85"/>
      <c r="E38" s="94">
        <v>1089</v>
      </c>
      <c r="F38" s="93">
        <v>962</v>
      </c>
      <c r="G38" s="93">
        <v>120</v>
      </c>
      <c r="H38" s="93">
        <v>33</v>
      </c>
      <c r="I38" s="93">
        <v>8</v>
      </c>
    </row>
    <row r="39" spans="2:9" s="8" customFormat="1" ht="11.15" customHeight="1" x14ac:dyDescent="0.15">
      <c r="B39" s="29" t="s">
        <v>18</v>
      </c>
      <c r="C39" s="93">
        <v>888</v>
      </c>
      <c r="D39" s="85"/>
      <c r="E39" s="94">
        <v>669</v>
      </c>
      <c r="F39" s="93">
        <v>643</v>
      </c>
      <c r="G39" s="93">
        <v>56</v>
      </c>
      <c r="H39" s="93">
        <v>24</v>
      </c>
      <c r="I39" s="93">
        <v>1</v>
      </c>
    </row>
    <row r="40" spans="2:9" s="8" customFormat="1" ht="11.15" customHeight="1" x14ac:dyDescent="0.15">
      <c r="B40" s="29" t="s">
        <v>19</v>
      </c>
      <c r="C40" s="93">
        <v>1519</v>
      </c>
      <c r="D40" s="85"/>
      <c r="E40" s="94">
        <v>1151</v>
      </c>
      <c r="F40" s="93">
        <v>1105</v>
      </c>
      <c r="G40" s="93">
        <v>83</v>
      </c>
      <c r="H40" s="93">
        <v>49</v>
      </c>
      <c r="I40" s="93">
        <v>2</v>
      </c>
    </row>
    <row r="41" spans="2:9" s="8" customFormat="1" ht="11.15" customHeight="1" x14ac:dyDescent="0.15">
      <c r="B41" s="29" t="s">
        <v>20</v>
      </c>
      <c r="C41" s="93">
        <v>550</v>
      </c>
      <c r="D41" s="85"/>
      <c r="E41" s="94">
        <v>510</v>
      </c>
      <c r="F41" s="93">
        <v>527</v>
      </c>
      <c r="G41" s="93">
        <v>74</v>
      </c>
      <c r="H41" s="93">
        <v>16</v>
      </c>
      <c r="I41" s="93">
        <v>2</v>
      </c>
    </row>
    <row r="42" spans="2:9" s="8" customFormat="1" ht="11.15" customHeight="1" x14ac:dyDescent="0.15">
      <c r="B42" s="29" t="s">
        <v>21</v>
      </c>
      <c r="C42" s="101">
        <v>55</v>
      </c>
      <c r="D42" s="85"/>
      <c r="E42" s="94">
        <v>44</v>
      </c>
      <c r="F42" s="93">
        <v>42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246</v>
      </c>
      <c r="D43" s="85"/>
      <c r="E43" s="94">
        <v>255</v>
      </c>
      <c r="F43" s="93">
        <v>259</v>
      </c>
      <c r="G43" s="93">
        <v>31</v>
      </c>
      <c r="H43" s="93">
        <v>9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1029</v>
      </c>
      <c r="D44" s="85"/>
      <c r="E44" s="94">
        <v>997</v>
      </c>
      <c r="F44" s="93">
        <v>1088</v>
      </c>
      <c r="G44" s="93">
        <v>194</v>
      </c>
      <c r="H44" s="93">
        <v>27</v>
      </c>
      <c r="I44" s="93">
        <v>3</v>
      </c>
    </row>
    <row r="45" spans="2:9" s="22" customFormat="1" ht="11.15" customHeight="1" x14ac:dyDescent="0.15">
      <c r="B45" s="31" t="s">
        <v>159</v>
      </c>
      <c r="C45" s="91">
        <v>3537</v>
      </c>
      <c r="D45" s="91"/>
      <c r="E45" s="88">
        <v>3155</v>
      </c>
      <c r="F45" s="91">
        <v>3322</v>
      </c>
      <c r="G45" s="91">
        <v>524</v>
      </c>
      <c r="H45" s="91">
        <v>160</v>
      </c>
      <c r="I45" s="91">
        <v>18</v>
      </c>
    </row>
    <row r="46" spans="2:9" s="8" customFormat="1" ht="11.15" customHeight="1" x14ac:dyDescent="0.15">
      <c r="B46" s="29" t="s">
        <v>24</v>
      </c>
      <c r="C46" s="93">
        <v>400</v>
      </c>
      <c r="D46" s="85"/>
      <c r="E46" s="94">
        <v>379</v>
      </c>
      <c r="F46" s="93">
        <v>436</v>
      </c>
      <c r="G46" s="93">
        <v>96</v>
      </c>
      <c r="H46" s="93">
        <v>30</v>
      </c>
      <c r="I46" s="93">
        <v>4</v>
      </c>
    </row>
    <row r="47" spans="2:9" s="8" customFormat="1" ht="11.15" customHeight="1" x14ac:dyDescent="0.15">
      <c r="B47" s="29" t="s">
        <v>25</v>
      </c>
      <c r="C47" s="93">
        <v>254</v>
      </c>
      <c r="D47" s="85"/>
      <c r="E47" s="94">
        <v>233</v>
      </c>
      <c r="F47" s="93">
        <v>259</v>
      </c>
      <c r="G47" s="93">
        <v>45</v>
      </c>
      <c r="H47" s="93">
        <v>4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230</v>
      </c>
      <c r="D48" s="85"/>
      <c r="E48" s="94">
        <v>226</v>
      </c>
      <c r="F48" s="93">
        <v>276</v>
      </c>
      <c r="G48" s="93">
        <v>52</v>
      </c>
      <c r="H48" s="93">
        <v>27</v>
      </c>
      <c r="I48" s="93">
        <v>4</v>
      </c>
    </row>
    <row r="49" spans="2:9" s="8" customFormat="1" ht="11.15" customHeight="1" x14ac:dyDescent="0.15">
      <c r="B49" s="29" t="s">
        <v>27</v>
      </c>
      <c r="C49" s="93">
        <v>604</v>
      </c>
      <c r="D49" s="85"/>
      <c r="E49" s="94">
        <v>578</v>
      </c>
      <c r="F49" s="93">
        <v>646</v>
      </c>
      <c r="G49" s="93">
        <v>151</v>
      </c>
      <c r="H49" s="93">
        <v>25</v>
      </c>
      <c r="I49" s="93">
        <v>4</v>
      </c>
    </row>
    <row r="50" spans="2:9" s="8" customFormat="1" ht="11.15" customHeight="1" x14ac:dyDescent="0.15">
      <c r="B50" s="29" t="s">
        <v>28</v>
      </c>
      <c r="C50" s="93">
        <v>1635</v>
      </c>
      <c r="D50" s="85"/>
      <c r="E50" s="94">
        <v>1359</v>
      </c>
      <c r="F50" s="93">
        <v>1294</v>
      </c>
      <c r="G50" s="93">
        <v>113</v>
      </c>
      <c r="H50" s="93">
        <v>63</v>
      </c>
      <c r="I50" s="93">
        <v>4</v>
      </c>
    </row>
    <row r="51" spans="2:9" s="8" customFormat="1" ht="11.15" customHeight="1" x14ac:dyDescent="0.15">
      <c r="B51" s="29" t="s">
        <v>29</v>
      </c>
      <c r="C51" s="93">
        <v>414</v>
      </c>
      <c r="D51" s="85"/>
      <c r="E51" s="94">
        <v>380</v>
      </c>
      <c r="F51" s="93">
        <v>411</v>
      </c>
      <c r="G51" s="93">
        <v>67</v>
      </c>
      <c r="H51" s="93">
        <v>11</v>
      </c>
      <c r="I51" s="93">
        <v>2</v>
      </c>
    </row>
    <row r="52" spans="2:9" s="22" customFormat="1" ht="11.15" customHeight="1" x14ac:dyDescent="0.15">
      <c r="B52" s="31" t="s">
        <v>160</v>
      </c>
      <c r="C52" s="91">
        <v>5141</v>
      </c>
      <c r="D52" s="91"/>
      <c r="E52" s="96">
        <v>4191</v>
      </c>
      <c r="F52" s="91">
        <v>4118</v>
      </c>
      <c r="G52" s="91">
        <v>591</v>
      </c>
      <c r="H52" s="91">
        <v>241</v>
      </c>
      <c r="I52" s="91">
        <v>34</v>
      </c>
    </row>
    <row r="53" spans="2:9" s="8" customFormat="1" ht="11.15" customHeight="1" x14ac:dyDescent="0.15">
      <c r="B53" s="29" t="s">
        <v>30</v>
      </c>
      <c r="C53" s="93">
        <v>400</v>
      </c>
      <c r="D53" s="85"/>
      <c r="E53" s="94">
        <v>331</v>
      </c>
      <c r="F53" s="93">
        <v>338</v>
      </c>
      <c r="G53" s="93">
        <v>58</v>
      </c>
      <c r="H53" s="93">
        <v>20</v>
      </c>
      <c r="I53" s="93">
        <v>3</v>
      </c>
    </row>
    <row r="54" spans="2:9" s="8" customFormat="1" ht="11.15" customHeight="1" x14ac:dyDescent="0.15">
      <c r="B54" s="29" t="s">
        <v>31</v>
      </c>
      <c r="C54" s="93">
        <v>410</v>
      </c>
      <c r="D54" s="85"/>
      <c r="E54" s="94">
        <v>362</v>
      </c>
      <c r="F54" s="93">
        <v>324</v>
      </c>
      <c r="G54" s="93">
        <v>37</v>
      </c>
      <c r="H54" s="93">
        <v>17</v>
      </c>
      <c r="I54" s="93">
        <v>2</v>
      </c>
    </row>
    <row r="55" spans="2:9" s="8" customFormat="1" ht="11.15" customHeight="1" x14ac:dyDescent="0.15">
      <c r="B55" s="29" t="s">
        <v>32</v>
      </c>
      <c r="C55" s="93">
        <v>1665</v>
      </c>
      <c r="D55" s="85"/>
      <c r="E55" s="94">
        <v>1086</v>
      </c>
      <c r="F55" s="93">
        <v>972</v>
      </c>
      <c r="G55" s="93">
        <v>111</v>
      </c>
      <c r="H55" s="93">
        <v>61</v>
      </c>
      <c r="I55" s="93">
        <v>7</v>
      </c>
    </row>
    <row r="56" spans="2:9" s="8" customFormat="1" ht="11.15" customHeight="1" x14ac:dyDescent="0.15">
      <c r="B56" s="29" t="s">
        <v>33</v>
      </c>
      <c r="C56" s="93">
        <v>2100</v>
      </c>
      <c r="D56" s="85"/>
      <c r="E56" s="94">
        <v>1856</v>
      </c>
      <c r="F56" s="93">
        <v>1890</v>
      </c>
      <c r="G56" s="93">
        <v>257</v>
      </c>
      <c r="H56" s="93">
        <v>92</v>
      </c>
      <c r="I56" s="93">
        <v>10</v>
      </c>
    </row>
    <row r="57" spans="2:9" s="8" customFormat="1" ht="11.15" customHeight="1" x14ac:dyDescent="0.15">
      <c r="B57" s="29" t="s">
        <v>34</v>
      </c>
      <c r="C57" s="93">
        <v>297</v>
      </c>
      <c r="D57" s="85"/>
      <c r="E57" s="94">
        <v>293</v>
      </c>
      <c r="F57" s="93">
        <v>309</v>
      </c>
      <c r="G57" s="93">
        <v>63</v>
      </c>
      <c r="H57" s="93">
        <v>27</v>
      </c>
      <c r="I57" s="93">
        <v>5</v>
      </c>
    </row>
    <row r="58" spans="2:9" s="8" customFormat="1" ht="11.15" customHeight="1" x14ac:dyDescent="0.15">
      <c r="B58" s="29" t="s">
        <v>35</v>
      </c>
      <c r="C58" s="93">
        <v>269</v>
      </c>
      <c r="D58" s="85"/>
      <c r="E58" s="94">
        <v>263</v>
      </c>
      <c r="F58" s="93">
        <v>285</v>
      </c>
      <c r="G58" s="93">
        <v>65</v>
      </c>
      <c r="H58" s="93">
        <v>24</v>
      </c>
      <c r="I58" s="93">
        <v>7</v>
      </c>
    </row>
    <row r="59" spans="2:9" s="22" customFormat="1" ht="11.15" customHeight="1" x14ac:dyDescent="0.15">
      <c r="B59" s="31" t="s">
        <v>161</v>
      </c>
      <c r="C59" s="91">
        <v>1236</v>
      </c>
      <c r="D59" s="91"/>
      <c r="E59" s="96">
        <v>1069</v>
      </c>
      <c r="F59" s="91">
        <v>1027</v>
      </c>
      <c r="G59" s="91">
        <v>130</v>
      </c>
      <c r="H59" s="91">
        <v>84</v>
      </c>
      <c r="I59" s="91">
        <v>4</v>
      </c>
    </row>
    <row r="60" spans="2:9" s="8" customFormat="1" ht="11.15" customHeight="1" x14ac:dyDescent="0.15">
      <c r="B60" s="29" t="s">
        <v>36</v>
      </c>
      <c r="C60" s="93">
        <v>92</v>
      </c>
      <c r="D60" s="85"/>
      <c r="E60" s="94">
        <v>88</v>
      </c>
      <c r="F60" s="93">
        <v>88</v>
      </c>
      <c r="G60" s="93">
        <v>15</v>
      </c>
      <c r="H60" s="93">
        <v>5</v>
      </c>
      <c r="I60" s="93">
        <v>2</v>
      </c>
    </row>
    <row r="61" spans="2:9" s="8" customFormat="1" ht="11.15" customHeight="1" x14ac:dyDescent="0.15">
      <c r="B61" s="29" t="s">
        <v>37</v>
      </c>
      <c r="C61" s="93">
        <v>67</v>
      </c>
      <c r="D61" s="85"/>
      <c r="E61" s="94">
        <v>63</v>
      </c>
      <c r="F61" s="93">
        <v>57</v>
      </c>
      <c r="G61" s="93">
        <v>4</v>
      </c>
      <c r="H61" s="93">
        <v>7</v>
      </c>
      <c r="I61" s="93">
        <v>0</v>
      </c>
    </row>
    <row r="62" spans="2:9" s="8" customFormat="1" ht="11.15" customHeight="1" x14ac:dyDescent="0.15">
      <c r="B62" s="29" t="s">
        <v>38</v>
      </c>
      <c r="C62" s="93">
        <v>370</v>
      </c>
      <c r="D62" s="85"/>
      <c r="E62" s="94">
        <v>314</v>
      </c>
      <c r="F62" s="93">
        <v>296</v>
      </c>
      <c r="G62" s="93">
        <v>30</v>
      </c>
      <c r="H62" s="93">
        <v>24</v>
      </c>
      <c r="I62" s="93">
        <v>0</v>
      </c>
    </row>
    <row r="63" spans="2:9" s="8" customFormat="1" ht="11.15" customHeight="1" x14ac:dyDescent="0.15">
      <c r="B63" s="29" t="s">
        <v>39</v>
      </c>
      <c r="C63" s="93">
        <v>544</v>
      </c>
      <c r="D63" s="85"/>
      <c r="E63" s="94">
        <v>474</v>
      </c>
      <c r="F63" s="93">
        <v>461</v>
      </c>
      <c r="G63" s="93">
        <v>65</v>
      </c>
      <c r="H63" s="93">
        <v>34</v>
      </c>
      <c r="I63" s="93">
        <v>1</v>
      </c>
    </row>
    <row r="64" spans="2:9" s="8" customFormat="1" ht="11.15" customHeight="1" x14ac:dyDescent="0.15">
      <c r="B64" s="29" t="s">
        <v>40</v>
      </c>
      <c r="C64" s="93">
        <v>163</v>
      </c>
      <c r="D64" s="85"/>
      <c r="E64" s="94">
        <v>130</v>
      </c>
      <c r="F64" s="93">
        <v>125</v>
      </c>
      <c r="G64" s="93">
        <v>16</v>
      </c>
      <c r="H64" s="93">
        <v>14</v>
      </c>
      <c r="I64" s="93">
        <v>1</v>
      </c>
    </row>
    <row r="65" spans="2:9" s="22" customFormat="1" ht="11.15" customHeight="1" x14ac:dyDescent="0.15">
      <c r="B65" s="31" t="s">
        <v>162</v>
      </c>
      <c r="C65" s="91">
        <v>438</v>
      </c>
      <c r="D65" s="91"/>
      <c r="E65" s="96">
        <v>393</v>
      </c>
      <c r="F65" s="91">
        <v>375</v>
      </c>
      <c r="G65" s="91">
        <v>42</v>
      </c>
      <c r="H65" s="91">
        <v>16</v>
      </c>
      <c r="I65" s="91">
        <v>0</v>
      </c>
    </row>
    <row r="66" spans="2:9" s="8" customFormat="1" ht="11.15" customHeight="1" x14ac:dyDescent="0.15">
      <c r="B66" s="29" t="s">
        <v>41</v>
      </c>
      <c r="C66" s="93">
        <v>38</v>
      </c>
      <c r="D66" s="85"/>
      <c r="E66" s="94">
        <v>43</v>
      </c>
      <c r="F66" s="93">
        <v>37</v>
      </c>
      <c r="G66" s="93">
        <v>3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147</v>
      </c>
      <c r="D67" s="85"/>
      <c r="E67" s="94">
        <v>144</v>
      </c>
      <c r="F67" s="93">
        <v>140</v>
      </c>
      <c r="G67" s="93">
        <v>21</v>
      </c>
      <c r="H67" s="93">
        <v>10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152</v>
      </c>
      <c r="D68" s="85"/>
      <c r="E68" s="94">
        <v>128</v>
      </c>
      <c r="F68" s="93">
        <v>124</v>
      </c>
      <c r="G68" s="93">
        <v>13</v>
      </c>
      <c r="H68" s="93">
        <v>4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101</v>
      </c>
      <c r="D69" s="85"/>
      <c r="E69" s="94">
        <v>78</v>
      </c>
      <c r="F69" s="93">
        <v>74</v>
      </c>
      <c r="G69" s="93">
        <v>5</v>
      </c>
      <c r="H69" s="93">
        <v>2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3927</v>
      </c>
      <c r="D70" s="91"/>
      <c r="E70" s="96">
        <v>3238</v>
      </c>
      <c r="F70" s="91">
        <v>3392</v>
      </c>
      <c r="G70" s="91">
        <v>580</v>
      </c>
      <c r="H70" s="91">
        <v>130</v>
      </c>
      <c r="I70" s="91">
        <v>15</v>
      </c>
    </row>
    <row r="71" spans="2:9" s="8" customFormat="1" ht="11.15" customHeight="1" x14ac:dyDescent="0.15">
      <c r="B71" s="29" t="s">
        <v>45</v>
      </c>
      <c r="C71" s="93">
        <v>2162</v>
      </c>
      <c r="D71" s="85"/>
      <c r="E71" s="94">
        <v>1750</v>
      </c>
      <c r="F71" s="93">
        <v>1934</v>
      </c>
      <c r="G71" s="93">
        <v>404</v>
      </c>
      <c r="H71" s="93">
        <v>64</v>
      </c>
      <c r="I71" s="93">
        <v>8</v>
      </c>
    </row>
    <row r="72" spans="2:9" s="8" customFormat="1" ht="11.15" customHeight="1" x14ac:dyDescent="0.15">
      <c r="B72" s="29" t="s">
        <v>46</v>
      </c>
      <c r="C72" s="93">
        <v>203</v>
      </c>
      <c r="D72" s="85"/>
      <c r="E72" s="94">
        <v>194</v>
      </c>
      <c r="F72" s="93">
        <v>187</v>
      </c>
      <c r="G72" s="93">
        <v>26</v>
      </c>
      <c r="H72" s="93">
        <v>8</v>
      </c>
      <c r="I72" s="93">
        <v>2</v>
      </c>
    </row>
    <row r="73" spans="2:9" s="8" customFormat="1" ht="11.15" customHeight="1" x14ac:dyDescent="0.15">
      <c r="B73" s="29" t="s">
        <v>47</v>
      </c>
      <c r="C73" s="93">
        <v>260</v>
      </c>
      <c r="D73" s="85"/>
      <c r="E73" s="94">
        <v>257</v>
      </c>
      <c r="F73" s="93">
        <v>278</v>
      </c>
      <c r="G73" s="93">
        <v>34</v>
      </c>
      <c r="H73" s="93">
        <v>6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363</v>
      </c>
      <c r="D74" s="85"/>
      <c r="E74" s="94">
        <v>306</v>
      </c>
      <c r="F74" s="93">
        <v>303</v>
      </c>
      <c r="G74" s="93">
        <v>38</v>
      </c>
      <c r="H74" s="93">
        <v>10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97</v>
      </c>
      <c r="D75" s="85"/>
      <c r="E75" s="94">
        <v>68</v>
      </c>
      <c r="F75" s="93">
        <v>71</v>
      </c>
      <c r="G75" s="93">
        <v>9</v>
      </c>
      <c r="H75" s="93">
        <v>11</v>
      </c>
      <c r="I75" s="93">
        <v>2</v>
      </c>
    </row>
    <row r="76" spans="2:9" s="8" customFormat="1" ht="11.15" customHeight="1" x14ac:dyDescent="0.15">
      <c r="B76" s="29" t="s">
        <v>50</v>
      </c>
      <c r="C76" s="93">
        <v>147</v>
      </c>
      <c r="D76" s="85"/>
      <c r="E76" s="94">
        <v>138</v>
      </c>
      <c r="F76" s="93">
        <v>131</v>
      </c>
      <c r="G76" s="93">
        <v>16</v>
      </c>
      <c r="H76" s="93">
        <v>9</v>
      </c>
      <c r="I76" s="93">
        <v>2</v>
      </c>
    </row>
    <row r="77" spans="2:9" s="8" customFormat="1" ht="11.15" customHeight="1" x14ac:dyDescent="0.15">
      <c r="B77" s="29" t="s">
        <v>51</v>
      </c>
      <c r="C77" s="93">
        <v>312</v>
      </c>
      <c r="D77" s="85"/>
      <c r="E77" s="94">
        <v>230</v>
      </c>
      <c r="F77" s="93">
        <v>208</v>
      </c>
      <c r="G77" s="93">
        <v>24</v>
      </c>
      <c r="H77" s="93">
        <v>14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383</v>
      </c>
      <c r="D78" s="104"/>
      <c r="E78" s="116">
        <v>295</v>
      </c>
      <c r="F78" s="103">
        <v>280</v>
      </c>
      <c r="G78" s="103">
        <v>29</v>
      </c>
      <c r="H78" s="103">
        <v>8</v>
      </c>
      <c r="I78" s="103">
        <v>1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9"/>
  </sheetPr>
  <dimension ref="B2:P88"/>
  <sheetViews>
    <sheetView view="pageBreakPreview" zoomScaleNormal="100" zoomScaleSheetLayoutView="100" workbookViewId="0">
      <selection activeCell="B2" sqref="B2:I2"/>
    </sheetView>
  </sheetViews>
  <sheetFormatPr defaultColWidth="9.25" defaultRowHeight="9.5" x14ac:dyDescent="0.15"/>
  <cols>
    <col min="1" max="1" width="3.875" style="2" customWidth="1"/>
    <col min="2" max="2" width="16.875" style="1" customWidth="1"/>
    <col min="3" max="9" width="13.875" style="2" customWidth="1"/>
    <col min="10" max="10" width="9.25" style="2"/>
    <col min="11" max="49" width="8.875" style="2" customWidth="1"/>
    <col min="50" max="57" width="9.25" style="2"/>
    <col min="58" max="58" width="8" style="2" bestFit="1" customWidth="1"/>
    <col min="59" max="16384" width="9.25" style="2"/>
  </cols>
  <sheetData>
    <row r="2" spans="2:16" s="49" customFormat="1" ht="14" x14ac:dyDescent="0.15">
      <c r="B2" s="172" t="s">
        <v>164</v>
      </c>
      <c r="C2" s="192"/>
      <c r="D2" s="192"/>
      <c r="E2" s="192"/>
      <c r="F2" s="192"/>
      <c r="G2" s="192"/>
      <c r="H2" s="192"/>
      <c r="I2" s="192"/>
    </row>
    <row r="3" spans="2:16" s="50" customFormat="1" x14ac:dyDescent="0.15">
      <c r="B3" s="4"/>
      <c r="C3" s="4"/>
      <c r="D3" s="4"/>
      <c r="E3" s="4"/>
      <c r="F3" s="4"/>
      <c r="G3" s="4"/>
      <c r="H3" s="4"/>
      <c r="I3" s="4"/>
    </row>
    <row r="4" spans="2:16" s="51" customFormat="1" ht="10" thickBot="1" x14ac:dyDescent="0.2">
      <c r="B4" s="6"/>
      <c r="C4" s="191" t="s">
        <v>121</v>
      </c>
      <c r="D4" s="191"/>
      <c r="E4" s="191"/>
      <c r="F4" s="191"/>
      <c r="G4" s="191"/>
      <c r="H4" s="191"/>
      <c r="I4" s="191"/>
    </row>
    <row r="5" spans="2:16" x14ac:dyDescent="0.15">
      <c r="B5" s="175" t="s">
        <v>114</v>
      </c>
      <c r="C5" s="178" t="s">
        <v>54</v>
      </c>
      <c r="D5" s="181" t="s">
        <v>115</v>
      </c>
      <c r="E5" s="182"/>
      <c r="F5" s="173" t="s">
        <v>118</v>
      </c>
      <c r="G5" s="174"/>
      <c r="H5" s="174"/>
      <c r="I5" s="174"/>
    </row>
    <row r="6" spans="2:16" x14ac:dyDescent="0.15">
      <c r="B6" s="176"/>
      <c r="C6" s="179"/>
      <c r="D6" s="183"/>
      <c r="E6" s="184"/>
      <c r="F6" s="187" t="s">
        <v>119</v>
      </c>
      <c r="G6" s="39"/>
      <c r="H6" s="189" t="s">
        <v>116</v>
      </c>
      <c r="I6" s="39"/>
    </row>
    <row r="7" spans="2:16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  <c r="J7" s="8"/>
      <c r="K7" s="8"/>
      <c r="L7" s="8"/>
      <c r="M7" s="8"/>
      <c r="N7" s="8"/>
      <c r="O7" s="8"/>
      <c r="P7" s="8"/>
    </row>
    <row r="8" spans="2:16" x14ac:dyDescent="0.15">
      <c r="B8" s="9"/>
      <c r="C8" s="10"/>
      <c r="D8" s="12" t="s">
        <v>120</v>
      </c>
      <c r="E8" s="9"/>
      <c r="F8" s="10"/>
      <c r="G8" s="40"/>
      <c r="H8" s="12"/>
      <c r="I8" s="40"/>
      <c r="J8" s="8"/>
      <c r="K8" s="8"/>
      <c r="L8" s="8"/>
      <c r="M8" s="8"/>
      <c r="N8" s="8"/>
      <c r="O8" s="8"/>
      <c r="P8" s="8"/>
    </row>
    <row r="9" spans="2:16" x14ac:dyDescent="0.15">
      <c r="B9" s="14" t="str">
        <f>刑法犯総数!B9</f>
        <v>2015 平成27年</v>
      </c>
      <c r="C9" s="85">
        <v>12565</v>
      </c>
      <c r="D9" s="75">
        <v>72.280143255073611</v>
      </c>
      <c r="E9" s="138">
        <v>9082</v>
      </c>
      <c r="F9" s="85">
        <v>7213</v>
      </c>
      <c r="G9" s="85">
        <v>536</v>
      </c>
      <c r="H9" s="85">
        <v>973</v>
      </c>
      <c r="I9" s="85">
        <v>40</v>
      </c>
    </row>
    <row r="10" spans="2:16" x14ac:dyDescent="0.15">
      <c r="B10" s="14" t="str">
        <f>刑法犯総数!B10</f>
        <v>2016     28</v>
      </c>
      <c r="C10" s="85">
        <v>11546</v>
      </c>
      <c r="D10" s="74">
        <v>76.589294993937301</v>
      </c>
      <c r="E10" s="138">
        <v>8843</v>
      </c>
      <c r="F10" s="85">
        <v>7236</v>
      </c>
      <c r="G10" s="85">
        <v>530</v>
      </c>
      <c r="H10" s="85">
        <v>952</v>
      </c>
      <c r="I10" s="85">
        <v>36</v>
      </c>
    </row>
    <row r="11" spans="2:16" x14ac:dyDescent="0.15">
      <c r="B11" s="14" t="str">
        <f>刑法犯総数!B11</f>
        <v>2017     29</v>
      </c>
      <c r="C11" s="85">
        <v>10888</v>
      </c>
      <c r="D11" s="74">
        <v>80.336149889786924</v>
      </c>
      <c r="E11" s="138">
        <v>8747</v>
      </c>
      <c r="F11" s="85">
        <v>7090</v>
      </c>
      <c r="G11" s="85">
        <v>511</v>
      </c>
      <c r="H11" s="85">
        <v>815</v>
      </c>
      <c r="I11" s="85">
        <v>38</v>
      </c>
    </row>
    <row r="12" spans="2:16" x14ac:dyDescent="0.15">
      <c r="B12" s="14" t="str">
        <f>刑法犯総数!B12</f>
        <v>2018     30</v>
      </c>
      <c r="C12" s="85">
        <v>10544</v>
      </c>
      <c r="D12" s="74">
        <v>84.484066767830043</v>
      </c>
      <c r="E12" s="138">
        <v>8908</v>
      </c>
      <c r="F12" s="85">
        <v>7373</v>
      </c>
      <c r="G12" s="85">
        <v>530</v>
      </c>
      <c r="H12" s="85">
        <v>819</v>
      </c>
      <c r="I12" s="85">
        <v>40</v>
      </c>
    </row>
    <row r="13" spans="2:16" x14ac:dyDescent="0.15">
      <c r="B13" s="14" t="str">
        <f>刑法犯総数!B13</f>
        <v>2019 令和元年</v>
      </c>
      <c r="C13" s="144">
        <v>9899</v>
      </c>
      <c r="D13" s="74">
        <v>85.937973532680061</v>
      </c>
      <c r="E13" s="145">
        <v>8507</v>
      </c>
      <c r="F13" s="85">
        <v>7386</v>
      </c>
      <c r="G13" s="85">
        <v>545</v>
      </c>
      <c r="H13" s="85">
        <v>805</v>
      </c>
      <c r="I13" s="85">
        <v>40</v>
      </c>
    </row>
    <row r="14" spans="2:16" x14ac:dyDescent="0.15">
      <c r="B14" s="14" t="str">
        <f>刑法犯総数!B14</f>
        <v>2020 　　２</v>
      </c>
      <c r="C14" s="144">
        <v>8935</v>
      </c>
      <c r="D14" s="74">
        <v>93.665360940123108</v>
      </c>
      <c r="E14" s="145">
        <v>8369</v>
      </c>
      <c r="F14" s="85">
        <v>7317</v>
      </c>
      <c r="G14" s="85">
        <v>532</v>
      </c>
      <c r="H14" s="85">
        <v>792</v>
      </c>
      <c r="I14" s="85">
        <v>48</v>
      </c>
    </row>
    <row r="15" spans="2:16" x14ac:dyDescent="0.15">
      <c r="B15" s="14" t="str">
        <f>刑法犯総数!B15</f>
        <v>2021 　　３</v>
      </c>
      <c r="C15" s="89">
        <v>8821</v>
      </c>
      <c r="D15" s="81">
        <v>93.413445187620454</v>
      </c>
      <c r="E15" s="86">
        <v>8240</v>
      </c>
      <c r="F15" s="89">
        <v>7372</v>
      </c>
      <c r="G15" s="89">
        <v>487</v>
      </c>
      <c r="H15" s="89">
        <v>695</v>
      </c>
      <c r="I15" s="89">
        <v>38</v>
      </c>
    </row>
    <row r="16" spans="2:16" x14ac:dyDescent="0.15">
      <c r="B16" s="14" t="str">
        <f>刑法犯総数!B16</f>
        <v>2022 　　４</v>
      </c>
      <c r="C16" s="89">
        <v>9535</v>
      </c>
      <c r="D16" s="81">
        <v>87.603565810173052</v>
      </c>
      <c r="E16" s="86">
        <v>8353</v>
      </c>
      <c r="F16" s="89">
        <v>7422</v>
      </c>
      <c r="G16" s="89">
        <v>534</v>
      </c>
      <c r="H16" s="89">
        <v>841</v>
      </c>
      <c r="I16" s="89">
        <v>47</v>
      </c>
    </row>
    <row r="17" spans="2:16" s="52" customFormat="1" x14ac:dyDescent="0.15">
      <c r="B17" s="14" t="str">
        <f>刑法犯総数!B17</f>
        <v>2023 　　５</v>
      </c>
      <c r="C17" s="89">
        <v>12372</v>
      </c>
      <c r="D17" s="81">
        <v>81.781441965729059</v>
      </c>
      <c r="E17" s="87">
        <v>10118</v>
      </c>
      <c r="F17" s="87">
        <v>9137</v>
      </c>
      <c r="G17" s="87">
        <v>626</v>
      </c>
      <c r="H17" s="87">
        <v>991</v>
      </c>
      <c r="I17" s="86">
        <v>56</v>
      </c>
      <c r="J17" s="2"/>
      <c r="L17" s="2"/>
      <c r="M17" s="2"/>
      <c r="N17" s="2"/>
      <c r="O17" s="2"/>
      <c r="P17" s="2"/>
    </row>
    <row r="18" spans="2:16" s="52" customFormat="1" x14ac:dyDescent="0.15">
      <c r="B18" s="14" t="str">
        <f>刑法犯総数!B18</f>
        <v>2024 　　６</v>
      </c>
      <c r="C18" s="91">
        <f>SUM(C20,C26,C33,C34,C45,C52,C59,C65,C70)</f>
        <v>14614</v>
      </c>
      <c r="D18" s="78">
        <f>E18/C18*100</f>
        <v>86.499247297112362</v>
      </c>
      <c r="E18" s="88">
        <f>SUM(E20,E26,E33,E34,E45,E52,E59,E65,E70)</f>
        <v>12641</v>
      </c>
      <c r="F18" s="91">
        <f>SUM(F20,F26,F33,F34,F45,F52,F59,F65,F70)</f>
        <v>11235</v>
      </c>
      <c r="G18" s="91">
        <f>SUM(G20,G26,G33,G34,G45,G52,G59,G65,G70)</f>
        <v>735</v>
      </c>
      <c r="H18" s="91">
        <f>SUM(H20,H26,H33,H34,H45,H52,H59,H65,H70)</f>
        <v>1285</v>
      </c>
      <c r="I18" s="91">
        <f>SUM(I20,I26,I33,I34,I45,I52,I59,I65,I70)</f>
        <v>72</v>
      </c>
      <c r="J18" s="2"/>
      <c r="L18" s="2"/>
      <c r="M18" s="2"/>
      <c r="N18" s="2"/>
      <c r="O18" s="2"/>
      <c r="P18" s="2"/>
    </row>
    <row r="19" spans="2:16" x14ac:dyDescent="0.15">
      <c r="B19" s="2"/>
      <c r="C19" s="24"/>
      <c r="D19" s="41"/>
      <c r="E19" s="42"/>
      <c r="F19" s="24"/>
      <c r="G19" s="24"/>
      <c r="H19" s="24"/>
      <c r="I19" s="24"/>
    </row>
    <row r="20" spans="2:16" s="52" customFormat="1" ht="11.15" customHeight="1" x14ac:dyDescent="0.15">
      <c r="B20" s="26" t="s">
        <v>1</v>
      </c>
      <c r="C20" s="90">
        <v>522</v>
      </c>
      <c r="D20" s="91"/>
      <c r="E20" s="90">
        <v>491</v>
      </c>
      <c r="F20" s="92">
        <v>445</v>
      </c>
      <c r="G20" s="92">
        <v>30</v>
      </c>
      <c r="H20" s="92">
        <v>48</v>
      </c>
      <c r="I20" s="91">
        <v>1</v>
      </c>
      <c r="J20" s="2"/>
      <c r="L20" s="2"/>
      <c r="M20" s="2"/>
      <c r="N20" s="2"/>
      <c r="O20" s="2"/>
      <c r="P20" s="2"/>
    </row>
    <row r="21" spans="2:16" ht="11.15" customHeight="1" x14ac:dyDescent="0.15">
      <c r="B21" s="29" t="s">
        <v>2</v>
      </c>
      <c r="C21" s="100">
        <v>349</v>
      </c>
      <c r="D21" s="102"/>
      <c r="E21" s="99">
        <v>319</v>
      </c>
      <c r="F21" s="100">
        <v>289</v>
      </c>
      <c r="G21" s="107">
        <v>21</v>
      </c>
      <c r="H21" s="108">
        <v>36</v>
      </c>
      <c r="I21" s="100">
        <v>0</v>
      </c>
    </row>
    <row r="22" spans="2:16" ht="11.15" customHeight="1" x14ac:dyDescent="0.15">
      <c r="B22" s="29" t="s">
        <v>3</v>
      </c>
      <c r="C22" s="100">
        <v>39</v>
      </c>
      <c r="D22" s="102"/>
      <c r="E22" s="99">
        <v>34</v>
      </c>
      <c r="F22" s="100">
        <v>26</v>
      </c>
      <c r="G22" s="107">
        <v>0</v>
      </c>
      <c r="H22" s="100">
        <v>3</v>
      </c>
      <c r="I22" s="100">
        <v>0</v>
      </c>
    </row>
    <row r="23" spans="2:16" ht="11.15" customHeight="1" x14ac:dyDescent="0.15">
      <c r="B23" s="29" t="s">
        <v>4</v>
      </c>
      <c r="C23" s="100">
        <v>43</v>
      </c>
      <c r="D23" s="102"/>
      <c r="E23" s="99">
        <v>42</v>
      </c>
      <c r="F23" s="100">
        <v>40</v>
      </c>
      <c r="G23" s="107">
        <v>5</v>
      </c>
      <c r="H23" s="100">
        <v>3</v>
      </c>
      <c r="I23" s="100">
        <v>1</v>
      </c>
    </row>
    <row r="24" spans="2:16" ht="11.15" customHeight="1" x14ac:dyDescent="0.15">
      <c r="B24" s="29" t="s">
        <v>5</v>
      </c>
      <c r="C24" s="100">
        <v>57</v>
      </c>
      <c r="D24" s="102"/>
      <c r="E24" s="99">
        <v>63</v>
      </c>
      <c r="F24" s="100">
        <v>62</v>
      </c>
      <c r="G24" s="107">
        <v>1</v>
      </c>
      <c r="H24" s="100">
        <v>5</v>
      </c>
      <c r="I24" s="100">
        <v>0</v>
      </c>
    </row>
    <row r="25" spans="2:16" ht="11.15" customHeight="1" x14ac:dyDescent="0.15">
      <c r="B25" s="29" t="s">
        <v>6</v>
      </c>
      <c r="C25" s="100">
        <v>34</v>
      </c>
      <c r="D25" s="102"/>
      <c r="E25" s="99">
        <v>33</v>
      </c>
      <c r="F25" s="100">
        <v>28</v>
      </c>
      <c r="G25" s="107">
        <v>3</v>
      </c>
      <c r="H25" s="100">
        <v>1</v>
      </c>
      <c r="I25" s="100">
        <v>0</v>
      </c>
    </row>
    <row r="26" spans="2:16" s="52" customFormat="1" ht="11.15" customHeight="1" x14ac:dyDescent="0.15">
      <c r="B26" s="31" t="s">
        <v>157</v>
      </c>
      <c r="C26" s="91">
        <v>969</v>
      </c>
      <c r="D26" s="91"/>
      <c r="E26" s="96">
        <v>875</v>
      </c>
      <c r="F26" s="91">
        <v>678</v>
      </c>
      <c r="G26" s="92">
        <v>39</v>
      </c>
      <c r="H26" s="91">
        <v>56</v>
      </c>
      <c r="I26" s="91">
        <v>3</v>
      </c>
      <c r="J26" s="2"/>
      <c r="L26" s="2"/>
      <c r="M26" s="2"/>
      <c r="N26" s="2"/>
      <c r="O26" s="2"/>
      <c r="P26" s="2"/>
    </row>
    <row r="27" spans="2:16" ht="11.15" customHeight="1" x14ac:dyDescent="0.15">
      <c r="B27" s="29" t="s">
        <v>7</v>
      </c>
      <c r="C27" s="100">
        <v>183</v>
      </c>
      <c r="D27" s="102"/>
      <c r="E27" s="99">
        <v>144</v>
      </c>
      <c r="F27" s="100">
        <v>117</v>
      </c>
      <c r="G27" s="107">
        <v>9</v>
      </c>
      <c r="H27" s="100">
        <v>8</v>
      </c>
      <c r="I27" s="100">
        <v>1</v>
      </c>
    </row>
    <row r="28" spans="2:16" ht="11.15" customHeight="1" x14ac:dyDescent="0.15">
      <c r="B28" s="29" t="s">
        <v>8</v>
      </c>
      <c r="C28" s="100">
        <v>116</v>
      </c>
      <c r="D28" s="102"/>
      <c r="E28" s="99">
        <v>111</v>
      </c>
      <c r="F28" s="100">
        <v>93</v>
      </c>
      <c r="G28" s="107">
        <v>6</v>
      </c>
      <c r="H28" s="100">
        <v>12</v>
      </c>
      <c r="I28" s="100">
        <v>2</v>
      </c>
    </row>
    <row r="29" spans="2:16" ht="11.15" customHeight="1" x14ac:dyDescent="0.15">
      <c r="B29" s="29" t="s">
        <v>9</v>
      </c>
      <c r="C29" s="100">
        <v>366</v>
      </c>
      <c r="D29" s="102"/>
      <c r="E29" s="99">
        <v>325</v>
      </c>
      <c r="F29" s="100">
        <v>257</v>
      </c>
      <c r="G29" s="107">
        <v>12</v>
      </c>
      <c r="H29" s="100">
        <v>23</v>
      </c>
      <c r="I29" s="100">
        <v>0</v>
      </c>
    </row>
    <row r="30" spans="2:16" ht="11.15" customHeight="1" x14ac:dyDescent="0.15">
      <c r="B30" s="29" t="s">
        <v>10</v>
      </c>
      <c r="C30" s="100">
        <v>58</v>
      </c>
      <c r="D30" s="102"/>
      <c r="E30" s="99">
        <v>59</v>
      </c>
      <c r="F30" s="100">
        <v>47</v>
      </c>
      <c r="G30" s="107">
        <v>5</v>
      </c>
      <c r="H30" s="100">
        <v>2</v>
      </c>
      <c r="I30" s="100">
        <v>0</v>
      </c>
    </row>
    <row r="31" spans="2:16" ht="11.15" customHeight="1" x14ac:dyDescent="0.15">
      <c r="B31" s="29" t="s">
        <v>11</v>
      </c>
      <c r="C31" s="100">
        <v>66</v>
      </c>
      <c r="D31" s="102"/>
      <c r="E31" s="99">
        <v>59</v>
      </c>
      <c r="F31" s="100">
        <v>46</v>
      </c>
      <c r="G31" s="107">
        <v>1</v>
      </c>
      <c r="H31" s="100">
        <v>4</v>
      </c>
      <c r="I31" s="100">
        <v>0</v>
      </c>
    </row>
    <row r="32" spans="2:16" ht="11.15" customHeight="1" x14ac:dyDescent="0.15">
      <c r="B32" s="29" t="s">
        <v>12</v>
      </c>
      <c r="C32" s="100">
        <v>180</v>
      </c>
      <c r="D32" s="102"/>
      <c r="E32" s="99">
        <v>177</v>
      </c>
      <c r="F32" s="100">
        <v>118</v>
      </c>
      <c r="G32" s="107">
        <v>6</v>
      </c>
      <c r="H32" s="100">
        <v>7</v>
      </c>
      <c r="I32" s="100">
        <v>0</v>
      </c>
    </row>
    <row r="33" spans="2:16" s="52" customFormat="1" ht="11.15" customHeight="1" x14ac:dyDescent="0.15">
      <c r="B33" s="31" t="s">
        <v>13</v>
      </c>
      <c r="C33" s="97">
        <v>1889</v>
      </c>
      <c r="D33" s="91"/>
      <c r="E33" s="98">
        <v>1701</v>
      </c>
      <c r="F33" s="97">
        <v>1621</v>
      </c>
      <c r="G33" s="92">
        <v>81</v>
      </c>
      <c r="H33" s="97">
        <v>150</v>
      </c>
      <c r="I33" s="97">
        <v>4</v>
      </c>
      <c r="J33" s="2"/>
      <c r="L33" s="2"/>
      <c r="M33" s="2"/>
      <c r="N33" s="2"/>
      <c r="O33" s="2"/>
      <c r="P33" s="2"/>
    </row>
    <row r="34" spans="2:16" s="52" customFormat="1" ht="11.15" customHeight="1" x14ac:dyDescent="0.15">
      <c r="B34" s="31" t="s">
        <v>158</v>
      </c>
      <c r="C34" s="91">
        <v>3866</v>
      </c>
      <c r="D34" s="91"/>
      <c r="E34" s="96">
        <v>3386</v>
      </c>
      <c r="F34" s="91">
        <v>2919</v>
      </c>
      <c r="G34" s="92">
        <v>216</v>
      </c>
      <c r="H34" s="91">
        <v>358</v>
      </c>
      <c r="I34" s="91">
        <v>29</v>
      </c>
      <c r="J34" s="2"/>
      <c r="L34" s="2"/>
      <c r="M34" s="2"/>
      <c r="N34" s="2"/>
      <c r="O34" s="2"/>
      <c r="P34" s="2"/>
    </row>
    <row r="35" spans="2:16" ht="11.15" customHeight="1" x14ac:dyDescent="0.15">
      <c r="B35" s="29" t="s">
        <v>14</v>
      </c>
      <c r="C35" s="100">
        <v>249</v>
      </c>
      <c r="D35" s="102"/>
      <c r="E35" s="99">
        <v>197</v>
      </c>
      <c r="F35" s="100">
        <v>185</v>
      </c>
      <c r="G35" s="107">
        <v>13</v>
      </c>
      <c r="H35" s="100">
        <v>16</v>
      </c>
      <c r="I35" s="100">
        <v>0</v>
      </c>
    </row>
    <row r="36" spans="2:16" ht="11.15" customHeight="1" x14ac:dyDescent="0.15">
      <c r="B36" s="29" t="s">
        <v>15</v>
      </c>
      <c r="C36" s="100">
        <v>126</v>
      </c>
      <c r="D36" s="102"/>
      <c r="E36" s="99">
        <v>106</v>
      </c>
      <c r="F36" s="100">
        <v>116</v>
      </c>
      <c r="G36" s="107">
        <v>15</v>
      </c>
      <c r="H36" s="100">
        <v>22</v>
      </c>
      <c r="I36" s="100">
        <v>2</v>
      </c>
    </row>
    <row r="37" spans="2:16" ht="11.15" customHeight="1" x14ac:dyDescent="0.15">
      <c r="B37" s="29" t="s">
        <v>16</v>
      </c>
      <c r="C37" s="100">
        <v>171</v>
      </c>
      <c r="D37" s="102"/>
      <c r="E37" s="99">
        <v>168</v>
      </c>
      <c r="F37" s="100">
        <v>157</v>
      </c>
      <c r="G37" s="107">
        <v>12</v>
      </c>
      <c r="H37" s="100">
        <v>22</v>
      </c>
      <c r="I37" s="100">
        <v>2</v>
      </c>
    </row>
    <row r="38" spans="2:16" ht="11.15" customHeight="1" x14ac:dyDescent="0.15">
      <c r="B38" s="29" t="s">
        <v>17</v>
      </c>
      <c r="C38" s="100">
        <v>1147</v>
      </c>
      <c r="D38" s="102"/>
      <c r="E38" s="99">
        <v>1047</v>
      </c>
      <c r="F38" s="100">
        <v>852</v>
      </c>
      <c r="G38" s="107">
        <v>59</v>
      </c>
      <c r="H38" s="100">
        <v>108</v>
      </c>
      <c r="I38" s="100">
        <v>12</v>
      </c>
    </row>
    <row r="39" spans="2:16" ht="11.15" customHeight="1" x14ac:dyDescent="0.15">
      <c r="B39" s="29" t="s">
        <v>18</v>
      </c>
      <c r="C39" s="100">
        <v>654</v>
      </c>
      <c r="D39" s="102"/>
      <c r="E39" s="99">
        <v>566</v>
      </c>
      <c r="F39" s="100">
        <v>442</v>
      </c>
      <c r="G39" s="107">
        <v>39</v>
      </c>
      <c r="H39" s="100">
        <v>49</v>
      </c>
      <c r="I39" s="100">
        <v>1</v>
      </c>
    </row>
    <row r="40" spans="2:16" ht="11.15" customHeight="1" x14ac:dyDescent="0.15">
      <c r="B40" s="29" t="s">
        <v>19</v>
      </c>
      <c r="C40" s="100">
        <v>847</v>
      </c>
      <c r="D40" s="102"/>
      <c r="E40" s="99">
        <v>699</v>
      </c>
      <c r="F40" s="100">
        <v>627</v>
      </c>
      <c r="G40" s="107">
        <v>42</v>
      </c>
      <c r="H40" s="100">
        <v>88</v>
      </c>
      <c r="I40" s="100">
        <v>10</v>
      </c>
    </row>
    <row r="41" spans="2:16" ht="11.15" customHeight="1" x14ac:dyDescent="0.15">
      <c r="B41" s="29" t="s">
        <v>20</v>
      </c>
      <c r="C41" s="100">
        <v>154</v>
      </c>
      <c r="D41" s="102"/>
      <c r="E41" s="99">
        <v>137</v>
      </c>
      <c r="F41" s="100">
        <v>111</v>
      </c>
      <c r="G41" s="107">
        <v>4</v>
      </c>
      <c r="H41" s="100">
        <v>8</v>
      </c>
      <c r="I41" s="100">
        <v>0</v>
      </c>
    </row>
    <row r="42" spans="2:16" ht="11.15" customHeight="1" x14ac:dyDescent="0.15">
      <c r="B42" s="29" t="s">
        <v>21</v>
      </c>
      <c r="C42" s="109">
        <v>55</v>
      </c>
      <c r="D42" s="102"/>
      <c r="E42" s="99">
        <v>51</v>
      </c>
      <c r="F42" s="100">
        <v>50</v>
      </c>
      <c r="G42" s="107">
        <v>5</v>
      </c>
      <c r="H42" s="100">
        <v>6</v>
      </c>
      <c r="I42" s="100">
        <v>0</v>
      </c>
    </row>
    <row r="43" spans="2:16" ht="11.15" customHeight="1" x14ac:dyDescent="0.15">
      <c r="B43" s="29" t="s">
        <v>22</v>
      </c>
      <c r="C43" s="100">
        <v>125</v>
      </c>
      <c r="D43" s="102"/>
      <c r="E43" s="99">
        <v>101</v>
      </c>
      <c r="F43" s="100">
        <v>77</v>
      </c>
      <c r="G43" s="107">
        <v>3</v>
      </c>
      <c r="H43" s="100">
        <v>9</v>
      </c>
      <c r="I43" s="100">
        <v>0</v>
      </c>
    </row>
    <row r="44" spans="2:16" ht="11.15" customHeight="1" x14ac:dyDescent="0.15">
      <c r="B44" s="29" t="s">
        <v>23</v>
      </c>
      <c r="C44" s="100">
        <v>338</v>
      </c>
      <c r="D44" s="102"/>
      <c r="E44" s="99">
        <v>314</v>
      </c>
      <c r="F44" s="100">
        <v>302</v>
      </c>
      <c r="G44" s="107">
        <v>24</v>
      </c>
      <c r="H44" s="100">
        <v>30</v>
      </c>
      <c r="I44" s="100">
        <v>2</v>
      </c>
    </row>
    <row r="45" spans="2:16" s="52" customFormat="1" ht="11.15" customHeight="1" x14ac:dyDescent="0.15">
      <c r="B45" s="31" t="s">
        <v>159</v>
      </c>
      <c r="C45" s="91">
        <v>1512</v>
      </c>
      <c r="D45" s="91"/>
      <c r="E45" s="88">
        <v>1257</v>
      </c>
      <c r="F45" s="91">
        <v>1140</v>
      </c>
      <c r="G45" s="92">
        <v>79</v>
      </c>
      <c r="H45" s="91">
        <v>140</v>
      </c>
      <c r="I45" s="91">
        <v>14</v>
      </c>
      <c r="J45" s="2"/>
      <c r="L45" s="2"/>
      <c r="M45" s="2"/>
      <c r="N45" s="2"/>
      <c r="O45" s="2"/>
      <c r="P45" s="2"/>
    </row>
    <row r="46" spans="2:16" ht="11.15" customHeight="1" x14ac:dyDescent="0.15">
      <c r="B46" s="29" t="s">
        <v>24</v>
      </c>
      <c r="C46" s="100">
        <v>87</v>
      </c>
      <c r="D46" s="102"/>
      <c r="E46" s="99">
        <v>72</v>
      </c>
      <c r="F46" s="100">
        <v>72</v>
      </c>
      <c r="G46" s="107">
        <v>5</v>
      </c>
      <c r="H46" s="100">
        <v>8</v>
      </c>
      <c r="I46" s="100">
        <v>2</v>
      </c>
    </row>
    <row r="47" spans="2:16" ht="11.15" customHeight="1" x14ac:dyDescent="0.15">
      <c r="B47" s="29" t="s">
        <v>25</v>
      </c>
      <c r="C47" s="100">
        <v>103</v>
      </c>
      <c r="D47" s="102"/>
      <c r="E47" s="99">
        <v>89</v>
      </c>
      <c r="F47" s="100">
        <v>78</v>
      </c>
      <c r="G47" s="107">
        <v>6</v>
      </c>
      <c r="H47" s="100">
        <v>7</v>
      </c>
      <c r="I47" s="100">
        <v>2</v>
      </c>
    </row>
    <row r="48" spans="2:16" ht="11.15" customHeight="1" x14ac:dyDescent="0.15">
      <c r="B48" s="29" t="s">
        <v>26</v>
      </c>
      <c r="C48" s="100">
        <v>69</v>
      </c>
      <c r="D48" s="102"/>
      <c r="E48" s="99">
        <v>70</v>
      </c>
      <c r="F48" s="100">
        <v>49</v>
      </c>
      <c r="G48" s="107">
        <v>3</v>
      </c>
      <c r="H48" s="100">
        <v>5</v>
      </c>
      <c r="I48" s="100">
        <v>0</v>
      </c>
    </row>
    <row r="49" spans="2:16" ht="11.15" customHeight="1" x14ac:dyDescent="0.15">
      <c r="B49" s="29" t="s">
        <v>27</v>
      </c>
      <c r="C49" s="100">
        <v>166</v>
      </c>
      <c r="D49" s="102"/>
      <c r="E49" s="99">
        <v>149</v>
      </c>
      <c r="F49" s="100">
        <v>123</v>
      </c>
      <c r="G49" s="107">
        <v>8</v>
      </c>
      <c r="H49" s="100">
        <v>15</v>
      </c>
      <c r="I49" s="100">
        <v>1</v>
      </c>
    </row>
    <row r="50" spans="2:16" ht="11.15" customHeight="1" x14ac:dyDescent="0.15">
      <c r="B50" s="29" t="s">
        <v>28</v>
      </c>
      <c r="C50" s="100">
        <v>967</v>
      </c>
      <c r="D50" s="102"/>
      <c r="E50" s="99">
        <v>784</v>
      </c>
      <c r="F50" s="100">
        <v>726</v>
      </c>
      <c r="G50" s="107">
        <v>51</v>
      </c>
      <c r="H50" s="100">
        <v>98</v>
      </c>
      <c r="I50" s="100">
        <v>9</v>
      </c>
    </row>
    <row r="51" spans="2:16" ht="11.15" customHeight="1" x14ac:dyDescent="0.15">
      <c r="B51" s="29" t="s">
        <v>29</v>
      </c>
      <c r="C51" s="100">
        <v>120</v>
      </c>
      <c r="D51" s="102"/>
      <c r="E51" s="99">
        <v>93</v>
      </c>
      <c r="F51" s="100">
        <v>92</v>
      </c>
      <c r="G51" s="107">
        <v>6</v>
      </c>
      <c r="H51" s="100">
        <v>7</v>
      </c>
      <c r="I51" s="100">
        <v>0</v>
      </c>
    </row>
    <row r="52" spans="2:16" s="52" customFormat="1" ht="11.15" customHeight="1" x14ac:dyDescent="0.15">
      <c r="B52" s="31" t="s">
        <v>160</v>
      </c>
      <c r="C52" s="91">
        <v>3365</v>
      </c>
      <c r="D52" s="91"/>
      <c r="E52" s="96">
        <v>2763</v>
      </c>
      <c r="F52" s="91">
        <v>2548</v>
      </c>
      <c r="G52" s="92">
        <v>166</v>
      </c>
      <c r="H52" s="91">
        <v>279</v>
      </c>
      <c r="I52" s="91">
        <v>9</v>
      </c>
      <c r="J52" s="2"/>
      <c r="L52" s="2"/>
      <c r="M52" s="2"/>
      <c r="N52" s="2"/>
      <c r="O52" s="2"/>
      <c r="P52" s="2"/>
    </row>
    <row r="53" spans="2:16" ht="11.15" customHeight="1" x14ac:dyDescent="0.15">
      <c r="B53" s="29" t="s">
        <v>30</v>
      </c>
      <c r="C53" s="100">
        <v>201</v>
      </c>
      <c r="D53" s="102"/>
      <c r="E53" s="99">
        <v>171</v>
      </c>
      <c r="F53" s="100">
        <v>145</v>
      </c>
      <c r="G53" s="107">
        <v>11</v>
      </c>
      <c r="H53" s="100">
        <v>12</v>
      </c>
      <c r="I53" s="100">
        <v>0</v>
      </c>
    </row>
    <row r="54" spans="2:16" ht="11.15" customHeight="1" x14ac:dyDescent="0.15">
      <c r="B54" s="29" t="s">
        <v>31</v>
      </c>
      <c r="C54" s="100">
        <v>273</v>
      </c>
      <c r="D54" s="102"/>
      <c r="E54" s="99">
        <v>237</v>
      </c>
      <c r="F54" s="100">
        <v>248</v>
      </c>
      <c r="G54" s="107">
        <v>16</v>
      </c>
      <c r="H54" s="100">
        <v>25</v>
      </c>
      <c r="I54" s="100">
        <v>1</v>
      </c>
    </row>
    <row r="55" spans="2:16" ht="11.15" customHeight="1" x14ac:dyDescent="0.15">
      <c r="B55" s="29" t="s">
        <v>32</v>
      </c>
      <c r="C55" s="100">
        <v>1780</v>
      </c>
      <c r="D55" s="102"/>
      <c r="E55" s="99">
        <v>1332</v>
      </c>
      <c r="F55" s="100">
        <v>1210</v>
      </c>
      <c r="G55" s="107">
        <v>87</v>
      </c>
      <c r="H55" s="100">
        <v>144</v>
      </c>
      <c r="I55" s="100">
        <v>6</v>
      </c>
    </row>
    <row r="56" spans="2:16" ht="11.15" customHeight="1" x14ac:dyDescent="0.15">
      <c r="B56" s="29" t="s">
        <v>33</v>
      </c>
      <c r="C56" s="100">
        <v>941</v>
      </c>
      <c r="D56" s="102"/>
      <c r="E56" s="99">
        <v>858</v>
      </c>
      <c r="F56" s="100">
        <v>790</v>
      </c>
      <c r="G56" s="107">
        <v>42</v>
      </c>
      <c r="H56" s="100">
        <v>87</v>
      </c>
      <c r="I56" s="100">
        <v>1</v>
      </c>
    </row>
    <row r="57" spans="2:16" ht="11.15" customHeight="1" x14ac:dyDescent="0.15">
      <c r="B57" s="29" t="s">
        <v>34</v>
      </c>
      <c r="C57" s="100">
        <v>95</v>
      </c>
      <c r="D57" s="102"/>
      <c r="E57" s="99">
        <v>86</v>
      </c>
      <c r="F57" s="100">
        <v>73</v>
      </c>
      <c r="G57" s="107">
        <v>2</v>
      </c>
      <c r="H57" s="100">
        <v>8</v>
      </c>
      <c r="I57" s="100">
        <v>1</v>
      </c>
    </row>
    <row r="58" spans="2:16" ht="11.15" customHeight="1" x14ac:dyDescent="0.15">
      <c r="B58" s="29" t="s">
        <v>35</v>
      </c>
      <c r="C58" s="100">
        <v>75</v>
      </c>
      <c r="D58" s="102"/>
      <c r="E58" s="99">
        <v>79</v>
      </c>
      <c r="F58" s="100">
        <v>82</v>
      </c>
      <c r="G58" s="107">
        <v>8</v>
      </c>
      <c r="H58" s="100">
        <v>3</v>
      </c>
      <c r="I58" s="100">
        <v>0</v>
      </c>
    </row>
    <row r="59" spans="2:16" s="52" customFormat="1" ht="11.15" customHeight="1" x14ac:dyDescent="0.15">
      <c r="B59" s="31" t="s">
        <v>161</v>
      </c>
      <c r="C59" s="91">
        <v>606</v>
      </c>
      <c r="D59" s="91"/>
      <c r="E59" s="96">
        <v>597</v>
      </c>
      <c r="F59" s="91">
        <v>498</v>
      </c>
      <c r="G59" s="92">
        <v>36</v>
      </c>
      <c r="H59" s="91">
        <v>62</v>
      </c>
      <c r="I59" s="91">
        <v>2</v>
      </c>
      <c r="J59" s="2"/>
      <c r="L59" s="2"/>
      <c r="M59" s="2"/>
      <c r="N59" s="2"/>
      <c r="O59" s="2"/>
      <c r="P59" s="2"/>
    </row>
    <row r="60" spans="2:16" ht="11.15" customHeight="1" x14ac:dyDescent="0.15">
      <c r="B60" s="29" t="s">
        <v>36</v>
      </c>
      <c r="C60" s="100">
        <v>62</v>
      </c>
      <c r="D60" s="102"/>
      <c r="E60" s="99">
        <v>59</v>
      </c>
      <c r="F60" s="100">
        <v>37</v>
      </c>
      <c r="G60" s="107">
        <v>2</v>
      </c>
      <c r="H60" s="100">
        <v>2</v>
      </c>
      <c r="I60" s="100">
        <v>0</v>
      </c>
    </row>
    <row r="61" spans="2:16" ht="11.15" customHeight="1" x14ac:dyDescent="0.15">
      <c r="B61" s="29" t="s">
        <v>37</v>
      </c>
      <c r="C61" s="100">
        <v>45</v>
      </c>
      <c r="D61" s="102"/>
      <c r="E61" s="99">
        <v>51</v>
      </c>
      <c r="F61" s="100">
        <v>49</v>
      </c>
      <c r="G61" s="107">
        <v>5</v>
      </c>
      <c r="H61" s="100">
        <v>9</v>
      </c>
      <c r="I61" s="100">
        <v>1</v>
      </c>
    </row>
    <row r="62" spans="2:16" ht="11.15" customHeight="1" x14ac:dyDescent="0.15">
      <c r="B62" s="29" t="s">
        <v>38</v>
      </c>
      <c r="C62" s="100">
        <v>144</v>
      </c>
      <c r="D62" s="102"/>
      <c r="E62" s="99">
        <v>160</v>
      </c>
      <c r="F62" s="100">
        <v>124</v>
      </c>
      <c r="G62" s="107">
        <v>7</v>
      </c>
      <c r="H62" s="100">
        <v>14</v>
      </c>
      <c r="I62" s="100">
        <v>1</v>
      </c>
    </row>
    <row r="63" spans="2:16" ht="11.15" customHeight="1" x14ac:dyDescent="0.15">
      <c r="B63" s="29" t="s">
        <v>39</v>
      </c>
      <c r="C63" s="100">
        <v>298</v>
      </c>
      <c r="D63" s="102"/>
      <c r="E63" s="99">
        <v>270</v>
      </c>
      <c r="F63" s="100">
        <v>238</v>
      </c>
      <c r="G63" s="107">
        <v>16</v>
      </c>
      <c r="H63" s="100">
        <v>29</v>
      </c>
      <c r="I63" s="100">
        <v>0</v>
      </c>
    </row>
    <row r="64" spans="2:16" ht="11.15" customHeight="1" x14ac:dyDescent="0.15">
      <c r="B64" s="29" t="s">
        <v>40</v>
      </c>
      <c r="C64" s="100">
        <v>57</v>
      </c>
      <c r="D64" s="102"/>
      <c r="E64" s="99">
        <v>57</v>
      </c>
      <c r="F64" s="100">
        <v>50</v>
      </c>
      <c r="G64" s="107">
        <v>6</v>
      </c>
      <c r="H64" s="100">
        <v>8</v>
      </c>
      <c r="I64" s="100">
        <v>0</v>
      </c>
    </row>
    <row r="65" spans="2:16" s="52" customFormat="1" ht="11.15" customHeight="1" x14ac:dyDescent="0.15">
      <c r="B65" s="31" t="s">
        <v>162</v>
      </c>
      <c r="C65" s="91">
        <v>327</v>
      </c>
      <c r="D65" s="91"/>
      <c r="E65" s="96">
        <v>293</v>
      </c>
      <c r="F65" s="91">
        <v>250</v>
      </c>
      <c r="G65" s="92">
        <v>21</v>
      </c>
      <c r="H65" s="91">
        <v>23</v>
      </c>
      <c r="I65" s="91">
        <v>2</v>
      </c>
      <c r="J65" s="2"/>
      <c r="L65" s="2"/>
      <c r="M65" s="2"/>
      <c r="N65" s="2"/>
      <c r="O65" s="2"/>
      <c r="P65" s="2"/>
    </row>
    <row r="66" spans="2:16" ht="11.15" customHeight="1" x14ac:dyDescent="0.15">
      <c r="B66" s="29" t="s">
        <v>41</v>
      </c>
      <c r="C66" s="100">
        <v>55</v>
      </c>
      <c r="D66" s="102"/>
      <c r="E66" s="99">
        <v>44</v>
      </c>
      <c r="F66" s="100">
        <v>35</v>
      </c>
      <c r="G66" s="107">
        <v>4</v>
      </c>
      <c r="H66" s="100">
        <v>5</v>
      </c>
      <c r="I66" s="100">
        <v>1</v>
      </c>
    </row>
    <row r="67" spans="2:16" ht="11.15" customHeight="1" x14ac:dyDescent="0.15">
      <c r="B67" s="29" t="s">
        <v>42</v>
      </c>
      <c r="C67" s="100">
        <v>103</v>
      </c>
      <c r="D67" s="102"/>
      <c r="E67" s="99">
        <v>100</v>
      </c>
      <c r="F67" s="100">
        <v>88</v>
      </c>
      <c r="G67" s="107">
        <v>9</v>
      </c>
      <c r="H67" s="100">
        <v>10</v>
      </c>
      <c r="I67" s="100">
        <v>1</v>
      </c>
    </row>
    <row r="68" spans="2:16" ht="11.15" customHeight="1" x14ac:dyDescent="0.15">
      <c r="B68" s="29" t="s">
        <v>43</v>
      </c>
      <c r="C68" s="100">
        <v>97</v>
      </c>
      <c r="D68" s="102"/>
      <c r="E68" s="99">
        <v>90</v>
      </c>
      <c r="F68" s="100">
        <v>80</v>
      </c>
      <c r="G68" s="107">
        <v>4</v>
      </c>
      <c r="H68" s="100">
        <v>5</v>
      </c>
      <c r="I68" s="100">
        <v>0</v>
      </c>
    </row>
    <row r="69" spans="2:16" ht="11.15" customHeight="1" x14ac:dyDescent="0.15">
      <c r="B69" s="29" t="s">
        <v>44</v>
      </c>
      <c r="C69" s="100">
        <v>72</v>
      </c>
      <c r="D69" s="102"/>
      <c r="E69" s="99">
        <v>59</v>
      </c>
      <c r="F69" s="100">
        <v>47</v>
      </c>
      <c r="G69" s="107">
        <v>4</v>
      </c>
      <c r="H69" s="100">
        <v>3</v>
      </c>
      <c r="I69" s="100">
        <v>0</v>
      </c>
    </row>
    <row r="70" spans="2:16" s="52" customFormat="1" ht="11.15" customHeight="1" x14ac:dyDescent="0.15">
      <c r="B70" s="31" t="s">
        <v>163</v>
      </c>
      <c r="C70" s="91">
        <v>1558</v>
      </c>
      <c r="D70" s="91"/>
      <c r="E70" s="96">
        <v>1278</v>
      </c>
      <c r="F70" s="91">
        <v>1136</v>
      </c>
      <c r="G70" s="92">
        <v>67</v>
      </c>
      <c r="H70" s="91">
        <v>169</v>
      </c>
      <c r="I70" s="91">
        <v>8</v>
      </c>
      <c r="J70" s="2"/>
      <c r="L70" s="2"/>
      <c r="M70" s="2"/>
      <c r="N70" s="2"/>
      <c r="O70" s="2"/>
      <c r="P70" s="2"/>
    </row>
    <row r="71" spans="2:16" ht="11.15" customHeight="1" x14ac:dyDescent="0.15">
      <c r="B71" s="29" t="s">
        <v>45</v>
      </c>
      <c r="C71" s="100">
        <v>614</v>
      </c>
      <c r="D71" s="102"/>
      <c r="E71" s="99">
        <v>479</v>
      </c>
      <c r="F71" s="100">
        <v>420</v>
      </c>
      <c r="G71" s="107">
        <v>22</v>
      </c>
      <c r="H71" s="100">
        <v>58</v>
      </c>
      <c r="I71" s="100">
        <v>3</v>
      </c>
    </row>
    <row r="72" spans="2:16" ht="11.15" customHeight="1" x14ac:dyDescent="0.15">
      <c r="B72" s="29" t="s">
        <v>46</v>
      </c>
      <c r="C72" s="100">
        <v>102</v>
      </c>
      <c r="D72" s="102"/>
      <c r="E72" s="99">
        <v>99</v>
      </c>
      <c r="F72" s="100">
        <v>106</v>
      </c>
      <c r="G72" s="107">
        <v>4</v>
      </c>
      <c r="H72" s="100">
        <v>20</v>
      </c>
      <c r="I72" s="100">
        <v>0</v>
      </c>
    </row>
    <row r="73" spans="2:16" ht="11.15" customHeight="1" x14ac:dyDescent="0.15">
      <c r="B73" s="29" t="s">
        <v>47</v>
      </c>
      <c r="C73" s="100">
        <v>103</v>
      </c>
      <c r="D73" s="102"/>
      <c r="E73" s="99">
        <v>93</v>
      </c>
      <c r="F73" s="100">
        <v>74</v>
      </c>
      <c r="G73" s="107">
        <v>3</v>
      </c>
      <c r="H73" s="100">
        <v>19</v>
      </c>
      <c r="I73" s="100">
        <v>0</v>
      </c>
    </row>
    <row r="74" spans="2:16" ht="11.15" customHeight="1" x14ac:dyDescent="0.15">
      <c r="B74" s="29" t="s">
        <v>48</v>
      </c>
      <c r="C74" s="100">
        <v>180</v>
      </c>
      <c r="D74" s="102"/>
      <c r="E74" s="99">
        <v>155</v>
      </c>
      <c r="F74" s="100">
        <v>138</v>
      </c>
      <c r="G74" s="107">
        <v>5</v>
      </c>
      <c r="H74" s="100">
        <v>24</v>
      </c>
      <c r="I74" s="100">
        <v>0</v>
      </c>
    </row>
    <row r="75" spans="2:16" ht="11.15" customHeight="1" x14ac:dyDescent="0.15">
      <c r="B75" s="29" t="s">
        <v>49</v>
      </c>
      <c r="C75" s="100">
        <v>64</v>
      </c>
      <c r="D75" s="102"/>
      <c r="E75" s="99">
        <v>63</v>
      </c>
      <c r="F75" s="100">
        <v>53</v>
      </c>
      <c r="G75" s="107">
        <v>6</v>
      </c>
      <c r="H75" s="100">
        <v>9</v>
      </c>
      <c r="I75" s="100">
        <v>0</v>
      </c>
    </row>
    <row r="76" spans="2:16" ht="11.15" customHeight="1" x14ac:dyDescent="0.15">
      <c r="B76" s="29" t="s">
        <v>50</v>
      </c>
      <c r="C76" s="100">
        <v>113</v>
      </c>
      <c r="D76" s="102"/>
      <c r="E76" s="99">
        <v>99</v>
      </c>
      <c r="F76" s="100">
        <v>85</v>
      </c>
      <c r="G76" s="107">
        <v>0</v>
      </c>
      <c r="H76" s="100">
        <v>8</v>
      </c>
      <c r="I76" s="100">
        <v>0</v>
      </c>
    </row>
    <row r="77" spans="2:16" ht="11.15" customHeight="1" x14ac:dyDescent="0.15">
      <c r="B77" s="29" t="s">
        <v>51</v>
      </c>
      <c r="C77" s="100">
        <v>195</v>
      </c>
      <c r="D77" s="102"/>
      <c r="E77" s="99">
        <v>131</v>
      </c>
      <c r="F77" s="100">
        <v>116</v>
      </c>
      <c r="G77" s="107">
        <v>18</v>
      </c>
      <c r="H77" s="100">
        <v>20</v>
      </c>
      <c r="I77" s="100">
        <v>4</v>
      </c>
    </row>
    <row r="78" spans="2:16" ht="11.15" customHeight="1" thickBot="1" x14ac:dyDescent="0.2">
      <c r="B78" s="32" t="s">
        <v>52</v>
      </c>
      <c r="C78" s="106">
        <v>187</v>
      </c>
      <c r="D78" s="110"/>
      <c r="E78" s="105">
        <v>159</v>
      </c>
      <c r="F78" s="106">
        <v>144</v>
      </c>
      <c r="G78" s="106">
        <v>9</v>
      </c>
      <c r="H78" s="106">
        <v>11</v>
      </c>
      <c r="I78" s="106">
        <v>1</v>
      </c>
    </row>
    <row r="79" spans="2:16" x14ac:dyDescent="0.15">
      <c r="B79" s="8"/>
      <c r="C79" s="8"/>
      <c r="D79" s="8"/>
      <c r="E79" s="8"/>
      <c r="F79" s="8"/>
      <c r="G79" s="8"/>
      <c r="H79" s="8"/>
      <c r="I79" s="8"/>
    </row>
    <row r="80" spans="2:16" x14ac:dyDescent="0.15">
      <c r="B80" s="2"/>
    </row>
    <row r="81" spans="2:2" x14ac:dyDescent="0.15">
      <c r="B81" s="2"/>
    </row>
    <row r="82" spans="2:2" x14ac:dyDescent="0.15">
      <c r="B82" s="2"/>
    </row>
    <row r="83" spans="2:2" x14ac:dyDescent="0.15">
      <c r="B83" s="2"/>
    </row>
    <row r="84" spans="2:2" x14ac:dyDescent="0.15">
      <c r="B84" s="2"/>
    </row>
    <row r="85" spans="2:2" x14ac:dyDescent="0.15">
      <c r="B85" s="2"/>
    </row>
    <row r="86" spans="2:2" x14ac:dyDescent="0.15">
      <c r="B86" s="2"/>
    </row>
    <row r="87" spans="2:2" x14ac:dyDescent="0.15">
      <c r="B87" s="2"/>
    </row>
    <row r="88" spans="2:2" x14ac:dyDescent="0.15">
      <c r="B88" s="2"/>
    </row>
  </sheetData>
  <mergeCells count="8">
    <mergeCell ref="C5:C7"/>
    <mergeCell ref="C4:I4"/>
    <mergeCell ref="B2:I2"/>
    <mergeCell ref="F5:I5"/>
    <mergeCell ref="B5:B7"/>
    <mergeCell ref="D5:E7"/>
    <mergeCell ref="F6:F7"/>
    <mergeCell ref="H6:H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51">
    <tabColor indexed="56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73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102">
        <v>25183</v>
      </c>
      <c r="D9" s="74">
        <v>78.294881467656751</v>
      </c>
      <c r="E9" s="138">
        <v>19717</v>
      </c>
      <c r="F9" s="85">
        <v>22095</v>
      </c>
      <c r="G9" s="85">
        <v>1579</v>
      </c>
      <c r="H9" s="85">
        <v>3065</v>
      </c>
      <c r="I9" s="85">
        <v>265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102">
        <v>24365</v>
      </c>
      <c r="D10" s="74">
        <v>80.439154524933315</v>
      </c>
      <c r="E10" s="138">
        <v>19599</v>
      </c>
      <c r="F10" s="85">
        <v>21966</v>
      </c>
      <c r="G10" s="85">
        <v>1671</v>
      </c>
      <c r="H10" s="85">
        <v>2496</v>
      </c>
      <c r="I10" s="85">
        <v>217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102">
        <v>23286</v>
      </c>
      <c r="D11" s="74">
        <v>81.81310658764923</v>
      </c>
      <c r="E11" s="138">
        <v>19051</v>
      </c>
      <c r="F11" s="85">
        <v>20979</v>
      </c>
      <c r="G11" s="85">
        <v>1589</v>
      </c>
      <c r="H11" s="85">
        <v>2135</v>
      </c>
      <c r="I11" s="85">
        <v>158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8" t="str">
        <f>刑法犯総数!B12</f>
        <v>2018     30</v>
      </c>
      <c r="C12" s="102">
        <v>22523</v>
      </c>
      <c r="D12" s="81">
        <v>83.234915419793097</v>
      </c>
      <c r="E12" s="112">
        <v>18747</v>
      </c>
      <c r="F12" s="89">
        <v>20774</v>
      </c>
      <c r="G12" s="89">
        <v>1637</v>
      </c>
      <c r="H12" s="89">
        <v>2090</v>
      </c>
      <c r="I12" s="89">
        <v>185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8" t="str">
        <f>刑法犯総数!B13</f>
        <v>2019 令和元年</v>
      </c>
      <c r="C13" s="102">
        <v>21188</v>
      </c>
      <c r="D13" s="81">
        <v>84.89239191995469</v>
      </c>
      <c r="E13" s="112">
        <v>17987</v>
      </c>
      <c r="F13" s="89">
        <v>20105</v>
      </c>
      <c r="G13" s="89">
        <v>1824</v>
      </c>
      <c r="H13" s="89">
        <v>2044</v>
      </c>
      <c r="I13" s="89">
        <v>177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46">
        <v>18963</v>
      </c>
      <c r="D14" s="81">
        <v>89.068185413700363</v>
      </c>
      <c r="E14" s="139">
        <v>16890</v>
      </c>
      <c r="F14" s="89">
        <v>18826</v>
      </c>
      <c r="G14" s="89">
        <v>1718</v>
      </c>
      <c r="H14" s="89">
        <v>1748</v>
      </c>
      <c r="I14" s="89">
        <v>143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46">
        <v>18145</v>
      </c>
      <c r="D15" s="81">
        <v>85.891430146045749</v>
      </c>
      <c r="E15" s="139">
        <v>15585</v>
      </c>
      <c r="F15" s="89">
        <v>17525</v>
      </c>
      <c r="G15" s="89">
        <v>1665</v>
      </c>
      <c r="H15" s="89">
        <v>1614</v>
      </c>
      <c r="I15" s="89">
        <v>149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102">
        <v>19514</v>
      </c>
      <c r="D16" s="81">
        <v>81.198114174438857</v>
      </c>
      <c r="E16" s="86">
        <v>15845</v>
      </c>
      <c r="F16" s="89">
        <v>17532</v>
      </c>
      <c r="G16" s="89">
        <v>1763</v>
      </c>
      <c r="H16" s="89">
        <v>1552</v>
      </c>
      <c r="I16" s="89">
        <v>154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102">
        <v>22169</v>
      </c>
      <c r="D17" s="81">
        <v>80.986963778248906</v>
      </c>
      <c r="E17" s="87">
        <v>17954</v>
      </c>
      <c r="F17" s="87">
        <v>19902</v>
      </c>
      <c r="G17" s="87">
        <v>2036</v>
      </c>
      <c r="H17" s="87">
        <v>2058</v>
      </c>
      <c r="I17" s="86">
        <v>195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2">
        <f>SUM(C20,C26,C33,C34,C45,C52,C59,C65,C70)</f>
        <v>22292</v>
      </c>
      <c r="D18" s="78">
        <f>E18/C18*100</f>
        <v>82.424188049524489</v>
      </c>
      <c r="E18" s="88">
        <f>SUM(E20,E26,E33,E34,E45,E52,E59,E65,E70)</f>
        <v>18374</v>
      </c>
      <c r="F18" s="91">
        <f>SUM(F20,F26,F33,F34,F45,F52,F59,F65,F70)</f>
        <v>20248</v>
      </c>
      <c r="G18" s="91">
        <f>SUM(G20,G26,G33,G34,G45,G52,G59,G65,G70)</f>
        <v>2182</v>
      </c>
      <c r="H18" s="91">
        <f>SUM(H20,H26,H33,H34,H45,H52,H59,H65,H70)</f>
        <v>2282</v>
      </c>
      <c r="I18" s="91">
        <f>SUM(I20,I26,I33,I34,I45,I52,I59,I65,I70)</f>
        <v>216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70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2">
        <v>874</v>
      </c>
      <c r="D20" s="91"/>
      <c r="E20" s="90">
        <v>779</v>
      </c>
      <c r="F20" s="92">
        <v>842</v>
      </c>
      <c r="G20" s="92">
        <v>105</v>
      </c>
      <c r="H20" s="92">
        <v>112</v>
      </c>
      <c r="I20" s="91">
        <v>11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107">
        <v>599</v>
      </c>
      <c r="D21" s="102"/>
      <c r="E21" s="117">
        <v>517</v>
      </c>
      <c r="F21" s="107">
        <v>550</v>
      </c>
      <c r="G21" s="107">
        <v>73</v>
      </c>
      <c r="H21" s="107">
        <v>73</v>
      </c>
      <c r="I21" s="102">
        <v>8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107">
        <v>64</v>
      </c>
      <c r="D22" s="102"/>
      <c r="E22" s="117">
        <v>59</v>
      </c>
      <c r="F22" s="107">
        <v>68</v>
      </c>
      <c r="G22" s="107">
        <v>9</v>
      </c>
      <c r="H22" s="107">
        <v>11</v>
      </c>
      <c r="I22" s="102">
        <v>3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107">
        <v>66</v>
      </c>
      <c r="D23" s="102"/>
      <c r="E23" s="117">
        <v>62</v>
      </c>
      <c r="F23" s="107">
        <v>74</v>
      </c>
      <c r="G23" s="107">
        <v>6</v>
      </c>
      <c r="H23" s="107">
        <v>7</v>
      </c>
      <c r="I23" s="102"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107">
        <v>110</v>
      </c>
      <c r="D24" s="102"/>
      <c r="E24" s="117">
        <v>106</v>
      </c>
      <c r="F24" s="107">
        <v>112</v>
      </c>
      <c r="G24" s="107">
        <v>13</v>
      </c>
      <c r="H24" s="107">
        <v>21</v>
      </c>
      <c r="I24" s="102"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107">
        <v>35</v>
      </c>
      <c r="D25" s="102"/>
      <c r="E25" s="117">
        <v>35</v>
      </c>
      <c r="F25" s="107">
        <v>38</v>
      </c>
      <c r="G25" s="107">
        <v>4</v>
      </c>
      <c r="H25" s="107">
        <v>0</v>
      </c>
      <c r="I25" s="102"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2">
        <v>981</v>
      </c>
      <c r="D26" s="91"/>
      <c r="E26" s="90">
        <v>851</v>
      </c>
      <c r="F26" s="92">
        <v>869</v>
      </c>
      <c r="G26" s="92">
        <v>102</v>
      </c>
      <c r="H26" s="92">
        <v>80</v>
      </c>
      <c r="I26" s="91">
        <v>3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107">
        <v>145</v>
      </c>
      <c r="D27" s="102"/>
      <c r="E27" s="117">
        <v>121</v>
      </c>
      <c r="F27" s="107">
        <v>125</v>
      </c>
      <c r="G27" s="107">
        <v>19</v>
      </c>
      <c r="H27" s="107">
        <v>12</v>
      </c>
      <c r="I27" s="102">
        <v>2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107">
        <v>91</v>
      </c>
      <c r="D28" s="102"/>
      <c r="E28" s="117">
        <v>81</v>
      </c>
      <c r="F28" s="107">
        <v>86</v>
      </c>
      <c r="G28" s="107">
        <v>8</v>
      </c>
      <c r="H28" s="107">
        <v>6</v>
      </c>
      <c r="I28" s="102"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107">
        <v>379</v>
      </c>
      <c r="D29" s="102"/>
      <c r="E29" s="117">
        <v>318</v>
      </c>
      <c r="F29" s="107">
        <v>329</v>
      </c>
      <c r="G29" s="107">
        <v>40</v>
      </c>
      <c r="H29" s="107">
        <v>35</v>
      </c>
      <c r="I29" s="102"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107">
        <v>62</v>
      </c>
      <c r="D30" s="102"/>
      <c r="E30" s="117">
        <v>59</v>
      </c>
      <c r="F30" s="107">
        <v>68</v>
      </c>
      <c r="G30" s="107">
        <v>6</v>
      </c>
      <c r="H30" s="107">
        <v>6</v>
      </c>
      <c r="I30" s="102"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107">
        <v>132</v>
      </c>
      <c r="D31" s="102"/>
      <c r="E31" s="117">
        <v>120</v>
      </c>
      <c r="F31" s="107">
        <v>108</v>
      </c>
      <c r="G31" s="107">
        <v>11</v>
      </c>
      <c r="H31" s="107">
        <v>4</v>
      </c>
      <c r="I31" s="102">
        <v>1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107">
        <v>172</v>
      </c>
      <c r="D32" s="102"/>
      <c r="E32" s="117">
        <v>152</v>
      </c>
      <c r="F32" s="107">
        <v>153</v>
      </c>
      <c r="G32" s="107">
        <v>18</v>
      </c>
      <c r="H32" s="107">
        <v>17</v>
      </c>
      <c r="I32" s="102"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2">
        <v>2694</v>
      </c>
      <c r="D33" s="91"/>
      <c r="E33" s="90">
        <v>2235</v>
      </c>
      <c r="F33" s="92">
        <v>2718</v>
      </c>
      <c r="G33" s="92">
        <v>257</v>
      </c>
      <c r="H33" s="92">
        <v>201</v>
      </c>
      <c r="I33" s="91">
        <v>13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2">
        <v>6064</v>
      </c>
      <c r="D34" s="91"/>
      <c r="E34" s="90">
        <v>5041</v>
      </c>
      <c r="F34" s="92">
        <v>5374</v>
      </c>
      <c r="G34" s="92">
        <v>561</v>
      </c>
      <c r="H34" s="92">
        <v>595</v>
      </c>
      <c r="I34" s="91">
        <v>52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107">
        <v>453</v>
      </c>
      <c r="D35" s="102"/>
      <c r="E35" s="117">
        <v>370</v>
      </c>
      <c r="F35" s="107">
        <v>408</v>
      </c>
      <c r="G35" s="107">
        <v>39</v>
      </c>
      <c r="H35" s="107">
        <v>55</v>
      </c>
      <c r="I35" s="102">
        <v>5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107">
        <v>251</v>
      </c>
      <c r="D36" s="102"/>
      <c r="E36" s="117">
        <v>217</v>
      </c>
      <c r="F36" s="107">
        <v>227</v>
      </c>
      <c r="G36" s="107">
        <v>24</v>
      </c>
      <c r="H36" s="107">
        <v>24</v>
      </c>
      <c r="I36" s="102">
        <v>2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107">
        <v>349</v>
      </c>
      <c r="D37" s="102"/>
      <c r="E37" s="117">
        <v>290</v>
      </c>
      <c r="F37" s="107">
        <v>322</v>
      </c>
      <c r="G37" s="107">
        <v>23</v>
      </c>
      <c r="H37" s="107">
        <v>41</v>
      </c>
      <c r="I37" s="102"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107">
        <v>1396</v>
      </c>
      <c r="D38" s="102"/>
      <c r="E38" s="117">
        <v>1195</v>
      </c>
      <c r="F38" s="107">
        <v>1172</v>
      </c>
      <c r="G38" s="107">
        <v>143</v>
      </c>
      <c r="H38" s="107">
        <v>113</v>
      </c>
      <c r="I38" s="102">
        <v>10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107">
        <v>1148</v>
      </c>
      <c r="D39" s="102"/>
      <c r="E39" s="117">
        <v>899</v>
      </c>
      <c r="F39" s="107">
        <v>908</v>
      </c>
      <c r="G39" s="107">
        <v>92</v>
      </c>
      <c r="H39" s="107">
        <v>77</v>
      </c>
      <c r="I39" s="102">
        <v>7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107">
        <v>1310</v>
      </c>
      <c r="D40" s="102"/>
      <c r="E40" s="117">
        <v>1008</v>
      </c>
      <c r="F40" s="107">
        <v>1208</v>
      </c>
      <c r="G40" s="107">
        <v>123</v>
      </c>
      <c r="H40" s="107">
        <v>183</v>
      </c>
      <c r="I40" s="102">
        <v>16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107">
        <v>223</v>
      </c>
      <c r="D41" s="102"/>
      <c r="E41" s="117">
        <v>211</v>
      </c>
      <c r="F41" s="107">
        <v>239</v>
      </c>
      <c r="G41" s="107">
        <v>30</v>
      </c>
      <c r="H41" s="107">
        <v>32</v>
      </c>
      <c r="I41" s="102">
        <v>3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7">
        <v>81</v>
      </c>
      <c r="D42" s="102"/>
      <c r="E42" s="117">
        <v>58</v>
      </c>
      <c r="F42" s="107">
        <v>62</v>
      </c>
      <c r="G42" s="107">
        <v>7</v>
      </c>
      <c r="H42" s="107">
        <v>6</v>
      </c>
      <c r="I42" s="102">
        <v>1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107">
        <v>227</v>
      </c>
      <c r="D43" s="102"/>
      <c r="E43" s="117">
        <v>199</v>
      </c>
      <c r="F43" s="107">
        <v>203</v>
      </c>
      <c r="G43" s="107">
        <v>19</v>
      </c>
      <c r="H43" s="107">
        <v>20</v>
      </c>
      <c r="I43" s="102">
        <v>2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107">
        <v>626</v>
      </c>
      <c r="D44" s="102"/>
      <c r="E44" s="117">
        <v>594</v>
      </c>
      <c r="F44" s="107">
        <v>625</v>
      </c>
      <c r="G44" s="107">
        <v>61</v>
      </c>
      <c r="H44" s="107">
        <v>44</v>
      </c>
      <c r="I44" s="102">
        <v>6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2">
        <v>2440</v>
      </c>
      <c r="D45" s="91"/>
      <c r="E45" s="90">
        <v>1998</v>
      </c>
      <c r="F45" s="92">
        <v>2218</v>
      </c>
      <c r="G45" s="92">
        <v>257</v>
      </c>
      <c r="H45" s="92">
        <v>295</v>
      </c>
      <c r="I45" s="91">
        <v>34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107">
        <v>160</v>
      </c>
      <c r="D46" s="102"/>
      <c r="E46" s="117">
        <v>135</v>
      </c>
      <c r="F46" s="107">
        <v>145</v>
      </c>
      <c r="G46" s="107">
        <v>14</v>
      </c>
      <c r="H46" s="107">
        <v>27</v>
      </c>
      <c r="I46" s="102"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107">
        <v>155</v>
      </c>
      <c r="D47" s="102"/>
      <c r="E47" s="117">
        <v>140</v>
      </c>
      <c r="F47" s="107">
        <v>146</v>
      </c>
      <c r="G47" s="107">
        <v>16</v>
      </c>
      <c r="H47" s="107">
        <v>18</v>
      </c>
      <c r="I47" s="102">
        <v>3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107">
        <v>83</v>
      </c>
      <c r="D48" s="102"/>
      <c r="E48" s="117">
        <v>89</v>
      </c>
      <c r="F48" s="107">
        <v>104</v>
      </c>
      <c r="G48" s="107">
        <v>11</v>
      </c>
      <c r="H48" s="107">
        <v>24</v>
      </c>
      <c r="I48" s="102">
        <v>4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107">
        <v>270</v>
      </c>
      <c r="D49" s="102"/>
      <c r="E49" s="117">
        <v>225</v>
      </c>
      <c r="F49" s="107">
        <v>228</v>
      </c>
      <c r="G49" s="107">
        <v>28</v>
      </c>
      <c r="H49" s="107">
        <v>20</v>
      </c>
      <c r="I49" s="102">
        <v>3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107">
        <v>1502</v>
      </c>
      <c r="D50" s="102"/>
      <c r="E50" s="117">
        <v>1172</v>
      </c>
      <c r="F50" s="107">
        <v>1346</v>
      </c>
      <c r="G50" s="107">
        <v>161</v>
      </c>
      <c r="H50" s="107">
        <v>176</v>
      </c>
      <c r="I50" s="102">
        <v>18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107">
        <v>270</v>
      </c>
      <c r="D51" s="102"/>
      <c r="E51" s="117">
        <v>237</v>
      </c>
      <c r="F51" s="107">
        <v>249</v>
      </c>
      <c r="G51" s="107">
        <v>27</v>
      </c>
      <c r="H51" s="107">
        <v>30</v>
      </c>
      <c r="I51" s="102">
        <v>6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2">
        <v>5115</v>
      </c>
      <c r="D52" s="91"/>
      <c r="E52" s="90">
        <v>4104</v>
      </c>
      <c r="F52" s="92">
        <v>4584</v>
      </c>
      <c r="G52" s="92">
        <v>563</v>
      </c>
      <c r="H52" s="92">
        <v>483</v>
      </c>
      <c r="I52" s="91">
        <v>56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107">
        <v>286</v>
      </c>
      <c r="D53" s="102"/>
      <c r="E53" s="117">
        <v>220</v>
      </c>
      <c r="F53" s="107">
        <v>243</v>
      </c>
      <c r="G53" s="107">
        <v>33</v>
      </c>
      <c r="H53" s="107">
        <v>49</v>
      </c>
      <c r="I53" s="102">
        <v>8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107">
        <v>411</v>
      </c>
      <c r="D54" s="102"/>
      <c r="E54" s="117">
        <v>366</v>
      </c>
      <c r="F54" s="107">
        <v>426</v>
      </c>
      <c r="G54" s="107">
        <v>37</v>
      </c>
      <c r="H54" s="107">
        <v>65</v>
      </c>
      <c r="I54" s="102">
        <v>6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107">
        <v>2682</v>
      </c>
      <c r="D55" s="102"/>
      <c r="E55" s="117">
        <v>1885</v>
      </c>
      <c r="F55" s="107">
        <v>2118</v>
      </c>
      <c r="G55" s="107">
        <v>244</v>
      </c>
      <c r="H55" s="107">
        <v>222</v>
      </c>
      <c r="I55" s="102">
        <v>32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107">
        <v>1355</v>
      </c>
      <c r="D56" s="102"/>
      <c r="E56" s="117">
        <v>1271</v>
      </c>
      <c r="F56" s="107">
        <v>1396</v>
      </c>
      <c r="G56" s="107">
        <v>204</v>
      </c>
      <c r="H56" s="107">
        <v>87</v>
      </c>
      <c r="I56" s="102">
        <v>8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107">
        <v>230</v>
      </c>
      <c r="D57" s="102"/>
      <c r="E57" s="117">
        <v>220</v>
      </c>
      <c r="F57" s="107">
        <v>238</v>
      </c>
      <c r="G57" s="107">
        <v>25</v>
      </c>
      <c r="H57" s="107">
        <v>32</v>
      </c>
      <c r="I57" s="102"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107">
        <v>151</v>
      </c>
      <c r="D58" s="102"/>
      <c r="E58" s="117">
        <v>142</v>
      </c>
      <c r="F58" s="107">
        <v>163</v>
      </c>
      <c r="G58" s="107">
        <v>20</v>
      </c>
      <c r="H58" s="107">
        <v>28</v>
      </c>
      <c r="I58" s="102">
        <v>2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2">
        <v>1148</v>
      </c>
      <c r="D59" s="91"/>
      <c r="E59" s="90">
        <v>980</v>
      </c>
      <c r="F59" s="92">
        <v>1036</v>
      </c>
      <c r="G59" s="92">
        <v>97</v>
      </c>
      <c r="H59" s="92">
        <v>181</v>
      </c>
      <c r="I59" s="91">
        <v>7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107">
        <v>72</v>
      </c>
      <c r="D60" s="102"/>
      <c r="E60" s="117">
        <v>67</v>
      </c>
      <c r="F60" s="107">
        <v>71</v>
      </c>
      <c r="G60" s="107">
        <v>3</v>
      </c>
      <c r="H60" s="107">
        <v>9</v>
      </c>
      <c r="I60" s="102"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107">
        <v>70</v>
      </c>
      <c r="D61" s="102"/>
      <c r="E61" s="117">
        <v>69</v>
      </c>
      <c r="F61" s="107">
        <v>75</v>
      </c>
      <c r="G61" s="107">
        <v>4</v>
      </c>
      <c r="H61" s="107">
        <v>12</v>
      </c>
      <c r="I61" s="102"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107">
        <v>344</v>
      </c>
      <c r="D62" s="102"/>
      <c r="E62" s="117">
        <v>297</v>
      </c>
      <c r="F62" s="107">
        <v>300</v>
      </c>
      <c r="G62" s="107">
        <v>29</v>
      </c>
      <c r="H62" s="107">
        <v>46</v>
      </c>
      <c r="I62" s="102">
        <v>1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107">
        <v>506</v>
      </c>
      <c r="D63" s="102"/>
      <c r="E63" s="117">
        <v>409</v>
      </c>
      <c r="F63" s="107">
        <v>431</v>
      </c>
      <c r="G63" s="107">
        <v>46</v>
      </c>
      <c r="H63" s="107">
        <v>73</v>
      </c>
      <c r="I63" s="102">
        <v>4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107">
        <v>156</v>
      </c>
      <c r="D64" s="102"/>
      <c r="E64" s="117">
        <v>138</v>
      </c>
      <c r="F64" s="107">
        <v>159</v>
      </c>
      <c r="G64" s="107">
        <v>15</v>
      </c>
      <c r="H64" s="107">
        <v>41</v>
      </c>
      <c r="I64" s="102">
        <v>2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2">
        <v>542</v>
      </c>
      <c r="D65" s="91"/>
      <c r="E65" s="90">
        <v>495</v>
      </c>
      <c r="F65" s="92">
        <v>546</v>
      </c>
      <c r="G65" s="92">
        <v>54</v>
      </c>
      <c r="H65" s="92">
        <v>79</v>
      </c>
      <c r="I65" s="91">
        <v>13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107">
        <v>65</v>
      </c>
      <c r="D66" s="102"/>
      <c r="E66" s="117">
        <v>58</v>
      </c>
      <c r="F66" s="107">
        <v>63</v>
      </c>
      <c r="G66" s="107">
        <v>4</v>
      </c>
      <c r="H66" s="107">
        <v>7</v>
      </c>
      <c r="I66" s="102"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107">
        <v>188</v>
      </c>
      <c r="D67" s="102"/>
      <c r="E67" s="117">
        <v>175</v>
      </c>
      <c r="F67" s="107">
        <v>189</v>
      </c>
      <c r="G67" s="107">
        <v>20</v>
      </c>
      <c r="H67" s="107">
        <v>32</v>
      </c>
      <c r="I67" s="102">
        <v>2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107">
        <v>183</v>
      </c>
      <c r="D68" s="102"/>
      <c r="E68" s="117">
        <v>175</v>
      </c>
      <c r="F68" s="107">
        <v>193</v>
      </c>
      <c r="G68" s="107">
        <v>19</v>
      </c>
      <c r="H68" s="107">
        <v>30</v>
      </c>
      <c r="I68" s="102">
        <v>9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107">
        <v>106</v>
      </c>
      <c r="D69" s="102"/>
      <c r="E69" s="117">
        <v>87</v>
      </c>
      <c r="F69" s="107">
        <v>101</v>
      </c>
      <c r="G69" s="107">
        <v>11</v>
      </c>
      <c r="H69" s="107">
        <v>10</v>
      </c>
      <c r="I69" s="102">
        <v>2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2">
        <v>2434</v>
      </c>
      <c r="D70" s="91"/>
      <c r="E70" s="90">
        <v>1891</v>
      </c>
      <c r="F70" s="92">
        <v>2061</v>
      </c>
      <c r="G70" s="92">
        <v>186</v>
      </c>
      <c r="H70" s="92">
        <v>256</v>
      </c>
      <c r="I70" s="91">
        <v>27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107">
        <v>774</v>
      </c>
      <c r="D71" s="102"/>
      <c r="E71" s="117">
        <v>540</v>
      </c>
      <c r="F71" s="107">
        <v>653</v>
      </c>
      <c r="G71" s="107">
        <v>66</v>
      </c>
      <c r="H71" s="107">
        <v>102</v>
      </c>
      <c r="I71" s="102">
        <v>12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107">
        <v>143</v>
      </c>
      <c r="D72" s="102"/>
      <c r="E72" s="117">
        <v>128</v>
      </c>
      <c r="F72" s="107">
        <v>134</v>
      </c>
      <c r="G72" s="107">
        <v>8</v>
      </c>
      <c r="H72" s="107">
        <v>15</v>
      </c>
      <c r="I72" s="102"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107">
        <v>135</v>
      </c>
      <c r="D73" s="102"/>
      <c r="E73" s="117">
        <v>125</v>
      </c>
      <c r="F73" s="107">
        <v>132</v>
      </c>
      <c r="G73" s="107">
        <v>9</v>
      </c>
      <c r="H73" s="107">
        <v>14</v>
      </c>
      <c r="I73" s="102"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107">
        <v>285</v>
      </c>
      <c r="D74" s="102"/>
      <c r="E74" s="117">
        <v>235</v>
      </c>
      <c r="F74" s="107">
        <v>245</v>
      </c>
      <c r="G74" s="107">
        <v>18</v>
      </c>
      <c r="H74" s="107">
        <v>29</v>
      </c>
      <c r="I74" s="102"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107">
        <v>168</v>
      </c>
      <c r="D75" s="102"/>
      <c r="E75" s="117">
        <v>99</v>
      </c>
      <c r="F75" s="107">
        <v>119</v>
      </c>
      <c r="G75" s="107">
        <v>12</v>
      </c>
      <c r="H75" s="107">
        <v>20</v>
      </c>
      <c r="I75" s="102">
        <v>5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107">
        <v>155</v>
      </c>
      <c r="D76" s="102"/>
      <c r="E76" s="117">
        <v>150</v>
      </c>
      <c r="F76" s="107">
        <v>141</v>
      </c>
      <c r="G76" s="107">
        <v>12</v>
      </c>
      <c r="H76" s="107">
        <v>14</v>
      </c>
      <c r="I76" s="102"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107">
        <v>217</v>
      </c>
      <c r="D77" s="102"/>
      <c r="E77" s="117">
        <v>157</v>
      </c>
      <c r="F77" s="107">
        <v>185</v>
      </c>
      <c r="G77" s="107">
        <v>22</v>
      </c>
      <c r="H77" s="107">
        <v>24</v>
      </c>
      <c r="I77" s="102">
        <v>7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18">
        <v>557</v>
      </c>
      <c r="D78" s="110"/>
      <c r="E78" s="105">
        <v>457</v>
      </c>
      <c r="F78" s="106">
        <v>452</v>
      </c>
      <c r="G78" s="106">
        <v>39</v>
      </c>
      <c r="H78" s="106">
        <v>38</v>
      </c>
      <c r="I78" s="106">
        <v>3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52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74</v>
      </c>
      <c r="D4" s="191"/>
      <c r="E4" s="191"/>
      <c r="F4" s="191"/>
      <c r="G4" s="191"/>
      <c r="H4" s="191"/>
      <c r="I4" s="191"/>
    </row>
    <row r="5" spans="2:9" s="8" customFormat="1" x14ac:dyDescent="0.15">
      <c r="B5" s="196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97"/>
      <c r="C6" s="179"/>
      <c r="D6" s="183"/>
      <c r="E6" s="184"/>
      <c r="F6" s="187" t="s">
        <v>61</v>
      </c>
      <c r="G6" s="39"/>
      <c r="H6" s="189" t="s">
        <v>116</v>
      </c>
      <c r="I6" s="57"/>
    </row>
    <row r="7" spans="2:9" s="8" customFormat="1" x14ac:dyDescent="0.15">
      <c r="B7" s="198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58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54">
        <v>25103</v>
      </c>
      <c r="D9" s="74">
        <v>78.201808548779027</v>
      </c>
      <c r="E9" s="138">
        <v>19631</v>
      </c>
      <c r="F9" s="85">
        <v>21985</v>
      </c>
      <c r="G9" s="85">
        <v>1567</v>
      </c>
      <c r="H9" s="85">
        <v>3054</v>
      </c>
      <c r="I9" s="85">
        <v>264</v>
      </c>
    </row>
    <row r="10" spans="2:9" s="8" customFormat="1" x14ac:dyDescent="0.15">
      <c r="B10" s="14" t="str">
        <f>刑法犯総数!B10</f>
        <v>2016     28</v>
      </c>
      <c r="C10" s="154">
        <v>24286</v>
      </c>
      <c r="D10" s="74">
        <v>80.383760191056581</v>
      </c>
      <c r="E10" s="138">
        <v>19522</v>
      </c>
      <c r="F10" s="85">
        <v>21848</v>
      </c>
      <c r="G10" s="85">
        <v>1664</v>
      </c>
      <c r="H10" s="85">
        <v>2487</v>
      </c>
      <c r="I10" s="85">
        <v>216</v>
      </c>
    </row>
    <row r="11" spans="2:9" s="8" customFormat="1" x14ac:dyDescent="0.15">
      <c r="B11" s="14" t="str">
        <f>刑法犯総数!B11</f>
        <v>2017     29</v>
      </c>
      <c r="C11" s="154">
        <v>23204</v>
      </c>
      <c r="D11" s="74">
        <v>81.761765212894332</v>
      </c>
      <c r="E11" s="138">
        <v>18972</v>
      </c>
      <c r="F11" s="85">
        <v>20889</v>
      </c>
      <c r="G11" s="85">
        <v>1572</v>
      </c>
      <c r="H11" s="85">
        <v>2129</v>
      </c>
      <c r="I11" s="85">
        <v>157</v>
      </c>
    </row>
    <row r="12" spans="2:9" s="8" customFormat="1" x14ac:dyDescent="0.15">
      <c r="B12" s="14" t="str">
        <f>刑法犯総数!B12</f>
        <v>2018     30</v>
      </c>
      <c r="C12" s="107">
        <v>22456</v>
      </c>
      <c r="D12" s="75">
        <v>83.158175988599922</v>
      </c>
      <c r="E12" s="138">
        <v>18674</v>
      </c>
      <c r="F12" s="85">
        <v>20683</v>
      </c>
      <c r="G12" s="85">
        <v>1626</v>
      </c>
      <c r="H12" s="85">
        <v>2085</v>
      </c>
      <c r="I12" s="85">
        <v>183</v>
      </c>
    </row>
    <row r="13" spans="2:9" s="8" customFormat="1" x14ac:dyDescent="0.15">
      <c r="B13" s="18" t="str">
        <f>刑法犯総数!B13</f>
        <v>2019 令和元年</v>
      </c>
      <c r="C13" s="107">
        <v>21121</v>
      </c>
      <c r="D13" s="75">
        <v>84.872875337341981</v>
      </c>
      <c r="E13" s="112">
        <v>17926</v>
      </c>
      <c r="F13" s="89">
        <v>20026</v>
      </c>
      <c r="G13" s="89">
        <v>1811</v>
      </c>
      <c r="H13" s="89">
        <v>2041</v>
      </c>
      <c r="I13" s="89">
        <v>177</v>
      </c>
    </row>
    <row r="14" spans="2:9" s="8" customFormat="1" x14ac:dyDescent="0.15">
      <c r="B14" s="18" t="str">
        <f>刑法犯総数!B14</f>
        <v>2020 　　２</v>
      </c>
      <c r="C14" s="155">
        <v>18892</v>
      </c>
      <c r="D14" s="75">
        <v>89.048274401863225</v>
      </c>
      <c r="E14" s="139">
        <v>16823</v>
      </c>
      <c r="F14" s="89">
        <v>18735</v>
      </c>
      <c r="G14" s="89">
        <v>1708</v>
      </c>
      <c r="H14" s="89">
        <v>1744</v>
      </c>
      <c r="I14" s="89">
        <v>143</v>
      </c>
    </row>
    <row r="15" spans="2:9" s="8" customFormat="1" x14ac:dyDescent="0.15">
      <c r="B15" s="18" t="str">
        <f>刑法犯総数!B15</f>
        <v>2021 　　３</v>
      </c>
      <c r="C15" s="155">
        <v>18082</v>
      </c>
      <c r="D15" s="75">
        <v>85.831213361353832</v>
      </c>
      <c r="E15" s="139">
        <v>15520</v>
      </c>
      <c r="F15" s="89">
        <v>17440</v>
      </c>
      <c r="G15" s="89">
        <v>1652</v>
      </c>
      <c r="H15" s="89">
        <v>1602</v>
      </c>
      <c r="I15" s="89">
        <v>149</v>
      </c>
    </row>
    <row r="16" spans="2:9" s="8" customFormat="1" x14ac:dyDescent="0.15">
      <c r="B16" s="18" t="str">
        <f>刑法犯総数!B16</f>
        <v>2022 　　４</v>
      </c>
      <c r="C16" s="107">
        <v>19458</v>
      </c>
      <c r="D16" s="75">
        <v>81.128584643848285</v>
      </c>
      <c r="E16" s="86">
        <v>15786</v>
      </c>
      <c r="F16" s="89">
        <v>17440</v>
      </c>
      <c r="G16" s="89">
        <v>1750</v>
      </c>
      <c r="H16" s="89">
        <v>1548</v>
      </c>
      <c r="I16" s="89">
        <v>154</v>
      </c>
    </row>
    <row r="17" spans="2:9" s="22" customFormat="1" x14ac:dyDescent="0.15">
      <c r="B17" s="18" t="str">
        <f>刑法犯総数!B17</f>
        <v>2023 　　５</v>
      </c>
      <c r="C17" s="107">
        <v>22103</v>
      </c>
      <c r="D17" s="75">
        <v>80.970908926390081</v>
      </c>
      <c r="E17" s="87">
        <v>17897</v>
      </c>
      <c r="F17" s="87">
        <v>19845</v>
      </c>
      <c r="G17" s="87">
        <v>2022</v>
      </c>
      <c r="H17" s="87">
        <v>2058</v>
      </c>
      <c r="I17" s="86">
        <v>195</v>
      </c>
    </row>
    <row r="18" spans="2:9" s="22" customFormat="1" x14ac:dyDescent="0.15">
      <c r="B18" s="23" t="str">
        <f>刑法犯総数!B18</f>
        <v>2024 　　６</v>
      </c>
      <c r="C18" s="92">
        <f>SUM(C20,C26,C33,C34,C45,C52,C59,C65,C70)</f>
        <v>22225</v>
      </c>
      <c r="D18" s="78">
        <f>E18/C18*100</f>
        <v>82.393700787401585</v>
      </c>
      <c r="E18" s="88">
        <f>SUM(E20,E26,E33,E34,E45,E52,E59,E65,E70)</f>
        <v>18312</v>
      </c>
      <c r="F18" s="91">
        <f>SUM(F20,F26,F33,F34,F45,F52,F59,F65,F70)</f>
        <v>20164</v>
      </c>
      <c r="G18" s="91">
        <f>SUM(G20,G26,G33,G34,G45,G52,G59,G65,G70)</f>
        <v>2175</v>
      </c>
      <c r="H18" s="91">
        <f>SUM(H20,H26,H33,H34,H45,H52,H59,H65,H70)</f>
        <v>2278</v>
      </c>
      <c r="I18" s="91">
        <f>SUM(I20,I26,I33,I34,I45,I52,I59,I65,I70)</f>
        <v>216</v>
      </c>
    </row>
    <row r="19" spans="2:9" s="8" customFormat="1" x14ac:dyDescent="0.15">
      <c r="B19" s="2"/>
      <c r="C19" s="5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2">
        <f>'B-c'!C20-'B-c-2'!C20</f>
        <v>869</v>
      </c>
      <c r="D20" s="91"/>
      <c r="E20" s="96">
        <f>'B-c'!E20-'B-c-2'!E20</f>
        <v>775</v>
      </c>
      <c r="F20" s="96">
        <f>'B-c'!F20-'B-c-2'!F20</f>
        <v>840</v>
      </c>
      <c r="G20" s="96">
        <f>'B-c'!G20-'B-c-2'!G20</f>
        <v>104</v>
      </c>
      <c r="H20" s="96">
        <f>'B-c'!H20-'B-c-2'!H20</f>
        <v>112</v>
      </c>
      <c r="I20" s="90">
        <f>'B-c'!I20-'B-c-2'!I20</f>
        <v>11</v>
      </c>
    </row>
    <row r="21" spans="2:9" s="8" customFormat="1" ht="11.15" customHeight="1" x14ac:dyDescent="0.15">
      <c r="B21" s="29" t="s">
        <v>2</v>
      </c>
      <c r="C21" s="107">
        <f>'B-c'!C21-'B-c-2'!C21</f>
        <v>595</v>
      </c>
      <c r="D21" s="102"/>
      <c r="E21" s="119">
        <f>'B-c'!E21-'B-c-2'!E21</f>
        <v>514</v>
      </c>
      <c r="F21" s="119">
        <f>'B-c'!F21-'B-c-2'!F21</f>
        <v>549</v>
      </c>
      <c r="G21" s="119">
        <f>'B-c'!G21-'B-c-2'!G21</f>
        <v>73</v>
      </c>
      <c r="H21" s="119">
        <f>'B-c'!H21-'B-c-2'!H21</f>
        <v>73</v>
      </c>
      <c r="I21" s="117">
        <f>'B-c'!I21-'B-c-2'!I21</f>
        <v>8</v>
      </c>
    </row>
    <row r="22" spans="2:9" s="8" customFormat="1" ht="11.15" customHeight="1" x14ac:dyDescent="0.15">
      <c r="B22" s="29" t="s">
        <v>3</v>
      </c>
      <c r="C22" s="107">
        <f>'B-c'!C22-'B-c-2'!C22</f>
        <v>64</v>
      </c>
      <c r="D22" s="102"/>
      <c r="E22" s="119">
        <f>'B-c'!E22-'B-c-2'!E22</f>
        <v>59</v>
      </c>
      <c r="F22" s="119">
        <f>'B-c'!F22-'B-c-2'!F22</f>
        <v>68</v>
      </c>
      <c r="G22" s="119">
        <f>'B-c'!G22-'B-c-2'!G22</f>
        <v>9</v>
      </c>
      <c r="H22" s="119">
        <f>'B-c'!H22-'B-c-2'!H22</f>
        <v>11</v>
      </c>
      <c r="I22" s="117">
        <f>'B-c'!I22-'B-c-2'!I22</f>
        <v>3</v>
      </c>
    </row>
    <row r="23" spans="2:9" s="8" customFormat="1" ht="11.15" customHeight="1" x14ac:dyDescent="0.15">
      <c r="B23" s="29" t="s">
        <v>4</v>
      </c>
      <c r="C23" s="107">
        <f>'B-c'!C23-'B-c-2'!C23</f>
        <v>66</v>
      </c>
      <c r="D23" s="102"/>
      <c r="E23" s="119">
        <f>'B-c'!E23-'B-c-2'!E23</f>
        <v>62</v>
      </c>
      <c r="F23" s="119">
        <f>'B-c'!F23-'B-c-2'!F23</f>
        <v>74</v>
      </c>
      <c r="G23" s="119">
        <f>'B-c'!G23-'B-c-2'!G23</f>
        <v>6</v>
      </c>
      <c r="H23" s="119">
        <f>'B-c'!H23-'B-c-2'!H23</f>
        <v>7</v>
      </c>
      <c r="I23" s="117">
        <f>'B-c'!I23-'B-c-2'!I23</f>
        <v>0</v>
      </c>
    </row>
    <row r="24" spans="2:9" s="8" customFormat="1" ht="11.15" customHeight="1" x14ac:dyDescent="0.15">
      <c r="B24" s="29" t="s">
        <v>5</v>
      </c>
      <c r="C24" s="107">
        <f>'B-c'!C24-'B-c-2'!C24</f>
        <v>109</v>
      </c>
      <c r="D24" s="102"/>
      <c r="E24" s="119">
        <f>'B-c'!E24-'B-c-2'!E24</f>
        <v>105</v>
      </c>
      <c r="F24" s="119">
        <f>'B-c'!F24-'B-c-2'!F24</f>
        <v>111</v>
      </c>
      <c r="G24" s="119">
        <f>'B-c'!G24-'B-c-2'!G24</f>
        <v>12</v>
      </c>
      <c r="H24" s="119">
        <f>'B-c'!H24-'B-c-2'!H24</f>
        <v>21</v>
      </c>
      <c r="I24" s="117">
        <f>'B-c'!I24-'B-c-2'!I24</f>
        <v>0</v>
      </c>
    </row>
    <row r="25" spans="2:9" s="8" customFormat="1" ht="11.15" customHeight="1" x14ac:dyDescent="0.15">
      <c r="B25" s="29" t="s">
        <v>6</v>
      </c>
      <c r="C25" s="107">
        <f>'B-c'!C25-'B-c-2'!C25</f>
        <v>35</v>
      </c>
      <c r="D25" s="102"/>
      <c r="E25" s="119">
        <f>'B-c'!E25-'B-c-2'!E25</f>
        <v>35</v>
      </c>
      <c r="F25" s="119">
        <f>'B-c'!F25-'B-c-2'!F25</f>
        <v>38</v>
      </c>
      <c r="G25" s="119">
        <f>'B-c'!G25-'B-c-2'!G25</f>
        <v>4</v>
      </c>
      <c r="H25" s="119">
        <f>'B-c'!H25-'B-c-2'!H25</f>
        <v>0</v>
      </c>
      <c r="I25" s="117">
        <f>'B-c'!I25-'B-c-2'!I25</f>
        <v>0</v>
      </c>
    </row>
    <row r="26" spans="2:9" s="22" customFormat="1" ht="11.15" customHeight="1" x14ac:dyDescent="0.15">
      <c r="B26" s="31" t="s">
        <v>157</v>
      </c>
      <c r="C26" s="107">
        <f>'B-c'!C26-'B-c-2'!C26</f>
        <v>976</v>
      </c>
      <c r="D26" s="102"/>
      <c r="E26" s="119">
        <f>'B-c'!E26-'B-c-2'!E26</f>
        <v>846</v>
      </c>
      <c r="F26" s="119">
        <f>'B-c'!F26-'B-c-2'!F26</f>
        <v>863</v>
      </c>
      <c r="G26" s="119">
        <f>'B-c'!G26-'B-c-2'!G26</f>
        <v>101</v>
      </c>
      <c r="H26" s="119">
        <f>'B-c'!H26-'B-c-2'!H26</f>
        <v>80</v>
      </c>
      <c r="I26" s="117">
        <f>'B-c'!I26-'B-c-2'!I26</f>
        <v>3</v>
      </c>
    </row>
    <row r="27" spans="2:9" s="8" customFormat="1" ht="11.15" customHeight="1" x14ac:dyDescent="0.15">
      <c r="B27" s="29" t="s">
        <v>7</v>
      </c>
      <c r="C27" s="107">
        <f>'B-c'!C27-'B-c-2'!C27</f>
        <v>143</v>
      </c>
      <c r="D27" s="102"/>
      <c r="E27" s="119">
        <f>'B-c'!E27-'B-c-2'!E27</f>
        <v>119</v>
      </c>
      <c r="F27" s="119">
        <f>'B-c'!F27-'B-c-2'!F27</f>
        <v>123</v>
      </c>
      <c r="G27" s="119">
        <f>'B-c'!G27-'B-c-2'!G27</f>
        <v>18</v>
      </c>
      <c r="H27" s="119">
        <f>'B-c'!H27-'B-c-2'!H27</f>
        <v>12</v>
      </c>
      <c r="I27" s="117">
        <f>'B-c'!I27-'B-c-2'!I27</f>
        <v>2</v>
      </c>
    </row>
    <row r="28" spans="2:9" s="8" customFormat="1" ht="11.15" customHeight="1" x14ac:dyDescent="0.15">
      <c r="B28" s="29" t="s">
        <v>8</v>
      </c>
      <c r="C28" s="107">
        <f>'B-c'!C28-'B-c-2'!C28</f>
        <v>90</v>
      </c>
      <c r="D28" s="102"/>
      <c r="E28" s="119">
        <f>'B-c'!E28-'B-c-2'!E28</f>
        <v>80</v>
      </c>
      <c r="F28" s="119">
        <f>'B-c'!F28-'B-c-2'!F28</f>
        <v>85</v>
      </c>
      <c r="G28" s="119">
        <f>'B-c'!G28-'B-c-2'!G28</f>
        <v>8</v>
      </c>
      <c r="H28" s="119">
        <f>'B-c'!H28-'B-c-2'!H28</f>
        <v>6</v>
      </c>
      <c r="I28" s="117">
        <f>'B-c'!I28-'B-c-2'!I28</f>
        <v>0</v>
      </c>
    </row>
    <row r="29" spans="2:9" s="8" customFormat="1" ht="11.15" customHeight="1" x14ac:dyDescent="0.15">
      <c r="B29" s="29" t="s">
        <v>9</v>
      </c>
      <c r="C29" s="107">
        <f>'B-c'!C29-'B-c-2'!C29</f>
        <v>378</v>
      </c>
      <c r="D29" s="102"/>
      <c r="E29" s="119">
        <f>'B-c'!E29-'B-c-2'!E29</f>
        <v>317</v>
      </c>
      <c r="F29" s="119">
        <f>'B-c'!F29-'B-c-2'!F29</f>
        <v>327</v>
      </c>
      <c r="G29" s="119">
        <f>'B-c'!G29-'B-c-2'!G29</f>
        <v>40</v>
      </c>
      <c r="H29" s="119">
        <f>'B-c'!H29-'B-c-2'!H29</f>
        <v>35</v>
      </c>
      <c r="I29" s="117">
        <f>'B-c'!I29-'B-c-2'!I29</f>
        <v>0</v>
      </c>
    </row>
    <row r="30" spans="2:9" s="8" customFormat="1" ht="11.15" customHeight="1" x14ac:dyDescent="0.15">
      <c r="B30" s="29" t="s">
        <v>10</v>
      </c>
      <c r="C30" s="107">
        <f>'B-c'!C30-'B-c-2'!C30</f>
        <v>61</v>
      </c>
      <c r="D30" s="102"/>
      <c r="E30" s="119">
        <f>'B-c'!E30-'B-c-2'!E30</f>
        <v>58</v>
      </c>
      <c r="F30" s="119">
        <f>'B-c'!F30-'B-c-2'!F30</f>
        <v>67</v>
      </c>
      <c r="G30" s="119">
        <f>'B-c'!G30-'B-c-2'!G30</f>
        <v>6</v>
      </c>
      <c r="H30" s="119">
        <f>'B-c'!H30-'B-c-2'!H30</f>
        <v>6</v>
      </c>
      <c r="I30" s="117">
        <f>'B-c'!I30-'B-c-2'!I30</f>
        <v>0</v>
      </c>
    </row>
    <row r="31" spans="2:9" s="8" customFormat="1" ht="11.15" customHeight="1" x14ac:dyDescent="0.15">
      <c r="B31" s="29" t="s">
        <v>11</v>
      </c>
      <c r="C31" s="107">
        <f>'B-c'!C31-'B-c-2'!C31</f>
        <v>132</v>
      </c>
      <c r="D31" s="102"/>
      <c r="E31" s="119">
        <f>'B-c'!E31-'B-c-2'!E31</f>
        <v>120</v>
      </c>
      <c r="F31" s="119">
        <f>'B-c'!F31-'B-c-2'!F31</f>
        <v>108</v>
      </c>
      <c r="G31" s="119">
        <f>'B-c'!G31-'B-c-2'!G31</f>
        <v>11</v>
      </c>
      <c r="H31" s="119">
        <f>'B-c'!H31-'B-c-2'!H31</f>
        <v>4</v>
      </c>
      <c r="I31" s="117">
        <f>'B-c'!I31-'B-c-2'!I31</f>
        <v>1</v>
      </c>
    </row>
    <row r="32" spans="2:9" s="8" customFormat="1" ht="11.15" customHeight="1" x14ac:dyDescent="0.15">
      <c r="B32" s="29" t="s">
        <v>12</v>
      </c>
      <c r="C32" s="107">
        <f>'B-c'!C32-'B-c-2'!C32</f>
        <v>172</v>
      </c>
      <c r="D32" s="102"/>
      <c r="E32" s="119">
        <f>'B-c'!E32-'B-c-2'!E32</f>
        <v>152</v>
      </c>
      <c r="F32" s="119">
        <f>'B-c'!F32-'B-c-2'!F32</f>
        <v>153</v>
      </c>
      <c r="G32" s="119">
        <f>'B-c'!G32-'B-c-2'!G32</f>
        <v>18</v>
      </c>
      <c r="H32" s="119">
        <f>'B-c'!H32-'B-c-2'!H32</f>
        <v>17</v>
      </c>
      <c r="I32" s="117">
        <f>'B-c'!I32-'B-c-2'!I32</f>
        <v>0</v>
      </c>
    </row>
    <row r="33" spans="2:9" s="22" customFormat="1" ht="11.15" customHeight="1" x14ac:dyDescent="0.15">
      <c r="B33" s="31" t="s">
        <v>13</v>
      </c>
      <c r="C33" s="107">
        <f>'B-c'!C33-'B-c-2'!C33</f>
        <v>2687</v>
      </c>
      <c r="D33" s="102"/>
      <c r="E33" s="119">
        <f>'B-c'!E33-'B-c-2'!E33</f>
        <v>2227</v>
      </c>
      <c r="F33" s="119">
        <f>'B-c'!F33-'B-c-2'!F33</f>
        <v>2707</v>
      </c>
      <c r="G33" s="119">
        <f>'B-c'!G33-'B-c-2'!G33</f>
        <v>257</v>
      </c>
      <c r="H33" s="119">
        <f>'B-c'!H33-'B-c-2'!H33</f>
        <v>199</v>
      </c>
      <c r="I33" s="117">
        <f>'B-c'!I33-'B-c-2'!I33</f>
        <v>13</v>
      </c>
    </row>
    <row r="34" spans="2:9" s="22" customFormat="1" ht="11.15" customHeight="1" x14ac:dyDescent="0.15">
      <c r="B34" s="31" t="s">
        <v>158</v>
      </c>
      <c r="C34" s="107">
        <f>'B-c'!C34-'B-c-2'!C34</f>
        <v>6045</v>
      </c>
      <c r="D34" s="102"/>
      <c r="E34" s="119">
        <f>'B-c'!E34-'B-c-2'!E34</f>
        <v>5022</v>
      </c>
      <c r="F34" s="119">
        <f>'B-c'!F34-'B-c-2'!F34</f>
        <v>5349</v>
      </c>
      <c r="G34" s="119">
        <f>'B-c'!G34-'B-c-2'!G34</f>
        <v>558</v>
      </c>
      <c r="H34" s="119">
        <f>'B-c'!H34-'B-c-2'!H34</f>
        <v>595</v>
      </c>
      <c r="I34" s="117">
        <f>'B-c'!I34-'B-c-2'!I34</f>
        <v>52</v>
      </c>
    </row>
    <row r="35" spans="2:9" s="8" customFormat="1" ht="11.15" customHeight="1" x14ac:dyDescent="0.15">
      <c r="B35" s="29" t="s">
        <v>14</v>
      </c>
      <c r="C35" s="107">
        <f>'B-c'!C35-'B-c-2'!C35</f>
        <v>452</v>
      </c>
      <c r="D35" s="102"/>
      <c r="E35" s="119">
        <f>'B-c'!E35-'B-c-2'!E35</f>
        <v>369</v>
      </c>
      <c r="F35" s="119">
        <f>'B-c'!F35-'B-c-2'!F35</f>
        <v>407</v>
      </c>
      <c r="G35" s="119">
        <f>'B-c'!G35-'B-c-2'!G35</f>
        <v>39</v>
      </c>
      <c r="H35" s="119">
        <f>'B-c'!H35-'B-c-2'!H35</f>
        <v>55</v>
      </c>
      <c r="I35" s="117">
        <f>'B-c'!I35-'B-c-2'!I35</f>
        <v>5</v>
      </c>
    </row>
    <row r="36" spans="2:9" s="8" customFormat="1" ht="11.15" customHeight="1" x14ac:dyDescent="0.15">
      <c r="B36" s="29" t="s">
        <v>15</v>
      </c>
      <c r="C36" s="107">
        <f>'B-c'!C36-'B-c-2'!C36</f>
        <v>250</v>
      </c>
      <c r="D36" s="102"/>
      <c r="E36" s="119">
        <f>'B-c'!E36-'B-c-2'!E36</f>
        <v>215</v>
      </c>
      <c r="F36" s="119">
        <f>'B-c'!F36-'B-c-2'!F36</f>
        <v>223</v>
      </c>
      <c r="G36" s="119">
        <f>'B-c'!G36-'B-c-2'!G36</f>
        <v>24</v>
      </c>
      <c r="H36" s="119">
        <f>'B-c'!H36-'B-c-2'!H36</f>
        <v>24</v>
      </c>
      <c r="I36" s="117">
        <f>'B-c'!I36-'B-c-2'!I36</f>
        <v>2</v>
      </c>
    </row>
    <row r="37" spans="2:9" s="8" customFormat="1" ht="11.15" customHeight="1" x14ac:dyDescent="0.15">
      <c r="B37" s="29" t="s">
        <v>16</v>
      </c>
      <c r="C37" s="107">
        <f>'B-c'!C37-'B-c-2'!C37</f>
        <v>349</v>
      </c>
      <c r="D37" s="102"/>
      <c r="E37" s="119">
        <f>'B-c'!E37-'B-c-2'!E37</f>
        <v>290</v>
      </c>
      <c r="F37" s="119">
        <f>'B-c'!F37-'B-c-2'!F37</f>
        <v>322</v>
      </c>
      <c r="G37" s="119">
        <f>'B-c'!G37-'B-c-2'!G37</f>
        <v>23</v>
      </c>
      <c r="H37" s="119">
        <f>'B-c'!H37-'B-c-2'!H37</f>
        <v>41</v>
      </c>
      <c r="I37" s="117">
        <f>'B-c'!I37-'B-c-2'!I37</f>
        <v>0</v>
      </c>
    </row>
    <row r="38" spans="2:9" s="8" customFormat="1" ht="11.15" customHeight="1" x14ac:dyDescent="0.15">
      <c r="B38" s="29" t="s">
        <v>17</v>
      </c>
      <c r="C38" s="107">
        <f>'B-c'!C38-'B-c-2'!C38</f>
        <v>1393</v>
      </c>
      <c r="D38" s="102"/>
      <c r="E38" s="119">
        <f>'B-c'!E38-'B-c-2'!E38</f>
        <v>1192</v>
      </c>
      <c r="F38" s="119">
        <f>'B-c'!F38-'B-c-2'!F38</f>
        <v>1169</v>
      </c>
      <c r="G38" s="119">
        <f>'B-c'!G38-'B-c-2'!G38</f>
        <v>143</v>
      </c>
      <c r="H38" s="119">
        <f>'B-c'!H38-'B-c-2'!H38</f>
        <v>113</v>
      </c>
      <c r="I38" s="117">
        <f>'B-c'!I38-'B-c-2'!I38</f>
        <v>10</v>
      </c>
    </row>
    <row r="39" spans="2:9" s="8" customFormat="1" ht="11.15" customHeight="1" x14ac:dyDescent="0.15">
      <c r="B39" s="29" t="s">
        <v>18</v>
      </c>
      <c r="C39" s="107">
        <f>'B-c'!C39-'B-c-2'!C39</f>
        <v>1146</v>
      </c>
      <c r="D39" s="102"/>
      <c r="E39" s="119">
        <f>'B-c'!E39-'B-c-2'!E39</f>
        <v>897</v>
      </c>
      <c r="F39" s="119">
        <f>'B-c'!F39-'B-c-2'!F39</f>
        <v>905</v>
      </c>
      <c r="G39" s="119">
        <f>'B-c'!G39-'B-c-2'!G39</f>
        <v>91</v>
      </c>
      <c r="H39" s="119">
        <f>'B-c'!H39-'B-c-2'!H39</f>
        <v>77</v>
      </c>
      <c r="I39" s="117">
        <f>'B-c'!I39-'B-c-2'!I39</f>
        <v>7</v>
      </c>
    </row>
    <row r="40" spans="2:9" s="8" customFormat="1" ht="11.15" customHeight="1" x14ac:dyDescent="0.15">
      <c r="B40" s="29" t="s">
        <v>19</v>
      </c>
      <c r="C40" s="107">
        <f>'B-c'!C40-'B-c-2'!C40</f>
        <v>1305</v>
      </c>
      <c r="D40" s="102"/>
      <c r="E40" s="119">
        <f>'B-c'!E40-'B-c-2'!E40</f>
        <v>1004</v>
      </c>
      <c r="F40" s="119">
        <f>'B-c'!F40-'B-c-2'!F40</f>
        <v>1203</v>
      </c>
      <c r="G40" s="119">
        <f>'B-c'!G40-'B-c-2'!G40</f>
        <v>122</v>
      </c>
      <c r="H40" s="119">
        <f>'B-c'!H40-'B-c-2'!H40</f>
        <v>183</v>
      </c>
      <c r="I40" s="117">
        <f>'B-c'!I40-'B-c-2'!I40</f>
        <v>16</v>
      </c>
    </row>
    <row r="41" spans="2:9" s="8" customFormat="1" ht="11.15" customHeight="1" x14ac:dyDescent="0.15">
      <c r="B41" s="29" t="s">
        <v>20</v>
      </c>
      <c r="C41" s="107">
        <f>'B-c'!C41-'B-c-2'!C41</f>
        <v>219</v>
      </c>
      <c r="D41" s="102"/>
      <c r="E41" s="119">
        <f>'B-c'!E41-'B-c-2'!E41</f>
        <v>207</v>
      </c>
      <c r="F41" s="119">
        <f>'B-c'!F41-'B-c-2'!F41</f>
        <v>235</v>
      </c>
      <c r="G41" s="119">
        <f>'B-c'!G41-'B-c-2'!G41</f>
        <v>29</v>
      </c>
      <c r="H41" s="119">
        <f>'B-c'!H41-'B-c-2'!H41</f>
        <v>32</v>
      </c>
      <c r="I41" s="117">
        <f>'B-c'!I41-'B-c-2'!I41</f>
        <v>3</v>
      </c>
    </row>
    <row r="42" spans="2:9" s="8" customFormat="1" ht="11.15" customHeight="1" x14ac:dyDescent="0.15">
      <c r="B42" s="29" t="s">
        <v>21</v>
      </c>
      <c r="C42" s="107">
        <f>'B-c'!C42-'B-c-2'!C42</f>
        <v>79</v>
      </c>
      <c r="D42" s="102"/>
      <c r="E42" s="119">
        <f>'B-c'!E42-'B-c-2'!E42</f>
        <v>56</v>
      </c>
      <c r="F42" s="119">
        <f>'B-c'!F42-'B-c-2'!F42</f>
        <v>60</v>
      </c>
      <c r="G42" s="119">
        <f>'B-c'!G42-'B-c-2'!G42</f>
        <v>7</v>
      </c>
      <c r="H42" s="119">
        <f>'B-c'!H42-'B-c-2'!H42</f>
        <v>6</v>
      </c>
      <c r="I42" s="117">
        <f>'B-c'!I42-'B-c-2'!I42</f>
        <v>1</v>
      </c>
    </row>
    <row r="43" spans="2:9" s="8" customFormat="1" ht="11.15" customHeight="1" x14ac:dyDescent="0.15">
      <c r="B43" s="29" t="s">
        <v>22</v>
      </c>
      <c r="C43" s="107">
        <f>'B-c'!C43-'B-c-2'!C43</f>
        <v>227</v>
      </c>
      <c r="D43" s="102"/>
      <c r="E43" s="119">
        <f>'B-c'!E43-'B-c-2'!E43</f>
        <v>199</v>
      </c>
      <c r="F43" s="119">
        <f>'B-c'!F43-'B-c-2'!F43</f>
        <v>203</v>
      </c>
      <c r="G43" s="119">
        <f>'B-c'!G43-'B-c-2'!G43</f>
        <v>19</v>
      </c>
      <c r="H43" s="119">
        <f>'B-c'!H43-'B-c-2'!H43</f>
        <v>20</v>
      </c>
      <c r="I43" s="117">
        <f>'B-c'!I43-'B-c-2'!I43</f>
        <v>2</v>
      </c>
    </row>
    <row r="44" spans="2:9" s="8" customFormat="1" ht="11.15" customHeight="1" x14ac:dyDescent="0.15">
      <c r="B44" s="29" t="s">
        <v>23</v>
      </c>
      <c r="C44" s="107">
        <f>'B-c'!C44-'B-c-2'!C44</f>
        <v>625</v>
      </c>
      <c r="D44" s="102"/>
      <c r="E44" s="119">
        <f>'B-c'!E44-'B-c-2'!E44</f>
        <v>593</v>
      </c>
      <c r="F44" s="119">
        <f>'B-c'!F44-'B-c-2'!F44</f>
        <v>622</v>
      </c>
      <c r="G44" s="119">
        <f>'B-c'!G44-'B-c-2'!G44</f>
        <v>61</v>
      </c>
      <c r="H44" s="119">
        <f>'B-c'!H44-'B-c-2'!H44</f>
        <v>44</v>
      </c>
      <c r="I44" s="117">
        <f>'B-c'!I44-'B-c-2'!I44</f>
        <v>6</v>
      </c>
    </row>
    <row r="45" spans="2:9" s="22" customFormat="1" ht="11.15" customHeight="1" x14ac:dyDescent="0.15">
      <c r="B45" s="31" t="s">
        <v>159</v>
      </c>
      <c r="C45" s="107">
        <f>'B-c'!C45-'B-c-2'!C45</f>
        <v>2430</v>
      </c>
      <c r="D45" s="102"/>
      <c r="E45" s="119">
        <f>'B-c'!E45-'B-c-2'!E45</f>
        <v>1990</v>
      </c>
      <c r="F45" s="119">
        <f>'B-c'!F45-'B-c-2'!F45</f>
        <v>2208</v>
      </c>
      <c r="G45" s="119">
        <f>'B-c'!G45-'B-c-2'!G45</f>
        <v>256</v>
      </c>
      <c r="H45" s="119">
        <f>'B-c'!H45-'B-c-2'!H45</f>
        <v>295</v>
      </c>
      <c r="I45" s="117">
        <f>'B-c'!I45-'B-c-2'!I45</f>
        <v>34</v>
      </c>
    </row>
    <row r="46" spans="2:9" s="8" customFormat="1" ht="11.15" customHeight="1" x14ac:dyDescent="0.15">
      <c r="B46" s="29" t="s">
        <v>24</v>
      </c>
      <c r="C46" s="107">
        <f>'B-c'!C46-'B-c-2'!C46</f>
        <v>160</v>
      </c>
      <c r="D46" s="102"/>
      <c r="E46" s="119">
        <f>'B-c'!E46-'B-c-2'!E46</f>
        <v>135</v>
      </c>
      <c r="F46" s="119">
        <f>'B-c'!F46-'B-c-2'!F46</f>
        <v>145</v>
      </c>
      <c r="G46" s="119">
        <f>'B-c'!G46-'B-c-2'!G46</f>
        <v>14</v>
      </c>
      <c r="H46" s="119">
        <f>'B-c'!H46-'B-c-2'!H46</f>
        <v>27</v>
      </c>
      <c r="I46" s="117">
        <f>'B-c'!I46-'B-c-2'!I46</f>
        <v>0</v>
      </c>
    </row>
    <row r="47" spans="2:9" s="8" customFormat="1" ht="11.15" customHeight="1" x14ac:dyDescent="0.15">
      <c r="B47" s="29" t="s">
        <v>25</v>
      </c>
      <c r="C47" s="107">
        <f>'B-c'!C47-'B-c-2'!C47</f>
        <v>155</v>
      </c>
      <c r="D47" s="102"/>
      <c r="E47" s="119">
        <f>'B-c'!E47-'B-c-2'!E47</f>
        <v>140</v>
      </c>
      <c r="F47" s="119">
        <f>'B-c'!F47-'B-c-2'!F47</f>
        <v>146</v>
      </c>
      <c r="G47" s="119">
        <f>'B-c'!G47-'B-c-2'!G47</f>
        <v>16</v>
      </c>
      <c r="H47" s="119">
        <f>'B-c'!H47-'B-c-2'!H47</f>
        <v>18</v>
      </c>
      <c r="I47" s="117">
        <f>'B-c'!I47-'B-c-2'!I47</f>
        <v>3</v>
      </c>
    </row>
    <row r="48" spans="2:9" s="8" customFormat="1" ht="11.15" customHeight="1" x14ac:dyDescent="0.15">
      <c r="B48" s="29" t="s">
        <v>26</v>
      </c>
      <c r="C48" s="107">
        <f>'B-c'!C48-'B-c-2'!C48</f>
        <v>83</v>
      </c>
      <c r="D48" s="102"/>
      <c r="E48" s="119">
        <f>'B-c'!E48-'B-c-2'!E48</f>
        <v>89</v>
      </c>
      <c r="F48" s="119">
        <f>'B-c'!F48-'B-c-2'!F48</f>
        <v>104</v>
      </c>
      <c r="G48" s="119">
        <f>'B-c'!G48-'B-c-2'!G48</f>
        <v>11</v>
      </c>
      <c r="H48" s="119">
        <f>'B-c'!H48-'B-c-2'!H48</f>
        <v>24</v>
      </c>
      <c r="I48" s="117">
        <f>'B-c'!I48-'B-c-2'!I48</f>
        <v>4</v>
      </c>
    </row>
    <row r="49" spans="2:9" s="8" customFormat="1" ht="11.15" customHeight="1" x14ac:dyDescent="0.15">
      <c r="B49" s="29" t="s">
        <v>27</v>
      </c>
      <c r="C49" s="107">
        <f>'B-c'!C49-'B-c-2'!C49</f>
        <v>269</v>
      </c>
      <c r="D49" s="102"/>
      <c r="E49" s="119">
        <f>'B-c'!E49-'B-c-2'!E49</f>
        <v>223</v>
      </c>
      <c r="F49" s="119">
        <f>'B-c'!F49-'B-c-2'!F49</f>
        <v>226</v>
      </c>
      <c r="G49" s="119">
        <f>'B-c'!G49-'B-c-2'!G49</f>
        <v>28</v>
      </c>
      <c r="H49" s="119">
        <f>'B-c'!H49-'B-c-2'!H49</f>
        <v>20</v>
      </c>
      <c r="I49" s="117">
        <f>'B-c'!I49-'B-c-2'!I49</f>
        <v>3</v>
      </c>
    </row>
    <row r="50" spans="2:9" s="8" customFormat="1" ht="11.15" customHeight="1" x14ac:dyDescent="0.15">
      <c r="B50" s="29" t="s">
        <v>28</v>
      </c>
      <c r="C50" s="107">
        <f>'B-c'!C50-'B-c-2'!C50</f>
        <v>1496</v>
      </c>
      <c r="D50" s="102"/>
      <c r="E50" s="119">
        <f>'B-c'!E50-'B-c-2'!E50</f>
        <v>1168</v>
      </c>
      <c r="F50" s="119">
        <f>'B-c'!F50-'B-c-2'!F50</f>
        <v>1342</v>
      </c>
      <c r="G50" s="119">
        <f>'B-c'!G50-'B-c-2'!G50</f>
        <v>160</v>
      </c>
      <c r="H50" s="119">
        <f>'B-c'!H50-'B-c-2'!H50</f>
        <v>176</v>
      </c>
      <c r="I50" s="117">
        <f>'B-c'!I50-'B-c-2'!I50</f>
        <v>18</v>
      </c>
    </row>
    <row r="51" spans="2:9" s="8" customFormat="1" ht="11.15" customHeight="1" x14ac:dyDescent="0.15">
      <c r="B51" s="29" t="s">
        <v>29</v>
      </c>
      <c r="C51" s="107">
        <f>'B-c'!C51-'B-c-2'!C51</f>
        <v>267</v>
      </c>
      <c r="D51" s="102"/>
      <c r="E51" s="119">
        <f>'B-c'!E51-'B-c-2'!E51</f>
        <v>235</v>
      </c>
      <c r="F51" s="119">
        <f>'B-c'!F51-'B-c-2'!F51</f>
        <v>245</v>
      </c>
      <c r="G51" s="119">
        <f>'B-c'!G51-'B-c-2'!G51</f>
        <v>27</v>
      </c>
      <c r="H51" s="119">
        <f>'B-c'!H51-'B-c-2'!H51</f>
        <v>30</v>
      </c>
      <c r="I51" s="117">
        <f>'B-c'!I51-'B-c-2'!I51</f>
        <v>6</v>
      </c>
    </row>
    <row r="52" spans="2:9" s="22" customFormat="1" ht="11.15" customHeight="1" x14ac:dyDescent="0.15">
      <c r="B52" s="31" t="s">
        <v>160</v>
      </c>
      <c r="C52" s="107">
        <f>'B-c'!C52-'B-c-2'!C52</f>
        <v>5103</v>
      </c>
      <c r="D52" s="102"/>
      <c r="E52" s="119">
        <f>'B-c'!E52-'B-c-2'!E52</f>
        <v>4097</v>
      </c>
      <c r="F52" s="119">
        <f>'B-c'!F52-'B-c-2'!F52</f>
        <v>4574</v>
      </c>
      <c r="G52" s="119">
        <f>'B-c'!G52-'B-c-2'!G52</f>
        <v>563</v>
      </c>
      <c r="H52" s="119">
        <f>'B-c'!H52-'B-c-2'!H52</f>
        <v>482</v>
      </c>
      <c r="I52" s="117">
        <f>'B-c'!I52-'B-c-2'!I52</f>
        <v>56</v>
      </c>
    </row>
    <row r="53" spans="2:9" s="8" customFormat="1" ht="11.15" customHeight="1" x14ac:dyDescent="0.15">
      <c r="B53" s="29" t="s">
        <v>30</v>
      </c>
      <c r="C53" s="107">
        <f>'B-c'!C53-'B-c-2'!C53</f>
        <v>285</v>
      </c>
      <c r="D53" s="102"/>
      <c r="E53" s="119">
        <f>'B-c'!E53-'B-c-2'!E53</f>
        <v>220</v>
      </c>
      <c r="F53" s="119">
        <f>'B-c'!F53-'B-c-2'!F53</f>
        <v>243</v>
      </c>
      <c r="G53" s="119">
        <f>'B-c'!G53-'B-c-2'!G53</f>
        <v>33</v>
      </c>
      <c r="H53" s="119">
        <f>'B-c'!H53-'B-c-2'!H53</f>
        <v>49</v>
      </c>
      <c r="I53" s="117">
        <f>'B-c'!I53-'B-c-2'!I53</f>
        <v>8</v>
      </c>
    </row>
    <row r="54" spans="2:9" s="8" customFormat="1" ht="11.15" customHeight="1" x14ac:dyDescent="0.15">
      <c r="B54" s="29" t="s">
        <v>31</v>
      </c>
      <c r="C54" s="107">
        <f>'B-c'!C54-'B-c-2'!C54</f>
        <v>410</v>
      </c>
      <c r="D54" s="102"/>
      <c r="E54" s="119">
        <f>'B-c'!E54-'B-c-2'!E54</f>
        <v>366</v>
      </c>
      <c r="F54" s="119">
        <f>'B-c'!F54-'B-c-2'!F54</f>
        <v>426</v>
      </c>
      <c r="G54" s="119">
        <f>'B-c'!G54-'B-c-2'!G54</f>
        <v>37</v>
      </c>
      <c r="H54" s="119">
        <f>'B-c'!H54-'B-c-2'!H54</f>
        <v>65</v>
      </c>
      <c r="I54" s="117">
        <f>'B-c'!I54-'B-c-2'!I54</f>
        <v>6</v>
      </c>
    </row>
    <row r="55" spans="2:9" s="8" customFormat="1" ht="11.15" customHeight="1" x14ac:dyDescent="0.15">
      <c r="B55" s="29" t="s">
        <v>32</v>
      </c>
      <c r="C55" s="107">
        <f>'B-c'!C55-'B-c-2'!C55</f>
        <v>2677</v>
      </c>
      <c r="D55" s="102"/>
      <c r="E55" s="119">
        <f>'B-c'!E55-'B-c-2'!E55</f>
        <v>1880</v>
      </c>
      <c r="F55" s="119">
        <f>'B-c'!F55-'B-c-2'!F55</f>
        <v>2113</v>
      </c>
      <c r="G55" s="119">
        <f>'B-c'!G55-'B-c-2'!G55</f>
        <v>244</v>
      </c>
      <c r="H55" s="119">
        <f>'B-c'!H55-'B-c-2'!H55</f>
        <v>221</v>
      </c>
      <c r="I55" s="117">
        <f>'B-c'!I55-'B-c-2'!I55</f>
        <v>32</v>
      </c>
    </row>
    <row r="56" spans="2:9" s="8" customFormat="1" ht="11.15" customHeight="1" x14ac:dyDescent="0.15">
      <c r="B56" s="29" t="s">
        <v>33</v>
      </c>
      <c r="C56" s="107">
        <f>'B-c'!C56-'B-c-2'!C56</f>
        <v>1350</v>
      </c>
      <c r="D56" s="102"/>
      <c r="E56" s="119">
        <f>'B-c'!E56-'B-c-2'!E56</f>
        <v>1269</v>
      </c>
      <c r="F56" s="119">
        <f>'B-c'!F56-'B-c-2'!F56</f>
        <v>1391</v>
      </c>
      <c r="G56" s="119">
        <f>'B-c'!G56-'B-c-2'!G56</f>
        <v>204</v>
      </c>
      <c r="H56" s="119">
        <f>'B-c'!H56-'B-c-2'!H56</f>
        <v>87</v>
      </c>
      <c r="I56" s="117">
        <f>'B-c'!I56-'B-c-2'!I56</f>
        <v>8</v>
      </c>
    </row>
    <row r="57" spans="2:9" s="8" customFormat="1" ht="11.15" customHeight="1" x14ac:dyDescent="0.15">
      <c r="B57" s="29" t="s">
        <v>34</v>
      </c>
      <c r="C57" s="107">
        <f>'B-c'!C57-'B-c-2'!C57</f>
        <v>230</v>
      </c>
      <c r="D57" s="102"/>
      <c r="E57" s="119">
        <f>'B-c'!E57-'B-c-2'!E57</f>
        <v>220</v>
      </c>
      <c r="F57" s="119">
        <f>'B-c'!F57-'B-c-2'!F57</f>
        <v>238</v>
      </c>
      <c r="G57" s="119">
        <f>'B-c'!G57-'B-c-2'!G57</f>
        <v>25</v>
      </c>
      <c r="H57" s="119">
        <f>'B-c'!H57-'B-c-2'!H57</f>
        <v>32</v>
      </c>
      <c r="I57" s="117">
        <f>'B-c'!I57-'B-c-2'!I57</f>
        <v>0</v>
      </c>
    </row>
    <row r="58" spans="2:9" s="8" customFormat="1" ht="11.15" customHeight="1" x14ac:dyDescent="0.15">
      <c r="B58" s="29" t="s">
        <v>35</v>
      </c>
      <c r="C58" s="107">
        <f>'B-c'!C58-'B-c-2'!C58</f>
        <v>151</v>
      </c>
      <c r="D58" s="102"/>
      <c r="E58" s="119">
        <f>'B-c'!E58-'B-c-2'!E58</f>
        <v>142</v>
      </c>
      <c r="F58" s="119">
        <f>'B-c'!F58-'B-c-2'!F58</f>
        <v>163</v>
      </c>
      <c r="G58" s="119">
        <f>'B-c'!G58-'B-c-2'!G58</f>
        <v>20</v>
      </c>
      <c r="H58" s="119">
        <f>'B-c'!H58-'B-c-2'!H58</f>
        <v>28</v>
      </c>
      <c r="I58" s="117">
        <f>'B-c'!I58-'B-c-2'!I58</f>
        <v>2</v>
      </c>
    </row>
    <row r="59" spans="2:9" s="22" customFormat="1" ht="11.15" customHeight="1" x14ac:dyDescent="0.15">
      <c r="B59" s="31" t="s">
        <v>161</v>
      </c>
      <c r="C59" s="107">
        <f>'B-c'!C59-'B-c-2'!C59</f>
        <v>1147</v>
      </c>
      <c r="D59" s="102"/>
      <c r="E59" s="119">
        <f>'B-c'!E59-'B-c-2'!E59</f>
        <v>979</v>
      </c>
      <c r="F59" s="119">
        <f>'B-c'!F59-'B-c-2'!F59</f>
        <v>1034</v>
      </c>
      <c r="G59" s="119">
        <f>'B-c'!G59-'B-c-2'!G59</f>
        <v>97</v>
      </c>
      <c r="H59" s="119">
        <f>'B-c'!H59-'B-c-2'!H59</f>
        <v>181</v>
      </c>
      <c r="I59" s="117">
        <f>'B-c'!I59-'B-c-2'!I59</f>
        <v>7</v>
      </c>
    </row>
    <row r="60" spans="2:9" s="8" customFormat="1" ht="11.15" customHeight="1" x14ac:dyDescent="0.15">
      <c r="B60" s="29" t="s">
        <v>36</v>
      </c>
      <c r="C60" s="107">
        <f>'B-c'!C60-'B-c-2'!C60</f>
        <v>72</v>
      </c>
      <c r="D60" s="102"/>
      <c r="E60" s="119">
        <f>'B-c'!E60-'B-c-2'!E60</f>
        <v>67</v>
      </c>
      <c r="F60" s="119">
        <f>'B-c'!F60-'B-c-2'!F60</f>
        <v>71</v>
      </c>
      <c r="G60" s="119">
        <f>'B-c'!G60-'B-c-2'!G60</f>
        <v>3</v>
      </c>
      <c r="H60" s="119">
        <f>'B-c'!H60-'B-c-2'!H60</f>
        <v>9</v>
      </c>
      <c r="I60" s="117">
        <f>'B-c'!I60-'B-c-2'!I60</f>
        <v>0</v>
      </c>
    </row>
    <row r="61" spans="2:9" s="8" customFormat="1" ht="11.15" customHeight="1" x14ac:dyDescent="0.15">
      <c r="B61" s="29" t="s">
        <v>37</v>
      </c>
      <c r="C61" s="107">
        <f>'B-c'!C61-'B-c-2'!C61</f>
        <v>70</v>
      </c>
      <c r="D61" s="102"/>
      <c r="E61" s="119">
        <f>'B-c'!E61-'B-c-2'!E61</f>
        <v>69</v>
      </c>
      <c r="F61" s="119">
        <f>'B-c'!F61-'B-c-2'!F61</f>
        <v>75</v>
      </c>
      <c r="G61" s="119">
        <f>'B-c'!G61-'B-c-2'!G61</f>
        <v>4</v>
      </c>
      <c r="H61" s="119">
        <f>'B-c'!H61-'B-c-2'!H61</f>
        <v>12</v>
      </c>
      <c r="I61" s="117">
        <f>'B-c'!I61-'B-c-2'!I61</f>
        <v>0</v>
      </c>
    </row>
    <row r="62" spans="2:9" s="8" customFormat="1" ht="11.15" customHeight="1" x14ac:dyDescent="0.15">
      <c r="B62" s="29" t="s">
        <v>38</v>
      </c>
      <c r="C62" s="107">
        <f>'B-c'!C62-'B-c-2'!C62</f>
        <v>344</v>
      </c>
      <c r="D62" s="102"/>
      <c r="E62" s="119">
        <f>'B-c'!E62-'B-c-2'!E62</f>
        <v>297</v>
      </c>
      <c r="F62" s="119">
        <f>'B-c'!F62-'B-c-2'!F62</f>
        <v>300</v>
      </c>
      <c r="G62" s="119">
        <f>'B-c'!G62-'B-c-2'!G62</f>
        <v>29</v>
      </c>
      <c r="H62" s="119">
        <f>'B-c'!H62-'B-c-2'!H62</f>
        <v>46</v>
      </c>
      <c r="I62" s="117">
        <f>'B-c'!I62-'B-c-2'!I62</f>
        <v>1</v>
      </c>
    </row>
    <row r="63" spans="2:9" s="8" customFormat="1" ht="11.15" customHeight="1" x14ac:dyDescent="0.15">
      <c r="B63" s="29" t="s">
        <v>39</v>
      </c>
      <c r="C63" s="107">
        <f>'B-c'!C63-'B-c-2'!C63</f>
        <v>505</v>
      </c>
      <c r="D63" s="102"/>
      <c r="E63" s="119">
        <f>'B-c'!E63-'B-c-2'!E63</f>
        <v>408</v>
      </c>
      <c r="F63" s="119">
        <f>'B-c'!F63-'B-c-2'!F63</f>
        <v>429</v>
      </c>
      <c r="G63" s="119">
        <f>'B-c'!G63-'B-c-2'!G63</f>
        <v>46</v>
      </c>
      <c r="H63" s="119">
        <f>'B-c'!H63-'B-c-2'!H63</f>
        <v>73</v>
      </c>
      <c r="I63" s="117">
        <f>'B-c'!I63-'B-c-2'!I63</f>
        <v>4</v>
      </c>
    </row>
    <row r="64" spans="2:9" s="8" customFormat="1" ht="11.15" customHeight="1" x14ac:dyDescent="0.15">
      <c r="B64" s="29" t="s">
        <v>40</v>
      </c>
      <c r="C64" s="107">
        <f>'B-c'!C64-'B-c-2'!C64</f>
        <v>156</v>
      </c>
      <c r="D64" s="102"/>
      <c r="E64" s="119">
        <f>'B-c'!E64-'B-c-2'!E64</f>
        <v>138</v>
      </c>
      <c r="F64" s="119">
        <f>'B-c'!F64-'B-c-2'!F64</f>
        <v>159</v>
      </c>
      <c r="G64" s="119">
        <f>'B-c'!G64-'B-c-2'!G64</f>
        <v>15</v>
      </c>
      <c r="H64" s="119">
        <f>'B-c'!H64-'B-c-2'!H64</f>
        <v>41</v>
      </c>
      <c r="I64" s="117">
        <f>'B-c'!I64-'B-c-2'!I64</f>
        <v>2</v>
      </c>
    </row>
    <row r="65" spans="2:9" s="22" customFormat="1" ht="11.15" customHeight="1" x14ac:dyDescent="0.15">
      <c r="B65" s="31" t="s">
        <v>162</v>
      </c>
      <c r="C65" s="107">
        <f>'B-c'!C65-'B-c-2'!C65</f>
        <v>541</v>
      </c>
      <c r="D65" s="102"/>
      <c r="E65" s="119">
        <f>'B-c'!E65-'B-c-2'!E65</f>
        <v>495</v>
      </c>
      <c r="F65" s="119">
        <f>'B-c'!F65-'B-c-2'!F65</f>
        <v>539</v>
      </c>
      <c r="G65" s="119">
        <f>'B-c'!G65-'B-c-2'!G65</f>
        <v>54</v>
      </c>
      <c r="H65" s="119">
        <f>'B-c'!H65-'B-c-2'!H65</f>
        <v>79</v>
      </c>
      <c r="I65" s="117">
        <f>'B-c'!I65-'B-c-2'!I65</f>
        <v>13</v>
      </c>
    </row>
    <row r="66" spans="2:9" s="8" customFormat="1" ht="11.15" customHeight="1" x14ac:dyDescent="0.15">
      <c r="B66" s="29" t="s">
        <v>41</v>
      </c>
      <c r="C66" s="107">
        <f>'B-c'!C66-'B-c-2'!C66</f>
        <v>65</v>
      </c>
      <c r="D66" s="102"/>
      <c r="E66" s="119">
        <f>'B-c'!E66-'B-c-2'!E66</f>
        <v>58</v>
      </c>
      <c r="F66" s="119">
        <f>'B-c'!F66-'B-c-2'!F66</f>
        <v>63</v>
      </c>
      <c r="G66" s="119">
        <f>'B-c'!G66-'B-c-2'!G66</f>
        <v>4</v>
      </c>
      <c r="H66" s="119">
        <f>'B-c'!H66-'B-c-2'!H66</f>
        <v>7</v>
      </c>
      <c r="I66" s="117">
        <f>'B-c'!I66-'B-c-2'!I66</f>
        <v>0</v>
      </c>
    </row>
    <row r="67" spans="2:9" s="8" customFormat="1" ht="11.15" customHeight="1" x14ac:dyDescent="0.15">
      <c r="B67" s="29" t="s">
        <v>42</v>
      </c>
      <c r="C67" s="107">
        <f>'B-c'!C67-'B-c-2'!C67</f>
        <v>188</v>
      </c>
      <c r="D67" s="102"/>
      <c r="E67" s="119">
        <f>'B-c'!E67-'B-c-2'!E67</f>
        <v>175</v>
      </c>
      <c r="F67" s="119">
        <f>'B-c'!F67-'B-c-2'!F67</f>
        <v>189</v>
      </c>
      <c r="G67" s="119">
        <f>'B-c'!G67-'B-c-2'!G67</f>
        <v>20</v>
      </c>
      <c r="H67" s="119">
        <f>'B-c'!H67-'B-c-2'!H67</f>
        <v>32</v>
      </c>
      <c r="I67" s="117">
        <f>'B-c'!I67-'B-c-2'!I67</f>
        <v>2</v>
      </c>
    </row>
    <row r="68" spans="2:9" s="8" customFormat="1" ht="11.15" customHeight="1" x14ac:dyDescent="0.15">
      <c r="B68" s="29" t="s">
        <v>43</v>
      </c>
      <c r="C68" s="107">
        <f>'B-c'!C68-'B-c-2'!C68</f>
        <v>183</v>
      </c>
      <c r="D68" s="102"/>
      <c r="E68" s="119">
        <f>'B-c'!E68-'B-c-2'!E68</f>
        <v>175</v>
      </c>
      <c r="F68" s="119">
        <f>'B-c'!F68-'B-c-2'!F68</f>
        <v>193</v>
      </c>
      <c r="G68" s="119">
        <f>'B-c'!G68-'B-c-2'!G68</f>
        <v>19</v>
      </c>
      <c r="H68" s="119">
        <f>'B-c'!H68-'B-c-2'!H68</f>
        <v>30</v>
      </c>
      <c r="I68" s="117">
        <f>'B-c'!I68-'B-c-2'!I68</f>
        <v>9</v>
      </c>
    </row>
    <row r="69" spans="2:9" s="8" customFormat="1" ht="11.15" customHeight="1" x14ac:dyDescent="0.15">
      <c r="B69" s="29" t="s">
        <v>44</v>
      </c>
      <c r="C69" s="107">
        <f>'B-c'!C69-'B-c-2'!C69</f>
        <v>105</v>
      </c>
      <c r="D69" s="102"/>
      <c r="E69" s="119">
        <f>'B-c'!E69-'B-c-2'!E69</f>
        <v>87</v>
      </c>
      <c r="F69" s="119">
        <f>'B-c'!F69-'B-c-2'!F69</f>
        <v>94</v>
      </c>
      <c r="G69" s="119">
        <f>'B-c'!G69-'B-c-2'!G69</f>
        <v>11</v>
      </c>
      <c r="H69" s="119">
        <f>'B-c'!H69-'B-c-2'!H69</f>
        <v>10</v>
      </c>
      <c r="I69" s="117">
        <f>'B-c'!I69-'B-c-2'!I69</f>
        <v>2</v>
      </c>
    </row>
    <row r="70" spans="2:9" s="22" customFormat="1" ht="11.15" customHeight="1" x14ac:dyDescent="0.15">
      <c r="B70" s="31" t="s">
        <v>163</v>
      </c>
      <c r="C70" s="107">
        <f>'B-c'!C70-'B-c-2'!C70</f>
        <v>2427</v>
      </c>
      <c r="D70" s="102"/>
      <c r="E70" s="119">
        <f>'B-c'!E70-'B-c-2'!E70</f>
        <v>1881</v>
      </c>
      <c r="F70" s="119">
        <f>'B-c'!F70-'B-c-2'!F70</f>
        <v>2050</v>
      </c>
      <c r="G70" s="119">
        <f>'B-c'!G70-'B-c-2'!G70</f>
        <v>185</v>
      </c>
      <c r="H70" s="119">
        <f>'B-c'!H70-'B-c-2'!H70</f>
        <v>255</v>
      </c>
      <c r="I70" s="117">
        <f>'B-c'!I70-'B-c-2'!I70</f>
        <v>27</v>
      </c>
    </row>
    <row r="71" spans="2:9" s="8" customFormat="1" ht="11.15" customHeight="1" x14ac:dyDescent="0.15">
      <c r="B71" s="29" t="s">
        <v>45</v>
      </c>
      <c r="C71" s="107">
        <f>'B-c'!C71-'B-c-2'!C71</f>
        <v>773</v>
      </c>
      <c r="D71" s="102"/>
      <c r="E71" s="119">
        <f>'B-c'!E71-'B-c-2'!E71</f>
        <v>538</v>
      </c>
      <c r="F71" s="119">
        <f>'B-c'!F71-'B-c-2'!F71</f>
        <v>650</v>
      </c>
      <c r="G71" s="119">
        <f>'B-c'!G71-'B-c-2'!G71</f>
        <v>65</v>
      </c>
      <c r="H71" s="119">
        <f>'B-c'!H71-'B-c-2'!H71</f>
        <v>102</v>
      </c>
      <c r="I71" s="117">
        <f>'B-c'!I71-'B-c-2'!I71</f>
        <v>12</v>
      </c>
    </row>
    <row r="72" spans="2:9" s="8" customFormat="1" ht="11.15" customHeight="1" x14ac:dyDescent="0.15">
      <c r="B72" s="29" t="s">
        <v>46</v>
      </c>
      <c r="C72" s="107">
        <f>'B-c'!C72-'B-c-2'!C72</f>
        <v>143</v>
      </c>
      <c r="D72" s="102"/>
      <c r="E72" s="119">
        <f>'B-c'!E72-'B-c-2'!E72</f>
        <v>128</v>
      </c>
      <c r="F72" s="119">
        <f>'B-c'!F72-'B-c-2'!F72</f>
        <v>134</v>
      </c>
      <c r="G72" s="119">
        <f>'B-c'!G72-'B-c-2'!G72</f>
        <v>8</v>
      </c>
      <c r="H72" s="119">
        <f>'B-c'!H72-'B-c-2'!H72</f>
        <v>15</v>
      </c>
      <c r="I72" s="117">
        <f>'B-c'!I72-'B-c-2'!I72</f>
        <v>0</v>
      </c>
    </row>
    <row r="73" spans="2:9" s="8" customFormat="1" ht="11.15" customHeight="1" x14ac:dyDescent="0.15">
      <c r="B73" s="29" t="s">
        <v>47</v>
      </c>
      <c r="C73" s="107">
        <f>'B-c'!C73-'B-c-2'!C73</f>
        <v>135</v>
      </c>
      <c r="D73" s="102"/>
      <c r="E73" s="119">
        <f>'B-c'!E73-'B-c-2'!E73</f>
        <v>125</v>
      </c>
      <c r="F73" s="119">
        <f>'B-c'!F73-'B-c-2'!F73</f>
        <v>132</v>
      </c>
      <c r="G73" s="119">
        <f>'B-c'!G73-'B-c-2'!G73</f>
        <v>9</v>
      </c>
      <c r="H73" s="119">
        <f>'B-c'!H73-'B-c-2'!H73</f>
        <v>14</v>
      </c>
      <c r="I73" s="117">
        <f>'B-c'!I73-'B-c-2'!I73</f>
        <v>0</v>
      </c>
    </row>
    <row r="74" spans="2:9" s="8" customFormat="1" ht="11.15" customHeight="1" x14ac:dyDescent="0.15">
      <c r="B74" s="29" t="s">
        <v>48</v>
      </c>
      <c r="C74" s="107">
        <f>'B-c'!C74-'B-c-2'!C74</f>
        <v>282</v>
      </c>
      <c r="D74" s="102"/>
      <c r="E74" s="119">
        <f>'B-c'!E74-'B-c-2'!E74</f>
        <v>232</v>
      </c>
      <c r="F74" s="119">
        <f>'B-c'!F74-'B-c-2'!F74</f>
        <v>243</v>
      </c>
      <c r="G74" s="119">
        <f>'B-c'!G74-'B-c-2'!G74</f>
        <v>18</v>
      </c>
      <c r="H74" s="119">
        <f>'B-c'!H74-'B-c-2'!H74</f>
        <v>29</v>
      </c>
      <c r="I74" s="117">
        <f>'B-c'!I74-'B-c-2'!I74</f>
        <v>0</v>
      </c>
    </row>
    <row r="75" spans="2:9" s="8" customFormat="1" ht="11.15" customHeight="1" x14ac:dyDescent="0.15">
      <c r="B75" s="29" t="s">
        <v>49</v>
      </c>
      <c r="C75" s="107">
        <f>'B-c'!C75-'B-c-2'!C75</f>
        <v>167</v>
      </c>
      <c r="D75" s="102"/>
      <c r="E75" s="119">
        <f>'B-c'!E75-'B-c-2'!E75</f>
        <v>97</v>
      </c>
      <c r="F75" s="119">
        <f>'B-c'!F75-'B-c-2'!F75</f>
        <v>117</v>
      </c>
      <c r="G75" s="119">
        <f>'B-c'!G75-'B-c-2'!G75</f>
        <v>12</v>
      </c>
      <c r="H75" s="119">
        <f>'B-c'!H75-'B-c-2'!H75</f>
        <v>20</v>
      </c>
      <c r="I75" s="117">
        <f>'B-c'!I75-'B-c-2'!I75</f>
        <v>5</v>
      </c>
    </row>
    <row r="76" spans="2:9" s="8" customFormat="1" ht="11.15" customHeight="1" x14ac:dyDescent="0.15">
      <c r="B76" s="29" t="s">
        <v>50</v>
      </c>
      <c r="C76" s="107">
        <f>'B-c'!C76-'B-c-2'!C76</f>
        <v>155</v>
      </c>
      <c r="D76" s="102"/>
      <c r="E76" s="119">
        <f>'B-c'!E76-'B-c-2'!E76</f>
        <v>150</v>
      </c>
      <c r="F76" s="119">
        <f>'B-c'!F76-'B-c-2'!F76</f>
        <v>141</v>
      </c>
      <c r="G76" s="119">
        <f>'B-c'!G76-'B-c-2'!G76</f>
        <v>12</v>
      </c>
      <c r="H76" s="119">
        <f>'B-c'!H76-'B-c-2'!H76</f>
        <v>14</v>
      </c>
      <c r="I76" s="117">
        <f>'B-c'!I76-'B-c-2'!I76</f>
        <v>0</v>
      </c>
    </row>
    <row r="77" spans="2:9" s="8" customFormat="1" ht="11.15" customHeight="1" x14ac:dyDescent="0.15">
      <c r="B77" s="29" t="s">
        <v>51</v>
      </c>
      <c r="C77" s="107">
        <f>'B-c'!C77-'B-c-2'!C77</f>
        <v>217</v>
      </c>
      <c r="D77" s="102"/>
      <c r="E77" s="119">
        <f>'B-c'!E77-'B-c-2'!E77</f>
        <v>156</v>
      </c>
      <c r="F77" s="119">
        <f>'B-c'!F77-'B-c-2'!F77</f>
        <v>184</v>
      </c>
      <c r="G77" s="119">
        <f>'B-c'!G77-'B-c-2'!G77</f>
        <v>22</v>
      </c>
      <c r="H77" s="119">
        <f>'B-c'!H77-'B-c-2'!H77</f>
        <v>24</v>
      </c>
      <c r="I77" s="117">
        <f>'B-c'!I77-'B-c-2'!I77</f>
        <v>7</v>
      </c>
    </row>
    <row r="78" spans="2:9" s="8" customFormat="1" ht="11.15" customHeight="1" thickBot="1" x14ac:dyDescent="0.2">
      <c r="B78" s="32" t="s">
        <v>52</v>
      </c>
      <c r="C78" s="118">
        <f>'B-c'!C78-'B-c-2'!C78</f>
        <v>555</v>
      </c>
      <c r="D78" s="110"/>
      <c r="E78" s="120">
        <f>'B-c'!E78-'B-c-2'!E78</f>
        <v>455</v>
      </c>
      <c r="F78" s="120">
        <f>'B-c'!F78-'B-c-2'!F78</f>
        <v>449</v>
      </c>
      <c r="G78" s="120">
        <f>'B-c'!G78-'B-c-2'!G78</f>
        <v>39</v>
      </c>
      <c r="H78" s="120">
        <f>'B-c'!H78-'B-c-2'!H78</f>
        <v>37</v>
      </c>
      <c r="I78" s="121">
        <f>'B-c'!I78-'B-c-2'!I78</f>
        <v>3</v>
      </c>
    </row>
    <row r="79" spans="2:9" s="8" customFormat="1" x14ac:dyDescent="0.15">
      <c r="C79" s="2"/>
    </row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53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80</v>
      </c>
      <c r="D9" s="74">
        <v>107.5</v>
      </c>
      <c r="E9" s="138">
        <v>86</v>
      </c>
      <c r="F9" s="85">
        <v>110</v>
      </c>
      <c r="G9" s="85">
        <v>12</v>
      </c>
      <c r="H9" s="85">
        <v>11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79</v>
      </c>
      <c r="D10" s="74">
        <v>97.468354430379748</v>
      </c>
      <c r="E10" s="138">
        <v>77</v>
      </c>
      <c r="F10" s="85">
        <v>118</v>
      </c>
      <c r="G10" s="85">
        <v>7</v>
      </c>
      <c r="H10" s="85">
        <v>9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82</v>
      </c>
      <c r="D11" s="74">
        <v>96.341463414634148</v>
      </c>
      <c r="E11" s="138">
        <v>79</v>
      </c>
      <c r="F11" s="85">
        <v>90</v>
      </c>
      <c r="G11" s="85">
        <v>17</v>
      </c>
      <c r="H11" s="85">
        <v>6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67</v>
      </c>
      <c r="D12" s="75">
        <v>108.95522388059702</v>
      </c>
      <c r="E12" s="138">
        <v>73</v>
      </c>
      <c r="F12" s="85">
        <v>91</v>
      </c>
      <c r="G12" s="85">
        <v>11</v>
      </c>
      <c r="H12" s="85">
        <v>5</v>
      </c>
      <c r="I12" s="85">
        <v>2</v>
      </c>
    </row>
    <row r="13" spans="2:9" s="8" customFormat="1" x14ac:dyDescent="0.15">
      <c r="B13" s="14" t="str">
        <f>刑法犯総数!B13</f>
        <v>2019 令和元年</v>
      </c>
      <c r="C13" s="85">
        <v>67</v>
      </c>
      <c r="D13" s="75">
        <v>91.044776119402982</v>
      </c>
      <c r="E13" s="138">
        <v>61</v>
      </c>
      <c r="F13" s="85">
        <v>79</v>
      </c>
      <c r="G13" s="85">
        <v>13</v>
      </c>
      <c r="H13" s="85">
        <v>3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71</v>
      </c>
      <c r="D14" s="75">
        <v>94.366197183098592</v>
      </c>
      <c r="E14" s="145">
        <v>67</v>
      </c>
      <c r="F14" s="85">
        <v>91</v>
      </c>
      <c r="G14" s="85">
        <v>10</v>
      </c>
      <c r="H14" s="85">
        <v>4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63</v>
      </c>
      <c r="D15" s="75">
        <v>103.17460317460319</v>
      </c>
      <c r="E15" s="139">
        <v>65</v>
      </c>
      <c r="F15" s="89">
        <v>85</v>
      </c>
      <c r="G15" s="89">
        <v>13</v>
      </c>
      <c r="H15" s="89">
        <v>12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56</v>
      </c>
      <c r="D16" s="75">
        <v>105.35714285714286</v>
      </c>
      <c r="E16" s="86">
        <v>59</v>
      </c>
      <c r="F16" s="89">
        <v>92</v>
      </c>
      <c r="G16" s="89">
        <v>13</v>
      </c>
      <c r="H16" s="89">
        <v>4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66</v>
      </c>
      <c r="D17" s="81">
        <v>86.36363636363636</v>
      </c>
      <c r="E17" s="87">
        <v>57</v>
      </c>
      <c r="F17" s="87">
        <v>57</v>
      </c>
      <c r="G17" s="87">
        <v>14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67</v>
      </c>
      <c r="D18" s="78">
        <f>E18/C18*100</f>
        <v>92.537313432835816</v>
      </c>
      <c r="E18" s="88">
        <f>SUM(E20,E26,E33,E34,E45,E52,E59,E65,E70)</f>
        <v>62</v>
      </c>
      <c r="F18" s="91">
        <f>SUM(F20,F26,F33,F34,F45,F52,F59,F65,F70)</f>
        <v>84</v>
      </c>
      <c r="G18" s="91">
        <f>SUM(G20,G26,G33,G34,G45,G52,G59,G65,G70)</f>
        <v>7</v>
      </c>
      <c r="H18" s="91">
        <f>SUM(H20,H26,H33,H34,H45,H52,H59,H65,H70)</f>
        <v>4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5</v>
      </c>
      <c r="D20" s="91"/>
      <c r="E20" s="90">
        <v>4</v>
      </c>
      <c r="F20" s="92">
        <v>2</v>
      </c>
      <c r="G20" s="92">
        <v>1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4</v>
      </c>
      <c r="D21" s="85"/>
      <c r="E21" s="94">
        <v>3</v>
      </c>
      <c r="F21" s="93">
        <v>1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1</v>
      </c>
      <c r="F24" s="93">
        <v>1</v>
      </c>
      <c r="G24" s="93">
        <v>1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</v>
      </c>
      <c r="D26" s="91"/>
      <c r="E26" s="96">
        <v>5</v>
      </c>
      <c r="F26" s="91">
        <v>6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2</v>
      </c>
      <c r="D27" s="85"/>
      <c r="E27" s="94">
        <v>2</v>
      </c>
      <c r="F27" s="93">
        <v>2</v>
      </c>
      <c r="G27" s="93">
        <v>1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1</v>
      </c>
      <c r="F29" s="93">
        <v>2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</v>
      </c>
      <c r="D33" s="91"/>
      <c r="E33" s="98">
        <v>8</v>
      </c>
      <c r="F33" s="97">
        <v>11</v>
      </c>
      <c r="G33" s="97">
        <v>0</v>
      </c>
      <c r="H33" s="97">
        <v>2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19</v>
      </c>
      <c r="D34" s="91"/>
      <c r="E34" s="96">
        <v>19</v>
      </c>
      <c r="F34" s="91">
        <v>25</v>
      </c>
      <c r="G34" s="91">
        <v>3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1</v>
      </c>
      <c r="F35" s="93">
        <v>1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</v>
      </c>
      <c r="D36" s="85"/>
      <c r="E36" s="94">
        <v>2</v>
      </c>
      <c r="F36" s="93">
        <v>4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</v>
      </c>
      <c r="D38" s="85"/>
      <c r="E38" s="94">
        <v>3</v>
      </c>
      <c r="F38" s="93">
        <v>3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</v>
      </c>
      <c r="D39" s="85"/>
      <c r="E39" s="94">
        <v>2</v>
      </c>
      <c r="F39" s="93">
        <v>3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5</v>
      </c>
      <c r="D40" s="85"/>
      <c r="E40" s="94">
        <v>4</v>
      </c>
      <c r="F40" s="93">
        <v>5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4</v>
      </c>
      <c r="D41" s="85"/>
      <c r="E41" s="94">
        <v>4</v>
      </c>
      <c r="F41" s="93">
        <v>4</v>
      </c>
      <c r="G41" s="93">
        <v>1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2</v>
      </c>
      <c r="D42" s="85"/>
      <c r="E42" s="94">
        <v>2</v>
      </c>
      <c r="F42" s="93">
        <v>2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3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10</v>
      </c>
      <c r="D45" s="91"/>
      <c r="E45" s="88">
        <v>8</v>
      </c>
      <c r="F45" s="91">
        <v>10</v>
      </c>
      <c r="G45" s="91">
        <v>1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2</v>
      </c>
      <c r="F49" s="93">
        <v>2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6</v>
      </c>
      <c r="D50" s="85"/>
      <c r="E50" s="94">
        <v>4</v>
      </c>
      <c r="F50" s="93">
        <v>4</v>
      </c>
      <c r="G50" s="93">
        <v>1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3</v>
      </c>
      <c r="D51" s="85"/>
      <c r="E51" s="94">
        <v>2</v>
      </c>
      <c r="F51" s="93">
        <v>4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12</v>
      </c>
      <c r="D52" s="91"/>
      <c r="E52" s="96">
        <v>7</v>
      </c>
      <c r="F52" s="91">
        <v>10</v>
      </c>
      <c r="G52" s="91">
        <v>0</v>
      </c>
      <c r="H52" s="91">
        <v>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5</v>
      </c>
      <c r="D55" s="85"/>
      <c r="E55" s="94">
        <v>5</v>
      </c>
      <c r="F55" s="93">
        <v>5</v>
      </c>
      <c r="G55" s="93">
        <v>0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5</v>
      </c>
      <c r="D56" s="85"/>
      <c r="E56" s="94">
        <v>2</v>
      </c>
      <c r="F56" s="93">
        <v>5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2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2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0</v>
      </c>
      <c r="F65" s="91">
        <v>7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</v>
      </c>
      <c r="D69" s="85"/>
      <c r="E69" s="94">
        <v>0</v>
      </c>
      <c r="F69" s="93">
        <v>7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7</v>
      </c>
      <c r="D70" s="91"/>
      <c r="E70" s="96">
        <v>10</v>
      </c>
      <c r="F70" s="91">
        <v>11</v>
      </c>
      <c r="G70" s="91">
        <v>1</v>
      </c>
      <c r="H70" s="91">
        <v>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</v>
      </c>
      <c r="D71" s="85"/>
      <c r="E71" s="94">
        <v>2</v>
      </c>
      <c r="F71" s="93">
        <v>3</v>
      </c>
      <c r="G71" s="93">
        <v>1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3</v>
      </c>
      <c r="F74" s="93">
        <v>2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2</v>
      </c>
      <c r="F75" s="93">
        <v>2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</v>
      </c>
      <c r="D78" s="104"/>
      <c r="E78" s="116">
        <v>2</v>
      </c>
      <c r="F78" s="103">
        <v>3</v>
      </c>
      <c r="G78" s="103">
        <v>0</v>
      </c>
      <c r="H78" s="103">
        <v>1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54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3700</v>
      </c>
      <c r="D9" s="74">
        <v>84.513513513513516</v>
      </c>
      <c r="E9" s="138">
        <v>3127</v>
      </c>
      <c r="F9" s="85">
        <v>2720</v>
      </c>
      <c r="G9" s="85">
        <v>206</v>
      </c>
      <c r="H9" s="85">
        <v>175</v>
      </c>
      <c r="I9" s="85">
        <v>11</v>
      </c>
    </row>
    <row r="10" spans="2:9" s="8" customFormat="1" x14ac:dyDescent="0.15">
      <c r="B10" s="14" t="str">
        <f>刑法犯総数!B10</f>
        <v>2016     28</v>
      </c>
      <c r="C10" s="85">
        <v>3700</v>
      </c>
      <c r="D10" s="74">
        <v>85</v>
      </c>
      <c r="E10" s="138">
        <v>3145</v>
      </c>
      <c r="F10" s="85">
        <v>2778</v>
      </c>
      <c r="G10" s="85">
        <v>233</v>
      </c>
      <c r="H10" s="85">
        <v>180</v>
      </c>
      <c r="I10" s="85">
        <v>18</v>
      </c>
    </row>
    <row r="11" spans="2:9" s="8" customFormat="1" x14ac:dyDescent="0.15">
      <c r="B11" s="14" t="str">
        <f>刑法犯総数!B11</f>
        <v>2017     29</v>
      </c>
      <c r="C11" s="85">
        <v>3851</v>
      </c>
      <c r="D11" s="74">
        <v>83.79641651519087</v>
      </c>
      <c r="E11" s="138">
        <v>3227</v>
      </c>
      <c r="F11" s="85">
        <v>2808</v>
      </c>
      <c r="G11" s="85">
        <v>250</v>
      </c>
      <c r="H11" s="85">
        <v>141</v>
      </c>
      <c r="I11" s="85">
        <v>9</v>
      </c>
    </row>
    <row r="12" spans="2:9" s="8" customFormat="1" x14ac:dyDescent="0.15">
      <c r="B12" s="14" t="str">
        <f>刑法犯総数!B12</f>
        <v>2018     30</v>
      </c>
      <c r="C12" s="85">
        <v>3498</v>
      </c>
      <c r="D12" s="74">
        <v>86.163522012578625</v>
      </c>
      <c r="E12" s="138">
        <v>3014</v>
      </c>
      <c r="F12" s="85">
        <v>2714</v>
      </c>
      <c r="G12" s="85">
        <v>273</v>
      </c>
      <c r="H12" s="85">
        <v>150</v>
      </c>
      <c r="I12" s="85">
        <v>14</v>
      </c>
    </row>
    <row r="13" spans="2:9" s="8" customFormat="1" x14ac:dyDescent="0.15">
      <c r="B13" s="14" t="str">
        <f>刑法犯総数!B13</f>
        <v>2019 令和元年</v>
      </c>
      <c r="C13" s="85">
        <v>3657</v>
      </c>
      <c r="D13" s="74">
        <v>86.272901285206444</v>
      </c>
      <c r="E13" s="138">
        <v>3155</v>
      </c>
      <c r="F13" s="85">
        <v>2764</v>
      </c>
      <c r="G13" s="85">
        <v>307</v>
      </c>
      <c r="H13" s="85">
        <v>182</v>
      </c>
      <c r="I13" s="85">
        <v>19</v>
      </c>
    </row>
    <row r="14" spans="2:9" s="8" customFormat="1" x14ac:dyDescent="0.15">
      <c r="B14" s="18" t="str">
        <f>刑法犯総数!B14</f>
        <v>2020 　　２</v>
      </c>
      <c r="C14" s="125">
        <v>3778</v>
      </c>
      <c r="D14" s="81">
        <v>87.321334039174175</v>
      </c>
      <c r="E14" s="139">
        <v>3299</v>
      </c>
      <c r="F14" s="89">
        <v>2862</v>
      </c>
      <c r="G14" s="89">
        <v>338</v>
      </c>
      <c r="H14" s="89">
        <v>168</v>
      </c>
      <c r="I14" s="89">
        <v>14</v>
      </c>
    </row>
    <row r="15" spans="2:9" s="8" customFormat="1" x14ac:dyDescent="0.15">
      <c r="B15" s="18" t="str">
        <f>刑法犯総数!B15</f>
        <v>2021 　　３</v>
      </c>
      <c r="C15" s="125">
        <v>3893</v>
      </c>
      <c r="D15" s="81">
        <v>86.64269201130233</v>
      </c>
      <c r="E15" s="139">
        <v>3373</v>
      </c>
      <c r="F15" s="89">
        <v>2964</v>
      </c>
      <c r="G15" s="89">
        <v>402</v>
      </c>
      <c r="H15" s="89">
        <v>166</v>
      </c>
      <c r="I15" s="89">
        <v>17</v>
      </c>
    </row>
    <row r="16" spans="2:9" s="8" customFormat="1" x14ac:dyDescent="0.15">
      <c r="B16" s="18" t="str">
        <f>刑法犯総数!B16</f>
        <v>2022 　　４</v>
      </c>
      <c r="C16" s="89">
        <v>4037</v>
      </c>
      <c r="D16" s="81">
        <v>84.047560069358425</v>
      </c>
      <c r="E16" s="86">
        <v>3393</v>
      </c>
      <c r="F16" s="89">
        <v>2993</v>
      </c>
      <c r="G16" s="89">
        <v>406</v>
      </c>
      <c r="H16" s="89">
        <v>186</v>
      </c>
      <c r="I16" s="89">
        <v>25</v>
      </c>
    </row>
    <row r="17" spans="2:9" s="22" customFormat="1" x14ac:dyDescent="0.15">
      <c r="B17" s="18" t="str">
        <f>刑法犯総数!B17</f>
        <v>2023 　　５</v>
      </c>
      <c r="C17" s="89">
        <v>4535</v>
      </c>
      <c r="D17" s="81">
        <v>82.822491730981255</v>
      </c>
      <c r="E17" s="87">
        <v>3756</v>
      </c>
      <c r="F17" s="87">
        <v>3254</v>
      </c>
      <c r="G17" s="87">
        <v>450</v>
      </c>
      <c r="H17" s="87">
        <v>215</v>
      </c>
      <c r="I17" s="86">
        <v>27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4502</v>
      </c>
      <c r="D18" s="78">
        <f>E18/C18*100</f>
        <v>82.452243447356736</v>
      </c>
      <c r="E18" s="88">
        <f>SUM(E20,E26,E33,E34,E45,E52,E59,E65,E70)</f>
        <v>3712</v>
      </c>
      <c r="F18" s="91">
        <f>SUM(F20,F26,F33,F34,F45,F52,F59,F65,F70)</f>
        <v>3253</v>
      </c>
      <c r="G18" s="91">
        <f>SUM(G20,G26,G33,G34,G45,G52,G59,G65,G70)</f>
        <v>529</v>
      </c>
      <c r="H18" s="91">
        <f>SUM(H20,H26,H33,H34,H45,H52,H59,H65,H70)</f>
        <v>229</v>
      </c>
      <c r="I18" s="91">
        <f>SUM(I20,I26,I33,I34,I45,I52,I59,I65,I70)</f>
        <v>37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211</v>
      </c>
      <c r="D20" s="91"/>
      <c r="E20" s="90">
        <v>185</v>
      </c>
      <c r="F20" s="92">
        <v>156</v>
      </c>
      <c r="G20" s="92">
        <v>28</v>
      </c>
      <c r="H20" s="92">
        <v>15</v>
      </c>
      <c r="I20" s="91">
        <v>0</v>
      </c>
    </row>
    <row r="21" spans="2:9" s="8" customFormat="1" ht="11.15" customHeight="1" x14ac:dyDescent="0.15">
      <c r="B21" s="29" t="s">
        <v>2</v>
      </c>
      <c r="C21" s="93">
        <v>134</v>
      </c>
      <c r="D21" s="85"/>
      <c r="E21" s="94">
        <v>117</v>
      </c>
      <c r="F21" s="93">
        <v>98</v>
      </c>
      <c r="G21" s="93">
        <v>20</v>
      </c>
      <c r="H21" s="95">
        <v>6</v>
      </c>
      <c r="I21" s="93">
        <v>0</v>
      </c>
    </row>
    <row r="22" spans="2:9" s="8" customFormat="1" ht="11.15" customHeight="1" x14ac:dyDescent="0.15">
      <c r="B22" s="29" t="s">
        <v>3</v>
      </c>
      <c r="C22" s="93">
        <v>14</v>
      </c>
      <c r="D22" s="85"/>
      <c r="E22" s="94">
        <v>9</v>
      </c>
      <c r="F22" s="93">
        <v>7</v>
      </c>
      <c r="G22" s="93">
        <v>0</v>
      </c>
      <c r="H22" s="93">
        <v>2</v>
      </c>
      <c r="I22" s="93">
        <v>0</v>
      </c>
    </row>
    <row r="23" spans="2:9" s="8" customFormat="1" ht="11.15" customHeight="1" x14ac:dyDescent="0.15">
      <c r="B23" s="29" t="s">
        <v>4</v>
      </c>
      <c r="C23" s="93">
        <v>27</v>
      </c>
      <c r="D23" s="85"/>
      <c r="E23" s="94">
        <v>25</v>
      </c>
      <c r="F23" s="93">
        <v>21</v>
      </c>
      <c r="G23" s="93">
        <v>5</v>
      </c>
      <c r="H23" s="93">
        <v>3</v>
      </c>
      <c r="I23" s="93">
        <v>0</v>
      </c>
    </row>
    <row r="24" spans="2:9" s="8" customFormat="1" ht="11.15" customHeight="1" x14ac:dyDescent="0.15">
      <c r="B24" s="29" t="s">
        <v>5</v>
      </c>
      <c r="C24" s="93">
        <v>25</v>
      </c>
      <c r="D24" s="85"/>
      <c r="E24" s="94">
        <v>23</v>
      </c>
      <c r="F24" s="93">
        <v>19</v>
      </c>
      <c r="G24" s="93">
        <v>1</v>
      </c>
      <c r="H24" s="93">
        <v>4</v>
      </c>
      <c r="I24" s="93">
        <v>0</v>
      </c>
    </row>
    <row r="25" spans="2:9" s="8" customFormat="1" ht="11.15" customHeight="1" x14ac:dyDescent="0.15">
      <c r="B25" s="29" t="s">
        <v>6</v>
      </c>
      <c r="C25" s="93">
        <v>11</v>
      </c>
      <c r="D25" s="85"/>
      <c r="E25" s="94">
        <v>11</v>
      </c>
      <c r="F25" s="93">
        <v>11</v>
      </c>
      <c r="G25" s="93">
        <v>2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186</v>
      </c>
      <c r="D26" s="91"/>
      <c r="E26" s="96">
        <v>147</v>
      </c>
      <c r="F26" s="91">
        <v>133</v>
      </c>
      <c r="G26" s="91">
        <v>16</v>
      </c>
      <c r="H26" s="91">
        <v>8</v>
      </c>
      <c r="I26" s="91">
        <v>0</v>
      </c>
    </row>
    <row r="27" spans="2:9" s="8" customFormat="1" ht="11.15" customHeight="1" x14ac:dyDescent="0.15">
      <c r="B27" s="29" t="s">
        <v>7</v>
      </c>
      <c r="C27" s="93">
        <v>32</v>
      </c>
      <c r="D27" s="85"/>
      <c r="E27" s="94">
        <v>27</v>
      </c>
      <c r="F27" s="93">
        <v>22</v>
      </c>
      <c r="G27" s="93">
        <v>2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14</v>
      </c>
      <c r="D28" s="85"/>
      <c r="E28" s="94">
        <v>10</v>
      </c>
      <c r="F28" s="93">
        <v>8</v>
      </c>
      <c r="G28" s="93">
        <v>0</v>
      </c>
      <c r="H28" s="93">
        <v>1</v>
      </c>
      <c r="I28" s="93">
        <v>0</v>
      </c>
    </row>
    <row r="29" spans="2:9" s="8" customFormat="1" ht="11.15" customHeight="1" x14ac:dyDescent="0.15">
      <c r="B29" s="29" t="s">
        <v>9</v>
      </c>
      <c r="C29" s="93">
        <v>60</v>
      </c>
      <c r="D29" s="85"/>
      <c r="E29" s="94">
        <v>48</v>
      </c>
      <c r="F29" s="93">
        <v>51</v>
      </c>
      <c r="G29" s="93">
        <v>7</v>
      </c>
      <c r="H29" s="93">
        <v>5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19</v>
      </c>
      <c r="D30" s="85"/>
      <c r="E30" s="94">
        <v>18</v>
      </c>
      <c r="F30" s="93">
        <v>16</v>
      </c>
      <c r="G30" s="93">
        <v>3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33</v>
      </c>
      <c r="D31" s="85"/>
      <c r="E31" s="94">
        <v>24</v>
      </c>
      <c r="F31" s="93">
        <v>22</v>
      </c>
      <c r="G31" s="93">
        <v>4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28</v>
      </c>
      <c r="D32" s="85"/>
      <c r="E32" s="94">
        <v>20</v>
      </c>
      <c r="F32" s="93">
        <v>14</v>
      </c>
      <c r="G32" s="93">
        <v>0</v>
      </c>
      <c r="H32" s="93">
        <v>1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641</v>
      </c>
      <c r="D33" s="91"/>
      <c r="E33" s="98">
        <v>522</v>
      </c>
      <c r="F33" s="97">
        <v>464</v>
      </c>
      <c r="G33" s="97">
        <v>95</v>
      </c>
      <c r="H33" s="97">
        <v>20</v>
      </c>
      <c r="I33" s="97">
        <v>6</v>
      </c>
    </row>
    <row r="34" spans="2:9" s="22" customFormat="1" ht="11.15" customHeight="1" x14ac:dyDescent="0.15">
      <c r="B34" s="31" t="s">
        <v>158</v>
      </c>
      <c r="C34" s="91">
        <v>1119</v>
      </c>
      <c r="D34" s="91"/>
      <c r="E34" s="96">
        <v>934</v>
      </c>
      <c r="F34" s="91">
        <v>767</v>
      </c>
      <c r="G34" s="91">
        <v>115</v>
      </c>
      <c r="H34" s="91">
        <v>56</v>
      </c>
      <c r="I34" s="91">
        <v>9</v>
      </c>
    </row>
    <row r="35" spans="2:9" s="8" customFormat="1" ht="11.15" customHeight="1" x14ac:dyDescent="0.15">
      <c r="B35" s="29" t="s">
        <v>14</v>
      </c>
      <c r="C35" s="93">
        <v>101</v>
      </c>
      <c r="D35" s="85"/>
      <c r="E35" s="94">
        <v>74</v>
      </c>
      <c r="F35" s="93">
        <v>69</v>
      </c>
      <c r="G35" s="93">
        <v>9</v>
      </c>
      <c r="H35" s="93">
        <v>4</v>
      </c>
      <c r="I35" s="93">
        <v>0</v>
      </c>
    </row>
    <row r="36" spans="2:9" s="8" customFormat="1" ht="11.15" customHeight="1" x14ac:dyDescent="0.15">
      <c r="B36" s="29" t="s">
        <v>15</v>
      </c>
      <c r="C36" s="93">
        <v>63</v>
      </c>
      <c r="D36" s="85"/>
      <c r="E36" s="94">
        <v>53</v>
      </c>
      <c r="F36" s="93">
        <v>43</v>
      </c>
      <c r="G36" s="93">
        <v>7</v>
      </c>
      <c r="H36" s="93">
        <v>4</v>
      </c>
      <c r="I36" s="93">
        <v>0</v>
      </c>
    </row>
    <row r="37" spans="2:9" s="8" customFormat="1" ht="11.15" customHeight="1" x14ac:dyDescent="0.15">
      <c r="B37" s="29" t="s">
        <v>16</v>
      </c>
      <c r="C37" s="93">
        <v>62</v>
      </c>
      <c r="D37" s="85"/>
      <c r="E37" s="94">
        <v>53</v>
      </c>
      <c r="F37" s="93">
        <v>43</v>
      </c>
      <c r="G37" s="93">
        <v>9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392</v>
      </c>
      <c r="D38" s="85"/>
      <c r="E38" s="94">
        <v>335</v>
      </c>
      <c r="F38" s="93">
        <v>263</v>
      </c>
      <c r="G38" s="93">
        <v>51</v>
      </c>
      <c r="H38" s="93">
        <v>15</v>
      </c>
      <c r="I38" s="93">
        <v>4</v>
      </c>
    </row>
    <row r="39" spans="2:9" s="8" customFormat="1" ht="11.15" customHeight="1" x14ac:dyDescent="0.15">
      <c r="B39" s="29" t="s">
        <v>18</v>
      </c>
      <c r="C39" s="93">
        <v>156</v>
      </c>
      <c r="D39" s="85"/>
      <c r="E39" s="94">
        <v>120</v>
      </c>
      <c r="F39" s="93">
        <v>100</v>
      </c>
      <c r="G39" s="93">
        <v>10</v>
      </c>
      <c r="H39" s="93">
        <v>11</v>
      </c>
      <c r="I39" s="93">
        <v>2</v>
      </c>
    </row>
    <row r="40" spans="2:9" s="8" customFormat="1" ht="11.15" customHeight="1" x14ac:dyDescent="0.15">
      <c r="B40" s="29" t="s">
        <v>19</v>
      </c>
      <c r="C40" s="93">
        <v>125</v>
      </c>
      <c r="D40" s="85"/>
      <c r="E40" s="94">
        <v>96</v>
      </c>
      <c r="F40" s="93">
        <v>85</v>
      </c>
      <c r="G40" s="93">
        <v>12</v>
      </c>
      <c r="H40" s="93">
        <v>7</v>
      </c>
      <c r="I40" s="93">
        <v>0</v>
      </c>
    </row>
    <row r="41" spans="2:9" s="8" customFormat="1" ht="11.15" customHeight="1" x14ac:dyDescent="0.15">
      <c r="B41" s="29" t="s">
        <v>20</v>
      </c>
      <c r="C41" s="93">
        <v>50</v>
      </c>
      <c r="D41" s="85"/>
      <c r="E41" s="94">
        <v>44</v>
      </c>
      <c r="F41" s="93">
        <v>32</v>
      </c>
      <c r="G41" s="93">
        <v>1</v>
      </c>
      <c r="H41" s="93">
        <v>3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16</v>
      </c>
      <c r="D42" s="85"/>
      <c r="E42" s="94">
        <v>15</v>
      </c>
      <c r="F42" s="93">
        <v>13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34</v>
      </c>
      <c r="D43" s="85"/>
      <c r="E43" s="94">
        <v>24</v>
      </c>
      <c r="F43" s="93">
        <v>21</v>
      </c>
      <c r="G43" s="93">
        <v>2</v>
      </c>
      <c r="H43" s="93">
        <v>2</v>
      </c>
      <c r="I43" s="93">
        <v>2</v>
      </c>
    </row>
    <row r="44" spans="2:9" s="8" customFormat="1" ht="11.15" customHeight="1" x14ac:dyDescent="0.15">
      <c r="B44" s="29" t="s">
        <v>23</v>
      </c>
      <c r="C44" s="93">
        <v>120</v>
      </c>
      <c r="D44" s="85"/>
      <c r="E44" s="94">
        <v>120</v>
      </c>
      <c r="F44" s="93">
        <v>98</v>
      </c>
      <c r="G44" s="93">
        <v>13</v>
      </c>
      <c r="H44" s="93">
        <v>10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550</v>
      </c>
      <c r="D45" s="91"/>
      <c r="E45" s="88">
        <v>440</v>
      </c>
      <c r="F45" s="91">
        <v>381</v>
      </c>
      <c r="G45" s="91">
        <v>68</v>
      </c>
      <c r="H45" s="91">
        <v>25</v>
      </c>
      <c r="I45" s="91">
        <v>5</v>
      </c>
    </row>
    <row r="46" spans="2:9" s="8" customFormat="1" ht="11.15" customHeight="1" x14ac:dyDescent="0.15">
      <c r="B46" s="29" t="s">
        <v>24</v>
      </c>
      <c r="C46" s="93">
        <v>25</v>
      </c>
      <c r="D46" s="85"/>
      <c r="E46" s="94">
        <v>21</v>
      </c>
      <c r="F46" s="93">
        <v>12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46</v>
      </c>
      <c r="D47" s="85"/>
      <c r="E47" s="94">
        <v>40</v>
      </c>
      <c r="F47" s="93">
        <v>34</v>
      </c>
      <c r="G47" s="93">
        <v>5</v>
      </c>
      <c r="H47" s="93">
        <v>4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23</v>
      </c>
      <c r="D48" s="85"/>
      <c r="E48" s="94">
        <v>19</v>
      </c>
      <c r="F48" s="93">
        <v>20</v>
      </c>
      <c r="G48" s="93">
        <v>4</v>
      </c>
      <c r="H48" s="93">
        <v>3</v>
      </c>
      <c r="I48" s="93">
        <v>1</v>
      </c>
    </row>
    <row r="49" spans="2:9" s="8" customFormat="1" ht="11.15" customHeight="1" x14ac:dyDescent="0.15">
      <c r="B49" s="29" t="s">
        <v>27</v>
      </c>
      <c r="C49" s="93">
        <v>58</v>
      </c>
      <c r="D49" s="85"/>
      <c r="E49" s="94">
        <v>50</v>
      </c>
      <c r="F49" s="93">
        <v>44</v>
      </c>
      <c r="G49" s="93">
        <v>6</v>
      </c>
      <c r="H49" s="93">
        <v>3</v>
      </c>
      <c r="I49" s="93">
        <v>1</v>
      </c>
    </row>
    <row r="50" spans="2:9" s="8" customFormat="1" ht="11.15" customHeight="1" x14ac:dyDescent="0.15">
      <c r="B50" s="29" t="s">
        <v>28</v>
      </c>
      <c r="C50" s="93">
        <v>354</v>
      </c>
      <c r="D50" s="85"/>
      <c r="E50" s="94">
        <v>278</v>
      </c>
      <c r="F50" s="93">
        <v>247</v>
      </c>
      <c r="G50" s="93">
        <v>47</v>
      </c>
      <c r="H50" s="93">
        <v>13</v>
      </c>
      <c r="I50" s="93">
        <v>2</v>
      </c>
    </row>
    <row r="51" spans="2:9" s="8" customFormat="1" ht="11.15" customHeight="1" x14ac:dyDescent="0.15">
      <c r="B51" s="29" t="s">
        <v>29</v>
      </c>
      <c r="C51" s="93">
        <v>44</v>
      </c>
      <c r="D51" s="85"/>
      <c r="E51" s="94">
        <v>32</v>
      </c>
      <c r="F51" s="93">
        <v>24</v>
      </c>
      <c r="G51" s="93">
        <v>5</v>
      </c>
      <c r="H51" s="93">
        <v>2</v>
      </c>
      <c r="I51" s="93">
        <v>1</v>
      </c>
    </row>
    <row r="52" spans="2:9" s="22" customFormat="1" ht="11.15" customHeight="1" x14ac:dyDescent="0.15">
      <c r="B52" s="31" t="s">
        <v>160</v>
      </c>
      <c r="C52" s="91">
        <v>977</v>
      </c>
      <c r="D52" s="91"/>
      <c r="E52" s="96">
        <v>839</v>
      </c>
      <c r="F52" s="91">
        <v>782</v>
      </c>
      <c r="G52" s="91">
        <v>137</v>
      </c>
      <c r="H52" s="91">
        <v>54</v>
      </c>
      <c r="I52" s="91">
        <v>8</v>
      </c>
    </row>
    <row r="53" spans="2:9" s="8" customFormat="1" ht="11.15" customHeight="1" x14ac:dyDescent="0.15">
      <c r="B53" s="29" t="s">
        <v>30</v>
      </c>
      <c r="C53" s="93">
        <v>64</v>
      </c>
      <c r="D53" s="85"/>
      <c r="E53" s="94">
        <v>51</v>
      </c>
      <c r="F53" s="93">
        <v>49</v>
      </c>
      <c r="G53" s="93">
        <v>5</v>
      </c>
      <c r="H53" s="93">
        <v>4</v>
      </c>
      <c r="I53" s="93">
        <v>0</v>
      </c>
    </row>
    <row r="54" spans="2:9" s="8" customFormat="1" ht="11.15" customHeight="1" x14ac:dyDescent="0.15">
      <c r="B54" s="29" t="s">
        <v>31</v>
      </c>
      <c r="C54" s="93">
        <v>62</v>
      </c>
      <c r="D54" s="85"/>
      <c r="E54" s="94">
        <v>49</v>
      </c>
      <c r="F54" s="93">
        <v>35</v>
      </c>
      <c r="G54" s="93">
        <v>3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314</v>
      </c>
      <c r="D55" s="85"/>
      <c r="E55" s="94">
        <v>230</v>
      </c>
      <c r="F55" s="93">
        <v>218</v>
      </c>
      <c r="G55" s="93">
        <v>37</v>
      </c>
      <c r="H55" s="93">
        <v>14</v>
      </c>
      <c r="I55" s="93">
        <v>4</v>
      </c>
    </row>
    <row r="56" spans="2:9" s="8" customFormat="1" ht="11.15" customHeight="1" x14ac:dyDescent="0.15">
      <c r="B56" s="29" t="s">
        <v>33</v>
      </c>
      <c r="C56" s="93">
        <v>458</v>
      </c>
      <c r="D56" s="85"/>
      <c r="E56" s="94">
        <v>431</v>
      </c>
      <c r="F56" s="93">
        <v>406</v>
      </c>
      <c r="G56" s="93">
        <v>82</v>
      </c>
      <c r="H56" s="93">
        <v>27</v>
      </c>
      <c r="I56" s="93">
        <v>3</v>
      </c>
    </row>
    <row r="57" spans="2:9" s="8" customFormat="1" ht="11.15" customHeight="1" x14ac:dyDescent="0.15">
      <c r="B57" s="29" t="s">
        <v>34</v>
      </c>
      <c r="C57" s="93">
        <v>48</v>
      </c>
      <c r="D57" s="85"/>
      <c r="E57" s="94">
        <v>48</v>
      </c>
      <c r="F57" s="93">
        <v>48</v>
      </c>
      <c r="G57" s="93">
        <v>6</v>
      </c>
      <c r="H57" s="93">
        <v>6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31</v>
      </c>
      <c r="D58" s="85"/>
      <c r="E58" s="94">
        <v>30</v>
      </c>
      <c r="F58" s="93">
        <v>26</v>
      </c>
      <c r="G58" s="93">
        <v>4</v>
      </c>
      <c r="H58" s="93">
        <v>3</v>
      </c>
      <c r="I58" s="93">
        <v>1</v>
      </c>
    </row>
    <row r="59" spans="2:9" s="22" customFormat="1" ht="11.15" customHeight="1" x14ac:dyDescent="0.15">
      <c r="B59" s="31" t="s">
        <v>161</v>
      </c>
      <c r="C59" s="91">
        <v>223</v>
      </c>
      <c r="D59" s="91"/>
      <c r="E59" s="96">
        <v>183</v>
      </c>
      <c r="F59" s="91">
        <v>168</v>
      </c>
      <c r="G59" s="91">
        <v>18</v>
      </c>
      <c r="H59" s="91">
        <v>27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16</v>
      </c>
      <c r="D60" s="85"/>
      <c r="E60" s="94">
        <v>13</v>
      </c>
      <c r="F60" s="93">
        <v>8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8</v>
      </c>
      <c r="D61" s="85"/>
      <c r="E61" s="94">
        <v>6</v>
      </c>
      <c r="F61" s="93">
        <v>5</v>
      </c>
      <c r="G61" s="93">
        <v>2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59</v>
      </c>
      <c r="D62" s="85"/>
      <c r="E62" s="94">
        <v>55</v>
      </c>
      <c r="F62" s="93">
        <v>66</v>
      </c>
      <c r="G62" s="93">
        <v>4</v>
      </c>
      <c r="H62" s="93">
        <v>14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105</v>
      </c>
      <c r="D63" s="85"/>
      <c r="E63" s="94">
        <v>80</v>
      </c>
      <c r="F63" s="93">
        <v>62</v>
      </c>
      <c r="G63" s="93">
        <v>8</v>
      </c>
      <c r="H63" s="93">
        <v>8</v>
      </c>
      <c r="I63" s="93">
        <v>0</v>
      </c>
    </row>
    <row r="64" spans="2:9" s="8" customFormat="1" ht="11.15" customHeight="1" x14ac:dyDescent="0.15">
      <c r="B64" s="29" t="s">
        <v>40</v>
      </c>
      <c r="C64" s="93">
        <v>35</v>
      </c>
      <c r="D64" s="85"/>
      <c r="E64" s="94">
        <v>29</v>
      </c>
      <c r="F64" s="93">
        <v>27</v>
      </c>
      <c r="G64" s="93">
        <v>3</v>
      </c>
      <c r="H64" s="93">
        <v>5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116</v>
      </c>
      <c r="D65" s="91"/>
      <c r="E65" s="96">
        <v>102</v>
      </c>
      <c r="F65" s="91">
        <v>83</v>
      </c>
      <c r="G65" s="91">
        <v>15</v>
      </c>
      <c r="H65" s="91">
        <v>4</v>
      </c>
      <c r="I65" s="91">
        <v>3</v>
      </c>
    </row>
    <row r="66" spans="2:9" s="8" customFormat="1" ht="11.15" customHeight="1" x14ac:dyDescent="0.15">
      <c r="B66" s="29" t="s">
        <v>41</v>
      </c>
      <c r="C66" s="93">
        <v>5</v>
      </c>
      <c r="D66" s="85"/>
      <c r="E66" s="94">
        <v>8</v>
      </c>
      <c r="F66" s="93">
        <v>5</v>
      </c>
      <c r="G66" s="93">
        <v>1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49</v>
      </c>
      <c r="D67" s="85"/>
      <c r="E67" s="94">
        <v>38</v>
      </c>
      <c r="F67" s="93">
        <v>30</v>
      </c>
      <c r="G67" s="93">
        <v>6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42</v>
      </c>
      <c r="D68" s="85"/>
      <c r="E68" s="94">
        <v>42</v>
      </c>
      <c r="F68" s="93">
        <v>34</v>
      </c>
      <c r="G68" s="93">
        <v>6</v>
      </c>
      <c r="H68" s="93">
        <v>2</v>
      </c>
      <c r="I68" s="93">
        <v>1</v>
      </c>
    </row>
    <row r="69" spans="2:9" s="8" customFormat="1" ht="11.15" customHeight="1" x14ac:dyDescent="0.15">
      <c r="B69" s="29" t="s">
        <v>44</v>
      </c>
      <c r="C69" s="93">
        <v>20</v>
      </c>
      <c r="D69" s="85"/>
      <c r="E69" s="94">
        <v>14</v>
      </c>
      <c r="F69" s="93">
        <v>14</v>
      </c>
      <c r="G69" s="93">
        <v>2</v>
      </c>
      <c r="H69" s="93">
        <v>2</v>
      </c>
      <c r="I69" s="93">
        <v>2</v>
      </c>
    </row>
    <row r="70" spans="2:9" s="22" customFormat="1" ht="11.15" customHeight="1" x14ac:dyDescent="0.15">
      <c r="B70" s="31" t="s">
        <v>163</v>
      </c>
      <c r="C70" s="91">
        <v>479</v>
      </c>
      <c r="D70" s="91"/>
      <c r="E70" s="96">
        <v>360</v>
      </c>
      <c r="F70" s="91">
        <v>319</v>
      </c>
      <c r="G70" s="91">
        <v>37</v>
      </c>
      <c r="H70" s="91">
        <v>20</v>
      </c>
      <c r="I70" s="91">
        <v>6</v>
      </c>
    </row>
    <row r="71" spans="2:9" s="8" customFormat="1" ht="11.15" customHeight="1" x14ac:dyDescent="0.15">
      <c r="B71" s="29" t="s">
        <v>45</v>
      </c>
      <c r="C71" s="93">
        <v>178</v>
      </c>
      <c r="D71" s="85"/>
      <c r="E71" s="94">
        <v>114</v>
      </c>
      <c r="F71" s="93">
        <v>97</v>
      </c>
      <c r="G71" s="93">
        <v>11</v>
      </c>
      <c r="H71" s="93">
        <v>5</v>
      </c>
      <c r="I71" s="93">
        <v>1</v>
      </c>
    </row>
    <row r="72" spans="2:9" s="8" customFormat="1" ht="11.15" customHeight="1" x14ac:dyDescent="0.15">
      <c r="B72" s="29" t="s">
        <v>46</v>
      </c>
      <c r="C72" s="93">
        <v>19</v>
      </c>
      <c r="D72" s="85"/>
      <c r="E72" s="94">
        <v>25</v>
      </c>
      <c r="F72" s="93">
        <v>21</v>
      </c>
      <c r="G72" s="93">
        <v>1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27</v>
      </c>
      <c r="D73" s="85"/>
      <c r="E73" s="94">
        <v>28</v>
      </c>
      <c r="F73" s="93">
        <v>26</v>
      </c>
      <c r="G73" s="93">
        <v>4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57</v>
      </c>
      <c r="D74" s="85"/>
      <c r="E74" s="94">
        <v>45</v>
      </c>
      <c r="F74" s="93">
        <v>45</v>
      </c>
      <c r="G74" s="93">
        <v>5</v>
      </c>
      <c r="H74" s="93">
        <v>6</v>
      </c>
      <c r="I74" s="93">
        <v>2</v>
      </c>
    </row>
    <row r="75" spans="2:9" s="8" customFormat="1" ht="11.15" customHeight="1" x14ac:dyDescent="0.15">
      <c r="B75" s="29" t="s">
        <v>49</v>
      </c>
      <c r="C75" s="93">
        <v>23</v>
      </c>
      <c r="D75" s="85"/>
      <c r="E75" s="94">
        <v>16</v>
      </c>
      <c r="F75" s="93">
        <v>13</v>
      </c>
      <c r="G75" s="93">
        <v>3</v>
      </c>
      <c r="H75" s="93">
        <v>2</v>
      </c>
      <c r="I75" s="93">
        <v>2</v>
      </c>
    </row>
    <row r="76" spans="2:9" s="8" customFormat="1" ht="11.15" customHeight="1" x14ac:dyDescent="0.15">
      <c r="B76" s="29" t="s">
        <v>50</v>
      </c>
      <c r="C76" s="93">
        <v>23</v>
      </c>
      <c r="D76" s="85"/>
      <c r="E76" s="94">
        <v>24</v>
      </c>
      <c r="F76" s="93">
        <v>22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57</v>
      </c>
      <c r="D77" s="85"/>
      <c r="E77" s="94">
        <v>27</v>
      </c>
      <c r="F77" s="93">
        <v>22</v>
      </c>
      <c r="G77" s="93">
        <v>2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95</v>
      </c>
      <c r="D78" s="104"/>
      <c r="E78" s="116">
        <v>81</v>
      </c>
      <c r="F78" s="103">
        <v>73</v>
      </c>
      <c r="G78" s="103">
        <v>11</v>
      </c>
      <c r="H78" s="103">
        <v>5</v>
      </c>
      <c r="I78" s="103">
        <v>1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55">
    <tabColor indexed="56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2614</v>
      </c>
      <c r="D9" s="74">
        <v>72.991583779648053</v>
      </c>
      <c r="E9" s="138">
        <v>1908</v>
      </c>
      <c r="F9" s="85">
        <v>2187</v>
      </c>
      <c r="G9" s="85">
        <v>145</v>
      </c>
      <c r="H9" s="85">
        <v>589</v>
      </c>
      <c r="I9" s="85">
        <v>52</v>
      </c>
    </row>
    <row r="10" spans="2:9" s="8" customFormat="1" x14ac:dyDescent="0.15">
      <c r="B10" s="14" t="str">
        <f>刑法犯総数!B10</f>
        <v>2016     28</v>
      </c>
      <c r="C10" s="85">
        <v>2162</v>
      </c>
      <c r="D10" s="74">
        <v>77.705827937095279</v>
      </c>
      <c r="E10" s="138">
        <v>1680</v>
      </c>
      <c r="F10" s="85">
        <v>1794</v>
      </c>
      <c r="G10" s="85">
        <v>119</v>
      </c>
      <c r="H10" s="85">
        <v>408</v>
      </c>
      <c r="I10" s="85">
        <v>42</v>
      </c>
    </row>
    <row r="11" spans="2:9" s="8" customFormat="1" x14ac:dyDescent="0.15">
      <c r="B11" s="14" t="str">
        <f>刑法犯総数!B11</f>
        <v>2017     29</v>
      </c>
      <c r="C11" s="85">
        <v>1946</v>
      </c>
      <c r="D11" s="74">
        <v>76.156217882836586</v>
      </c>
      <c r="E11" s="138">
        <v>1482</v>
      </c>
      <c r="F11" s="85">
        <v>1764</v>
      </c>
      <c r="G11" s="85">
        <v>157</v>
      </c>
      <c r="H11" s="85">
        <v>375</v>
      </c>
      <c r="I11" s="85">
        <v>47</v>
      </c>
    </row>
    <row r="12" spans="2:9" s="8" customFormat="1" x14ac:dyDescent="0.15">
      <c r="B12" s="14" t="str">
        <f>刑法犯総数!B12</f>
        <v>2018     30</v>
      </c>
      <c r="C12" s="85">
        <v>1753</v>
      </c>
      <c r="D12" s="74">
        <v>78.322875071306328</v>
      </c>
      <c r="E12" s="138">
        <v>1373</v>
      </c>
      <c r="F12" s="85">
        <v>1671</v>
      </c>
      <c r="G12" s="85">
        <v>139</v>
      </c>
      <c r="H12" s="85">
        <v>379</v>
      </c>
      <c r="I12" s="85">
        <v>48</v>
      </c>
    </row>
    <row r="13" spans="2:9" s="8" customFormat="1" x14ac:dyDescent="0.15">
      <c r="B13" s="14" t="str">
        <f>刑法犯総数!B13</f>
        <v>2019 令和元年</v>
      </c>
      <c r="C13" s="85">
        <v>1629</v>
      </c>
      <c r="D13" s="74">
        <v>79.06691221608348</v>
      </c>
      <c r="E13" s="138">
        <v>1288</v>
      </c>
      <c r="F13" s="85">
        <v>1538</v>
      </c>
      <c r="G13" s="85">
        <v>156</v>
      </c>
      <c r="H13" s="85">
        <v>356</v>
      </c>
      <c r="I13" s="85">
        <v>59</v>
      </c>
    </row>
    <row r="14" spans="2:9" s="8" customFormat="1" x14ac:dyDescent="0.15">
      <c r="B14" s="14" t="str">
        <f>刑法犯総数!B14</f>
        <v>2020 　　２</v>
      </c>
      <c r="C14" s="144">
        <v>1446</v>
      </c>
      <c r="D14" s="74">
        <v>86.860304287690184</v>
      </c>
      <c r="E14" s="145">
        <v>1256</v>
      </c>
      <c r="F14" s="85">
        <v>1515</v>
      </c>
      <c r="G14" s="85">
        <v>140</v>
      </c>
      <c r="H14" s="85">
        <v>360</v>
      </c>
      <c r="I14" s="85">
        <v>43</v>
      </c>
    </row>
    <row r="15" spans="2:9" s="8" customFormat="1" x14ac:dyDescent="0.15">
      <c r="B15" s="18" t="str">
        <f>刑法犯総数!B15</f>
        <v>2021 　　３</v>
      </c>
      <c r="C15" s="125">
        <v>1237</v>
      </c>
      <c r="D15" s="81">
        <v>86.661277283751019</v>
      </c>
      <c r="E15" s="139">
        <v>1072</v>
      </c>
      <c r="F15" s="89">
        <v>1230</v>
      </c>
      <c r="G15" s="89">
        <v>128</v>
      </c>
      <c r="H15" s="89">
        <v>286</v>
      </c>
      <c r="I15" s="89">
        <v>39</v>
      </c>
    </row>
    <row r="16" spans="2:9" s="8" customFormat="1" x14ac:dyDescent="0.15">
      <c r="B16" s="18" t="str">
        <f>刑法犯総数!B16</f>
        <v>2022 　　４</v>
      </c>
      <c r="C16" s="89">
        <v>1290</v>
      </c>
      <c r="D16" s="81">
        <v>72.558139534883722</v>
      </c>
      <c r="E16" s="86">
        <v>936</v>
      </c>
      <c r="F16" s="89">
        <v>1159</v>
      </c>
      <c r="G16" s="89">
        <v>103</v>
      </c>
      <c r="H16" s="89">
        <v>288</v>
      </c>
      <c r="I16" s="89">
        <v>43</v>
      </c>
    </row>
    <row r="17" spans="2:9" s="22" customFormat="1" x14ac:dyDescent="0.15">
      <c r="B17" s="18" t="str">
        <f>刑法犯総数!B17</f>
        <v>2023 　　５</v>
      </c>
      <c r="C17" s="89">
        <v>1567</v>
      </c>
      <c r="D17" s="81">
        <v>73.452456924058708</v>
      </c>
      <c r="E17" s="87">
        <v>1151</v>
      </c>
      <c r="F17" s="87">
        <v>1363</v>
      </c>
      <c r="G17" s="87">
        <v>125</v>
      </c>
      <c r="H17" s="87">
        <v>414</v>
      </c>
      <c r="I17" s="86">
        <v>48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1687</v>
      </c>
      <c r="D18" s="78">
        <f>E18/C18*100</f>
        <v>71.013633669235332</v>
      </c>
      <c r="E18" s="88">
        <f>SUM(E20,E26,E33,E34,E45,E52,E59,E65,E70)</f>
        <v>1198</v>
      </c>
      <c r="F18" s="91">
        <f>SUM(F20,F26,F33,F34,F45,F52,F59,F65,F70)</f>
        <v>1371</v>
      </c>
      <c r="G18" s="91">
        <f>SUM(G20,G26,G33,G34,G45,G52,G59,G65,G70)</f>
        <v>112</v>
      </c>
      <c r="H18" s="91">
        <f>SUM(H20,H26,H33,H34,H45,H52,H59,H65,H70)</f>
        <v>421</v>
      </c>
      <c r="I18" s="91">
        <f>SUM(I20,I26,I33,I34,I45,I52,I59,I65,I70)</f>
        <v>41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69</v>
      </c>
      <c r="D20" s="91"/>
      <c r="E20" s="90">
        <v>55</v>
      </c>
      <c r="F20" s="92">
        <v>79</v>
      </c>
      <c r="G20" s="92">
        <v>15</v>
      </c>
      <c r="H20" s="92">
        <v>19</v>
      </c>
      <c r="I20" s="91">
        <v>3</v>
      </c>
    </row>
    <row r="21" spans="2:9" s="8" customFormat="1" ht="11.15" customHeight="1" x14ac:dyDescent="0.15">
      <c r="B21" s="29" t="s">
        <v>2</v>
      </c>
      <c r="C21" s="93">
        <v>50</v>
      </c>
      <c r="D21" s="85"/>
      <c r="E21" s="94">
        <v>39</v>
      </c>
      <c r="F21" s="93">
        <v>56</v>
      </c>
      <c r="G21" s="93">
        <v>10</v>
      </c>
      <c r="H21" s="95">
        <v>10</v>
      </c>
      <c r="I21" s="93">
        <v>1</v>
      </c>
    </row>
    <row r="22" spans="2:9" s="8" customFormat="1" ht="11.15" customHeight="1" x14ac:dyDescent="0.15">
      <c r="B22" s="29" t="s">
        <v>3</v>
      </c>
      <c r="C22" s="93">
        <v>3</v>
      </c>
      <c r="D22" s="85"/>
      <c r="E22" s="94">
        <v>2</v>
      </c>
      <c r="F22" s="93">
        <v>6</v>
      </c>
      <c r="G22" s="93">
        <v>1</v>
      </c>
      <c r="H22" s="93">
        <v>3</v>
      </c>
      <c r="I22" s="93">
        <v>0</v>
      </c>
    </row>
    <row r="23" spans="2:9" s="8" customFormat="1" ht="11.15" customHeight="1" x14ac:dyDescent="0.15">
      <c r="B23" s="29" t="s">
        <v>4</v>
      </c>
      <c r="C23" s="93">
        <v>9</v>
      </c>
      <c r="D23" s="85"/>
      <c r="E23" s="94">
        <v>7</v>
      </c>
      <c r="F23" s="93">
        <v>12</v>
      </c>
      <c r="G23" s="93">
        <v>3</v>
      </c>
      <c r="H23" s="93">
        <v>3</v>
      </c>
      <c r="I23" s="93">
        <v>2</v>
      </c>
    </row>
    <row r="24" spans="2:9" s="8" customFormat="1" ht="11.15" customHeight="1" x14ac:dyDescent="0.15">
      <c r="B24" s="29" t="s">
        <v>5</v>
      </c>
      <c r="C24" s="93">
        <v>7</v>
      </c>
      <c r="D24" s="85"/>
      <c r="E24" s="94">
        <v>7</v>
      </c>
      <c r="F24" s="93">
        <v>5</v>
      </c>
      <c r="G24" s="93">
        <v>1</v>
      </c>
      <c r="H24" s="93">
        <v>3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66</v>
      </c>
      <c r="D26" s="91"/>
      <c r="E26" s="96">
        <v>49</v>
      </c>
      <c r="F26" s="91">
        <v>62</v>
      </c>
      <c r="G26" s="91">
        <v>2</v>
      </c>
      <c r="H26" s="91">
        <v>10</v>
      </c>
      <c r="I26" s="91">
        <v>0</v>
      </c>
    </row>
    <row r="27" spans="2:9" s="8" customFormat="1" ht="11.15" customHeight="1" x14ac:dyDescent="0.15">
      <c r="B27" s="29" t="s">
        <v>7</v>
      </c>
      <c r="C27" s="93">
        <v>8</v>
      </c>
      <c r="D27" s="85"/>
      <c r="E27" s="94">
        <v>5</v>
      </c>
      <c r="F27" s="93">
        <v>7</v>
      </c>
      <c r="G27" s="93">
        <v>0</v>
      </c>
      <c r="H27" s="93">
        <v>1</v>
      </c>
      <c r="I27" s="93">
        <v>0</v>
      </c>
    </row>
    <row r="28" spans="2:9" s="8" customFormat="1" ht="11.15" customHeight="1" x14ac:dyDescent="0.15">
      <c r="B28" s="29" t="s">
        <v>8</v>
      </c>
      <c r="C28" s="93">
        <v>9</v>
      </c>
      <c r="D28" s="85"/>
      <c r="E28" s="94">
        <v>6</v>
      </c>
      <c r="F28" s="93">
        <v>7</v>
      </c>
      <c r="G28" s="93">
        <v>0</v>
      </c>
      <c r="H28" s="93">
        <v>1</v>
      </c>
      <c r="I28" s="93">
        <v>0</v>
      </c>
    </row>
    <row r="29" spans="2:9" s="8" customFormat="1" ht="11.15" customHeight="1" x14ac:dyDescent="0.15">
      <c r="B29" s="29" t="s">
        <v>9</v>
      </c>
      <c r="C29" s="93">
        <v>22</v>
      </c>
      <c r="D29" s="85"/>
      <c r="E29" s="94">
        <v>14</v>
      </c>
      <c r="F29" s="93">
        <v>23</v>
      </c>
      <c r="G29" s="93">
        <v>1</v>
      </c>
      <c r="H29" s="93">
        <v>5</v>
      </c>
      <c r="I29" s="93">
        <v>0</v>
      </c>
    </row>
    <row r="30" spans="2:9" s="8" customFormat="1" ht="11.15" customHeight="1" x14ac:dyDescent="0.15">
      <c r="B30" s="29" t="s">
        <v>10</v>
      </c>
      <c r="C30" s="93">
        <v>6</v>
      </c>
      <c r="D30" s="85"/>
      <c r="E30" s="94">
        <v>7</v>
      </c>
      <c r="F30" s="93">
        <v>8</v>
      </c>
      <c r="G30" s="93">
        <v>1</v>
      </c>
      <c r="H30" s="93">
        <v>2</v>
      </c>
      <c r="I30" s="93">
        <v>0</v>
      </c>
    </row>
    <row r="31" spans="2:9" s="8" customFormat="1" ht="11.15" customHeight="1" x14ac:dyDescent="0.15">
      <c r="B31" s="29" t="s">
        <v>11</v>
      </c>
      <c r="C31" s="93">
        <v>5</v>
      </c>
      <c r="D31" s="85"/>
      <c r="E31" s="94">
        <v>3</v>
      </c>
      <c r="F31" s="93">
        <v>1</v>
      </c>
      <c r="G31" s="93">
        <v>0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16</v>
      </c>
      <c r="D32" s="85"/>
      <c r="E32" s="94">
        <v>14</v>
      </c>
      <c r="F32" s="93">
        <v>16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185</v>
      </c>
      <c r="D33" s="91"/>
      <c r="E33" s="98">
        <v>139</v>
      </c>
      <c r="F33" s="97">
        <v>165</v>
      </c>
      <c r="G33" s="97">
        <v>7</v>
      </c>
      <c r="H33" s="97">
        <v>39</v>
      </c>
      <c r="I33" s="97">
        <v>2</v>
      </c>
    </row>
    <row r="34" spans="2:9" s="22" customFormat="1" ht="11.15" customHeight="1" x14ac:dyDescent="0.15">
      <c r="B34" s="31" t="s">
        <v>158</v>
      </c>
      <c r="C34" s="91">
        <v>399</v>
      </c>
      <c r="D34" s="91"/>
      <c r="E34" s="96">
        <v>312</v>
      </c>
      <c r="F34" s="91">
        <v>316</v>
      </c>
      <c r="G34" s="91">
        <v>27</v>
      </c>
      <c r="H34" s="91">
        <v>125</v>
      </c>
      <c r="I34" s="91">
        <v>16</v>
      </c>
    </row>
    <row r="35" spans="2:9" s="8" customFormat="1" ht="11.15" customHeight="1" x14ac:dyDescent="0.15">
      <c r="B35" s="29" t="s">
        <v>14</v>
      </c>
      <c r="C35" s="93">
        <v>36</v>
      </c>
      <c r="D35" s="85"/>
      <c r="E35" s="94">
        <v>23</v>
      </c>
      <c r="F35" s="93">
        <v>23</v>
      </c>
      <c r="G35" s="93">
        <v>2</v>
      </c>
      <c r="H35" s="93">
        <v>5</v>
      </c>
      <c r="I35" s="93">
        <v>1</v>
      </c>
    </row>
    <row r="36" spans="2:9" s="8" customFormat="1" ht="11.15" customHeight="1" x14ac:dyDescent="0.15">
      <c r="B36" s="29" t="s">
        <v>15</v>
      </c>
      <c r="C36" s="93">
        <v>36</v>
      </c>
      <c r="D36" s="85"/>
      <c r="E36" s="94">
        <v>28</v>
      </c>
      <c r="F36" s="93">
        <v>22</v>
      </c>
      <c r="G36" s="93">
        <v>3</v>
      </c>
      <c r="H36" s="93">
        <v>6</v>
      </c>
      <c r="I36" s="93">
        <v>1</v>
      </c>
    </row>
    <row r="37" spans="2:9" s="8" customFormat="1" ht="11.15" customHeight="1" x14ac:dyDescent="0.15">
      <c r="B37" s="29" t="s">
        <v>16</v>
      </c>
      <c r="C37" s="93">
        <v>24</v>
      </c>
      <c r="D37" s="85"/>
      <c r="E37" s="94">
        <v>18</v>
      </c>
      <c r="F37" s="93">
        <v>20</v>
      </c>
      <c r="G37" s="93">
        <v>0</v>
      </c>
      <c r="H37" s="93">
        <v>8</v>
      </c>
      <c r="I37" s="93">
        <v>0</v>
      </c>
    </row>
    <row r="38" spans="2:9" s="8" customFormat="1" ht="11.15" customHeight="1" x14ac:dyDescent="0.15">
      <c r="B38" s="29" t="s">
        <v>17</v>
      </c>
      <c r="C38" s="93">
        <v>62</v>
      </c>
      <c r="D38" s="85"/>
      <c r="E38" s="94">
        <v>59</v>
      </c>
      <c r="F38" s="93">
        <v>52</v>
      </c>
      <c r="G38" s="93">
        <v>8</v>
      </c>
      <c r="H38" s="93">
        <v>18</v>
      </c>
      <c r="I38" s="93">
        <v>4</v>
      </c>
    </row>
    <row r="39" spans="2:9" s="8" customFormat="1" ht="11.15" customHeight="1" x14ac:dyDescent="0.15">
      <c r="B39" s="29" t="s">
        <v>18</v>
      </c>
      <c r="C39" s="93">
        <v>59</v>
      </c>
      <c r="D39" s="85"/>
      <c r="E39" s="94">
        <v>45</v>
      </c>
      <c r="F39" s="93">
        <v>55</v>
      </c>
      <c r="G39" s="93">
        <v>4</v>
      </c>
      <c r="H39" s="93">
        <v>33</v>
      </c>
      <c r="I39" s="93">
        <v>4</v>
      </c>
    </row>
    <row r="40" spans="2:9" s="8" customFormat="1" ht="11.15" customHeight="1" x14ac:dyDescent="0.15">
      <c r="B40" s="29" t="s">
        <v>19</v>
      </c>
      <c r="C40" s="93">
        <v>87</v>
      </c>
      <c r="D40" s="85"/>
      <c r="E40" s="94">
        <v>62</v>
      </c>
      <c r="F40" s="93">
        <v>68</v>
      </c>
      <c r="G40" s="93">
        <v>4</v>
      </c>
      <c r="H40" s="93">
        <v>33</v>
      </c>
      <c r="I40" s="93">
        <v>4</v>
      </c>
    </row>
    <row r="41" spans="2:9" s="8" customFormat="1" ht="11.15" customHeight="1" x14ac:dyDescent="0.15">
      <c r="B41" s="29" t="s">
        <v>20</v>
      </c>
      <c r="C41" s="93">
        <v>23</v>
      </c>
      <c r="D41" s="85"/>
      <c r="E41" s="94">
        <v>23</v>
      </c>
      <c r="F41" s="93">
        <v>30</v>
      </c>
      <c r="G41" s="93">
        <v>2</v>
      </c>
      <c r="H41" s="93">
        <v>14</v>
      </c>
      <c r="I41" s="93">
        <v>1</v>
      </c>
    </row>
    <row r="42" spans="2:9" s="8" customFormat="1" ht="11.15" customHeight="1" x14ac:dyDescent="0.15">
      <c r="B42" s="29" t="s">
        <v>21</v>
      </c>
      <c r="C42" s="101">
        <v>7</v>
      </c>
      <c r="D42" s="85"/>
      <c r="E42" s="94">
        <v>6</v>
      </c>
      <c r="F42" s="93">
        <v>5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9</v>
      </c>
      <c r="D43" s="85"/>
      <c r="E43" s="94">
        <v>6</v>
      </c>
      <c r="F43" s="93">
        <v>6</v>
      </c>
      <c r="G43" s="93">
        <v>0</v>
      </c>
      <c r="H43" s="93">
        <v>5</v>
      </c>
      <c r="I43" s="93">
        <v>0</v>
      </c>
    </row>
    <row r="44" spans="2:9" s="8" customFormat="1" ht="11.15" customHeight="1" x14ac:dyDescent="0.15">
      <c r="B44" s="29" t="s">
        <v>23</v>
      </c>
      <c r="C44" s="93">
        <v>56</v>
      </c>
      <c r="D44" s="85"/>
      <c r="E44" s="94">
        <v>42</v>
      </c>
      <c r="F44" s="93">
        <v>35</v>
      </c>
      <c r="G44" s="93">
        <v>3</v>
      </c>
      <c r="H44" s="93">
        <v>3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228</v>
      </c>
      <c r="D45" s="91"/>
      <c r="E45" s="88">
        <v>143</v>
      </c>
      <c r="F45" s="91">
        <v>176</v>
      </c>
      <c r="G45" s="91">
        <v>14</v>
      </c>
      <c r="H45" s="91">
        <v>77</v>
      </c>
      <c r="I45" s="91">
        <v>6</v>
      </c>
    </row>
    <row r="46" spans="2:9" s="8" customFormat="1" ht="11.15" customHeight="1" x14ac:dyDescent="0.15">
      <c r="B46" s="29" t="s">
        <v>24</v>
      </c>
      <c r="C46" s="93">
        <v>16</v>
      </c>
      <c r="D46" s="85"/>
      <c r="E46" s="94">
        <v>15</v>
      </c>
      <c r="F46" s="93">
        <v>21</v>
      </c>
      <c r="G46" s="93">
        <v>2</v>
      </c>
      <c r="H46" s="93">
        <v>11</v>
      </c>
      <c r="I46" s="93">
        <v>1</v>
      </c>
    </row>
    <row r="47" spans="2:9" s="8" customFormat="1" ht="11.15" customHeight="1" x14ac:dyDescent="0.15">
      <c r="B47" s="29" t="s">
        <v>25</v>
      </c>
      <c r="C47" s="93">
        <v>14</v>
      </c>
      <c r="D47" s="85"/>
      <c r="E47" s="94">
        <v>8</v>
      </c>
      <c r="F47" s="93">
        <v>9</v>
      </c>
      <c r="G47" s="93">
        <v>0</v>
      </c>
      <c r="H47" s="93">
        <v>6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10</v>
      </c>
      <c r="D48" s="85"/>
      <c r="E48" s="94">
        <v>13</v>
      </c>
      <c r="F48" s="93">
        <v>21</v>
      </c>
      <c r="G48" s="93">
        <v>4</v>
      </c>
      <c r="H48" s="93">
        <v>13</v>
      </c>
      <c r="I48" s="93">
        <v>2</v>
      </c>
    </row>
    <row r="49" spans="2:9" s="8" customFormat="1" ht="11.15" customHeight="1" x14ac:dyDescent="0.15">
      <c r="B49" s="29" t="s">
        <v>27</v>
      </c>
      <c r="C49" s="93">
        <v>10</v>
      </c>
      <c r="D49" s="85"/>
      <c r="E49" s="94">
        <v>6</v>
      </c>
      <c r="F49" s="93">
        <v>4</v>
      </c>
      <c r="G49" s="93">
        <v>0</v>
      </c>
      <c r="H49" s="93">
        <v>3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162</v>
      </c>
      <c r="D50" s="85"/>
      <c r="E50" s="94">
        <v>89</v>
      </c>
      <c r="F50" s="93">
        <v>113</v>
      </c>
      <c r="G50" s="93">
        <v>8</v>
      </c>
      <c r="H50" s="93">
        <v>42</v>
      </c>
      <c r="I50" s="93">
        <v>3</v>
      </c>
    </row>
    <row r="51" spans="2:9" s="8" customFormat="1" ht="11.15" customHeight="1" x14ac:dyDescent="0.15">
      <c r="B51" s="29" t="s">
        <v>29</v>
      </c>
      <c r="C51" s="93">
        <v>16</v>
      </c>
      <c r="D51" s="85"/>
      <c r="E51" s="94">
        <v>12</v>
      </c>
      <c r="F51" s="93">
        <v>8</v>
      </c>
      <c r="G51" s="93">
        <v>0</v>
      </c>
      <c r="H51" s="93">
        <v>2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382</v>
      </c>
      <c r="D52" s="91"/>
      <c r="E52" s="96">
        <v>272</v>
      </c>
      <c r="F52" s="91">
        <v>331</v>
      </c>
      <c r="G52" s="91">
        <v>29</v>
      </c>
      <c r="H52" s="91">
        <v>86</v>
      </c>
      <c r="I52" s="91">
        <v>4</v>
      </c>
    </row>
    <row r="53" spans="2:9" s="8" customFormat="1" ht="11.15" customHeight="1" x14ac:dyDescent="0.15">
      <c r="B53" s="29" t="s">
        <v>30</v>
      </c>
      <c r="C53" s="93">
        <v>27</v>
      </c>
      <c r="D53" s="85"/>
      <c r="E53" s="94">
        <v>27</v>
      </c>
      <c r="F53" s="93">
        <v>32</v>
      </c>
      <c r="G53" s="93">
        <v>5</v>
      </c>
      <c r="H53" s="93">
        <v>5</v>
      </c>
      <c r="I53" s="93">
        <v>1</v>
      </c>
    </row>
    <row r="54" spans="2:9" s="8" customFormat="1" ht="11.15" customHeight="1" x14ac:dyDescent="0.15">
      <c r="B54" s="29" t="s">
        <v>31</v>
      </c>
      <c r="C54" s="93">
        <v>43</v>
      </c>
      <c r="D54" s="85"/>
      <c r="E54" s="94">
        <v>32</v>
      </c>
      <c r="F54" s="93">
        <v>39</v>
      </c>
      <c r="G54" s="93">
        <v>3</v>
      </c>
      <c r="H54" s="93">
        <v>9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178</v>
      </c>
      <c r="D55" s="85"/>
      <c r="E55" s="94">
        <v>112</v>
      </c>
      <c r="F55" s="93">
        <v>141</v>
      </c>
      <c r="G55" s="93">
        <v>10</v>
      </c>
      <c r="H55" s="93">
        <v>35</v>
      </c>
      <c r="I55" s="93">
        <v>2</v>
      </c>
    </row>
    <row r="56" spans="2:9" s="8" customFormat="1" ht="11.15" customHeight="1" x14ac:dyDescent="0.15">
      <c r="B56" s="29" t="s">
        <v>33</v>
      </c>
      <c r="C56" s="93">
        <v>104</v>
      </c>
      <c r="D56" s="85"/>
      <c r="E56" s="94">
        <v>73</v>
      </c>
      <c r="F56" s="93">
        <v>83</v>
      </c>
      <c r="G56" s="93">
        <v>5</v>
      </c>
      <c r="H56" s="93">
        <v>29</v>
      </c>
      <c r="I56" s="93">
        <v>0</v>
      </c>
    </row>
    <row r="57" spans="2:9" s="8" customFormat="1" ht="11.15" customHeight="1" x14ac:dyDescent="0.15">
      <c r="B57" s="29" t="s">
        <v>34</v>
      </c>
      <c r="C57" s="93">
        <v>21</v>
      </c>
      <c r="D57" s="85"/>
      <c r="E57" s="94">
        <v>18</v>
      </c>
      <c r="F57" s="93">
        <v>25</v>
      </c>
      <c r="G57" s="93">
        <v>4</v>
      </c>
      <c r="H57" s="93">
        <v>6</v>
      </c>
      <c r="I57" s="93">
        <v>0</v>
      </c>
    </row>
    <row r="58" spans="2:9" s="8" customFormat="1" ht="11.15" customHeight="1" x14ac:dyDescent="0.15">
      <c r="B58" s="29" t="s">
        <v>35</v>
      </c>
      <c r="C58" s="93">
        <v>9</v>
      </c>
      <c r="D58" s="85"/>
      <c r="E58" s="94">
        <v>10</v>
      </c>
      <c r="F58" s="93">
        <v>11</v>
      </c>
      <c r="G58" s="93">
        <v>2</v>
      </c>
      <c r="H58" s="93">
        <v>2</v>
      </c>
      <c r="I58" s="93">
        <v>1</v>
      </c>
    </row>
    <row r="59" spans="2:9" s="22" customFormat="1" ht="11.15" customHeight="1" x14ac:dyDescent="0.15">
      <c r="B59" s="31" t="s">
        <v>161</v>
      </c>
      <c r="C59" s="91">
        <v>65</v>
      </c>
      <c r="D59" s="91"/>
      <c r="E59" s="96">
        <v>53</v>
      </c>
      <c r="F59" s="91">
        <v>51</v>
      </c>
      <c r="G59" s="91">
        <v>1</v>
      </c>
      <c r="H59" s="91">
        <v>7</v>
      </c>
      <c r="I59" s="91">
        <v>0</v>
      </c>
    </row>
    <row r="60" spans="2:9" s="8" customFormat="1" ht="11.15" customHeight="1" x14ac:dyDescent="0.15">
      <c r="B60" s="29" t="s">
        <v>36</v>
      </c>
      <c r="C60" s="93">
        <v>4</v>
      </c>
      <c r="D60" s="85"/>
      <c r="E60" s="94">
        <v>3</v>
      </c>
      <c r="F60" s="93">
        <v>5</v>
      </c>
      <c r="G60" s="93">
        <v>0</v>
      </c>
      <c r="H60" s="93">
        <v>1</v>
      </c>
      <c r="I60" s="93">
        <v>0</v>
      </c>
    </row>
    <row r="61" spans="2:9" s="8" customFormat="1" ht="11.15" customHeight="1" x14ac:dyDescent="0.15">
      <c r="B61" s="29" t="s">
        <v>37</v>
      </c>
      <c r="C61" s="93">
        <v>4</v>
      </c>
      <c r="D61" s="85"/>
      <c r="E61" s="94">
        <v>5</v>
      </c>
      <c r="F61" s="93">
        <v>2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17</v>
      </c>
      <c r="D62" s="85"/>
      <c r="E62" s="94">
        <v>15</v>
      </c>
      <c r="F62" s="93">
        <v>15</v>
      </c>
      <c r="G62" s="93">
        <v>1</v>
      </c>
      <c r="H62" s="93">
        <v>2</v>
      </c>
      <c r="I62" s="93">
        <v>0</v>
      </c>
    </row>
    <row r="63" spans="2:9" s="8" customFormat="1" ht="11.15" customHeight="1" x14ac:dyDescent="0.15">
      <c r="B63" s="29" t="s">
        <v>39</v>
      </c>
      <c r="C63" s="93">
        <v>29</v>
      </c>
      <c r="D63" s="85"/>
      <c r="E63" s="94">
        <v>18</v>
      </c>
      <c r="F63" s="93">
        <v>23</v>
      </c>
      <c r="G63" s="93">
        <v>0</v>
      </c>
      <c r="H63" s="93">
        <v>4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11</v>
      </c>
      <c r="D64" s="85"/>
      <c r="E64" s="94">
        <v>12</v>
      </c>
      <c r="F64" s="93">
        <v>6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55</v>
      </c>
      <c r="D65" s="91"/>
      <c r="E65" s="96">
        <v>40</v>
      </c>
      <c r="F65" s="91">
        <v>49</v>
      </c>
      <c r="G65" s="91">
        <v>8</v>
      </c>
      <c r="H65" s="91">
        <v>20</v>
      </c>
      <c r="I65" s="91">
        <v>7</v>
      </c>
    </row>
    <row r="66" spans="2:9" s="8" customFormat="1" ht="11.15" customHeight="1" x14ac:dyDescent="0.15">
      <c r="B66" s="29" t="s">
        <v>41</v>
      </c>
      <c r="C66" s="93">
        <v>15</v>
      </c>
      <c r="D66" s="85"/>
      <c r="E66" s="94">
        <v>10</v>
      </c>
      <c r="F66" s="93">
        <v>13</v>
      </c>
      <c r="G66" s="93">
        <v>2</v>
      </c>
      <c r="H66" s="93">
        <v>6</v>
      </c>
      <c r="I66" s="93">
        <v>2</v>
      </c>
    </row>
    <row r="67" spans="2:9" s="8" customFormat="1" ht="11.15" customHeight="1" x14ac:dyDescent="0.15">
      <c r="B67" s="29" t="s">
        <v>42</v>
      </c>
      <c r="C67" s="93">
        <v>17</v>
      </c>
      <c r="D67" s="85"/>
      <c r="E67" s="94">
        <v>13</v>
      </c>
      <c r="F67" s="93">
        <v>21</v>
      </c>
      <c r="G67" s="93">
        <v>4</v>
      </c>
      <c r="H67" s="93">
        <v>13</v>
      </c>
      <c r="I67" s="93">
        <v>4</v>
      </c>
    </row>
    <row r="68" spans="2:9" s="8" customFormat="1" ht="11.15" customHeight="1" x14ac:dyDescent="0.15">
      <c r="B68" s="29" t="s">
        <v>43</v>
      </c>
      <c r="C68" s="93">
        <v>12</v>
      </c>
      <c r="D68" s="85"/>
      <c r="E68" s="94">
        <v>10</v>
      </c>
      <c r="F68" s="93">
        <v>10</v>
      </c>
      <c r="G68" s="93">
        <v>2</v>
      </c>
      <c r="H68" s="93">
        <v>1</v>
      </c>
      <c r="I68" s="93">
        <v>1</v>
      </c>
    </row>
    <row r="69" spans="2:9" s="8" customFormat="1" ht="11.15" customHeight="1" x14ac:dyDescent="0.15">
      <c r="B69" s="29" t="s">
        <v>44</v>
      </c>
      <c r="C69" s="93">
        <v>11</v>
      </c>
      <c r="D69" s="85"/>
      <c r="E69" s="94">
        <v>7</v>
      </c>
      <c r="F69" s="93">
        <v>5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238</v>
      </c>
      <c r="D70" s="91"/>
      <c r="E70" s="96">
        <v>135</v>
      </c>
      <c r="F70" s="91">
        <v>142</v>
      </c>
      <c r="G70" s="91">
        <v>9</v>
      </c>
      <c r="H70" s="91">
        <v>38</v>
      </c>
      <c r="I70" s="91">
        <v>3</v>
      </c>
    </row>
    <row r="71" spans="2:9" s="8" customFormat="1" ht="11.15" customHeight="1" x14ac:dyDescent="0.15">
      <c r="B71" s="29" t="s">
        <v>45</v>
      </c>
      <c r="C71" s="93">
        <v>99</v>
      </c>
      <c r="D71" s="85"/>
      <c r="E71" s="94">
        <v>59</v>
      </c>
      <c r="F71" s="93">
        <v>52</v>
      </c>
      <c r="G71" s="93">
        <v>6</v>
      </c>
      <c r="H71" s="93">
        <v>15</v>
      </c>
      <c r="I71" s="93">
        <v>1</v>
      </c>
    </row>
    <row r="72" spans="2:9" s="8" customFormat="1" ht="11.15" customHeight="1" x14ac:dyDescent="0.15">
      <c r="B72" s="29" t="s">
        <v>46</v>
      </c>
      <c r="C72" s="93">
        <v>8</v>
      </c>
      <c r="D72" s="85"/>
      <c r="E72" s="94">
        <v>6</v>
      </c>
      <c r="F72" s="93">
        <v>4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14</v>
      </c>
      <c r="D73" s="85"/>
      <c r="E73" s="94">
        <v>9</v>
      </c>
      <c r="F73" s="93">
        <v>10</v>
      </c>
      <c r="G73" s="93">
        <v>1</v>
      </c>
      <c r="H73" s="93">
        <v>4</v>
      </c>
      <c r="I73" s="93">
        <v>1</v>
      </c>
    </row>
    <row r="74" spans="2:9" s="8" customFormat="1" ht="11.15" customHeight="1" x14ac:dyDescent="0.15">
      <c r="B74" s="29" t="s">
        <v>48</v>
      </c>
      <c r="C74" s="93">
        <v>40</v>
      </c>
      <c r="D74" s="85"/>
      <c r="E74" s="94">
        <v>19</v>
      </c>
      <c r="F74" s="93">
        <v>24</v>
      </c>
      <c r="G74" s="93">
        <v>2</v>
      </c>
      <c r="H74" s="93">
        <v>11</v>
      </c>
      <c r="I74" s="93">
        <v>1</v>
      </c>
    </row>
    <row r="75" spans="2:9" s="8" customFormat="1" ht="11.15" customHeight="1" x14ac:dyDescent="0.15">
      <c r="B75" s="29" t="s">
        <v>49</v>
      </c>
      <c r="C75" s="93">
        <v>10</v>
      </c>
      <c r="D75" s="85"/>
      <c r="E75" s="94">
        <v>6</v>
      </c>
      <c r="F75" s="93">
        <v>8</v>
      </c>
      <c r="G75" s="93">
        <v>0</v>
      </c>
      <c r="H75" s="93">
        <v>1</v>
      </c>
      <c r="I75" s="93">
        <v>0</v>
      </c>
    </row>
    <row r="76" spans="2:9" s="8" customFormat="1" ht="11.15" customHeight="1" x14ac:dyDescent="0.15">
      <c r="B76" s="29" t="s">
        <v>50</v>
      </c>
      <c r="C76" s="93">
        <v>7</v>
      </c>
      <c r="D76" s="85"/>
      <c r="E76" s="94">
        <v>2</v>
      </c>
      <c r="F76" s="93">
        <v>6</v>
      </c>
      <c r="G76" s="93">
        <v>0</v>
      </c>
      <c r="H76" s="93">
        <v>1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27</v>
      </c>
      <c r="D77" s="85"/>
      <c r="E77" s="94">
        <v>8</v>
      </c>
      <c r="F77" s="93">
        <v>6</v>
      </c>
      <c r="G77" s="93">
        <v>0</v>
      </c>
      <c r="H77" s="93">
        <v>2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33</v>
      </c>
      <c r="D78" s="104"/>
      <c r="E78" s="116">
        <v>26</v>
      </c>
      <c r="F78" s="103">
        <v>32</v>
      </c>
      <c r="G78" s="103">
        <v>0</v>
      </c>
      <c r="H78" s="103">
        <v>4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56">
    <tabColor indexed="2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11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78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807560</v>
      </c>
      <c r="D9" s="74">
        <v>27.985660508197537</v>
      </c>
      <c r="E9" s="138">
        <v>226001</v>
      </c>
      <c r="F9" s="85">
        <v>123847</v>
      </c>
      <c r="G9" s="85">
        <v>38238</v>
      </c>
      <c r="H9" s="85">
        <v>23015</v>
      </c>
      <c r="I9" s="85">
        <v>3645</v>
      </c>
    </row>
    <row r="10" spans="2:9" s="8" customFormat="1" x14ac:dyDescent="0.15">
      <c r="B10" s="14" t="str">
        <f>刑法犯総数!B10</f>
        <v>2016     28</v>
      </c>
      <c r="C10" s="85">
        <v>723148</v>
      </c>
      <c r="D10" s="74">
        <v>28.852461736739919</v>
      </c>
      <c r="E10" s="138">
        <v>208646</v>
      </c>
      <c r="F10" s="85">
        <v>115462</v>
      </c>
      <c r="G10" s="85">
        <v>35525</v>
      </c>
      <c r="H10" s="85">
        <v>18298</v>
      </c>
      <c r="I10" s="85">
        <v>2750</v>
      </c>
    </row>
    <row r="11" spans="2:9" s="8" customFormat="1" x14ac:dyDescent="0.15">
      <c r="B11" s="14" t="str">
        <f>刑法犯総数!B11</f>
        <v>2017     29</v>
      </c>
      <c r="C11" s="85">
        <v>655498</v>
      </c>
      <c r="D11" s="74">
        <v>31.166532926111142</v>
      </c>
      <c r="E11" s="138">
        <v>204296</v>
      </c>
      <c r="F11" s="85">
        <v>109238</v>
      </c>
      <c r="G11" s="85">
        <v>33835</v>
      </c>
      <c r="H11" s="85">
        <v>15575</v>
      </c>
      <c r="I11" s="85">
        <v>2541</v>
      </c>
    </row>
    <row r="12" spans="2:9" s="8" customFormat="1" x14ac:dyDescent="0.15">
      <c r="B12" s="14" t="str">
        <f>刑法犯総数!B12</f>
        <v>2018     30</v>
      </c>
      <c r="C12" s="85">
        <v>582141</v>
      </c>
      <c r="D12" s="74">
        <v>32.731589082370078</v>
      </c>
      <c r="E12" s="138">
        <v>190544</v>
      </c>
      <c r="F12" s="85">
        <v>102369</v>
      </c>
      <c r="G12" s="85">
        <v>32156</v>
      </c>
      <c r="H12" s="85">
        <v>13163</v>
      </c>
      <c r="I12" s="85">
        <v>2377</v>
      </c>
    </row>
    <row r="13" spans="2:9" s="8" customFormat="1" x14ac:dyDescent="0.15">
      <c r="B13" s="14" t="str">
        <f>刑法犯総数!B13</f>
        <v>2019 令和元年</v>
      </c>
      <c r="C13" s="85">
        <v>532565</v>
      </c>
      <c r="D13" s="74">
        <v>33.967121384244173</v>
      </c>
      <c r="E13" s="138">
        <v>180897</v>
      </c>
      <c r="F13" s="85">
        <v>94144</v>
      </c>
      <c r="G13" s="85">
        <v>29263</v>
      </c>
      <c r="H13" s="85">
        <v>10813</v>
      </c>
      <c r="I13" s="85">
        <v>1971</v>
      </c>
    </row>
    <row r="14" spans="2:9" s="8" customFormat="1" x14ac:dyDescent="0.15">
      <c r="B14" s="18" t="str">
        <f>刑法犯総数!B14</f>
        <v>2020 　　２</v>
      </c>
      <c r="C14" s="125">
        <v>417291</v>
      </c>
      <c r="D14" s="81">
        <v>40.903590060653116</v>
      </c>
      <c r="E14" s="139">
        <v>170687</v>
      </c>
      <c r="F14" s="89">
        <v>88464</v>
      </c>
      <c r="G14" s="89">
        <v>27789</v>
      </c>
      <c r="H14" s="89">
        <v>9222</v>
      </c>
      <c r="I14" s="89">
        <v>1702</v>
      </c>
    </row>
    <row r="15" spans="2:9" s="8" customFormat="1" x14ac:dyDescent="0.15">
      <c r="B15" s="18" t="str">
        <f>刑法犯総数!B15</f>
        <v>2021 　　３</v>
      </c>
      <c r="C15" s="125">
        <v>381769</v>
      </c>
      <c r="D15" s="81">
        <v>42.176289850668859</v>
      </c>
      <c r="E15" s="139">
        <v>161016</v>
      </c>
      <c r="F15" s="89">
        <v>84360</v>
      </c>
      <c r="G15" s="89">
        <v>27721</v>
      </c>
      <c r="H15" s="89">
        <v>7421</v>
      </c>
      <c r="I15" s="89">
        <v>1609</v>
      </c>
    </row>
    <row r="16" spans="2:9" s="8" customFormat="1" x14ac:dyDescent="0.15">
      <c r="B16" s="18" t="str">
        <f>刑法犯総数!B16</f>
        <v>2022 　　４</v>
      </c>
      <c r="C16" s="89">
        <v>407911</v>
      </c>
      <c r="D16" s="81">
        <v>36.312332837310102</v>
      </c>
      <c r="E16" s="86">
        <v>148122</v>
      </c>
      <c r="F16" s="89">
        <v>79234</v>
      </c>
      <c r="G16" s="89">
        <v>25241</v>
      </c>
      <c r="H16" s="89">
        <v>7503</v>
      </c>
      <c r="I16" s="89">
        <v>1438</v>
      </c>
    </row>
    <row r="17" spans="2:9" s="22" customFormat="1" x14ac:dyDescent="0.15">
      <c r="B17" s="18" t="str">
        <f>刑法犯総数!B17</f>
        <v>2023 　　５</v>
      </c>
      <c r="C17" s="89">
        <v>483695</v>
      </c>
      <c r="D17" s="81">
        <v>32.482246043477815</v>
      </c>
      <c r="E17" s="87">
        <v>157115</v>
      </c>
      <c r="F17" s="87">
        <v>85535</v>
      </c>
      <c r="G17" s="87">
        <v>26712</v>
      </c>
      <c r="H17" s="87">
        <v>9855</v>
      </c>
      <c r="I17" s="86">
        <v>1861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501507</v>
      </c>
      <c r="D18" s="78">
        <f>E18/C18*100</f>
        <v>33.110006440588066</v>
      </c>
      <c r="E18" s="88">
        <f>SUM(E20,E26,E33,E34,E45,E52,E59,E65,E70)</f>
        <v>166049</v>
      </c>
      <c r="F18" s="91">
        <f>SUM(F20,F26,F33,F34,F45,F52,F59,F65,F70)</f>
        <v>88302</v>
      </c>
      <c r="G18" s="91">
        <f>SUM(G20,G26,G33,G34,G45,G52,G59,G65,G70)</f>
        <v>27583</v>
      </c>
      <c r="H18" s="91">
        <f>SUM(H20,H26,H33,H34,H45,H52,H59,H65,H70)</f>
        <v>11085</v>
      </c>
      <c r="I18" s="91">
        <f>SUM(I20,I26,I33,I34,I45,I52,I59,I65,I70)</f>
        <v>2052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14247</v>
      </c>
      <c r="D20" s="91"/>
      <c r="E20" s="90">
        <v>5274</v>
      </c>
      <c r="F20" s="92">
        <v>3580</v>
      </c>
      <c r="G20" s="92">
        <v>1212</v>
      </c>
      <c r="H20" s="92">
        <v>465</v>
      </c>
      <c r="I20" s="91">
        <v>77</v>
      </c>
    </row>
    <row r="21" spans="2:9" s="8" customFormat="1" ht="11.15" customHeight="1" x14ac:dyDescent="0.15">
      <c r="B21" s="29" t="s">
        <v>2</v>
      </c>
      <c r="C21" s="93">
        <v>10871</v>
      </c>
      <c r="D21" s="85"/>
      <c r="E21" s="94">
        <v>3516</v>
      </c>
      <c r="F21" s="93">
        <v>2382</v>
      </c>
      <c r="G21" s="93">
        <v>807</v>
      </c>
      <c r="H21" s="95">
        <v>334</v>
      </c>
      <c r="I21" s="93">
        <v>62</v>
      </c>
    </row>
    <row r="22" spans="2:9" s="8" customFormat="1" ht="11.15" customHeight="1" x14ac:dyDescent="0.15">
      <c r="B22" s="29" t="s">
        <v>3</v>
      </c>
      <c r="C22" s="93">
        <v>1017</v>
      </c>
      <c r="D22" s="85"/>
      <c r="E22" s="94">
        <v>438</v>
      </c>
      <c r="F22" s="93">
        <v>320</v>
      </c>
      <c r="G22" s="93">
        <v>111</v>
      </c>
      <c r="H22" s="93">
        <v>53</v>
      </c>
      <c r="I22" s="93">
        <v>5</v>
      </c>
    </row>
    <row r="23" spans="2:9" s="8" customFormat="1" ht="11.15" customHeight="1" x14ac:dyDescent="0.15">
      <c r="B23" s="29" t="s">
        <v>4</v>
      </c>
      <c r="C23" s="93">
        <v>1044</v>
      </c>
      <c r="D23" s="85"/>
      <c r="E23" s="94">
        <v>622</v>
      </c>
      <c r="F23" s="93">
        <v>413</v>
      </c>
      <c r="G23" s="93">
        <v>149</v>
      </c>
      <c r="H23" s="93">
        <v>36</v>
      </c>
      <c r="I23" s="93">
        <v>4</v>
      </c>
    </row>
    <row r="24" spans="2:9" s="8" customFormat="1" ht="11.15" customHeight="1" x14ac:dyDescent="0.15">
      <c r="B24" s="29" t="s">
        <v>5</v>
      </c>
      <c r="C24" s="93">
        <v>973</v>
      </c>
      <c r="D24" s="85"/>
      <c r="E24" s="94">
        <v>489</v>
      </c>
      <c r="F24" s="93">
        <v>345</v>
      </c>
      <c r="G24" s="93">
        <v>113</v>
      </c>
      <c r="H24" s="93">
        <v>33</v>
      </c>
      <c r="I24" s="93">
        <v>4</v>
      </c>
    </row>
    <row r="25" spans="2:9" s="8" customFormat="1" ht="11.15" customHeight="1" x14ac:dyDescent="0.15">
      <c r="B25" s="29" t="s">
        <v>6</v>
      </c>
      <c r="C25" s="93">
        <v>342</v>
      </c>
      <c r="D25" s="85"/>
      <c r="E25" s="94">
        <v>209</v>
      </c>
      <c r="F25" s="93">
        <v>120</v>
      </c>
      <c r="G25" s="93">
        <v>32</v>
      </c>
      <c r="H25" s="93">
        <v>9</v>
      </c>
      <c r="I25" s="93">
        <v>2</v>
      </c>
    </row>
    <row r="26" spans="2:9" s="22" customFormat="1" ht="11.15" customHeight="1" x14ac:dyDescent="0.15">
      <c r="B26" s="31" t="s">
        <v>157</v>
      </c>
      <c r="C26" s="91">
        <v>21775</v>
      </c>
      <c r="D26" s="91"/>
      <c r="E26" s="96">
        <v>9806</v>
      </c>
      <c r="F26" s="91">
        <v>5133</v>
      </c>
      <c r="G26" s="91">
        <v>1596</v>
      </c>
      <c r="H26" s="91">
        <v>398</v>
      </c>
      <c r="I26" s="91">
        <v>67</v>
      </c>
    </row>
    <row r="27" spans="2:9" s="8" customFormat="1" ht="11.15" customHeight="1" x14ac:dyDescent="0.15">
      <c r="B27" s="29" t="s">
        <v>7</v>
      </c>
      <c r="C27" s="93">
        <v>2628</v>
      </c>
      <c r="D27" s="85"/>
      <c r="E27" s="94">
        <v>1253</v>
      </c>
      <c r="F27" s="93">
        <v>780</v>
      </c>
      <c r="G27" s="93">
        <v>246</v>
      </c>
      <c r="H27" s="93">
        <v>36</v>
      </c>
      <c r="I27" s="93">
        <v>8</v>
      </c>
    </row>
    <row r="28" spans="2:9" s="8" customFormat="1" ht="11.15" customHeight="1" x14ac:dyDescent="0.15">
      <c r="B28" s="29" t="s">
        <v>8</v>
      </c>
      <c r="C28" s="93">
        <v>2257</v>
      </c>
      <c r="D28" s="85"/>
      <c r="E28" s="94">
        <v>1179</v>
      </c>
      <c r="F28" s="93">
        <v>609</v>
      </c>
      <c r="G28" s="93">
        <v>185</v>
      </c>
      <c r="H28" s="93">
        <v>41</v>
      </c>
      <c r="I28" s="93">
        <v>5</v>
      </c>
    </row>
    <row r="29" spans="2:9" s="8" customFormat="1" ht="11.15" customHeight="1" x14ac:dyDescent="0.15">
      <c r="B29" s="29" t="s">
        <v>9</v>
      </c>
      <c r="C29" s="93">
        <v>7096</v>
      </c>
      <c r="D29" s="85"/>
      <c r="E29" s="94">
        <v>2829</v>
      </c>
      <c r="F29" s="93">
        <v>1342</v>
      </c>
      <c r="G29" s="93">
        <v>404</v>
      </c>
      <c r="H29" s="93">
        <v>124</v>
      </c>
      <c r="I29" s="93">
        <v>19</v>
      </c>
    </row>
    <row r="30" spans="2:9" s="8" customFormat="1" ht="11.15" customHeight="1" x14ac:dyDescent="0.15">
      <c r="B30" s="29" t="s">
        <v>10</v>
      </c>
      <c r="C30" s="93">
        <v>1586</v>
      </c>
      <c r="D30" s="85"/>
      <c r="E30" s="94">
        <v>991</v>
      </c>
      <c r="F30" s="93">
        <v>608</v>
      </c>
      <c r="G30" s="93">
        <v>196</v>
      </c>
      <c r="H30" s="93">
        <v>34</v>
      </c>
      <c r="I30" s="93">
        <v>7</v>
      </c>
    </row>
    <row r="31" spans="2:9" s="8" customFormat="1" ht="11.15" customHeight="1" x14ac:dyDescent="0.15">
      <c r="B31" s="29" t="s">
        <v>11</v>
      </c>
      <c r="C31" s="93">
        <v>1815</v>
      </c>
      <c r="D31" s="85"/>
      <c r="E31" s="94">
        <v>1335</v>
      </c>
      <c r="F31" s="93">
        <v>586</v>
      </c>
      <c r="G31" s="93">
        <v>176</v>
      </c>
      <c r="H31" s="93">
        <v>36</v>
      </c>
      <c r="I31" s="93">
        <v>9</v>
      </c>
    </row>
    <row r="32" spans="2:9" s="8" customFormat="1" ht="11.15" customHeight="1" x14ac:dyDescent="0.15">
      <c r="B32" s="29" t="s">
        <v>12</v>
      </c>
      <c r="C32" s="93">
        <v>6393</v>
      </c>
      <c r="D32" s="85"/>
      <c r="E32" s="94">
        <v>2219</v>
      </c>
      <c r="F32" s="93">
        <v>1208</v>
      </c>
      <c r="G32" s="93">
        <v>389</v>
      </c>
      <c r="H32" s="93">
        <v>127</v>
      </c>
      <c r="I32" s="93">
        <v>19</v>
      </c>
    </row>
    <row r="33" spans="2:9" s="22" customFormat="1" ht="11.15" customHeight="1" x14ac:dyDescent="0.15">
      <c r="B33" s="31" t="s">
        <v>13</v>
      </c>
      <c r="C33" s="97">
        <v>61940</v>
      </c>
      <c r="D33" s="91"/>
      <c r="E33" s="98">
        <v>16441</v>
      </c>
      <c r="F33" s="97">
        <v>9099</v>
      </c>
      <c r="G33" s="97">
        <v>2785</v>
      </c>
      <c r="H33" s="97">
        <v>1395</v>
      </c>
      <c r="I33" s="97">
        <v>276</v>
      </c>
    </row>
    <row r="34" spans="2:9" s="22" customFormat="1" ht="11.15" customHeight="1" x14ac:dyDescent="0.15">
      <c r="B34" s="31" t="s">
        <v>158</v>
      </c>
      <c r="C34" s="91">
        <v>161202</v>
      </c>
      <c r="D34" s="91"/>
      <c r="E34" s="96">
        <v>53047</v>
      </c>
      <c r="F34" s="91">
        <v>24128</v>
      </c>
      <c r="G34" s="91">
        <v>7529</v>
      </c>
      <c r="H34" s="91">
        <v>2653</v>
      </c>
      <c r="I34" s="91">
        <v>459</v>
      </c>
    </row>
    <row r="35" spans="2:9" s="8" customFormat="1" ht="11.15" customHeight="1" x14ac:dyDescent="0.15">
      <c r="B35" s="29" t="s">
        <v>14</v>
      </c>
      <c r="C35" s="93">
        <v>16464</v>
      </c>
      <c r="D35" s="85"/>
      <c r="E35" s="94">
        <v>4100</v>
      </c>
      <c r="F35" s="93">
        <v>1694</v>
      </c>
      <c r="G35" s="93">
        <v>549</v>
      </c>
      <c r="H35" s="93">
        <v>116</v>
      </c>
      <c r="I35" s="93">
        <v>19</v>
      </c>
    </row>
    <row r="36" spans="2:9" s="8" customFormat="1" ht="11.15" customHeight="1" x14ac:dyDescent="0.15">
      <c r="B36" s="29" t="s">
        <v>15</v>
      </c>
      <c r="C36" s="93">
        <v>9423</v>
      </c>
      <c r="D36" s="85"/>
      <c r="E36" s="94">
        <v>3010</v>
      </c>
      <c r="F36" s="93">
        <v>1085</v>
      </c>
      <c r="G36" s="93">
        <v>352</v>
      </c>
      <c r="H36" s="93">
        <v>85</v>
      </c>
      <c r="I36" s="93">
        <v>18</v>
      </c>
    </row>
    <row r="37" spans="2:9" s="8" customFormat="1" ht="11.15" customHeight="1" x14ac:dyDescent="0.15">
      <c r="B37" s="29" t="s">
        <v>16</v>
      </c>
      <c r="C37" s="93">
        <v>10995</v>
      </c>
      <c r="D37" s="85"/>
      <c r="E37" s="94">
        <v>4460</v>
      </c>
      <c r="F37" s="93">
        <v>1375</v>
      </c>
      <c r="G37" s="93">
        <v>438</v>
      </c>
      <c r="H37" s="93">
        <v>143</v>
      </c>
      <c r="I37" s="93">
        <v>40</v>
      </c>
    </row>
    <row r="38" spans="2:9" s="8" customFormat="1" ht="11.15" customHeight="1" x14ac:dyDescent="0.15">
      <c r="B38" s="29" t="s">
        <v>17</v>
      </c>
      <c r="C38" s="93">
        <v>37948</v>
      </c>
      <c r="D38" s="85"/>
      <c r="E38" s="94">
        <v>9566</v>
      </c>
      <c r="F38" s="93">
        <v>4428</v>
      </c>
      <c r="G38" s="93">
        <v>1336</v>
      </c>
      <c r="H38" s="93">
        <v>591</v>
      </c>
      <c r="I38" s="93">
        <v>100</v>
      </c>
    </row>
    <row r="39" spans="2:9" s="8" customFormat="1" ht="11.15" customHeight="1" x14ac:dyDescent="0.15">
      <c r="B39" s="29" t="s">
        <v>18</v>
      </c>
      <c r="C39" s="93">
        <v>28940</v>
      </c>
      <c r="D39" s="85"/>
      <c r="E39" s="94">
        <v>9112</v>
      </c>
      <c r="F39" s="93">
        <v>4346</v>
      </c>
      <c r="G39" s="93">
        <v>1379</v>
      </c>
      <c r="H39" s="93">
        <v>445</v>
      </c>
      <c r="I39" s="93">
        <v>70</v>
      </c>
    </row>
    <row r="40" spans="2:9" s="8" customFormat="1" ht="11.15" customHeight="1" x14ac:dyDescent="0.15">
      <c r="B40" s="29" t="s">
        <v>19</v>
      </c>
      <c r="C40" s="93">
        <v>32643</v>
      </c>
      <c r="D40" s="85"/>
      <c r="E40" s="94">
        <v>11844</v>
      </c>
      <c r="F40" s="93">
        <v>6005</v>
      </c>
      <c r="G40" s="93">
        <v>1850</v>
      </c>
      <c r="H40" s="93">
        <v>752</v>
      </c>
      <c r="I40" s="93">
        <v>118</v>
      </c>
    </row>
    <row r="41" spans="2:9" s="8" customFormat="1" ht="11.15" customHeight="1" x14ac:dyDescent="0.15">
      <c r="B41" s="29" t="s">
        <v>20</v>
      </c>
      <c r="C41" s="93">
        <v>6252</v>
      </c>
      <c r="D41" s="85"/>
      <c r="E41" s="94">
        <v>3242</v>
      </c>
      <c r="F41" s="93">
        <v>1298</v>
      </c>
      <c r="G41" s="93">
        <v>395</v>
      </c>
      <c r="H41" s="93">
        <v>114</v>
      </c>
      <c r="I41" s="93">
        <v>23</v>
      </c>
    </row>
    <row r="42" spans="2:9" s="8" customFormat="1" ht="11.15" customHeight="1" x14ac:dyDescent="0.15">
      <c r="B42" s="29" t="s">
        <v>21</v>
      </c>
      <c r="C42" s="101">
        <v>2638</v>
      </c>
      <c r="D42" s="85"/>
      <c r="E42" s="94">
        <v>950</v>
      </c>
      <c r="F42" s="93">
        <v>490</v>
      </c>
      <c r="G42" s="93">
        <v>170</v>
      </c>
      <c r="H42" s="93">
        <v>51</v>
      </c>
      <c r="I42" s="93">
        <v>6</v>
      </c>
    </row>
    <row r="43" spans="2:9" s="8" customFormat="1" ht="11.15" customHeight="1" x14ac:dyDescent="0.15">
      <c r="B43" s="29" t="s">
        <v>22</v>
      </c>
      <c r="C43" s="93">
        <v>5274</v>
      </c>
      <c r="D43" s="85"/>
      <c r="E43" s="94">
        <v>2299</v>
      </c>
      <c r="F43" s="93">
        <v>1011</v>
      </c>
      <c r="G43" s="93">
        <v>342</v>
      </c>
      <c r="H43" s="93">
        <v>133</v>
      </c>
      <c r="I43" s="93">
        <v>32</v>
      </c>
    </row>
    <row r="44" spans="2:9" s="8" customFormat="1" ht="11.15" customHeight="1" x14ac:dyDescent="0.15">
      <c r="B44" s="29" t="s">
        <v>23</v>
      </c>
      <c r="C44" s="93">
        <v>10625</v>
      </c>
      <c r="D44" s="85"/>
      <c r="E44" s="94">
        <v>4464</v>
      </c>
      <c r="F44" s="93">
        <v>2396</v>
      </c>
      <c r="G44" s="93">
        <v>718</v>
      </c>
      <c r="H44" s="93">
        <v>223</v>
      </c>
      <c r="I44" s="93">
        <v>33</v>
      </c>
    </row>
    <row r="45" spans="2:9" s="22" customFormat="1" ht="11.15" customHeight="1" x14ac:dyDescent="0.15">
      <c r="B45" s="31" t="s">
        <v>159</v>
      </c>
      <c r="C45" s="91">
        <v>58282</v>
      </c>
      <c r="D45" s="91"/>
      <c r="E45" s="88">
        <v>19333</v>
      </c>
      <c r="F45" s="91">
        <v>10512</v>
      </c>
      <c r="G45" s="91">
        <v>3139</v>
      </c>
      <c r="H45" s="91">
        <v>1507</v>
      </c>
      <c r="I45" s="91">
        <v>302</v>
      </c>
    </row>
    <row r="46" spans="2:9" s="8" customFormat="1" ht="11.15" customHeight="1" x14ac:dyDescent="0.15">
      <c r="B46" s="29" t="s">
        <v>24</v>
      </c>
      <c r="C46" s="93">
        <v>3377</v>
      </c>
      <c r="D46" s="85"/>
      <c r="E46" s="94">
        <v>2056</v>
      </c>
      <c r="F46" s="93">
        <v>850</v>
      </c>
      <c r="G46" s="93">
        <v>260</v>
      </c>
      <c r="H46" s="93">
        <v>120</v>
      </c>
      <c r="I46" s="93">
        <v>22</v>
      </c>
    </row>
    <row r="47" spans="2:9" s="8" customFormat="1" ht="11.15" customHeight="1" x14ac:dyDescent="0.15">
      <c r="B47" s="29" t="s">
        <v>25</v>
      </c>
      <c r="C47" s="93">
        <v>3759</v>
      </c>
      <c r="D47" s="85"/>
      <c r="E47" s="94">
        <v>2119</v>
      </c>
      <c r="F47" s="93">
        <v>723</v>
      </c>
      <c r="G47" s="93">
        <v>210</v>
      </c>
      <c r="H47" s="93">
        <v>107</v>
      </c>
      <c r="I47" s="93">
        <v>28</v>
      </c>
    </row>
    <row r="48" spans="2:9" s="8" customFormat="1" ht="11.15" customHeight="1" x14ac:dyDescent="0.15">
      <c r="B48" s="29" t="s">
        <v>26</v>
      </c>
      <c r="C48" s="93">
        <v>2126</v>
      </c>
      <c r="D48" s="85"/>
      <c r="E48" s="94">
        <v>1577</v>
      </c>
      <c r="F48" s="93">
        <v>615</v>
      </c>
      <c r="G48" s="93">
        <v>196</v>
      </c>
      <c r="H48" s="93">
        <v>75</v>
      </c>
      <c r="I48" s="93">
        <v>14</v>
      </c>
    </row>
    <row r="49" spans="2:9" s="8" customFormat="1" ht="11.15" customHeight="1" x14ac:dyDescent="0.15">
      <c r="B49" s="29" t="s">
        <v>27</v>
      </c>
      <c r="C49" s="93">
        <v>7689</v>
      </c>
      <c r="D49" s="85"/>
      <c r="E49" s="94">
        <v>2970</v>
      </c>
      <c r="F49" s="93">
        <v>1427</v>
      </c>
      <c r="G49" s="93">
        <v>476</v>
      </c>
      <c r="H49" s="93">
        <v>213</v>
      </c>
      <c r="I49" s="93">
        <v>44</v>
      </c>
    </row>
    <row r="50" spans="2:9" s="8" customFormat="1" ht="11.15" customHeight="1" x14ac:dyDescent="0.15">
      <c r="B50" s="29" t="s">
        <v>28</v>
      </c>
      <c r="C50" s="93">
        <v>34038</v>
      </c>
      <c r="D50" s="85"/>
      <c r="E50" s="94">
        <v>8483</v>
      </c>
      <c r="F50" s="93">
        <v>5754</v>
      </c>
      <c r="G50" s="93">
        <v>1661</v>
      </c>
      <c r="H50" s="93">
        <v>825</v>
      </c>
      <c r="I50" s="93">
        <v>164</v>
      </c>
    </row>
    <row r="51" spans="2:9" s="8" customFormat="1" ht="11.15" customHeight="1" x14ac:dyDescent="0.15">
      <c r="B51" s="29" t="s">
        <v>29</v>
      </c>
      <c r="C51" s="93">
        <v>7293</v>
      </c>
      <c r="D51" s="85"/>
      <c r="E51" s="94">
        <v>2128</v>
      </c>
      <c r="F51" s="93">
        <v>1143</v>
      </c>
      <c r="G51" s="93">
        <v>336</v>
      </c>
      <c r="H51" s="93">
        <v>167</v>
      </c>
      <c r="I51" s="93">
        <v>30</v>
      </c>
    </row>
    <row r="52" spans="2:9" s="22" customFormat="1" ht="11.15" customHeight="1" x14ac:dyDescent="0.15">
      <c r="B52" s="31" t="s">
        <v>160</v>
      </c>
      <c r="C52" s="91">
        <v>99724</v>
      </c>
      <c r="D52" s="91"/>
      <c r="E52" s="96">
        <v>27960</v>
      </c>
      <c r="F52" s="91">
        <v>16434</v>
      </c>
      <c r="G52" s="91">
        <v>5170</v>
      </c>
      <c r="H52" s="91">
        <v>2253</v>
      </c>
      <c r="I52" s="91">
        <v>377</v>
      </c>
    </row>
    <row r="53" spans="2:9" s="8" customFormat="1" ht="11.15" customHeight="1" x14ac:dyDescent="0.15">
      <c r="B53" s="29" t="s">
        <v>30</v>
      </c>
      <c r="C53" s="93">
        <v>4890</v>
      </c>
      <c r="D53" s="85"/>
      <c r="E53" s="94">
        <v>1773</v>
      </c>
      <c r="F53" s="93">
        <v>1153</v>
      </c>
      <c r="G53" s="93">
        <v>363</v>
      </c>
      <c r="H53" s="93">
        <v>131</v>
      </c>
      <c r="I53" s="93">
        <v>24</v>
      </c>
    </row>
    <row r="54" spans="2:9" s="8" customFormat="1" ht="11.15" customHeight="1" x14ac:dyDescent="0.15">
      <c r="B54" s="29" t="s">
        <v>31</v>
      </c>
      <c r="C54" s="93">
        <v>8267</v>
      </c>
      <c r="D54" s="85"/>
      <c r="E54" s="94">
        <v>3316</v>
      </c>
      <c r="F54" s="93">
        <v>1957</v>
      </c>
      <c r="G54" s="93">
        <v>645</v>
      </c>
      <c r="H54" s="93">
        <v>237</v>
      </c>
      <c r="I54" s="93">
        <v>47</v>
      </c>
    </row>
    <row r="55" spans="2:9" s="8" customFormat="1" ht="11.15" customHeight="1" x14ac:dyDescent="0.15">
      <c r="B55" s="29" t="s">
        <v>32</v>
      </c>
      <c r="C55" s="93">
        <v>57993</v>
      </c>
      <c r="D55" s="85"/>
      <c r="E55" s="94">
        <v>11534</v>
      </c>
      <c r="F55" s="93">
        <v>6954</v>
      </c>
      <c r="G55" s="93">
        <v>2159</v>
      </c>
      <c r="H55" s="93">
        <v>1058</v>
      </c>
      <c r="I55" s="93">
        <v>178</v>
      </c>
    </row>
    <row r="56" spans="2:9" s="8" customFormat="1" ht="11.15" customHeight="1" x14ac:dyDescent="0.15">
      <c r="B56" s="29" t="s">
        <v>33</v>
      </c>
      <c r="C56" s="93">
        <v>22428</v>
      </c>
      <c r="D56" s="85"/>
      <c r="E56" s="94">
        <v>7633</v>
      </c>
      <c r="F56" s="93">
        <v>4265</v>
      </c>
      <c r="G56" s="93">
        <v>1348</v>
      </c>
      <c r="H56" s="93">
        <v>548</v>
      </c>
      <c r="I56" s="93">
        <v>88</v>
      </c>
    </row>
    <row r="57" spans="2:9" s="8" customFormat="1" ht="11.15" customHeight="1" x14ac:dyDescent="0.15">
      <c r="B57" s="29" t="s">
        <v>34</v>
      </c>
      <c r="C57" s="93">
        <v>3737</v>
      </c>
      <c r="D57" s="85"/>
      <c r="E57" s="94">
        <v>2160</v>
      </c>
      <c r="F57" s="93">
        <v>1267</v>
      </c>
      <c r="G57" s="93">
        <v>393</v>
      </c>
      <c r="H57" s="93">
        <v>152</v>
      </c>
      <c r="I57" s="93">
        <v>15</v>
      </c>
    </row>
    <row r="58" spans="2:9" s="8" customFormat="1" ht="11.15" customHeight="1" x14ac:dyDescent="0.15">
      <c r="B58" s="29" t="s">
        <v>35</v>
      </c>
      <c r="C58" s="93">
        <v>2409</v>
      </c>
      <c r="D58" s="85"/>
      <c r="E58" s="94">
        <v>1544</v>
      </c>
      <c r="F58" s="93">
        <v>838</v>
      </c>
      <c r="G58" s="93">
        <v>262</v>
      </c>
      <c r="H58" s="93">
        <v>127</v>
      </c>
      <c r="I58" s="93">
        <v>25</v>
      </c>
    </row>
    <row r="59" spans="2:9" s="22" customFormat="1" ht="11.15" customHeight="1" x14ac:dyDescent="0.15">
      <c r="B59" s="31" t="s">
        <v>161</v>
      </c>
      <c r="C59" s="91">
        <v>22288</v>
      </c>
      <c r="D59" s="91"/>
      <c r="E59" s="96">
        <v>9390</v>
      </c>
      <c r="F59" s="91">
        <v>5309</v>
      </c>
      <c r="G59" s="91">
        <v>1695</v>
      </c>
      <c r="H59" s="91">
        <v>714</v>
      </c>
      <c r="I59" s="91">
        <v>151</v>
      </c>
    </row>
    <row r="60" spans="2:9" s="8" customFormat="1" ht="11.15" customHeight="1" x14ac:dyDescent="0.15">
      <c r="B60" s="29" t="s">
        <v>36</v>
      </c>
      <c r="C60" s="93">
        <v>1524</v>
      </c>
      <c r="D60" s="85"/>
      <c r="E60" s="94">
        <v>955</v>
      </c>
      <c r="F60" s="93">
        <v>563</v>
      </c>
      <c r="G60" s="93">
        <v>188</v>
      </c>
      <c r="H60" s="93">
        <v>73</v>
      </c>
      <c r="I60" s="93">
        <v>9</v>
      </c>
    </row>
    <row r="61" spans="2:9" s="8" customFormat="1" ht="11.15" customHeight="1" x14ac:dyDescent="0.15">
      <c r="B61" s="29" t="s">
        <v>37</v>
      </c>
      <c r="C61" s="93">
        <v>1302</v>
      </c>
      <c r="D61" s="85"/>
      <c r="E61" s="94">
        <v>957</v>
      </c>
      <c r="F61" s="93">
        <v>401</v>
      </c>
      <c r="G61" s="93">
        <v>116</v>
      </c>
      <c r="H61" s="93">
        <v>27</v>
      </c>
      <c r="I61" s="93">
        <v>4</v>
      </c>
    </row>
    <row r="62" spans="2:9" s="8" customFormat="1" ht="11.15" customHeight="1" x14ac:dyDescent="0.15">
      <c r="B62" s="29" t="s">
        <v>38</v>
      </c>
      <c r="C62" s="93">
        <v>6786</v>
      </c>
      <c r="D62" s="85"/>
      <c r="E62" s="94">
        <v>2040</v>
      </c>
      <c r="F62" s="93">
        <v>1230</v>
      </c>
      <c r="G62" s="93">
        <v>335</v>
      </c>
      <c r="H62" s="93">
        <v>208</v>
      </c>
      <c r="I62" s="93">
        <v>43</v>
      </c>
    </row>
    <row r="63" spans="2:9" s="8" customFormat="1" ht="11.15" customHeight="1" x14ac:dyDescent="0.15">
      <c r="B63" s="29" t="s">
        <v>39</v>
      </c>
      <c r="C63" s="93">
        <v>9548</v>
      </c>
      <c r="D63" s="85"/>
      <c r="E63" s="94">
        <v>3901</v>
      </c>
      <c r="F63" s="93">
        <v>2095</v>
      </c>
      <c r="G63" s="93">
        <v>745</v>
      </c>
      <c r="H63" s="93">
        <v>271</v>
      </c>
      <c r="I63" s="93">
        <v>65</v>
      </c>
    </row>
    <row r="64" spans="2:9" s="8" customFormat="1" ht="11.15" customHeight="1" x14ac:dyDescent="0.15">
      <c r="B64" s="29" t="s">
        <v>40</v>
      </c>
      <c r="C64" s="93">
        <v>3128</v>
      </c>
      <c r="D64" s="85"/>
      <c r="E64" s="94">
        <v>1537</v>
      </c>
      <c r="F64" s="93">
        <v>1020</v>
      </c>
      <c r="G64" s="93">
        <v>311</v>
      </c>
      <c r="H64" s="93">
        <v>135</v>
      </c>
      <c r="I64" s="93">
        <v>30</v>
      </c>
    </row>
    <row r="65" spans="2:9" s="22" customFormat="1" ht="11.15" customHeight="1" x14ac:dyDescent="0.15">
      <c r="B65" s="31" t="s">
        <v>162</v>
      </c>
      <c r="C65" s="91">
        <v>12459</v>
      </c>
      <c r="D65" s="91"/>
      <c r="E65" s="96">
        <v>6084</v>
      </c>
      <c r="F65" s="91">
        <v>2965</v>
      </c>
      <c r="G65" s="91">
        <v>1049</v>
      </c>
      <c r="H65" s="91">
        <v>313</v>
      </c>
      <c r="I65" s="91">
        <v>78</v>
      </c>
    </row>
    <row r="66" spans="2:9" s="8" customFormat="1" ht="11.15" customHeight="1" x14ac:dyDescent="0.15">
      <c r="B66" s="29" t="s">
        <v>41</v>
      </c>
      <c r="C66" s="93">
        <v>2115</v>
      </c>
      <c r="D66" s="85"/>
      <c r="E66" s="94">
        <v>906</v>
      </c>
      <c r="F66" s="93">
        <v>537</v>
      </c>
      <c r="G66" s="93">
        <v>239</v>
      </c>
      <c r="H66" s="93">
        <v>56</v>
      </c>
      <c r="I66" s="93">
        <v>18</v>
      </c>
    </row>
    <row r="67" spans="2:9" s="8" customFormat="1" ht="11.15" customHeight="1" x14ac:dyDescent="0.15">
      <c r="B67" s="29" t="s">
        <v>42</v>
      </c>
      <c r="C67" s="93">
        <v>3203</v>
      </c>
      <c r="D67" s="85"/>
      <c r="E67" s="94">
        <v>1568</v>
      </c>
      <c r="F67" s="93">
        <v>822</v>
      </c>
      <c r="G67" s="93">
        <v>280</v>
      </c>
      <c r="H67" s="93">
        <v>79</v>
      </c>
      <c r="I67" s="93">
        <v>21</v>
      </c>
    </row>
    <row r="68" spans="2:9" s="8" customFormat="1" ht="11.15" customHeight="1" x14ac:dyDescent="0.15">
      <c r="B68" s="29" t="s">
        <v>43</v>
      </c>
      <c r="C68" s="93">
        <v>4704</v>
      </c>
      <c r="D68" s="85"/>
      <c r="E68" s="94">
        <v>2388</v>
      </c>
      <c r="F68" s="93">
        <v>1042</v>
      </c>
      <c r="G68" s="93">
        <v>362</v>
      </c>
      <c r="H68" s="93">
        <v>100</v>
      </c>
      <c r="I68" s="93">
        <v>27</v>
      </c>
    </row>
    <row r="69" spans="2:9" s="8" customFormat="1" ht="11.15" customHeight="1" x14ac:dyDescent="0.15">
      <c r="B69" s="29" t="s">
        <v>44</v>
      </c>
      <c r="C69" s="93">
        <v>2437</v>
      </c>
      <c r="D69" s="85"/>
      <c r="E69" s="94">
        <v>1222</v>
      </c>
      <c r="F69" s="93">
        <v>564</v>
      </c>
      <c r="G69" s="93">
        <v>168</v>
      </c>
      <c r="H69" s="93">
        <v>78</v>
      </c>
      <c r="I69" s="93">
        <v>12</v>
      </c>
    </row>
    <row r="70" spans="2:9" s="22" customFormat="1" ht="11.15" customHeight="1" x14ac:dyDescent="0.15">
      <c r="B70" s="31" t="s">
        <v>163</v>
      </c>
      <c r="C70" s="91">
        <v>49590</v>
      </c>
      <c r="D70" s="91"/>
      <c r="E70" s="96">
        <v>18714</v>
      </c>
      <c r="F70" s="91">
        <v>11142</v>
      </c>
      <c r="G70" s="91">
        <v>3408</v>
      </c>
      <c r="H70" s="91">
        <v>1387</v>
      </c>
      <c r="I70" s="91">
        <v>265</v>
      </c>
    </row>
    <row r="71" spans="2:9" s="8" customFormat="1" ht="11.15" customHeight="1" x14ac:dyDescent="0.15">
      <c r="B71" s="29" t="s">
        <v>45</v>
      </c>
      <c r="C71" s="93">
        <v>24964</v>
      </c>
      <c r="D71" s="85"/>
      <c r="E71" s="94">
        <v>7762</v>
      </c>
      <c r="F71" s="93">
        <v>4432</v>
      </c>
      <c r="G71" s="93">
        <v>1458</v>
      </c>
      <c r="H71" s="93">
        <v>548</v>
      </c>
      <c r="I71" s="93">
        <v>109</v>
      </c>
    </row>
    <row r="72" spans="2:9" s="8" customFormat="1" ht="11.15" customHeight="1" x14ac:dyDescent="0.15">
      <c r="B72" s="29" t="s">
        <v>46</v>
      </c>
      <c r="C72" s="93">
        <v>2518</v>
      </c>
      <c r="D72" s="85"/>
      <c r="E72" s="94">
        <v>1294</v>
      </c>
      <c r="F72" s="93">
        <v>711</v>
      </c>
      <c r="G72" s="93">
        <v>233</v>
      </c>
      <c r="H72" s="93">
        <v>74</v>
      </c>
      <c r="I72" s="93">
        <v>9</v>
      </c>
    </row>
    <row r="73" spans="2:9" s="8" customFormat="1" ht="11.15" customHeight="1" x14ac:dyDescent="0.15">
      <c r="B73" s="29" t="s">
        <v>47</v>
      </c>
      <c r="C73" s="93">
        <v>2132</v>
      </c>
      <c r="D73" s="85"/>
      <c r="E73" s="94">
        <v>1268</v>
      </c>
      <c r="F73" s="93">
        <v>859</v>
      </c>
      <c r="G73" s="93">
        <v>285</v>
      </c>
      <c r="H73" s="93">
        <v>70</v>
      </c>
      <c r="I73" s="93">
        <v>22</v>
      </c>
    </row>
    <row r="74" spans="2:9" s="8" customFormat="1" ht="11.15" customHeight="1" x14ac:dyDescent="0.15">
      <c r="B74" s="29" t="s">
        <v>48</v>
      </c>
      <c r="C74" s="93">
        <v>4386</v>
      </c>
      <c r="D74" s="85"/>
      <c r="E74" s="94">
        <v>2029</v>
      </c>
      <c r="F74" s="93">
        <v>1303</v>
      </c>
      <c r="G74" s="93">
        <v>396</v>
      </c>
      <c r="H74" s="93">
        <v>150</v>
      </c>
      <c r="I74" s="93">
        <v>41</v>
      </c>
    </row>
    <row r="75" spans="2:9" s="8" customFormat="1" ht="11.15" customHeight="1" x14ac:dyDescent="0.15">
      <c r="B75" s="29" t="s">
        <v>49</v>
      </c>
      <c r="C75" s="93">
        <v>2261</v>
      </c>
      <c r="D75" s="85"/>
      <c r="E75" s="94">
        <v>1089</v>
      </c>
      <c r="F75" s="93">
        <v>670</v>
      </c>
      <c r="G75" s="93">
        <v>189</v>
      </c>
      <c r="H75" s="93">
        <v>62</v>
      </c>
      <c r="I75" s="93">
        <v>9</v>
      </c>
    </row>
    <row r="76" spans="2:9" s="8" customFormat="1" ht="11.15" customHeight="1" x14ac:dyDescent="0.15">
      <c r="B76" s="29" t="s">
        <v>50</v>
      </c>
      <c r="C76" s="93">
        <v>2922</v>
      </c>
      <c r="D76" s="85"/>
      <c r="E76" s="94">
        <v>1126</v>
      </c>
      <c r="F76" s="93">
        <v>646</v>
      </c>
      <c r="G76" s="93">
        <v>190</v>
      </c>
      <c r="H76" s="93">
        <v>82</v>
      </c>
      <c r="I76" s="93">
        <v>20</v>
      </c>
    </row>
    <row r="77" spans="2:9" s="8" customFormat="1" ht="11.15" customHeight="1" x14ac:dyDescent="0.15">
      <c r="B77" s="29" t="s">
        <v>51</v>
      </c>
      <c r="C77" s="93">
        <v>4511</v>
      </c>
      <c r="D77" s="85"/>
      <c r="E77" s="94">
        <v>1711</v>
      </c>
      <c r="F77" s="93">
        <v>1043</v>
      </c>
      <c r="G77" s="93">
        <v>313</v>
      </c>
      <c r="H77" s="93">
        <v>114</v>
      </c>
      <c r="I77" s="93">
        <v>16</v>
      </c>
    </row>
    <row r="78" spans="2:9" s="8" customFormat="1" ht="11.15" customHeight="1" thickBot="1" x14ac:dyDescent="0.2">
      <c r="B78" s="32" t="s">
        <v>52</v>
      </c>
      <c r="C78" s="103">
        <v>5896</v>
      </c>
      <c r="D78" s="104"/>
      <c r="E78" s="116">
        <v>2435</v>
      </c>
      <c r="F78" s="103">
        <v>1478</v>
      </c>
      <c r="G78" s="103">
        <v>344</v>
      </c>
      <c r="H78" s="103">
        <v>287</v>
      </c>
      <c r="I78" s="103">
        <v>39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57">
    <tabColor indexed="13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79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43622</v>
      </c>
      <c r="D9" s="74">
        <v>47.549401678052362</v>
      </c>
      <c r="E9" s="138">
        <v>20742</v>
      </c>
      <c r="F9" s="85">
        <v>13016</v>
      </c>
      <c r="G9" s="85">
        <v>2103</v>
      </c>
      <c r="H9" s="85">
        <v>936</v>
      </c>
      <c r="I9" s="85">
        <v>133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45778</v>
      </c>
      <c r="D10" s="74">
        <v>48.660928830442565</v>
      </c>
      <c r="E10" s="138">
        <v>22276</v>
      </c>
      <c r="F10" s="85">
        <v>12876</v>
      </c>
      <c r="G10" s="85">
        <v>2034</v>
      </c>
      <c r="H10" s="85">
        <v>833</v>
      </c>
      <c r="I10" s="85">
        <v>118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47009</v>
      </c>
      <c r="D11" s="74">
        <v>44.597842966240506</v>
      </c>
      <c r="E11" s="138">
        <v>20965</v>
      </c>
      <c r="F11" s="85">
        <v>12422</v>
      </c>
      <c r="G11" s="85">
        <v>1970</v>
      </c>
      <c r="H11" s="85">
        <v>899</v>
      </c>
      <c r="I11" s="85">
        <v>134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42594</v>
      </c>
      <c r="D12" s="74">
        <v>46.229515894257403</v>
      </c>
      <c r="E12" s="138">
        <v>19691</v>
      </c>
      <c r="F12" s="85">
        <v>12280</v>
      </c>
      <c r="G12" s="85">
        <v>2030</v>
      </c>
      <c r="H12" s="85">
        <v>1155</v>
      </c>
      <c r="I12" s="85">
        <v>149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36031</v>
      </c>
      <c r="D13" s="74">
        <v>52.998806583220002</v>
      </c>
      <c r="E13" s="138">
        <v>19096</v>
      </c>
      <c r="F13" s="85">
        <v>10965</v>
      </c>
      <c r="G13" s="85">
        <v>1831</v>
      </c>
      <c r="H13" s="85">
        <v>901</v>
      </c>
      <c r="I13" s="85">
        <v>160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4" t="str">
        <f>刑法犯総数!B14</f>
        <v>2020 　　２</v>
      </c>
      <c r="C14" s="144">
        <v>34065</v>
      </c>
      <c r="D14" s="74">
        <v>53.289299867899608</v>
      </c>
      <c r="E14" s="145">
        <v>18153</v>
      </c>
      <c r="F14" s="85">
        <v>10547</v>
      </c>
      <c r="G14" s="85">
        <v>1889</v>
      </c>
      <c r="H14" s="85">
        <v>731</v>
      </c>
      <c r="I14" s="85">
        <v>125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36663</v>
      </c>
      <c r="D15" s="81">
        <v>52.243406158797697</v>
      </c>
      <c r="E15" s="139">
        <v>19154</v>
      </c>
      <c r="F15" s="89">
        <v>12483</v>
      </c>
      <c r="G15" s="89">
        <v>2448</v>
      </c>
      <c r="H15" s="89">
        <v>923</v>
      </c>
      <c r="I15" s="89">
        <v>145</v>
      </c>
      <c r="J15" s="42"/>
      <c r="L15" s="42"/>
      <c r="M15" s="42"/>
      <c r="N15" s="59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41308</v>
      </c>
      <c r="D16" s="81">
        <v>45.533552822697779</v>
      </c>
      <c r="E16" s="86">
        <v>18809</v>
      </c>
      <c r="F16" s="89">
        <v>12534</v>
      </c>
      <c r="G16" s="89">
        <v>2486</v>
      </c>
      <c r="H16" s="89">
        <v>750</v>
      </c>
      <c r="I16" s="89">
        <v>144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50035</v>
      </c>
      <c r="D17" s="81">
        <v>39.090636554411908</v>
      </c>
      <c r="E17" s="87">
        <v>19559</v>
      </c>
      <c r="F17" s="87">
        <v>11967</v>
      </c>
      <c r="G17" s="87">
        <v>2376</v>
      </c>
      <c r="H17" s="87">
        <v>796</v>
      </c>
      <c r="I17" s="86">
        <v>173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61986</v>
      </c>
      <c r="D18" s="78">
        <f>E18/C18*100</f>
        <v>31.334494885941989</v>
      </c>
      <c r="E18" s="88">
        <f>SUM(E20,E26,E33,E34,E45,E52,E59,E65,E70)</f>
        <v>19423</v>
      </c>
      <c r="F18" s="91">
        <f>SUM(F20,F26,F33,F34,F45,F52,F59,F65,F70)</f>
        <v>11546</v>
      </c>
      <c r="G18" s="91">
        <f>SUM(G20,G26,G33,G34,G45,G52,G59,G65,G70)</f>
        <v>2350</v>
      </c>
      <c r="H18" s="91">
        <f>SUM(H20,H26,H33,H34,H45,H52,H59,H65,H70)</f>
        <v>848</v>
      </c>
      <c r="I18" s="91">
        <f>SUM(I20,I26,I33,I34,I45,I52,I59,I65,I70)</f>
        <v>185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f>'D-a'!C20+'D-b'!C20+'D-c'!C20+'D-d'!C20+'D-e'!C20+'D-f'!C20</f>
        <v>1208</v>
      </c>
      <c r="D20" s="91"/>
      <c r="E20" s="90">
        <f>'D-a'!E20+'D-b'!E20+'D-c'!E20+'D-d'!E20+'D-e'!E20+'D-f'!E20</f>
        <v>578</v>
      </c>
      <c r="F20" s="92">
        <f>'D-a'!F20+'D-b'!F20+'D-c'!F20+'D-d'!F20+'D-e'!F20+'D-f'!F20</f>
        <v>437</v>
      </c>
      <c r="G20" s="92">
        <f>'D-a'!G20+'D-b'!G20+'D-c'!G20+'D-d'!G20+'D-e'!G20+'D-f'!G20</f>
        <v>98</v>
      </c>
      <c r="H20" s="92">
        <f>'D-a'!H20+'D-b'!H20+'D-c'!H20+'D-d'!H20+'D-e'!H20+'D-f'!H20</f>
        <v>23</v>
      </c>
      <c r="I20" s="91">
        <f>'D-a'!I20+'D-b'!I20+'D-c'!I20+'D-d'!I20+'D-e'!I20+'D-f'!I20</f>
        <v>6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f>'D-a'!C21+'D-b'!C21+'D-c'!C21+'D-d'!C21+'D-e'!C21+'D-f'!C21</f>
        <v>811</v>
      </c>
      <c r="D21" s="85"/>
      <c r="E21" s="94">
        <f>'D-a'!E21+'D-b'!E21+'D-c'!E21+'D-d'!E21+'D-e'!E21+'D-f'!E21</f>
        <v>359</v>
      </c>
      <c r="F21" s="93">
        <f>'D-a'!F21+'D-b'!F21+'D-c'!F21+'D-d'!F21+'D-e'!F21+'D-f'!F21</f>
        <v>266</v>
      </c>
      <c r="G21" s="93">
        <f>'D-a'!G21+'D-b'!G21+'D-c'!G21+'D-d'!G21+'D-e'!G21+'D-f'!G21</f>
        <v>67</v>
      </c>
      <c r="H21" s="95">
        <f>'D-a'!H21+'D-b'!H21+'D-c'!H21+'D-d'!H21+'D-e'!H21+'D-f'!H21</f>
        <v>14</v>
      </c>
      <c r="I21" s="93">
        <f>'D-a'!I21+'D-b'!I21+'D-c'!I21+'D-d'!I21+'D-e'!I21+'D-f'!I21</f>
        <v>5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f>'D-a'!C22+'D-b'!C22+'D-c'!C22+'D-d'!C22+'D-e'!C22+'D-f'!C22</f>
        <v>98</v>
      </c>
      <c r="D22" s="85"/>
      <c r="E22" s="94">
        <f>'D-a'!E22+'D-b'!E22+'D-c'!E22+'D-d'!E22+'D-e'!E22+'D-f'!E22</f>
        <v>56</v>
      </c>
      <c r="F22" s="93">
        <f>'D-a'!F22+'D-b'!F22+'D-c'!F22+'D-d'!F22+'D-e'!F22+'D-f'!F22</f>
        <v>47</v>
      </c>
      <c r="G22" s="93">
        <f>'D-a'!G22+'D-b'!G22+'D-c'!G22+'D-d'!G22+'D-e'!G22+'D-f'!G22</f>
        <v>10</v>
      </c>
      <c r="H22" s="93">
        <f>'D-a'!H22+'D-b'!H22+'D-c'!H22+'D-d'!H22+'D-e'!H22+'D-f'!H22</f>
        <v>0</v>
      </c>
      <c r="I22" s="93">
        <f>'D-a'!I22+'D-b'!I22+'D-c'!I22+'D-d'!I22+'D-e'!I22+'D-f'!I22</f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f>'D-a'!C23+'D-b'!C23+'D-c'!C23+'D-d'!C23+'D-e'!C23+'D-f'!C23</f>
        <v>116</v>
      </c>
      <c r="D23" s="85"/>
      <c r="E23" s="94">
        <f>'D-a'!E23+'D-b'!E23+'D-c'!E23+'D-d'!E23+'D-e'!E23+'D-f'!E23</f>
        <v>59</v>
      </c>
      <c r="F23" s="93">
        <f>'D-a'!F23+'D-b'!F23+'D-c'!F23+'D-d'!F23+'D-e'!F23+'D-f'!F23</f>
        <v>49</v>
      </c>
      <c r="G23" s="93">
        <f>'D-a'!G23+'D-b'!G23+'D-c'!G23+'D-d'!G23+'D-e'!G23+'D-f'!G23</f>
        <v>7</v>
      </c>
      <c r="H23" s="93">
        <f>'D-a'!H23+'D-b'!H23+'D-c'!H23+'D-d'!H23+'D-e'!H23+'D-f'!H23</f>
        <v>2</v>
      </c>
      <c r="I23" s="93">
        <f>'D-a'!I23+'D-b'!I23+'D-c'!I23+'D-d'!I23+'D-e'!I23+'D-f'!I23</f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f>'D-a'!C24+'D-b'!C24+'D-c'!C24+'D-d'!C24+'D-e'!C24+'D-f'!C24</f>
        <v>114</v>
      </c>
      <c r="D24" s="85"/>
      <c r="E24" s="94">
        <f>'D-a'!E24+'D-b'!E24+'D-c'!E24+'D-d'!E24+'D-e'!E24+'D-f'!E24</f>
        <v>67</v>
      </c>
      <c r="F24" s="93">
        <f>'D-a'!F24+'D-b'!F24+'D-c'!F24+'D-d'!F24+'D-e'!F24+'D-f'!F24</f>
        <v>48</v>
      </c>
      <c r="G24" s="93">
        <f>'D-a'!G24+'D-b'!G24+'D-c'!G24+'D-d'!G24+'D-e'!G24+'D-f'!G24</f>
        <v>10</v>
      </c>
      <c r="H24" s="93">
        <f>'D-a'!H24+'D-b'!H24+'D-c'!H24+'D-d'!H24+'D-e'!H24+'D-f'!H24</f>
        <v>7</v>
      </c>
      <c r="I24" s="93">
        <f>'D-a'!I24+'D-b'!I24+'D-c'!I24+'D-d'!I24+'D-e'!I24+'D-f'!I24</f>
        <v>1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f>'D-a'!C25+'D-b'!C25+'D-c'!C25+'D-d'!C25+'D-e'!C25+'D-f'!C25</f>
        <v>69</v>
      </c>
      <c r="D25" s="85"/>
      <c r="E25" s="94">
        <f>'D-a'!E25+'D-b'!E25+'D-c'!E25+'D-d'!E25+'D-e'!E25+'D-f'!E25</f>
        <v>37</v>
      </c>
      <c r="F25" s="93">
        <f>'D-a'!F25+'D-b'!F25+'D-c'!F25+'D-d'!F25+'D-e'!F25+'D-f'!F25</f>
        <v>27</v>
      </c>
      <c r="G25" s="93">
        <f>'D-a'!G25+'D-b'!G25+'D-c'!G25+'D-d'!G25+'D-e'!G25+'D-f'!G25</f>
        <v>4</v>
      </c>
      <c r="H25" s="93">
        <f>'D-a'!H25+'D-b'!H25+'D-c'!H25+'D-d'!H25+'D-e'!H25+'D-f'!H25</f>
        <v>0</v>
      </c>
      <c r="I25" s="93">
        <f>'D-a'!I25+'D-b'!I25+'D-c'!I25+'D-d'!I25+'D-e'!I25+'D-f'!I25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f>'D-a'!C26+'D-b'!C26+'D-c'!C26+'D-d'!C26+'D-e'!C26+'D-f'!C26</f>
        <v>3219</v>
      </c>
      <c r="D26" s="91"/>
      <c r="E26" s="96">
        <f>'D-a'!E26+'D-b'!E26+'D-c'!E26+'D-d'!E26+'D-e'!E26+'D-f'!E26</f>
        <v>1269</v>
      </c>
      <c r="F26" s="91">
        <f>'D-a'!F26+'D-b'!F26+'D-c'!F26+'D-d'!F26+'D-e'!F26+'D-f'!F26</f>
        <v>808</v>
      </c>
      <c r="G26" s="91">
        <f>'D-a'!G26+'D-b'!G26+'D-c'!G26+'D-d'!G26+'D-e'!G26+'D-f'!G26</f>
        <v>190</v>
      </c>
      <c r="H26" s="91">
        <f>'D-a'!H26+'D-b'!H26+'D-c'!H26+'D-d'!H26+'D-e'!H26+'D-f'!H26</f>
        <v>36</v>
      </c>
      <c r="I26" s="91">
        <f>'D-a'!I26+'D-b'!I26+'D-c'!I26+'D-d'!I26+'D-e'!I26+'D-f'!I26</f>
        <v>9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f>'D-a'!C27+'D-b'!C27+'D-c'!C27+'D-d'!C27+'D-e'!C27+'D-f'!C27</f>
        <v>453</v>
      </c>
      <c r="D27" s="85"/>
      <c r="E27" s="94">
        <f>'D-a'!E27+'D-b'!E27+'D-c'!E27+'D-d'!E27+'D-e'!E27+'D-f'!E27</f>
        <v>167</v>
      </c>
      <c r="F27" s="93">
        <f>'D-a'!F27+'D-b'!F27+'D-c'!F27+'D-d'!F27+'D-e'!F27+'D-f'!F27</f>
        <v>97</v>
      </c>
      <c r="G27" s="93">
        <f>'D-a'!G27+'D-b'!G27+'D-c'!G27+'D-d'!G27+'D-e'!G27+'D-f'!G27</f>
        <v>28</v>
      </c>
      <c r="H27" s="93">
        <f>'D-a'!H27+'D-b'!H27+'D-c'!H27+'D-d'!H27+'D-e'!H27+'D-f'!H27</f>
        <v>3</v>
      </c>
      <c r="I27" s="93">
        <f>'D-a'!I27+'D-b'!I27+'D-c'!I27+'D-d'!I27+'D-e'!I27+'D-f'!I27</f>
        <v>1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f>'D-a'!C28+'D-b'!C28+'D-c'!C28+'D-d'!C28+'D-e'!C28+'D-f'!C28</f>
        <v>253</v>
      </c>
      <c r="D28" s="85"/>
      <c r="E28" s="94">
        <f>'D-a'!E28+'D-b'!E28+'D-c'!E28+'D-d'!E28+'D-e'!E28+'D-f'!E28</f>
        <v>104</v>
      </c>
      <c r="F28" s="93">
        <f>'D-a'!F28+'D-b'!F28+'D-c'!F28+'D-d'!F28+'D-e'!F28+'D-f'!F28</f>
        <v>74</v>
      </c>
      <c r="G28" s="93">
        <f>'D-a'!G28+'D-b'!G28+'D-c'!G28+'D-d'!G28+'D-e'!G28+'D-f'!G28</f>
        <v>14</v>
      </c>
      <c r="H28" s="93">
        <f>'D-a'!H28+'D-b'!H28+'D-c'!H28+'D-d'!H28+'D-e'!H28+'D-f'!H28</f>
        <v>1</v>
      </c>
      <c r="I28" s="93">
        <f>'D-a'!I28+'D-b'!I28+'D-c'!I28+'D-d'!I28+'D-e'!I28+'D-f'!I28</f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f>'D-a'!C29+'D-b'!C29+'D-c'!C29+'D-d'!C29+'D-e'!C29+'D-f'!C29</f>
        <v>1222</v>
      </c>
      <c r="D29" s="85"/>
      <c r="E29" s="94">
        <f>'D-a'!E29+'D-b'!E29+'D-c'!E29+'D-d'!E29+'D-e'!E29+'D-f'!E29</f>
        <v>466</v>
      </c>
      <c r="F29" s="93">
        <f>'D-a'!F29+'D-b'!F29+'D-c'!F29+'D-d'!F29+'D-e'!F29+'D-f'!F29</f>
        <v>304</v>
      </c>
      <c r="G29" s="93">
        <f>'D-a'!G29+'D-b'!G29+'D-c'!G29+'D-d'!G29+'D-e'!G29+'D-f'!G29</f>
        <v>69</v>
      </c>
      <c r="H29" s="93">
        <f>'D-a'!H29+'D-b'!H29+'D-c'!H29+'D-d'!H29+'D-e'!H29+'D-f'!H29</f>
        <v>20</v>
      </c>
      <c r="I29" s="93">
        <f>'D-a'!I29+'D-b'!I29+'D-c'!I29+'D-d'!I29+'D-e'!I29+'D-f'!I29</f>
        <v>5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f>'D-a'!C30+'D-b'!C30+'D-c'!C30+'D-d'!C30+'D-e'!C30+'D-f'!C30</f>
        <v>443</v>
      </c>
      <c r="D30" s="85"/>
      <c r="E30" s="94">
        <f>'D-a'!E30+'D-b'!E30+'D-c'!E30+'D-d'!E30+'D-e'!E30+'D-f'!E30</f>
        <v>122</v>
      </c>
      <c r="F30" s="93">
        <f>'D-a'!F30+'D-b'!F30+'D-c'!F30+'D-d'!F30+'D-e'!F30+'D-f'!F30</f>
        <v>70</v>
      </c>
      <c r="G30" s="93">
        <f>'D-a'!G30+'D-b'!G30+'D-c'!G30+'D-d'!G30+'D-e'!G30+'D-f'!G30</f>
        <v>14</v>
      </c>
      <c r="H30" s="93">
        <f>'D-a'!H30+'D-b'!H30+'D-c'!H30+'D-d'!H30+'D-e'!H30+'D-f'!H30</f>
        <v>4</v>
      </c>
      <c r="I30" s="93">
        <f>'D-a'!I30+'D-b'!I30+'D-c'!I30+'D-d'!I30+'D-e'!I30+'D-f'!I30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f>'D-a'!C31+'D-b'!C31+'D-c'!C31+'D-d'!C31+'D-e'!C31+'D-f'!C31</f>
        <v>332</v>
      </c>
      <c r="D31" s="85"/>
      <c r="E31" s="94">
        <f>'D-a'!E31+'D-b'!E31+'D-c'!E31+'D-d'!E31+'D-e'!E31+'D-f'!E31</f>
        <v>143</v>
      </c>
      <c r="F31" s="93">
        <f>'D-a'!F31+'D-b'!F31+'D-c'!F31+'D-d'!F31+'D-e'!F31+'D-f'!F31</f>
        <v>84</v>
      </c>
      <c r="G31" s="93">
        <f>'D-a'!G31+'D-b'!G31+'D-c'!G31+'D-d'!G31+'D-e'!G31+'D-f'!G31</f>
        <v>17</v>
      </c>
      <c r="H31" s="93">
        <f>'D-a'!H31+'D-b'!H31+'D-c'!H31+'D-d'!H31+'D-e'!H31+'D-f'!H31</f>
        <v>2</v>
      </c>
      <c r="I31" s="93">
        <f>'D-a'!I31+'D-b'!I31+'D-c'!I31+'D-d'!I31+'D-e'!I31+'D-f'!I31</f>
        <v>1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f>'D-a'!C32+'D-b'!C32+'D-c'!C32+'D-d'!C32+'D-e'!C32+'D-f'!C32</f>
        <v>516</v>
      </c>
      <c r="D32" s="85"/>
      <c r="E32" s="94">
        <f>'D-a'!E32+'D-b'!E32+'D-c'!E32+'D-d'!E32+'D-e'!E32+'D-f'!E32</f>
        <v>267</v>
      </c>
      <c r="F32" s="93">
        <f>'D-a'!F32+'D-b'!F32+'D-c'!F32+'D-d'!F32+'D-e'!F32+'D-f'!F32</f>
        <v>179</v>
      </c>
      <c r="G32" s="93">
        <f>'D-a'!G32+'D-b'!G32+'D-c'!G32+'D-d'!G32+'D-e'!G32+'D-f'!G32</f>
        <v>48</v>
      </c>
      <c r="H32" s="93">
        <f>'D-a'!H32+'D-b'!H32+'D-c'!H32+'D-d'!H32+'D-e'!H32+'D-f'!H32</f>
        <v>6</v>
      </c>
      <c r="I32" s="93">
        <f>'D-a'!I32+'D-b'!I32+'D-c'!I32+'D-d'!I32+'D-e'!I32+'D-f'!I32</f>
        <v>2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f>'D-a'!C33+'D-b'!C33+'D-c'!C33+'D-d'!C33+'D-e'!C33+'D-f'!C33</f>
        <v>8695</v>
      </c>
      <c r="D33" s="91"/>
      <c r="E33" s="98">
        <f>'D-a'!E33+'D-b'!E33+'D-c'!E33+'D-d'!E33+'D-e'!E33+'D-f'!E33</f>
        <v>3716</v>
      </c>
      <c r="F33" s="97">
        <f>'D-a'!F33+'D-b'!F33+'D-c'!F33+'D-d'!F33+'D-e'!F33+'D-f'!F33</f>
        <v>1765</v>
      </c>
      <c r="G33" s="97">
        <f>'D-a'!G33+'D-b'!G33+'D-c'!G33+'D-d'!G33+'D-e'!G33+'D-f'!G33</f>
        <v>323</v>
      </c>
      <c r="H33" s="97">
        <f>'D-a'!H33+'D-b'!H33+'D-c'!H33+'D-d'!H33+'D-e'!H33+'D-f'!H33</f>
        <v>174</v>
      </c>
      <c r="I33" s="97">
        <f>'D-a'!I33+'D-b'!I33+'D-c'!I33+'D-d'!I33+'D-e'!I33+'D-f'!I33</f>
        <v>37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f>'D-a'!C34+'D-b'!C34+'D-c'!C34+'D-d'!C34+'D-e'!C34+'D-f'!C34</f>
        <v>13885</v>
      </c>
      <c r="D34" s="91"/>
      <c r="E34" s="96">
        <f>'D-a'!E34+'D-b'!E34+'D-c'!E34+'D-d'!E34+'D-e'!E34+'D-f'!E34</f>
        <v>5117</v>
      </c>
      <c r="F34" s="91">
        <f>'D-a'!F34+'D-b'!F34+'D-c'!F34+'D-d'!F34+'D-e'!F34+'D-f'!F34</f>
        <v>2774</v>
      </c>
      <c r="G34" s="91">
        <f>'D-a'!G34+'D-b'!G34+'D-c'!G34+'D-d'!G34+'D-e'!G34+'D-f'!G34</f>
        <v>549</v>
      </c>
      <c r="H34" s="91">
        <f>'D-a'!H34+'D-b'!H34+'D-c'!H34+'D-d'!H34+'D-e'!H34+'D-f'!H34</f>
        <v>226</v>
      </c>
      <c r="I34" s="91">
        <f>'D-a'!I34+'D-b'!I34+'D-c'!I34+'D-d'!I34+'D-e'!I34+'D-f'!I34</f>
        <v>42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f>'D-a'!C35+'D-b'!C35+'D-c'!C35+'D-d'!C35+'D-e'!C35+'D-f'!C35</f>
        <v>1017</v>
      </c>
      <c r="D35" s="85"/>
      <c r="E35" s="94">
        <f>'D-a'!E35+'D-b'!E35+'D-c'!E35+'D-d'!E35+'D-e'!E35+'D-f'!E35</f>
        <v>278</v>
      </c>
      <c r="F35" s="93">
        <f>'D-a'!F35+'D-b'!F35+'D-c'!F35+'D-d'!F35+'D-e'!F35+'D-f'!F35</f>
        <v>194</v>
      </c>
      <c r="G35" s="93">
        <f>'D-a'!G35+'D-b'!G35+'D-c'!G35+'D-d'!G35+'D-e'!G35+'D-f'!G35</f>
        <v>41</v>
      </c>
      <c r="H35" s="93">
        <f>'D-a'!H35+'D-b'!H35+'D-c'!H35+'D-d'!H35+'D-e'!H35+'D-f'!H35</f>
        <v>10</v>
      </c>
      <c r="I35" s="93">
        <f>'D-a'!I35+'D-b'!I35+'D-c'!I35+'D-d'!I35+'D-e'!I35+'D-f'!I35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f>'D-a'!C36+'D-b'!C36+'D-c'!C36+'D-d'!C36+'D-e'!C36+'D-f'!C36</f>
        <v>486</v>
      </c>
      <c r="D36" s="85"/>
      <c r="E36" s="94">
        <f>'D-a'!E36+'D-b'!E36+'D-c'!E36+'D-d'!E36+'D-e'!E36+'D-f'!E36</f>
        <v>194</v>
      </c>
      <c r="F36" s="93">
        <f>'D-a'!F36+'D-b'!F36+'D-c'!F36+'D-d'!F36+'D-e'!F36+'D-f'!F36</f>
        <v>112</v>
      </c>
      <c r="G36" s="93">
        <f>'D-a'!G36+'D-b'!G36+'D-c'!G36+'D-d'!G36+'D-e'!G36+'D-f'!G36</f>
        <v>24</v>
      </c>
      <c r="H36" s="93">
        <f>'D-a'!H36+'D-b'!H36+'D-c'!H36+'D-d'!H36+'D-e'!H36+'D-f'!H36</f>
        <v>6</v>
      </c>
      <c r="I36" s="93">
        <f>'D-a'!I36+'D-b'!I36+'D-c'!I36+'D-d'!I36+'D-e'!I36+'D-f'!I36</f>
        <v>1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f>'D-a'!C37+'D-b'!C37+'D-c'!C37+'D-d'!C37+'D-e'!C37+'D-f'!C37</f>
        <v>788</v>
      </c>
      <c r="D37" s="85"/>
      <c r="E37" s="94">
        <f>'D-a'!E37+'D-b'!E37+'D-c'!E37+'D-d'!E37+'D-e'!E37+'D-f'!E37</f>
        <v>548</v>
      </c>
      <c r="F37" s="93">
        <f>'D-a'!F37+'D-b'!F37+'D-c'!F37+'D-d'!F37+'D-e'!F37+'D-f'!F37</f>
        <v>260</v>
      </c>
      <c r="G37" s="93">
        <f>'D-a'!G37+'D-b'!G37+'D-c'!G37+'D-d'!G37+'D-e'!G37+'D-f'!G37</f>
        <v>66</v>
      </c>
      <c r="H37" s="93">
        <f>'D-a'!H37+'D-b'!H37+'D-c'!H37+'D-d'!H37+'D-e'!H37+'D-f'!H37</f>
        <v>5</v>
      </c>
      <c r="I37" s="93">
        <f>'D-a'!I37+'D-b'!I37+'D-c'!I37+'D-d'!I37+'D-e'!I37+'D-f'!I37</f>
        <v>1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f>'D-a'!C38+'D-b'!C38+'D-c'!C38+'D-d'!C38+'D-e'!C38+'D-f'!C38</f>
        <v>2900</v>
      </c>
      <c r="D38" s="85"/>
      <c r="E38" s="94">
        <f>'D-a'!E38+'D-b'!E38+'D-c'!E38+'D-d'!E38+'D-e'!E38+'D-f'!E38</f>
        <v>1043</v>
      </c>
      <c r="F38" s="93">
        <f>'D-a'!F38+'D-b'!F38+'D-c'!F38+'D-d'!F38+'D-e'!F38+'D-f'!F38</f>
        <v>543</v>
      </c>
      <c r="G38" s="93">
        <f>'D-a'!G38+'D-b'!G38+'D-c'!G38+'D-d'!G38+'D-e'!G38+'D-f'!G38</f>
        <v>107</v>
      </c>
      <c r="H38" s="93">
        <f>'D-a'!H38+'D-b'!H38+'D-c'!H38+'D-d'!H38+'D-e'!H38+'D-f'!H38</f>
        <v>48</v>
      </c>
      <c r="I38" s="93">
        <f>'D-a'!I38+'D-b'!I38+'D-c'!I38+'D-d'!I38+'D-e'!I38+'D-f'!I38</f>
        <v>10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f>'D-a'!C39+'D-b'!C39+'D-c'!C39+'D-d'!C39+'D-e'!C39+'D-f'!C39</f>
        <v>1980</v>
      </c>
      <c r="D39" s="85"/>
      <c r="E39" s="94">
        <f>'D-a'!E39+'D-b'!E39+'D-c'!E39+'D-d'!E39+'D-e'!E39+'D-f'!E39</f>
        <v>693</v>
      </c>
      <c r="F39" s="93">
        <f>'D-a'!F39+'D-b'!F39+'D-c'!F39+'D-d'!F39+'D-e'!F39+'D-f'!F39</f>
        <v>389</v>
      </c>
      <c r="G39" s="93">
        <f>'D-a'!G39+'D-b'!G39+'D-c'!G39+'D-d'!G39+'D-e'!G39+'D-f'!G39</f>
        <v>72</v>
      </c>
      <c r="H39" s="93">
        <f>'D-a'!H39+'D-b'!H39+'D-c'!H39+'D-d'!H39+'D-e'!H39+'D-f'!H39</f>
        <v>33</v>
      </c>
      <c r="I39" s="93">
        <f>'D-a'!I39+'D-b'!I39+'D-c'!I39+'D-d'!I39+'D-e'!I39+'D-f'!I39</f>
        <v>8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f>'D-a'!C40+'D-b'!C40+'D-c'!C40+'D-d'!C40+'D-e'!C40+'D-f'!C40</f>
        <v>3878</v>
      </c>
      <c r="D40" s="85"/>
      <c r="E40" s="94">
        <f>'D-a'!E40+'D-b'!E40+'D-c'!E40+'D-d'!E40+'D-e'!E40+'D-f'!E40</f>
        <v>1280</v>
      </c>
      <c r="F40" s="93">
        <f>'D-a'!F40+'D-b'!F40+'D-c'!F40+'D-d'!F40+'D-e'!F40+'D-f'!F40</f>
        <v>584</v>
      </c>
      <c r="G40" s="93">
        <f>'D-a'!G40+'D-b'!G40+'D-c'!G40+'D-d'!G40+'D-e'!G40+'D-f'!G40</f>
        <v>115</v>
      </c>
      <c r="H40" s="93">
        <f>'D-a'!H40+'D-b'!H40+'D-c'!H40+'D-d'!H40+'D-e'!H40+'D-f'!H40</f>
        <v>62</v>
      </c>
      <c r="I40" s="93">
        <f>'D-a'!I40+'D-b'!I40+'D-c'!I40+'D-d'!I40+'D-e'!I40+'D-f'!I40</f>
        <v>10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f>'D-a'!C41+'D-b'!C41+'D-c'!C41+'D-d'!C41+'D-e'!C41+'D-f'!C41</f>
        <v>787</v>
      </c>
      <c r="D41" s="85"/>
      <c r="E41" s="94">
        <f>'D-a'!E41+'D-b'!E41+'D-c'!E41+'D-d'!E41+'D-e'!E41+'D-f'!E41</f>
        <v>296</v>
      </c>
      <c r="F41" s="93">
        <f>'D-a'!F41+'D-b'!F41+'D-c'!F41+'D-d'!F41+'D-e'!F41+'D-f'!F41</f>
        <v>191</v>
      </c>
      <c r="G41" s="93">
        <f>'D-a'!G41+'D-b'!G41+'D-c'!G41+'D-d'!G41+'D-e'!G41+'D-f'!G41</f>
        <v>38</v>
      </c>
      <c r="H41" s="93">
        <f>'D-a'!H41+'D-b'!H41+'D-c'!H41+'D-d'!H41+'D-e'!H41+'D-f'!H41</f>
        <v>15</v>
      </c>
      <c r="I41" s="93">
        <f>'D-a'!I41+'D-b'!I41+'D-c'!I41+'D-d'!I41+'D-e'!I41+'D-f'!I41</f>
        <v>4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f>'D-a'!C42+'D-b'!C42+'D-c'!C42+'D-d'!C42+'D-e'!C42+'D-f'!C42</f>
        <v>232</v>
      </c>
      <c r="D42" s="85"/>
      <c r="E42" s="94">
        <f>'D-a'!E42+'D-b'!E42+'D-c'!E42+'D-d'!E42+'D-e'!E42+'D-f'!E42</f>
        <v>84</v>
      </c>
      <c r="F42" s="93">
        <f>'D-a'!F42+'D-b'!F42+'D-c'!F42+'D-d'!F42+'D-e'!F42+'D-f'!F42</f>
        <v>66</v>
      </c>
      <c r="G42" s="93">
        <f>'D-a'!G42+'D-b'!G42+'D-c'!G42+'D-d'!G42+'D-e'!G42+'D-f'!G42</f>
        <v>17</v>
      </c>
      <c r="H42" s="93">
        <f>'D-a'!H42+'D-b'!H42+'D-c'!H42+'D-d'!H42+'D-e'!H42+'D-f'!H42</f>
        <v>5</v>
      </c>
      <c r="I42" s="93">
        <f>'D-a'!I42+'D-b'!I42+'D-c'!I42+'D-d'!I42+'D-e'!I42+'D-f'!I42</f>
        <v>4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f>'D-a'!C43+'D-b'!C43+'D-c'!C43+'D-d'!C43+'D-e'!C43+'D-f'!C43</f>
        <v>722</v>
      </c>
      <c r="D43" s="85"/>
      <c r="E43" s="94">
        <f>'D-a'!E43+'D-b'!E43+'D-c'!E43+'D-d'!E43+'D-e'!E43+'D-f'!E43</f>
        <v>195</v>
      </c>
      <c r="F43" s="93">
        <f>'D-a'!F43+'D-b'!F43+'D-c'!F43+'D-d'!F43+'D-e'!F43+'D-f'!F43</f>
        <v>119</v>
      </c>
      <c r="G43" s="93">
        <f>'D-a'!G43+'D-b'!G43+'D-c'!G43+'D-d'!G43+'D-e'!G43+'D-f'!G43</f>
        <v>21</v>
      </c>
      <c r="H43" s="93">
        <f>'D-a'!H43+'D-b'!H43+'D-c'!H43+'D-d'!H43+'D-e'!H43+'D-f'!H43</f>
        <v>9</v>
      </c>
      <c r="I43" s="93">
        <f>'D-a'!I43+'D-b'!I43+'D-c'!I43+'D-d'!I43+'D-e'!I43+'D-f'!I43</f>
        <v>1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f>'D-a'!C44+'D-b'!C44+'D-c'!C44+'D-d'!C44+'D-e'!C44+'D-f'!C44</f>
        <v>1095</v>
      </c>
      <c r="D44" s="85"/>
      <c r="E44" s="94">
        <f>'D-a'!E44+'D-b'!E44+'D-c'!E44+'D-d'!E44+'D-e'!E44+'D-f'!E44</f>
        <v>506</v>
      </c>
      <c r="F44" s="93">
        <f>'D-a'!F44+'D-b'!F44+'D-c'!F44+'D-d'!F44+'D-e'!F44+'D-f'!F44</f>
        <v>316</v>
      </c>
      <c r="G44" s="93">
        <f>'D-a'!G44+'D-b'!G44+'D-c'!G44+'D-d'!G44+'D-e'!G44+'D-f'!G44</f>
        <v>48</v>
      </c>
      <c r="H44" s="93">
        <f>'D-a'!H44+'D-b'!H44+'D-c'!H44+'D-d'!H44+'D-e'!H44+'D-f'!H44</f>
        <v>33</v>
      </c>
      <c r="I44" s="93">
        <f>'D-a'!I44+'D-b'!I44+'D-c'!I44+'D-d'!I44+'D-e'!I44+'D-f'!I44</f>
        <v>3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f>'D-a'!C45+'D-b'!C45+'D-c'!C45+'D-d'!C45+'D-e'!C45+'D-f'!C45</f>
        <v>8140</v>
      </c>
      <c r="D45" s="91"/>
      <c r="E45" s="88">
        <f>'D-a'!E45+'D-b'!E45+'D-c'!E45+'D-d'!E45+'D-e'!E45+'D-f'!E45</f>
        <v>2005</v>
      </c>
      <c r="F45" s="91">
        <f>'D-a'!F45+'D-b'!F45+'D-c'!F45+'D-d'!F45+'D-e'!F45+'D-f'!F45</f>
        <v>1406</v>
      </c>
      <c r="G45" s="91">
        <f>'D-a'!G45+'D-b'!G45+'D-c'!G45+'D-d'!G45+'D-e'!G45+'D-f'!G45</f>
        <v>292</v>
      </c>
      <c r="H45" s="91">
        <f>'D-a'!H45+'D-b'!H45+'D-c'!H45+'D-d'!H45+'D-e'!H45+'D-f'!H45</f>
        <v>114</v>
      </c>
      <c r="I45" s="91">
        <f>'D-a'!I45+'D-b'!I45+'D-c'!I45+'D-d'!I45+'D-e'!I45+'D-f'!I45</f>
        <v>27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f>'D-a'!C46+'D-b'!C46+'D-c'!C46+'D-d'!C46+'D-e'!C46+'D-f'!C46</f>
        <v>337</v>
      </c>
      <c r="D46" s="85"/>
      <c r="E46" s="94">
        <f>'D-a'!E46+'D-b'!E46+'D-c'!E46+'D-d'!E46+'D-e'!E46+'D-f'!E46</f>
        <v>144</v>
      </c>
      <c r="F46" s="93">
        <f>'D-a'!F46+'D-b'!F46+'D-c'!F46+'D-d'!F46+'D-e'!F46+'D-f'!F46</f>
        <v>97</v>
      </c>
      <c r="G46" s="93">
        <f>'D-a'!G46+'D-b'!G46+'D-c'!G46+'D-d'!G46+'D-e'!G46+'D-f'!G46</f>
        <v>21</v>
      </c>
      <c r="H46" s="93">
        <f>'D-a'!H46+'D-b'!H46+'D-c'!H46+'D-d'!H46+'D-e'!H46+'D-f'!H46</f>
        <v>9</v>
      </c>
      <c r="I46" s="93">
        <f>'D-a'!I46+'D-b'!I46+'D-c'!I46+'D-d'!I46+'D-e'!I46+'D-f'!I46</f>
        <v>2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f>'D-a'!C47+'D-b'!C47+'D-c'!C47+'D-d'!C47+'D-e'!C47+'D-f'!C47</f>
        <v>413</v>
      </c>
      <c r="D47" s="85"/>
      <c r="E47" s="94">
        <f>'D-a'!E47+'D-b'!E47+'D-c'!E47+'D-d'!E47+'D-e'!E47+'D-f'!E47</f>
        <v>149</v>
      </c>
      <c r="F47" s="93">
        <f>'D-a'!F47+'D-b'!F47+'D-c'!F47+'D-d'!F47+'D-e'!F47+'D-f'!F47</f>
        <v>117</v>
      </c>
      <c r="G47" s="93">
        <f>'D-a'!G47+'D-b'!G47+'D-c'!G47+'D-d'!G47+'D-e'!G47+'D-f'!G47</f>
        <v>13</v>
      </c>
      <c r="H47" s="93">
        <f>'D-a'!H47+'D-b'!H47+'D-c'!H47+'D-d'!H47+'D-e'!H47+'D-f'!H47</f>
        <v>12</v>
      </c>
      <c r="I47" s="93">
        <f>'D-a'!I47+'D-b'!I47+'D-c'!I47+'D-d'!I47+'D-e'!I47+'D-f'!I47</f>
        <v>2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f>'D-a'!C48+'D-b'!C48+'D-c'!C48+'D-d'!C48+'D-e'!C48+'D-f'!C48</f>
        <v>121</v>
      </c>
      <c r="D48" s="85"/>
      <c r="E48" s="94">
        <f>'D-a'!E48+'D-b'!E48+'D-c'!E48+'D-d'!E48+'D-e'!E48+'D-f'!E48</f>
        <v>87</v>
      </c>
      <c r="F48" s="93">
        <f>'D-a'!F48+'D-b'!F48+'D-c'!F48+'D-d'!F48+'D-e'!F48+'D-f'!F48</f>
        <v>62</v>
      </c>
      <c r="G48" s="93">
        <f>'D-a'!G48+'D-b'!G48+'D-c'!G48+'D-d'!G48+'D-e'!G48+'D-f'!G48</f>
        <v>17</v>
      </c>
      <c r="H48" s="93">
        <f>'D-a'!H48+'D-b'!H48+'D-c'!H48+'D-d'!H48+'D-e'!H48+'D-f'!H48</f>
        <v>5</v>
      </c>
      <c r="I48" s="93">
        <f>'D-a'!I48+'D-b'!I48+'D-c'!I48+'D-d'!I48+'D-e'!I48+'D-f'!I48</f>
        <v>2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f>'D-a'!C49+'D-b'!C49+'D-c'!C49+'D-d'!C49+'D-e'!C49+'D-f'!C49</f>
        <v>1381</v>
      </c>
      <c r="D49" s="85"/>
      <c r="E49" s="94">
        <f>'D-a'!E49+'D-b'!E49+'D-c'!E49+'D-d'!E49+'D-e'!E49+'D-f'!E49</f>
        <v>319</v>
      </c>
      <c r="F49" s="93">
        <f>'D-a'!F49+'D-b'!F49+'D-c'!F49+'D-d'!F49+'D-e'!F49+'D-f'!F49</f>
        <v>203</v>
      </c>
      <c r="G49" s="93">
        <f>'D-a'!G49+'D-b'!G49+'D-c'!G49+'D-d'!G49+'D-e'!G49+'D-f'!G49</f>
        <v>55</v>
      </c>
      <c r="H49" s="93">
        <f>'D-a'!H49+'D-b'!H49+'D-c'!H49+'D-d'!H49+'D-e'!H49+'D-f'!H49</f>
        <v>22</v>
      </c>
      <c r="I49" s="93">
        <f>'D-a'!I49+'D-b'!I49+'D-c'!I49+'D-d'!I49+'D-e'!I49+'D-f'!I49</f>
        <v>7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f>'D-a'!C50+'D-b'!C50+'D-c'!C50+'D-d'!C50+'D-e'!C50+'D-f'!C50</f>
        <v>4661</v>
      </c>
      <c r="D50" s="85"/>
      <c r="E50" s="94">
        <f>'D-a'!E50+'D-b'!E50+'D-c'!E50+'D-d'!E50+'D-e'!E50+'D-f'!E50</f>
        <v>1054</v>
      </c>
      <c r="F50" s="93">
        <f>'D-a'!F50+'D-b'!F50+'D-c'!F50+'D-d'!F50+'D-e'!F50+'D-f'!F50</f>
        <v>758</v>
      </c>
      <c r="G50" s="93">
        <f>'D-a'!G50+'D-b'!G50+'D-c'!G50+'D-d'!G50+'D-e'!G50+'D-f'!G50</f>
        <v>144</v>
      </c>
      <c r="H50" s="93">
        <f>'D-a'!H50+'D-b'!H50+'D-c'!H50+'D-d'!H50+'D-e'!H50+'D-f'!H50</f>
        <v>61</v>
      </c>
      <c r="I50" s="93">
        <f>'D-a'!I50+'D-b'!I50+'D-c'!I50+'D-d'!I50+'D-e'!I50+'D-f'!I50</f>
        <v>14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f>'D-a'!C51+'D-b'!C51+'D-c'!C51+'D-d'!C51+'D-e'!C51+'D-f'!C51</f>
        <v>1227</v>
      </c>
      <c r="D51" s="85"/>
      <c r="E51" s="94">
        <f>'D-a'!E51+'D-b'!E51+'D-c'!E51+'D-d'!E51+'D-e'!E51+'D-f'!E51</f>
        <v>252</v>
      </c>
      <c r="F51" s="93">
        <f>'D-a'!F51+'D-b'!F51+'D-c'!F51+'D-d'!F51+'D-e'!F51+'D-f'!F51</f>
        <v>169</v>
      </c>
      <c r="G51" s="93">
        <f>'D-a'!G51+'D-b'!G51+'D-c'!G51+'D-d'!G51+'D-e'!G51+'D-f'!G51</f>
        <v>42</v>
      </c>
      <c r="H51" s="93">
        <f>'D-a'!H51+'D-b'!H51+'D-c'!H51+'D-d'!H51+'D-e'!H51+'D-f'!H51</f>
        <v>5</v>
      </c>
      <c r="I51" s="93">
        <f>'D-a'!I51+'D-b'!I51+'D-c'!I51+'D-d'!I51+'D-e'!I51+'D-f'!I51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f>'D-a'!C52+'D-b'!C52+'D-c'!C52+'D-d'!C52+'D-e'!C52+'D-f'!C52</f>
        <v>14135</v>
      </c>
      <c r="D52" s="91"/>
      <c r="E52" s="96">
        <f>'D-a'!E52+'D-b'!E52+'D-c'!E52+'D-d'!E52+'D-e'!E52+'D-f'!E52</f>
        <v>3335</v>
      </c>
      <c r="F52" s="91">
        <f>'D-a'!F52+'D-b'!F52+'D-c'!F52+'D-d'!F52+'D-e'!F52+'D-f'!F52</f>
        <v>2219</v>
      </c>
      <c r="G52" s="91">
        <f>'D-a'!G52+'D-b'!G52+'D-c'!G52+'D-d'!G52+'D-e'!G52+'D-f'!G52</f>
        <v>434</v>
      </c>
      <c r="H52" s="91">
        <f>'D-a'!H52+'D-b'!H52+'D-c'!H52+'D-d'!H52+'D-e'!H52+'D-f'!H52</f>
        <v>145</v>
      </c>
      <c r="I52" s="91">
        <f>'D-a'!I52+'D-b'!I52+'D-c'!I52+'D-d'!I52+'D-e'!I52+'D-f'!I52</f>
        <v>30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f>'D-a'!C53+'D-b'!C53+'D-c'!C53+'D-d'!C53+'D-e'!C53+'D-f'!C53</f>
        <v>1041</v>
      </c>
      <c r="D53" s="85"/>
      <c r="E53" s="94">
        <f>'D-a'!E53+'D-b'!E53+'D-c'!E53+'D-d'!E53+'D-e'!E53+'D-f'!E53</f>
        <v>208</v>
      </c>
      <c r="F53" s="93">
        <f>'D-a'!F53+'D-b'!F53+'D-c'!F53+'D-d'!F53+'D-e'!F53+'D-f'!F53</f>
        <v>130</v>
      </c>
      <c r="G53" s="93">
        <f>'D-a'!G53+'D-b'!G53+'D-c'!G53+'D-d'!G53+'D-e'!G53+'D-f'!G53</f>
        <v>28</v>
      </c>
      <c r="H53" s="93">
        <f>'D-a'!H53+'D-b'!H53+'D-c'!H53+'D-d'!H53+'D-e'!H53+'D-f'!H53</f>
        <v>14</v>
      </c>
      <c r="I53" s="93">
        <f>'D-a'!I53+'D-b'!I53+'D-c'!I53+'D-d'!I53+'D-e'!I53+'D-f'!I53</f>
        <v>3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f>'D-a'!C54+'D-b'!C54+'D-c'!C54+'D-d'!C54+'D-e'!C54+'D-f'!C54</f>
        <v>719</v>
      </c>
      <c r="D54" s="85"/>
      <c r="E54" s="94">
        <f>'D-a'!E54+'D-b'!E54+'D-c'!E54+'D-d'!E54+'D-e'!E54+'D-f'!E54</f>
        <v>404</v>
      </c>
      <c r="F54" s="93">
        <f>'D-a'!F54+'D-b'!F54+'D-c'!F54+'D-d'!F54+'D-e'!F54+'D-f'!F54</f>
        <v>240</v>
      </c>
      <c r="G54" s="93">
        <f>'D-a'!G54+'D-b'!G54+'D-c'!G54+'D-d'!G54+'D-e'!G54+'D-f'!G54</f>
        <v>36</v>
      </c>
      <c r="H54" s="93">
        <f>'D-a'!H54+'D-b'!H54+'D-c'!H54+'D-d'!H54+'D-e'!H54+'D-f'!H54</f>
        <v>9</v>
      </c>
      <c r="I54" s="93">
        <f>'D-a'!I54+'D-b'!I54+'D-c'!I54+'D-d'!I54+'D-e'!I54+'D-f'!I54</f>
        <v>2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f>'D-a'!C55+'D-b'!C55+'D-c'!C55+'D-d'!C55+'D-e'!C55+'D-f'!C55</f>
        <v>6533</v>
      </c>
      <c r="D55" s="85"/>
      <c r="E55" s="94">
        <f>'D-a'!E55+'D-b'!E55+'D-c'!E55+'D-d'!E55+'D-e'!E55+'D-f'!E55</f>
        <v>1260</v>
      </c>
      <c r="F55" s="93">
        <f>'D-a'!F55+'D-b'!F55+'D-c'!F55+'D-d'!F55+'D-e'!F55+'D-f'!F55</f>
        <v>934</v>
      </c>
      <c r="G55" s="93">
        <f>'D-a'!G55+'D-b'!G55+'D-c'!G55+'D-d'!G55+'D-e'!G55+'D-f'!G55</f>
        <v>159</v>
      </c>
      <c r="H55" s="93">
        <f>'D-a'!H55+'D-b'!H55+'D-c'!H55+'D-d'!H55+'D-e'!H55+'D-f'!H55</f>
        <v>74</v>
      </c>
      <c r="I55" s="93">
        <f>'D-a'!I55+'D-b'!I55+'D-c'!I55+'D-d'!I55+'D-e'!I55+'D-f'!I55</f>
        <v>11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f>'D-a'!C56+'D-b'!C56+'D-c'!C56+'D-d'!C56+'D-e'!C56+'D-f'!C56</f>
        <v>4445</v>
      </c>
      <c r="D56" s="85"/>
      <c r="E56" s="94">
        <f>'D-a'!E56+'D-b'!E56+'D-c'!E56+'D-d'!E56+'D-e'!E56+'D-f'!E56</f>
        <v>881</v>
      </c>
      <c r="F56" s="93">
        <f>'D-a'!F56+'D-b'!F56+'D-c'!F56+'D-d'!F56+'D-e'!F56+'D-f'!F56</f>
        <v>603</v>
      </c>
      <c r="G56" s="93">
        <f>'D-a'!G56+'D-b'!G56+'D-c'!G56+'D-d'!G56+'D-e'!G56+'D-f'!G56</f>
        <v>139</v>
      </c>
      <c r="H56" s="93">
        <f>'D-a'!H56+'D-b'!H56+'D-c'!H56+'D-d'!H56+'D-e'!H56+'D-f'!H56</f>
        <v>35</v>
      </c>
      <c r="I56" s="93">
        <f>'D-a'!I56+'D-b'!I56+'D-c'!I56+'D-d'!I56+'D-e'!I56+'D-f'!I56</f>
        <v>7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f>'D-a'!C57+'D-b'!C57+'D-c'!C57+'D-d'!C57+'D-e'!C57+'D-f'!C57</f>
        <v>943</v>
      </c>
      <c r="D57" s="85"/>
      <c r="E57" s="94">
        <f>'D-a'!E57+'D-b'!E57+'D-c'!E57+'D-d'!E57+'D-e'!E57+'D-f'!E57</f>
        <v>420</v>
      </c>
      <c r="F57" s="93">
        <f>'D-a'!F57+'D-b'!F57+'D-c'!F57+'D-d'!F57+'D-e'!F57+'D-f'!F57</f>
        <v>217</v>
      </c>
      <c r="G57" s="93">
        <f>'D-a'!G57+'D-b'!G57+'D-c'!G57+'D-d'!G57+'D-e'!G57+'D-f'!G57</f>
        <v>54</v>
      </c>
      <c r="H57" s="93">
        <f>'D-a'!H57+'D-b'!H57+'D-c'!H57+'D-d'!H57+'D-e'!H57+'D-f'!H57</f>
        <v>10</v>
      </c>
      <c r="I57" s="93">
        <f>'D-a'!I57+'D-b'!I57+'D-c'!I57+'D-d'!I57+'D-e'!I57+'D-f'!I57</f>
        <v>6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f>'D-a'!C58+'D-b'!C58+'D-c'!C58+'D-d'!C58+'D-e'!C58+'D-f'!C58</f>
        <v>454</v>
      </c>
      <c r="D58" s="85"/>
      <c r="E58" s="94">
        <f>'D-a'!E58+'D-b'!E58+'D-c'!E58+'D-d'!E58+'D-e'!E58+'D-f'!E58</f>
        <v>162</v>
      </c>
      <c r="F58" s="93">
        <f>'D-a'!F58+'D-b'!F58+'D-c'!F58+'D-d'!F58+'D-e'!F58+'D-f'!F58</f>
        <v>95</v>
      </c>
      <c r="G58" s="93">
        <f>'D-a'!G58+'D-b'!G58+'D-c'!G58+'D-d'!G58+'D-e'!G58+'D-f'!G58</f>
        <v>18</v>
      </c>
      <c r="H58" s="93">
        <f>'D-a'!H58+'D-b'!H58+'D-c'!H58+'D-d'!H58+'D-e'!H58+'D-f'!H58</f>
        <v>3</v>
      </c>
      <c r="I58" s="93">
        <f>'D-a'!I58+'D-b'!I58+'D-c'!I58+'D-d'!I58+'D-e'!I58+'D-f'!I58</f>
        <v>1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f>'D-a'!C59+'D-b'!C59+'D-c'!C59+'D-d'!C59+'D-e'!C59+'D-f'!C59</f>
        <v>3182</v>
      </c>
      <c r="D59" s="91"/>
      <c r="E59" s="96">
        <f>'D-a'!E59+'D-b'!E59+'D-c'!E59+'D-d'!E59+'D-e'!E59+'D-f'!E59</f>
        <v>962</v>
      </c>
      <c r="F59" s="91">
        <f>'D-a'!F59+'D-b'!F59+'D-c'!F59+'D-d'!F59+'D-e'!F59+'D-f'!F59</f>
        <v>636</v>
      </c>
      <c r="G59" s="91">
        <f>'D-a'!G59+'D-b'!G59+'D-c'!G59+'D-d'!G59+'D-e'!G59+'D-f'!G59</f>
        <v>126</v>
      </c>
      <c r="H59" s="91">
        <f>'D-a'!H59+'D-b'!H59+'D-c'!H59+'D-d'!H59+'D-e'!H59+'D-f'!H59</f>
        <v>29</v>
      </c>
      <c r="I59" s="91">
        <f>'D-a'!I59+'D-b'!I59+'D-c'!I59+'D-d'!I59+'D-e'!I59+'D-f'!I59</f>
        <v>8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f>'D-a'!C60+'D-b'!C60+'D-c'!C60+'D-d'!C60+'D-e'!C60+'D-f'!C60</f>
        <v>225</v>
      </c>
      <c r="D60" s="85"/>
      <c r="E60" s="94">
        <f>'D-a'!E60+'D-b'!E60+'D-c'!E60+'D-d'!E60+'D-e'!E60+'D-f'!E60</f>
        <v>96</v>
      </c>
      <c r="F60" s="93">
        <f>'D-a'!F60+'D-b'!F60+'D-c'!F60+'D-d'!F60+'D-e'!F60+'D-f'!F60</f>
        <v>55</v>
      </c>
      <c r="G60" s="93">
        <f>'D-a'!G60+'D-b'!G60+'D-c'!G60+'D-d'!G60+'D-e'!G60+'D-f'!G60</f>
        <v>7</v>
      </c>
      <c r="H60" s="93">
        <f>'D-a'!H60+'D-b'!H60+'D-c'!H60+'D-d'!H60+'D-e'!H60+'D-f'!H60</f>
        <v>2</v>
      </c>
      <c r="I60" s="93">
        <f>'D-a'!I60+'D-b'!I60+'D-c'!I60+'D-d'!I60+'D-e'!I60+'D-f'!I60</f>
        <v>1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f>'D-a'!C61+'D-b'!C61+'D-c'!C61+'D-d'!C61+'D-e'!C61+'D-f'!C61</f>
        <v>295</v>
      </c>
      <c r="D61" s="85"/>
      <c r="E61" s="94">
        <f>'D-a'!E61+'D-b'!E61+'D-c'!E61+'D-d'!E61+'D-e'!E61+'D-f'!E61</f>
        <v>133</v>
      </c>
      <c r="F61" s="93">
        <f>'D-a'!F61+'D-b'!F61+'D-c'!F61+'D-d'!F61+'D-e'!F61+'D-f'!F61</f>
        <v>85</v>
      </c>
      <c r="G61" s="93">
        <f>'D-a'!G61+'D-b'!G61+'D-c'!G61+'D-d'!G61+'D-e'!G61+'D-f'!G61</f>
        <v>20</v>
      </c>
      <c r="H61" s="93">
        <f>'D-a'!H61+'D-b'!H61+'D-c'!H61+'D-d'!H61+'D-e'!H61+'D-f'!H61</f>
        <v>7</v>
      </c>
      <c r="I61" s="93">
        <f>'D-a'!I61+'D-b'!I61+'D-c'!I61+'D-d'!I61+'D-e'!I61+'D-f'!I61</f>
        <v>1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f>'D-a'!C62+'D-b'!C62+'D-c'!C62+'D-d'!C62+'D-e'!C62+'D-f'!C62</f>
        <v>750</v>
      </c>
      <c r="D62" s="85"/>
      <c r="E62" s="94">
        <f>'D-a'!E62+'D-b'!E62+'D-c'!E62+'D-d'!E62+'D-e'!E62+'D-f'!E62</f>
        <v>279</v>
      </c>
      <c r="F62" s="93">
        <f>'D-a'!F62+'D-b'!F62+'D-c'!F62+'D-d'!F62+'D-e'!F62+'D-f'!F62</f>
        <v>181</v>
      </c>
      <c r="G62" s="93">
        <f>'D-a'!G62+'D-b'!G62+'D-c'!G62+'D-d'!G62+'D-e'!G62+'D-f'!G62</f>
        <v>36</v>
      </c>
      <c r="H62" s="93">
        <f>'D-a'!H62+'D-b'!H62+'D-c'!H62+'D-d'!H62+'D-e'!H62+'D-f'!H62</f>
        <v>5</v>
      </c>
      <c r="I62" s="93">
        <f>'D-a'!I62+'D-b'!I62+'D-c'!I62+'D-d'!I62+'D-e'!I62+'D-f'!I62</f>
        <v>1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f>'D-a'!C63+'D-b'!C63+'D-c'!C63+'D-d'!C63+'D-e'!C63+'D-f'!C63</f>
        <v>1410</v>
      </c>
      <c r="D63" s="85"/>
      <c r="E63" s="94">
        <f>'D-a'!E63+'D-b'!E63+'D-c'!E63+'D-d'!E63+'D-e'!E63+'D-f'!E63</f>
        <v>301</v>
      </c>
      <c r="F63" s="93">
        <f>'D-a'!F63+'D-b'!F63+'D-c'!F63+'D-d'!F63+'D-e'!F63+'D-f'!F63</f>
        <v>225</v>
      </c>
      <c r="G63" s="93">
        <f>'D-a'!G63+'D-b'!G63+'D-c'!G63+'D-d'!G63+'D-e'!G63+'D-f'!G63</f>
        <v>40</v>
      </c>
      <c r="H63" s="93">
        <f>'D-a'!H63+'D-b'!H63+'D-c'!H63+'D-d'!H63+'D-e'!H63+'D-f'!H63</f>
        <v>9</v>
      </c>
      <c r="I63" s="93">
        <f>'D-a'!I63+'D-b'!I63+'D-c'!I63+'D-d'!I63+'D-e'!I63+'D-f'!I63</f>
        <v>4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f>'D-a'!C64+'D-b'!C64+'D-c'!C64+'D-d'!C64+'D-e'!C64+'D-f'!C64</f>
        <v>502</v>
      </c>
      <c r="D64" s="85"/>
      <c r="E64" s="94">
        <f>'D-a'!E64+'D-b'!E64+'D-c'!E64+'D-d'!E64+'D-e'!E64+'D-f'!E64</f>
        <v>153</v>
      </c>
      <c r="F64" s="93">
        <f>'D-a'!F64+'D-b'!F64+'D-c'!F64+'D-d'!F64+'D-e'!F64+'D-f'!F64</f>
        <v>90</v>
      </c>
      <c r="G64" s="93">
        <f>'D-a'!G64+'D-b'!G64+'D-c'!G64+'D-d'!G64+'D-e'!G64+'D-f'!G64</f>
        <v>23</v>
      </c>
      <c r="H64" s="93">
        <f>'D-a'!H64+'D-b'!H64+'D-c'!H64+'D-d'!H64+'D-e'!H64+'D-f'!H64</f>
        <v>6</v>
      </c>
      <c r="I64" s="93">
        <f>'D-a'!I64+'D-b'!I64+'D-c'!I64+'D-d'!I64+'D-e'!I64+'D-f'!I64</f>
        <v>1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f>'D-a'!C65+'D-b'!C65+'D-c'!C65+'D-d'!C65+'D-e'!C65+'D-f'!C65</f>
        <v>2199</v>
      </c>
      <c r="D65" s="91"/>
      <c r="E65" s="96">
        <f>'D-a'!E65+'D-b'!E65+'D-c'!E65+'D-d'!E65+'D-e'!E65+'D-f'!E65</f>
        <v>566</v>
      </c>
      <c r="F65" s="91">
        <f>'D-a'!F65+'D-b'!F65+'D-c'!F65+'D-d'!F65+'D-e'!F65+'D-f'!F65</f>
        <v>301</v>
      </c>
      <c r="G65" s="91">
        <f>'D-a'!G65+'D-b'!G65+'D-c'!G65+'D-d'!G65+'D-e'!G65+'D-f'!G65</f>
        <v>75</v>
      </c>
      <c r="H65" s="91">
        <f>'D-a'!H65+'D-b'!H65+'D-c'!H65+'D-d'!H65+'D-e'!H65+'D-f'!H65</f>
        <v>21</v>
      </c>
      <c r="I65" s="91">
        <f>'D-a'!I65+'D-b'!I65+'D-c'!I65+'D-d'!I65+'D-e'!I65+'D-f'!I65</f>
        <v>4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f>'D-a'!C66+'D-b'!C66+'D-c'!C66+'D-d'!C66+'D-e'!C66+'D-f'!C66</f>
        <v>273</v>
      </c>
      <c r="D66" s="85"/>
      <c r="E66" s="94">
        <f>'D-a'!E66+'D-b'!E66+'D-c'!E66+'D-d'!E66+'D-e'!E66+'D-f'!E66</f>
        <v>72</v>
      </c>
      <c r="F66" s="93">
        <f>'D-a'!F66+'D-b'!F66+'D-c'!F66+'D-d'!F66+'D-e'!F66+'D-f'!F66</f>
        <v>37</v>
      </c>
      <c r="G66" s="93">
        <f>'D-a'!G66+'D-b'!G66+'D-c'!G66+'D-d'!G66+'D-e'!G66+'D-f'!G66</f>
        <v>9</v>
      </c>
      <c r="H66" s="93">
        <f>'D-a'!H66+'D-b'!H66+'D-c'!H66+'D-d'!H66+'D-e'!H66+'D-f'!H66</f>
        <v>5</v>
      </c>
      <c r="I66" s="93">
        <f>'D-a'!I66+'D-b'!I66+'D-c'!I66+'D-d'!I66+'D-e'!I66+'D-f'!I66</f>
        <v>2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f>'D-a'!C67+'D-b'!C67+'D-c'!C67+'D-d'!C67+'D-e'!C67+'D-f'!C67</f>
        <v>1012</v>
      </c>
      <c r="D67" s="85"/>
      <c r="E67" s="94">
        <f>'D-a'!E67+'D-b'!E67+'D-c'!E67+'D-d'!E67+'D-e'!E67+'D-f'!E67</f>
        <v>238</v>
      </c>
      <c r="F67" s="93">
        <f>'D-a'!F67+'D-b'!F67+'D-c'!F67+'D-d'!F67+'D-e'!F67+'D-f'!F67</f>
        <v>93</v>
      </c>
      <c r="G67" s="93">
        <f>'D-a'!G67+'D-b'!G67+'D-c'!G67+'D-d'!G67+'D-e'!G67+'D-f'!G67</f>
        <v>16</v>
      </c>
      <c r="H67" s="93">
        <f>'D-a'!H67+'D-b'!H67+'D-c'!H67+'D-d'!H67+'D-e'!H67+'D-f'!H67</f>
        <v>8</v>
      </c>
      <c r="I67" s="93">
        <f>'D-a'!I67+'D-b'!I67+'D-c'!I67+'D-d'!I67+'D-e'!I67+'D-f'!I67</f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f>'D-a'!C68+'D-b'!C68+'D-c'!C68+'D-d'!C68+'D-e'!C68+'D-f'!C68</f>
        <v>665</v>
      </c>
      <c r="D68" s="85"/>
      <c r="E68" s="94">
        <f>'D-a'!E68+'D-b'!E68+'D-c'!E68+'D-d'!E68+'D-e'!E68+'D-f'!E68</f>
        <v>134</v>
      </c>
      <c r="F68" s="93">
        <f>'D-a'!F68+'D-b'!F68+'D-c'!F68+'D-d'!F68+'D-e'!F68+'D-f'!F68</f>
        <v>99</v>
      </c>
      <c r="G68" s="93">
        <f>'D-a'!G68+'D-b'!G68+'D-c'!G68+'D-d'!G68+'D-e'!G68+'D-f'!G68</f>
        <v>32</v>
      </c>
      <c r="H68" s="93">
        <f>'D-a'!H68+'D-b'!H68+'D-c'!H68+'D-d'!H68+'D-e'!H68+'D-f'!H68</f>
        <v>6</v>
      </c>
      <c r="I68" s="93">
        <f>'D-a'!I68+'D-b'!I68+'D-c'!I68+'D-d'!I68+'D-e'!I68+'D-f'!I68</f>
        <v>2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f>'D-a'!C69+'D-b'!C69+'D-c'!C69+'D-d'!C69+'D-e'!C69+'D-f'!C69</f>
        <v>249</v>
      </c>
      <c r="D69" s="85"/>
      <c r="E69" s="94">
        <f>'D-a'!E69+'D-b'!E69+'D-c'!E69+'D-d'!E69+'D-e'!E69+'D-f'!E69</f>
        <v>122</v>
      </c>
      <c r="F69" s="93">
        <f>'D-a'!F69+'D-b'!F69+'D-c'!F69+'D-d'!F69+'D-e'!F69+'D-f'!F69</f>
        <v>72</v>
      </c>
      <c r="G69" s="93">
        <f>'D-a'!G69+'D-b'!G69+'D-c'!G69+'D-d'!G69+'D-e'!G69+'D-f'!G69</f>
        <v>18</v>
      </c>
      <c r="H69" s="93">
        <f>'D-a'!H69+'D-b'!H69+'D-c'!H69+'D-d'!H69+'D-e'!H69+'D-f'!H69</f>
        <v>2</v>
      </c>
      <c r="I69" s="93">
        <f>'D-a'!I69+'D-b'!I69+'D-c'!I69+'D-d'!I69+'D-e'!I69+'D-f'!I69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f>'D-a'!C70+'D-b'!C70+'D-c'!C70+'D-d'!C70+'D-e'!C70+'D-f'!C70</f>
        <v>7323</v>
      </c>
      <c r="D70" s="91"/>
      <c r="E70" s="96">
        <f>'D-a'!E70+'D-b'!E70+'D-c'!E70+'D-d'!E70+'D-e'!E70+'D-f'!E70</f>
        <v>1875</v>
      </c>
      <c r="F70" s="91">
        <f>'D-a'!F70+'D-b'!F70+'D-c'!F70+'D-d'!F70+'D-e'!F70+'D-f'!F70</f>
        <v>1200</v>
      </c>
      <c r="G70" s="91">
        <f>'D-a'!G70+'D-b'!G70+'D-c'!G70+'D-d'!G70+'D-e'!G70+'D-f'!G70</f>
        <v>263</v>
      </c>
      <c r="H70" s="91">
        <f>'D-a'!H70+'D-b'!H70+'D-c'!H70+'D-d'!H70+'D-e'!H70+'D-f'!H70</f>
        <v>80</v>
      </c>
      <c r="I70" s="91">
        <f>'D-a'!I70+'D-b'!I70+'D-c'!I70+'D-d'!I70+'D-e'!I70+'D-f'!I70</f>
        <v>22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f>'D-a'!C71+'D-b'!C71+'D-c'!C71+'D-d'!C71+'D-e'!C71+'D-f'!C71</f>
        <v>3038</v>
      </c>
      <c r="D71" s="85"/>
      <c r="E71" s="94">
        <f>'D-a'!E71+'D-b'!E71+'D-c'!E71+'D-d'!E71+'D-e'!E71+'D-f'!E71</f>
        <v>476</v>
      </c>
      <c r="F71" s="93">
        <f>'D-a'!F71+'D-b'!F71+'D-c'!F71+'D-d'!F71+'D-e'!F71+'D-f'!F71</f>
        <v>346</v>
      </c>
      <c r="G71" s="93">
        <f>'D-a'!G71+'D-b'!G71+'D-c'!G71+'D-d'!G71+'D-e'!G71+'D-f'!G71</f>
        <v>67</v>
      </c>
      <c r="H71" s="93">
        <f>'D-a'!H71+'D-b'!H71+'D-c'!H71+'D-d'!H71+'D-e'!H71+'D-f'!H71</f>
        <v>19</v>
      </c>
      <c r="I71" s="93">
        <f>'D-a'!I71+'D-b'!I71+'D-c'!I71+'D-d'!I71+'D-e'!I71+'D-f'!I71</f>
        <v>7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f>'D-a'!C72+'D-b'!C72+'D-c'!C72+'D-d'!C72+'D-e'!C72+'D-f'!C72</f>
        <v>558</v>
      </c>
      <c r="D72" s="85"/>
      <c r="E72" s="94">
        <f>'D-a'!E72+'D-b'!E72+'D-c'!E72+'D-d'!E72+'D-e'!E72+'D-f'!E72</f>
        <v>122</v>
      </c>
      <c r="F72" s="93">
        <f>'D-a'!F72+'D-b'!F72+'D-c'!F72+'D-d'!F72+'D-e'!F72+'D-f'!F72</f>
        <v>89</v>
      </c>
      <c r="G72" s="93">
        <f>'D-a'!G72+'D-b'!G72+'D-c'!G72+'D-d'!G72+'D-e'!G72+'D-f'!G72</f>
        <v>28</v>
      </c>
      <c r="H72" s="93">
        <f>'D-a'!H72+'D-b'!H72+'D-c'!H72+'D-d'!H72+'D-e'!H72+'D-f'!H72</f>
        <v>8</v>
      </c>
      <c r="I72" s="93">
        <f>'D-a'!I72+'D-b'!I72+'D-c'!I72+'D-d'!I72+'D-e'!I72+'D-f'!I72</f>
        <v>4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f>'D-a'!C73+'D-b'!C73+'D-c'!C73+'D-d'!C73+'D-e'!C73+'D-f'!C73</f>
        <v>706</v>
      </c>
      <c r="D73" s="85"/>
      <c r="E73" s="94">
        <f>'D-a'!E73+'D-b'!E73+'D-c'!E73+'D-d'!E73+'D-e'!E73+'D-f'!E73</f>
        <v>157</v>
      </c>
      <c r="F73" s="93">
        <f>'D-a'!F73+'D-b'!F73+'D-c'!F73+'D-d'!F73+'D-e'!F73+'D-f'!F73</f>
        <v>105</v>
      </c>
      <c r="G73" s="93">
        <f>'D-a'!G73+'D-b'!G73+'D-c'!G73+'D-d'!G73+'D-e'!G73+'D-f'!G73</f>
        <v>27</v>
      </c>
      <c r="H73" s="93">
        <f>'D-a'!H73+'D-b'!H73+'D-c'!H73+'D-d'!H73+'D-e'!H73+'D-f'!H73</f>
        <v>1</v>
      </c>
      <c r="I73" s="93">
        <f>'D-a'!I73+'D-b'!I73+'D-c'!I73+'D-d'!I73+'D-e'!I73+'D-f'!I73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f>'D-a'!C74+'D-b'!C74+'D-c'!C74+'D-d'!C74+'D-e'!C74+'D-f'!C74</f>
        <v>547</v>
      </c>
      <c r="D74" s="85"/>
      <c r="E74" s="94">
        <f>'D-a'!E74+'D-b'!E74+'D-c'!E74+'D-d'!E74+'D-e'!E74+'D-f'!E74</f>
        <v>210</v>
      </c>
      <c r="F74" s="93">
        <f>'D-a'!F74+'D-b'!F74+'D-c'!F74+'D-d'!F74+'D-e'!F74+'D-f'!F74</f>
        <v>143</v>
      </c>
      <c r="G74" s="93">
        <f>'D-a'!G74+'D-b'!G74+'D-c'!G74+'D-d'!G74+'D-e'!G74+'D-f'!G74</f>
        <v>26</v>
      </c>
      <c r="H74" s="93">
        <f>'D-a'!H74+'D-b'!H74+'D-c'!H74+'D-d'!H74+'D-e'!H74+'D-f'!H74</f>
        <v>13</v>
      </c>
      <c r="I74" s="93">
        <f>'D-a'!I74+'D-b'!I74+'D-c'!I74+'D-d'!I74+'D-e'!I74+'D-f'!I74</f>
        <v>3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f>'D-a'!C75+'D-b'!C75+'D-c'!C75+'D-d'!C75+'D-e'!C75+'D-f'!C75</f>
        <v>307</v>
      </c>
      <c r="D75" s="85"/>
      <c r="E75" s="94">
        <f>'D-a'!E75+'D-b'!E75+'D-c'!E75+'D-d'!E75+'D-e'!E75+'D-f'!E75</f>
        <v>121</v>
      </c>
      <c r="F75" s="93">
        <f>'D-a'!F75+'D-b'!F75+'D-c'!F75+'D-d'!F75+'D-e'!F75+'D-f'!F75</f>
        <v>85</v>
      </c>
      <c r="G75" s="93">
        <f>'D-a'!G75+'D-b'!G75+'D-c'!G75+'D-d'!G75+'D-e'!G75+'D-f'!G75</f>
        <v>17</v>
      </c>
      <c r="H75" s="93">
        <f>'D-a'!H75+'D-b'!H75+'D-c'!H75+'D-d'!H75+'D-e'!H75+'D-f'!H75</f>
        <v>2</v>
      </c>
      <c r="I75" s="93">
        <f>'D-a'!I75+'D-b'!I75+'D-c'!I75+'D-d'!I75+'D-e'!I75+'D-f'!I75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f>'D-a'!C76+'D-b'!C76+'D-c'!C76+'D-d'!C76+'D-e'!C76+'D-f'!C76</f>
        <v>394</v>
      </c>
      <c r="D76" s="85"/>
      <c r="E76" s="94">
        <f>'D-a'!E76+'D-b'!E76+'D-c'!E76+'D-d'!E76+'D-e'!E76+'D-f'!E76</f>
        <v>187</v>
      </c>
      <c r="F76" s="93">
        <f>'D-a'!F76+'D-b'!F76+'D-c'!F76+'D-d'!F76+'D-e'!F76+'D-f'!F76</f>
        <v>111</v>
      </c>
      <c r="G76" s="93">
        <f>'D-a'!G76+'D-b'!G76+'D-c'!G76+'D-d'!G76+'D-e'!G76+'D-f'!G76</f>
        <v>24</v>
      </c>
      <c r="H76" s="93">
        <f>'D-a'!H76+'D-b'!H76+'D-c'!H76+'D-d'!H76+'D-e'!H76+'D-f'!H76</f>
        <v>2</v>
      </c>
      <c r="I76" s="93">
        <f>'D-a'!I76+'D-b'!I76+'D-c'!I76+'D-d'!I76+'D-e'!I76+'D-f'!I76</f>
        <v>1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f>'D-a'!C77+'D-b'!C77+'D-c'!C77+'D-d'!C77+'D-e'!C77+'D-f'!C77</f>
        <v>848</v>
      </c>
      <c r="D77" s="85"/>
      <c r="E77" s="94">
        <f>'D-a'!E77+'D-b'!E77+'D-c'!E77+'D-d'!E77+'D-e'!E77+'D-f'!E77</f>
        <v>194</v>
      </c>
      <c r="F77" s="93">
        <f>'D-a'!F77+'D-b'!F77+'D-c'!F77+'D-d'!F77+'D-e'!F77+'D-f'!F77</f>
        <v>159</v>
      </c>
      <c r="G77" s="93">
        <f>'D-a'!G77+'D-b'!G77+'D-c'!G77+'D-d'!G77+'D-e'!G77+'D-f'!G77</f>
        <v>36</v>
      </c>
      <c r="H77" s="93">
        <f>'D-a'!H77+'D-b'!H77+'D-c'!H77+'D-d'!H77+'D-e'!H77+'D-f'!H77</f>
        <v>19</v>
      </c>
      <c r="I77" s="93">
        <f>'D-a'!I77+'D-b'!I77+'D-c'!I77+'D-d'!I77+'D-e'!I77+'D-f'!I77</f>
        <v>5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f>'D-a'!C78+'D-b'!C78+'D-c'!C78+'D-d'!C78+'D-e'!C78+'D-f'!C78</f>
        <v>925</v>
      </c>
      <c r="D78" s="104"/>
      <c r="E78" s="116">
        <f>'D-a'!E78+'D-b'!E78+'D-c'!E78+'D-d'!E78+'D-e'!E78+'D-f'!E78</f>
        <v>408</v>
      </c>
      <c r="F78" s="103">
        <f>'D-a'!F78+'D-b'!F78+'D-c'!F78+'D-d'!F78+'D-e'!F78+'D-f'!F78</f>
        <v>162</v>
      </c>
      <c r="G78" s="103">
        <f>'D-a'!G78+'D-b'!G78+'D-c'!G78+'D-d'!G78+'D-e'!G78+'D-f'!G78</f>
        <v>38</v>
      </c>
      <c r="H78" s="103">
        <f>'D-a'!H78+'D-b'!H78+'D-c'!H78+'D-d'!H78+'D-e'!H78+'D-f'!H78</f>
        <v>16</v>
      </c>
      <c r="I78" s="103">
        <f>'D-a'!I78+'D-b'!I78+'D-c'!I78+'D-d'!I78+'D-e'!I78+'D-f'!I78</f>
        <v>2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58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39432</v>
      </c>
      <c r="D9" s="74">
        <v>44.666768107121122</v>
      </c>
      <c r="E9" s="138">
        <v>17613</v>
      </c>
      <c r="F9" s="85">
        <v>10502</v>
      </c>
      <c r="G9" s="85">
        <v>1594</v>
      </c>
      <c r="H9" s="85">
        <v>802</v>
      </c>
      <c r="I9" s="85">
        <v>110</v>
      </c>
    </row>
    <row r="10" spans="2:9" s="8" customFormat="1" x14ac:dyDescent="0.15">
      <c r="B10" s="14" t="str">
        <f>刑法犯総数!B10</f>
        <v>2016     28</v>
      </c>
      <c r="C10" s="85">
        <v>40990</v>
      </c>
      <c r="D10" s="74">
        <v>45.333008050744084</v>
      </c>
      <c r="E10" s="138">
        <v>18582</v>
      </c>
      <c r="F10" s="85">
        <v>10360</v>
      </c>
      <c r="G10" s="85">
        <v>1535</v>
      </c>
      <c r="H10" s="85">
        <v>708</v>
      </c>
      <c r="I10" s="85">
        <v>89</v>
      </c>
    </row>
    <row r="11" spans="2:9" s="8" customFormat="1" x14ac:dyDescent="0.15">
      <c r="B11" s="14" t="str">
        <f>刑法犯総数!B11</f>
        <v>2017     29</v>
      </c>
      <c r="C11" s="85">
        <v>42571</v>
      </c>
      <c r="D11" s="74">
        <v>40.896384862934859</v>
      </c>
      <c r="E11" s="138">
        <v>17410</v>
      </c>
      <c r="F11" s="85">
        <v>9928</v>
      </c>
      <c r="G11" s="85">
        <v>1492</v>
      </c>
      <c r="H11" s="85">
        <v>803</v>
      </c>
      <c r="I11" s="85">
        <v>114</v>
      </c>
    </row>
    <row r="12" spans="2:9" s="8" customFormat="1" x14ac:dyDescent="0.15">
      <c r="B12" s="14" t="str">
        <f>刑法犯総数!B12</f>
        <v>2018     30</v>
      </c>
      <c r="C12" s="85">
        <v>38513</v>
      </c>
      <c r="D12" s="74">
        <v>42.806325136966741</v>
      </c>
      <c r="E12" s="138">
        <v>16486</v>
      </c>
      <c r="F12" s="85">
        <v>9959</v>
      </c>
      <c r="G12" s="85">
        <v>1581</v>
      </c>
      <c r="H12" s="85">
        <v>1065</v>
      </c>
      <c r="I12" s="85">
        <v>131</v>
      </c>
    </row>
    <row r="13" spans="2:9" s="8" customFormat="1" x14ac:dyDescent="0.15">
      <c r="B13" s="14" t="str">
        <f>刑法犯総数!B13</f>
        <v>2019 令和元年</v>
      </c>
      <c r="C13" s="85">
        <v>32207</v>
      </c>
      <c r="D13" s="74">
        <v>49.374359611264637</v>
      </c>
      <c r="E13" s="138">
        <v>15902</v>
      </c>
      <c r="F13" s="85">
        <v>8843</v>
      </c>
      <c r="G13" s="85">
        <v>1439</v>
      </c>
      <c r="H13" s="85">
        <v>808</v>
      </c>
      <c r="I13" s="85">
        <v>144</v>
      </c>
    </row>
    <row r="14" spans="2:9" s="8" customFormat="1" x14ac:dyDescent="0.15">
      <c r="B14" s="14" t="str">
        <f>刑法犯総数!B14</f>
        <v>2020 　　２</v>
      </c>
      <c r="C14" s="144">
        <v>30468</v>
      </c>
      <c r="D14" s="74">
        <v>50.118156754627805</v>
      </c>
      <c r="E14" s="145">
        <v>15270</v>
      </c>
      <c r="F14" s="85">
        <v>8326</v>
      </c>
      <c r="G14" s="85">
        <v>1477</v>
      </c>
      <c r="H14" s="85">
        <v>634</v>
      </c>
      <c r="I14" s="85">
        <v>117</v>
      </c>
    </row>
    <row r="15" spans="2:9" s="8" customFormat="1" x14ac:dyDescent="0.15">
      <c r="B15" s="18" t="str">
        <f>刑法犯総数!B15</f>
        <v>2021 　　３</v>
      </c>
      <c r="C15" s="125">
        <v>33353</v>
      </c>
      <c r="D15" s="81">
        <v>49.55176445896921</v>
      </c>
      <c r="E15" s="139">
        <v>16527</v>
      </c>
      <c r="F15" s="89">
        <v>10400</v>
      </c>
      <c r="G15" s="89">
        <v>2002</v>
      </c>
      <c r="H15" s="89">
        <v>847</v>
      </c>
      <c r="I15" s="89">
        <v>132</v>
      </c>
    </row>
    <row r="16" spans="2:9" s="8" customFormat="1" x14ac:dyDescent="0.15">
      <c r="B16" s="18" t="str">
        <f>刑法犯総数!B16</f>
        <v>2022 　　４</v>
      </c>
      <c r="C16" s="89">
        <v>37928</v>
      </c>
      <c r="D16" s="81">
        <v>42.406665260493561</v>
      </c>
      <c r="E16" s="86">
        <v>16084</v>
      </c>
      <c r="F16" s="89">
        <v>10507</v>
      </c>
      <c r="G16" s="89">
        <v>2108</v>
      </c>
      <c r="H16" s="89">
        <v>675</v>
      </c>
      <c r="I16" s="89">
        <v>127</v>
      </c>
    </row>
    <row r="17" spans="2:9" s="22" customFormat="1" x14ac:dyDescent="0.15">
      <c r="B17" s="18" t="str">
        <f>刑法犯総数!B17</f>
        <v>2023 　　５</v>
      </c>
      <c r="C17" s="89">
        <v>46011</v>
      </c>
      <c r="D17" s="81">
        <v>36.223946447588617</v>
      </c>
      <c r="E17" s="87">
        <v>16667</v>
      </c>
      <c r="F17" s="87">
        <v>9761</v>
      </c>
      <c r="G17" s="87">
        <v>1931</v>
      </c>
      <c r="H17" s="87">
        <v>723</v>
      </c>
      <c r="I17" s="86">
        <v>151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57324</v>
      </c>
      <c r="D18" s="78">
        <f>E18/C18*100</f>
        <v>28.216802735329004</v>
      </c>
      <c r="E18" s="88">
        <f>SUM(E20,E26,E33,E34,E45,E52,E59,E65,E70)</f>
        <v>16175</v>
      </c>
      <c r="F18" s="91">
        <f>SUM(F20,F26,F33,F34,F45,F52,F59,F65,F70)</f>
        <v>9025</v>
      </c>
      <c r="G18" s="91">
        <f>SUM(G20,G26,G33,G34,G45,G52,G59,G65,G70)</f>
        <v>1822</v>
      </c>
      <c r="H18" s="91">
        <f>SUM(H20,H26,H33,H34,H45,H52,H59,H65,H70)</f>
        <v>769</v>
      </c>
      <c r="I18" s="91">
        <f>SUM(I20,I26,I33,I34,I45,I52,I59,I65,I70)</f>
        <v>161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1013</v>
      </c>
      <c r="D20" s="91"/>
      <c r="E20" s="90">
        <v>450</v>
      </c>
      <c r="F20" s="92">
        <v>330</v>
      </c>
      <c r="G20" s="92">
        <v>78</v>
      </c>
      <c r="H20" s="92">
        <v>20</v>
      </c>
      <c r="I20" s="91">
        <v>6</v>
      </c>
    </row>
    <row r="21" spans="2:9" s="8" customFormat="1" ht="11.15" customHeight="1" x14ac:dyDescent="0.15">
      <c r="B21" s="29" t="s">
        <v>2</v>
      </c>
      <c r="C21" s="93">
        <v>688</v>
      </c>
      <c r="D21" s="85"/>
      <c r="E21" s="94">
        <v>278</v>
      </c>
      <c r="F21" s="93">
        <v>201</v>
      </c>
      <c r="G21" s="93">
        <v>50</v>
      </c>
      <c r="H21" s="95">
        <v>13</v>
      </c>
      <c r="I21" s="93">
        <v>5</v>
      </c>
    </row>
    <row r="22" spans="2:9" s="8" customFormat="1" ht="11.15" customHeight="1" x14ac:dyDescent="0.15">
      <c r="B22" s="29" t="s">
        <v>3</v>
      </c>
      <c r="C22" s="93">
        <v>82</v>
      </c>
      <c r="D22" s="85"/>
      <c r="E22" s="94">
        <v>48</v>
      </c>
      <c r="F22" s="93">
        <v>41</v>
      </c>
      <c r="G22" s="93">
        <v>8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93</v>
      </c>
      <c r="D23" s="85"/>
      <c r="E23" s="94">
        <v>45</v>
      </c>
      <c r="F23" s="93">
        <v>38</v>
      </c>
      <c r="G23" s="93">
        <v>7</v>
      </c>
      <c r="H23" s="93">
        <v>1</v>
      </c>
      <c r="I23" s="93">
        <v>0</v>
      </c>
    </row>
    <row r="24" spans="2:9" s="8" customFormat="1" ht="11.15" customHeight="1" x14ac:dyDescent="0.15">
      <c r="B24" s="29" t="s">
        <v>5</v>
      </c>
      <c r="C24" s="93">
        <v>94</v>
      </c>
      <c r="D24" s="85"/>
      <c r="E24" s="94">
        <v>53</v>
      </c>
      <c r="F24" s="93">
        <v>34</v>
      </c>
      <c r="G24" s="93">
        <v>10</v>
      </c>
      <c r="H24" s="93">
        <v>6</v>
      </c>
      <c r="I24" s="93">
        <v>1</v>
      </c>
    </row>
    <row r="25" spans="2:9" s="8" customFormat="1" ht="11.15" customHeight="1" x14ac:dyDescent="0.15">
      <c r="B25" s="29" t="s">
        <v>6</v>
      </c>
      <c r="C25" s="93">
        <v>56</v>
      </c>
      <c r="D25" s="85"/>
      <c r="E25" s="94">
        <v>26</v>
      </c>
      <c r="F25" s="93">
        <v>16</v>
      </c>
      <c r="G25" s="93">
        <v>3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3019</v>
      </c>
      <c r="D26" s="91"/>
      <c r="E26" s="96">
        <v>1087</v>
      </c>
      <c r="F26" s="91">
        <v>650</v>
      </c>
      <c r="G26" s="91">
        <v>150</v>
      </c>
      <c r="H26" s="91">
        <v>33</v>
      </c>
      <c r="I26" s="91">
        <v>9</v>
      </c>
    </row>
    <row r="27" spans="2:9" s="8" customFormat="1" ht="11.15" customHeight="1" x14ac:dyDescent="0.15">
      <c r="B27" s="29" t="s">
        <v>7</v>
      </c>
      <c r="C27" s="93">
        <v>420</v>
      </c>
      <c r="D27" s="85"/>
      <c r="E27" s="94">
        <v>143</v>
      </c>
      <c r="F27" s="93">
        <v>82</v>
      </c>
      <c r="G27" s="93">
        <v>24</v>
      </c>
      <c r="H27" s="93">
        <v>2</v>
      </c>
      <c r="I27" s="93">
        <v>1</v>
      </c>
    </row>
    <row r="28" spans="2:9" s="8" customFormat="1" ht="11.15" customHeight="1" x14ac:dyDescent="0.15">
      <c r="B28" s="29" t="s">
        <v>8</v>
      </c>
      <c r="C28" s="93">
        <v>231</v>
      </c>
      <c r="D28" s="85"/>
      <c r="E28" s="94">
        <v>84</v>
      </c>
      <c r="F28" s="93">
        <v>52</v>
      </c>
      <c r="G28" s="93">
        <v>9</v>
      </c>
      <c r="H28" s="93">
        <v>1</v>
      </c>
      <c r="I28" s="93">
        <v>0</v>
      </c>
    </row>
    <row r="29" spans="2:9" s="8" customFormat="1" ht="11.15" customHeight="1" x14ac:dyDescent="0.15">
      <c r="B29" s="29" t="s">
        <v>9</v>
      </c>
      <c r="C29" s="93">
        <v>1171</v>
      </c>
      <c r="D29" s="85"/>
      <c r="E29" s="94">
        <v>409</v>
      </c>
      <c r="F29" s="93">
        <v>250</v>
      </c>
      <c r="G29" s="93">
        <v>59</v>
      </c>
      <c r="H29" s="93">
        <v>19</v>
      </c>
      <c r="I29" s="93">
        <v>5</v>
      </c>
    </row>
    <row r="30" spans="2:9" s="8" customFormat="1" ht="11.15" customHeight="1" x14ac:dyDescent="0.15">
      <c r="B30" s="29" t="s">
        <v>10</v>
      </c>
      <c r="C30" s="93">
        <v>423</v>
      </c>
      <c r="D30" s="85"/>
      <c r="E30" s="94">
        <v>109</v>
      </c>
      <c r="F30" s="93">
        <v>59</v>
      </c>
      <c r="G30" s="93">
        <v>13</v>
      </c>
      <c r="H30" s="93">
        <v>3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313</v>
      </c>
      <c r="D31" s="85"/>
      <c r="E31" s="94">
        <v>126</v>
      </c>
      <c r="F31" s="93">
        <v>67</v>
      </c>
      <c r="G31" s="93">
        <v>13</v>
      </c>
      <c r="H31" s="93">
        <v>2</v>
      </c>
      <c r="I31" s="93">
        <v>1</v>
      </c>
    </row>
    <row r="32" spans="2:9" s="8" customFormat="1" ht="11.15" customHeight="1" x14ac:dyDescent="0.15">
      <c r="B32" s="29" t="s">
        <v>12</v>
      </c>
      <c r="C32" s="93">
        <v>461</v>
      </c>
      <c r="D32" s="85"/>
      <c r="E32" s="94">
        <v>216</v>
      </c>
      <c r="F32" s="93">
        <v>140</v>
      </c>
      <c r="G32" s="93">
        <v>32</v>
      </c>
      <c r="H32" s="93">
        <v>6</v>
      </c>
      <c r="I32" s="93">
        <v>2</v>
      </c>
    </row>
    <row r="33" spans="2:9" s="22" customFormat="1" ht="11.15" customHeight="1" x14ac:dyDescent="0.15">
      <c r="B33" s="31" t="s">
        <v>13</v>
      </c>
      <c r="C33" s="97">
        <v>8084</v>
      </c>
      <c r="D33" s="91"/>
      <c r="E33" s="98">
        <v>3295</v>
      </c>
      <c r="F33" s="97">
        <v>1485</v>
      </c>
      <c r="G33" s="97">
        <v>251</v>
      </c>
      <c r="H33" s="97">
        <v>161</v>
      </c>
      <c r="I33" s="97">
        <v>32</v>
      </c>
    </row>
    <row r="34" spans="2:9" s="22" customFormat="1" ht="11.15" customHeight="1" x14ac:dyDescent="0.15">
      <c r="B34" s="31" t="s">
        <v>158</v>
      </c>
      <c r="C34" s="91">
        <v>12792</v>
      </c>
      <c r="D34" s="91"/>
      <c r="E34" s="96">
        <v>4329</v>
      </c>
      <c r="F34" s="91">
        <v>2208</v>
      </c>
      <c r="G34" s="91">
        <v>431</v>
      </c>
      <c r="H34" s="91">
        <v>208</v>
      </c>
      <c r="I34" s="91">
        <v>34</v>
      </c>
    </row>
    <row r="35" spans="2:9" s="8" customFormat="1" ht="11.15" customHeight="1" x14ac:dyDescent="0.15">
      <c r="B35" s="29" t="s">
        <v>14</v>
      </c>
      <c r="C35" s="93">
        <v>927</v>
      </c>
      <c r="D35" s="85"/>
      <c r="E35" s="94">
        <v>209</v>
      </c>
      <c r="F35" s="93">
        <v>138</v>
      </c>
      <c r="G35" s="93">
        <v>26</v>
      </c>
      <c r="H35" s="93">
        <v>10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447</v>
      </c>
      <c r="D36" s="85"/>
      <c r="E36" s="94">
        <v>158</v>
      </c>
      <c r="F36" s="93">
        <v>85</v>
      </c>
      <c r="G36" s="93">
        <v>18</v>
      </c>
      <c r="H36" s="93">
        <v>6</v>
      </c>
      <c r="I36" s="93">
        <v>1</v>
      </c>
    </row>
    <row r="37" spans="2:9" s="8" customFormat="1" ht="11.15" customHeight="1" x14ac:dyDescent="0.15">
      <c r="B37" s="29" t="s">
        <v>16</v>
      </c>
      <c r="C37" s="93">
        <v>692</v>
      </c>
      <c r="D37" s="85"/>
      <c r="E37" s="94">
        <v>465</v>
      </c>
      <c r="F37" s="93">
        <v>211</v>
      </c>
      <c r="G37" s="93">
        <v>56</v>
      </c>
      <c r="H37" s="93">
        <v>4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2727</v>
      </c>
      <c r="D38" s="85"/>
      <c r="E38" s="94">
        <v>915</v>
      </c>
      <c r="F38" s="93">
        <v>469</v>
      </c>
      <c r="G38" s="93">
        <v>98</v>
      </c>
      <c r="H38" s="93">
        <v>48</v>
      </c>
      <c r="I38" s="93">
        <v>10</v>
      </c>
    </row>
    <row r="39" spans="2:9" s="8" customFormat="1" ht="11.15" customHeight="1" x14ac:dyDescent="0.15">
      <c r="B39" s="29" t="s">
        <v>18</v>
      </c>
      <c r="C39" s="93">
        <v>1786</v>
      </c>
      <c r="D39" s="85"/>
      <c r="E39" s="94">
        <v>584</v>
      </c>
      <c r="F39" s="93">
        <v>309</v>
      </c>
      <c r="G39" s="93">
        <v>54</v>
      </c>
      <c r="H39" s="93">
        <v>28</v>
      </c>
      <c r="I39" s="93">
        <v>4</v>
      </c>
    </row>
    <row r="40" spans="2:9" s="8" customFormat="1" ht="11.15" customHeight="1" x14ac:dyDescent="0.15">
      <c r="B40" s="29" t="s">
        <v>19</v>
      </c>
      <c r="C40" s="93">
        <v>3655</v>
      </c>
      <c r="D40" s="85"/>
      <c r="E40" s="94">
        <v>1129</v>
      </c>
      <c r="F40" s="93">
        <v>453</v>
      </c>
      <c r="G40" s="93">
        <v>86</v>
      </c>
      <c r="H40" s="93">
        <v>57</v>
      </c>
      <c r="I40" s="93">
        <v>7</v>
      </c>
    </row>
    <row r="41" spans="2:9" s="8" customFormat="1" ht="11.15" customHeight="1" x14ac:dyDescent="0.15">
      <c r="B41" s="29" t="s">
        <v>20</v>
      </c>
      <c r="C41" s="93">
        <v>707</v>
      </c>
      <c r="D41" s="85"/>
      <c r="E41" s="94">
        <v>243</v>
      </c>
      <c r="F41" s="93">
        <v>149</v>
      </c>
      <c r="G41" s="93">
        <v>26</v>
      </c>
      <c r="H41" s="93">
        <v>12</v>
      </c>
      <c r="I41" s="93">
        <v>4</v>
      </c>
    </row>
    <row r="42" spans="2:9" s="8" customFormat="1" ht="11.15" customHeight="1" x14ac:dyDescent="0.15">
      <c r="B42" s="29" t="s">
        <v>21</v>
      </c>
      <c r="C42" s="101">
        <v>210</v>
      </c>
      <c r="D42" s="85"/>
      <c r="E42" s="94">
        <v>67</v>
      </c>
      <c r="F42" s="93">
        <v>55</v>
      </c>
      <c r="G42" s="93">
        <v>14</v>
      </c>
      <c r="H42" s="93">
        <v>5</v>
      </c>
      <c r="I42" s="93">
        <v>4</v>
      </c>
    </row>
    <row r="43" spans="2:9" s="8" customFormat="1" ht="11.15" customHeight="1" x14ac:dyDescent="0.15">
      <c r="B43" s="29" t="s">
        <v>22</v>
      </c>
      <c r="C43" s="93">
        <v>658</v>
      </c>
      <c r="D43" s="85"/>
      <c r="E43" s="94">
        <v>141</v>
      </c>
      <c r="F43" s="93">
        <v>93</v>
      </c>
      <c r="G43" s="93">
        <v>21</v>
      </c>
      <c r="H43" s="93">
        <v>6</v>
      </c>
      <c r="I43" s="93">
        <v>1</v>
      </c>
    </row>
    <row r="44" spans="2:9" s="8" customFormat="1" ht="11.15" customHeight="1" x14ac:dyDescent="0.15">
      <c r="B44" s="29" t="s">
        <v>23</v>
      </c>
      <c r="C44" s="93">
        <v>983</v>
      </c>
      <c r="D44" s="85"/>
      <c r="E44" s="94">
        <v>418</v>
      </c>
      <c r="F44" s="93">
        <v>246</v>
      </c>
      <c r="G44" s="93">
        <v>32</v>
      </c>
      <c r="H44" s="93">
        <v>32</v>
      </c>
      <c r="I44" s="93">
        <v>3</v>
      </c>
    </row>
    <row r="45" spans="2:9" s="22" customFormat="1" ht="11.15" customHeight="1" x14ac:dyDescent="0.15">
      <c r="B45" s="31" t="s">
        <v>159</v>
      </c>
      <c r="C45" s="91">
        <v>7459</v>
      </c>
      <c r="D45" s="91"/>
      <c r="E45" s="88">
        <v>1543</v>
      </c>
      <c r="F45" s="91">
        <v>1025</v>
      </c>
      <c r="G45" s="91">
        <v>221</v>
      </c>
      <c r="H45" s="91">
        <v>111</v>
      </c>
      <c r="I45" s="91">
        <v>26</v>
      </c>
    </row>
    <row r="46" spans="2:9" s="8" customFormat="1" ht="11.15" customHeight="1" x14ac:dyDescent="0.15">
      <c r="B46" s="29" t="s">
        <v>24</v>
      </c>
      <c r="C46" s="93">
        <v>286</v>
      </c>
      <c r="D46" s="85"/>
      <c r="E46" s="94">
        <v>94</v>
      </c>
      <c r="F46" s="93">
        <v>76</v>
      </c>
      <c r="G46" s="93">
        <v>18</v>
      </c>
      <c r="H46" s="93">
        <v>9</v>
      </c>
      <c r="I46" s="93">
        <v>2</v>
      </c>
    </row>
    <row r="47" spans="2:9" s="8" customFormat="1" ht="11.15" customHeight="1" x14ac:dyDescent="0.15">
      <c r="B47" s="29" t="s">
        <v>25</v>
      </c>
      <c r="C47" s="93">
        <v>376</v>
      </c>
      <c r="D47" s="85"/>
      <c r="E47" s="94">
        <v>117</v>
      </c>
      <c r="F47" s="93">
        <v>95</v>
      </c>
      <c r="G47" s="93">
        <v>10</v>
      </c>
      <c r="H47" s="93">
        <v>12</v>
      </c>
      <c r="I47" s="93">
        <v>2</v>
      </c>
    </row>
    <row r="48" spans="2:9" s="8" customFormat="1" ht="11.15" customHeight="1" x14ac:dyDescent="0.15">
      <c r="B48" s="29" t="s">
        <v>26</v>
      </c>
      <c r="C48" s="93">
        <v>99</v>
      </c>
      <c r="D48" s="85"/>
      <c r="E48" s="94">
        <v>65</v>
      </c>
      <c r="F48" s="93">
        <v>43</v>
      </c>
      <c r="G48" s="93">
        <v>12</v>
      </c>
      <c r="H48" s="93">
        <v>5</v>
      </c>
      <c r="I48" s="93">
        <v>2</v>
      </c>
    </row>
    <row r="49" spans="2:9" s="8" customFormat="1" ht="11.15" customHeight="1" x14ac:dyDescent="0.15">
      <c r="B49" s="29" t="s">
        <v>27</v>
      </c>
      <c r="C49" s="93">
        <v>1298</v>
      </c>
      <c r="D49" s="85"/>
      <c r="E49" s="94">
        <v>259</v>
      </c>
      <c r="F49" s="93">
        <v>152</v>
      </c>
      <c r="G49" s="93">
        <v>37</v>
      </c>
      <c r="H49" s="93">
        <v>21</v>
      </c>
      <c r="I49" s="93">
        <v>6</v>
      </c>
    </row>
    <row r="50" spans="2:9" s="8" customFormat="1" ht="11.15" customHeight="1" x14ac:dyDescent="0.15">
      <c r="B50" s="29" t="s">
        <v>28</v>
      </c>
      <c r="C50" s="93">
        <v>4245</v>
      </c>
      <c r="D50" s="85"/>
      <c r="E50" s="94">
        <v>813</v>
      </c>
      <c r="F50" s="93">
        <v>545</v>
      </c>
      <c r="G50" s="93">
        <v>115</v>
      </c>
      <c r="H50" s="93">
        <v>60</v>
      </c>
      <c r="I50" s="93">
        <v>14</v>
      </c>
    </row>
    <row r="51" spans="2:9" s="8" customFormat="1" ht="11.15" customHeight="1" x14ac:dyDescent="0.15">
      <c r="B51" s="29" t="s">
        <v>29</v>
      </c>
      <c r="C51" s="93">
        <v>1155</v>
      </c>
      <c r="D51" s="85"/>
      <c r="E51" s="94">
        <v>195</v>
      </c>
      <c r="F51" s="93">
        <v>114</v>
      </c>
      <c r="G51" s="93">
        <v>29</v>
      </c>
      <c r="H51" s="93">
        <v>4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13174</v>
      </c>
      <c r="D52" s="91"/>
      <c r="E52" s="96">
        <v>2666</v>
      </c>
      <c r="F52" s="91">
        <v>1665</v>
      </c>
      <c r="G52" s="91">
        <v>334</v>
      </c>
      <c r="H52" s="91">
        <v>116</v>
      </c>
      <c r="I52" s="91">
        <v>24</v>
      </c>
    </row>
    <row r="53" spans="2:9" s="8" customFormat="1" ht="11.15" customHeight="1" x14ac:dyDescent="0.15">
      <c r="B53" s="29" t="s">
        <v>30</v>
      </c>
      <c r="C53" s="93">
        <v>991</v>
      </c>
      <c r="D53" s="85"/>
      <c r="E53" s="94">
        <v>176</v>
      </c>
      <c r="F53" s="93">
        <v>108</v>
      </c>
      <c r="G53" s="93">
        <v>25</v>
      </c>
      <c r="H53" s="93">
        <v>14</v>
      </c>
      <c r="I53" s="93">
        <v>3</v>
      </c>
    </row>
    <row r="54" spans="2:9" s="8" customFormat="1" ht="11.15" customHeight="1" x14ac:dyDescent="0.15">
      <c r="B54" s="29" t="s">
        <v>31</v>
      </c>
      <c r="C54" s="93">
        <v>596</v>
      </c>
      <c r="D54" s="85"/>
      <c r="E54" s="94">
        <v>318</v>
      </c>
      <c r="F54" s="93">
        <v>169</v>
      </c>
      <c r="G54" s="93">
        <v>28</v>
      </c>
      <c r="H54" s="93">
        <v>7</v>
      </c>
      <c r="I54" s="93">
        <v>1</v>
      </c>
    </row>
    <row r="55" spans="2:9" s="8" customFormat="1" ht="11.15" customHeight="1" x14ac:dyDescent="0.15">
      <c r="B55" s="29" t="s">
        <v>32</v>
      </c>
      <c r="C55" s="93">
        <v>6090</v>
      </c>
      <c r="D55" s="85"/>
      <c r="E55" s="94">
        <v>1009</v>
      </c>
      <c r="F55" s="93">
        <v>714</v>
      </c>
      <c r="G55" s="93">
        <v>124</v>
      </c>
      <c r="H55" s="93">
        <v>60</v>
      </c>
      <c r="I55" s="93">
        <v>11</v>
      </c>
    </row>
    <row r="56" spans="2:9" s="8" customFormat="1" ht="11.15" customHeight="1" x14ac:dyDescent="0.15">
      <c r="B56" s="29" t="s">
        <v>33</v>
      </c>
      <c r="C56" s="93">
        <v>4206</v>
      </c>
      <c r="D56" s="85"/>
      <c r="E56" s="94">
        <v>690</v>
      </c>
      <c r="F56" s="93">
        <v>438</v>
      </c>
      <c r="G56" s="93">
        <v>99</v>
      </c>
      <c r="H56" s="93">
        <v>25</v>
      </c>
      <c r="I56" s="93">
        <v>5</v>
      </c>
    </row>
    <row r="57" spans="2:9" s="8" customFormat="1" ht="11.15" customHeight="1" x14ac:dyDescent="0.15">
      <c r="B57" s="29" t="s">
        <v>34</v>
      </c>
      <c r="C57" s="93">
        <v>870</v>
      </c>
      <c r="D57" s="85"/>
      <c r="E57" s="94">
        <v>335</v>
      </c>
      <c r="F57" s="93">
        <v>164</v>
      </c>
      <c r="G57" s="93">
        <v>45</v>
      </c>
      <c r="H57" s="93">
        <v>8</v>
      </c>
      <c r="I57" s="93">
        <v>4</v>
      </c>
    </row>
    <row r="58" spans="2:9" s="8" customFormat="1" ht="11.15" customHeight="1" x14ac:dyDescent="0.15">
      <c r="B58" s="29" t="s">
        <v>35</v>
      </c>
      <c r="C58" s="93">
        <v>421</v>
      </c>
      <c r="D58" s="85"/>
      <c r="E58" s="94">
        <v>138</v>
      </c>
      <c r="F58" s="93">
        <v>72</v>
      </c>
      <c r="G58" s="93">
        <v>13</v>
      </c>
      <c r="H58" s="93">
        <v>2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2894</v>
      </c>
      <c r="D59" s="91"/>
      <c r="E59" s="96">
        <v>765</v>
      </c>
      <c r="F59" s="91">
        <v>486</v>
      </c>
      <c r="G59" s="91">
        <v>88</v>
      </c>
      <c r="H59" s="91">
        <v>28</v>
      </c>
      <c r="I59" s="91">
        <v>7</v>
      </c>
    </row>
    <row r="60" spans="2:9" s="8" customFormat="1" ht="11.15" customHeight="1" x14ac:dyDescent="0.15">
      <c r="B60" s="29" t="s">
        <v>36</v>
      </c>
      <c r="C60" s="93">
        <v>201</v>
      </c>
      <c r="D60" s="85"/>
      <c r="E60" s="94">
        <v>82</v>
      </c>
      <c r="F60" s="93">
        <v>45</v>
      </c>
      <c r="G60" s="93">
        <v>6</v>
      </c>
      <c r="H60" s="93">
        <v>2</v>
      </c>
      <c r="I60" s="93">
        <v>1</v>
      </c>
    </row>
    <row r="61" spans="2:9" s="8" customFormat="1" ht="11.15" customHeight="1" x14ac:dyDescent="0.15">
      <c r="B61" s="29" t="s">
        <v>37</v>
      </c>
      <c r="C61" s="93">
        <v>268</v>
      </c>
      <c r="D61" s="85"/>
      <c r="E61" s="94">
        <v>109</v>
      </c>
      <c r="F61" s="93">
        <v>66</v>
      </c>
      <c r="G61" s="93">
        <v>14</v>
      </c>
      <c r="H61" s="93">
        <v>7</v>
      </c>
      <c r="I61" s="93">
        <v>1</v>
      </c>
    </row>
    <row r="62" spans="2:9" s="8" customFormat="1" ht="11.15" customHeight="1" x14ac:dyDescent="0.15">
      <c r="B62" s="29" t="s">
        <v>38</v>
      </c>
      <c r="C62" s="93">
        <v>666</v>
      </c>
      <c r="D62" s="85"/>
      <c r="E62" s="94">
        <v>225</v>
      </c>
      <c r="F62" s="93">
        <v>137</v>
      </c>
      <c r="G62" s="93">
        <v>23</v>
      </c>
      <c r="H62" s="93">
        <v>5</v>
      </c>
      <c r="I62" s="93">
        <v>1</v>
      </c>
    </row>
    <row r="63" spans="2:9" s="8" customFormat="1" ht="11.15" customHeight="1" x14ac:dyDescent="0.15">
      <c r="B63" s="29" t="s">
        <v>39</v>
      </c>
      <c r="C63" s="93">
        <v>1298</v>
      </c>
      <c r="D63" s="85"/>
      <c r="E63" s="94">
        <v>232</v>
      </c>
      <c r="F63" s="93">
        <v>160</v>
      </c>
      <c r="G63" s="93">
        <v>25</v>
      </c>
      <c r="H63" s="93">
        <v>8</v>
      </c>
      <c r="I63" s="93">
        <v>3</v>
      </c>
    </row>
    <row r="64" spans="2:9" s="8" customFormat="1" ht="11.15" customHeight="1" x14ac:dyDescent="0.15">
      <c r="B64" s="29" t="s">
        <v>40</v>
      </c>
      <c r="C64" s="93">
        <v>461</v>
      </c>
      <c r="D64" s="85"/>
      <c r="E64" s="94">
        <v>117</v>
      </c>
      <c r="F64" s="93">
        <v>78</v>
      </c>
      <c r="G64" s="93">
        <v>20</v>
      </c>
      <c r="H64" s="93">
        <v>6</v>
      </c>
      <c r="I64" s="93">
        <v>1</v>
      </c>
    </row>
    <row r="65" spans="2:9" s="22" customFormat="1" ht="11.15" customHeight="1" x14ac:dyDescent="0.15">
      <c r="B65" s="31" t="s">
        <v>162</v>
      </c>
      <c r="C65" s="91">
        <v>2082</v>
      </c>
      <c r="D65" s="91"/>
      <c r="E65" s="96">
        <v>497</v>
      </c>
      <c r="F65" s="91">
        <v>242</v>
      </c>
      <c r="G65" s="91">
        <v>65</v>
      </c>
      <c r="H65" s="91">
        <v>18</v>
      </c>
      <c r="I65" s="91">
        <v>4</v>
      </c>
    </row>
    <row r="66" spans="2:9" s="8" customFormat="1" ht="11.15" customHeight="1" x14ac:dyDescent="0.15">
      <c r="B66" s="29" t="s">
        <v>41</v>
      </c>
      <c r="C66" s="93">
        <v>251</v>
      </c>
      <c r="D66" s="85"/>
      <c r="E66" s="94">
        <v>64</v>
      </c>
      <c r="F66" s="93">
        <v>31</v>
      </c>
      <c r="G66" s="93">
        <v>9</v>
      </c>
      <c r="H66" s="93">
        <v>4</v>
      </c>
      <c r="I66" s="93">
        <v>2</v>
      </c>
    </row>
    <row r="67" spans="2:9" s="8" customFormat="1" ht="11.15" customHeight="1" x14ac:dyDescent="0.15">
      <c r="B67" s="29" t="s">
        <v>42</v>
      </c>
      <c r="C67" s="93">
        <v>979</v>
      </c>
      <c r="D67" s="85"/>
      <c r="E67" s="94">
        <v>214</v>
      </c>
      <c r="F67" s="93">
        <v>73</v>
      </c>
      <c r="G67" s="93">
        <v>12</v>
      </c>
      <c r="H67" s="93">
        <v>7</v>
      </c>
      <c r="I67" s="93">
        <v>0</v>
      </c>
    </row>
    <row r="68" spans="2:9" s="8" customFormat="1" ht="11.15" customHeight="1" x14ac:dyDescent="0.15">
      <c r="B68" s="29" t="s">
        <v>43</v>
      </c>
      <c r="C68" s="93">
        <v>625</v>
      </c>
      <c r="D68" s="85"/>
      <c r="E68" s="94">
        <v>114</v>
      </c>
      <c r="F68" s="93">
        <v>79</v>
      </c>
      <c r="G68" s="93">
        <v>28</v>
      </c>
      <c r="H68" s="93">
        <v>5</v>
      </c>
      <c r="I68" s="93">
        <v>2</v>
      </c>
    </row>
    <row r="69" spans="2:9" s="8" customFormat="1" ht="11.15" customHeight="1" x14ac:dyDescent="0.15">
      <c r="B69" s="29" t="s">
        <v>44</v>
      </c>
      <c r="C69" s="93">
        <v>227</v>
      </c>
      <c r="D69" s="85"/>
      <c r="E69" s="94">
        <v>105</v>
      </c>
      <c r="F69" s="93">
        <v>59</v>
      </c>
      <c r="G69" s="93">
        <v>16</v>
      </c>
      <c r="H69" s="93">
        <v>2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6807</v>
      </c>
      <c r="D70" s="91"/>
      <c r="E70" s="96">
        <v>1543</v>
      </c>
      <c r="F70" s="91">
        <v>934</v>
      </c>
      <c r="G70" s="91">
        <v>204</v>
      </c>
      <c r="H70" s="91">
        <v>74</v>
      </c>
      <c r="I70" s="91">
        <v>19</v>
      </c>
    </row>
    <row r="71" spans="2:9" s="8" customFormat="1" ht="11.15" customHeight="1" x14ac:dyDescent="0.15">
      <c r="B71" s="29" t="s">
        <v>45</v>
      </c>
      <c r="C71" s="93">
        <v>2883</v>
      </c>
      <c r="D71" s="85"/>
      <c r="E71" s="94">
        <v>382</v>
      </c>
      <c r="F71" s="93">
        <v>270</v>
      </c>
      <c r="G71" s="93">
        <v>62</v>
      </c>
      <c r="H71" s="93">
        <v>18</v>
      </c>
      <c r="I71" s="93">
        <v>7</v>
      </c>
    </row>
    <row r="72" spans="2:9" s="8" customFormat="1" ht="11.15" customHeight="1" x14ac:dyDescent="0.15">
      <c r="B72" s="29" t="s">
        <v>46</v>
      </c>
      <c r="C72" s="93">
        <v>518</v>
      </c>
      <c r="D72" s="85"/>
      <c r="E72" s="94">
        <v>93</v>
      </c>
      <c r="F72" s="93">
        <v>66</v>
      </c>
      <c r="G72" s="93">
        <v>16</v>
      </c>
      <c r="H72" s="93">
        <v>7</v>
      </c>
      <c r="I72" s="93">
        <v>3</v>
      </c>
    </row>
    <row r="73" spans="2:9" s="8" customFormat="1" ht="11.15" customHeight="1" x14ac:dyDescent="0.15">
      <c r="B73" s="29" t="s">
        <v>47</v>
      </c>
      <c r="C73" s="93">
        <v>660</v>
      </c>
      <c r="D73" s="85"/>
      <c r="E73" s="94">
        <v>120</v>
      </c>
      <c r="F73" s="93">
        <v>69</v>
      </c>
      <c r="G73" s="93">
        <v>17</v>
      </c>
      <c r="H73" s="93">
        <v>1</v>
      </c>
      <c r="I73" s="93">
        <v>0</v>
      </c>
    </row>
    <row r="74" spans="2:9" s="8" customFormat="1" ht="11.15" customHeight="1" x14ac:dyDescent="0.15">
      <c r="B74" s="29" t="s">
        <v>48</v>
      </c>
      <c r="C74" s="93">
        <v>496</v>
      </c>
      <c r="D74" s="85"/>
      <c r="E74" s="94">
        <v>173</v>
      </c>
      <c r="F74" s="93">
        <v>112</v>
      </c>
      <c r="G74" s="93">
        <v>21</v>
      </c>
      <c r="H74" s="93">
        <v>11</v>
      </c>
      <c r="I74" s="93">
        <v>2</v>
      </c>
    </row>
    <row r="75" spans="2:9" s="8" customFormat="1" ht="11.15" customHeight="1" x14ac:dyDescent="0.15">
      <c r="B75" s="29" t="s">
        <v>49</v>
      </c>
      <c r="C75" s="93">
        <v>270</v>
      </c>
      <c r="D75" s="85"/>
      <c r="E75" s="94">
        <v>97</v>
      </c>
      <c r="F75" s="93">
        <v>65</v>
      </c>
      <c r="G75" s="93">
        <v>11</v>
      </c>
      <c r="H75" s="93">
        <v>2</v>
      </c>
      <c r="I75" s="93">
        <v>0</v>
      </c>
    </row>
    <row r="76" spans="2:9" s="8" customFormat="1" ht="11.15" customHeight="1" x14ac:dyDescent="0.15">
      <c r="B76" s="29" t="s">
        <v>50</v>
      </c>
      <c r="C76" s="93">
        <v>357</v>
      </c>
      <c r="D76" s="85"/>
      <c r="E76" s="94">
        <v>155</v>
      </c>
      <c r="F76" s="93">
        <v>84</v>
      </c>
      <c r="G76" s="93">
        <v>21</v>
      </c>
      <c r="H76" s="93">
        <v>1</v>
      </c>
      <c r="I76" s="93">
        <v>1</v>
      </c>
    </row>
    <row r="77" spans="2:9" s="8" customFormat="1" ht="11.15" customHeight="1" x14ac:dyDescent="0.15">
      <c r="B77" s="29" t="s">
        <v>51</v>
      </c>
      <c r="C77" s="93">
        <v>767</v>
      </c>
      <c r="D77" s="85"/>
      <c r="E77" s="94">
        <v>153</v>
      </c>
      <c r="F77" s="93">
        <v>137</v>
      </c>
      <c r="G77" s="93">
        <v>28</v>
      </c>
      <c r="H77" s="93">
        <v>18</v>
      </c>
      <c r="I77" s="93">
        <v>4</v>
      </c>
    </row>
    <row r="78" spans="2:9" s="8" customFormat="1" ht="11.15" customHeight="1" thickBot="1" x14ac:dyDescent="0.2">
      <c r="B78" s="32" t="s">
        <v>52</v>
      </c>
      <c r="C78" s="103">
        <v>856</v>
      </c>
      <c r="D78" s="104"/>
      <c r="E78" s="116">
        <v>370</v>
      </c>
      <c r="F78" s="103">
        <v>131</v>
      </c>
      <c r="G78" s="103">
        <v>28</v>
      </c>
      <c r="H78" s="103">
        <v>16</v>
      </c>
      <c r="I78" s="103">
        <v>2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59">
    <tabColor indexed="13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81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1536</v>
      </c>
      <c r="D9" s="74">
        <v>75.846354166666657</v>
      </c>
      <c r="E9" s="138">
        <v>1165</v>
      </c>
      <c r="F9" s="85">
        <v>1045</v>
      </c>
      <c r="G9" s="85">
        <v>189</v>
      </c>
      <c r="H9" s="85">
        <v>25</v>
      </c>
      <c r="I9" s="85">
        <v>1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1513</v>
      </c>
      <c r="D10" s="74">
        <v>75.94183740912095</v>
      </c>
      <c r="E10" s="138">
        <v>1149</v>
      </c>
      <c r="F10" s="85">
        <v>1021</v>
      </c>
      <c r="G10" s="85">
        <v>187</v>
      </c>
      <c r="H10" s="85">
        <v>18</v>
      </c>
      <c r="I10" s="85">
        <v>4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1413</v>
      </c>
      <c r="D11" s="74">
        <v>80.820948336871908</v>
      </c>
      <c r="E11" s="138">
        <v>1142</v>
      </c>
      <c r="F11" s="85">
        <v>1084</v>
      </c>
      <c r="G11" s="85">
        <v>180</v>
      </c>
      <c r="H11" s="85">
        <v>24</v>
      </c>
      <c r="I11" s="85">
        <v>4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1449</v>
      </c>
      <c r="D12" s="74">
        <v>81.22843340234644</v>
      </c>
      <c r="E12" s="138">
        <v>1177</v>
      </c>
      <c r="F12" s="85">
        <v>1037</v>
      </c>
      <c r="G12" s="85">
        <v>190</v>
      </c>
      <c r="H12" s="85">
        <v>15</v>
      </c>
      <c r="I12" s="85">
        <v>4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8" t="str">
        <f>刑法犯総数!B13</f>
        <v>2019 令和元年</v>
      </c>
      <c r="C13" s="89">
        <v>1397</v>
      </c>
      <c r="D13" s="81">
        <v>75.590551181102356</v>
      </c>
      <c r="E13" s="112">
        <v>1056</v>
      </c>
      <c r="F13" s="89">
        <v>917</v>
      </c>
      <c r="G13" s="89">
        <v>151</v>
      </c>
      <c r="H13" s="89">
        <v>11</v>
      </c>
      <c r="I13" s="89">
        <v>1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1388</v>
      </c>
      <c r="D14" s="81">
        <v>87.896253602305478</v>
      </c>
      <c r="E14" s="139">
        <v>1220</v>
      </c>
      <c r="F14" s="89">
        <v>1081</v>
      </c>
      <c r="G14" s="89">
        <v>204</v>
      </c>
      <c r="H14" s="89">
        <v>14</v>
      </c>
      <c r="I14" s="89">
        <v>1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1282</v>
      </c>
      <c r="D15" s="81">
        <v>84.165366614664578</v>
      </c>
      <c r="E15" s="139">
        <v>1079</v>
      </c>
      <c r="F15" s="89">
        <v>937</v>
      </c>
      <c r="G15" s="89">
        <v>196</v>
      </c>
      <c r="H15" s="89">
        <v>16</v>
      </c>
      <c r="I15" s="89">
        <v>2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1432</v>
      </c>
      <c r="D16" s="81">
        <v>75.488826815642469</v>
      </c>
      <c r="E16" s="86">
        <v>1081</v>
      </c>
      <c r="F16" s="89">
        <v>937</v>
      </c>
      <c r="G16" s="89">
        <v>171</v>
      </c>
      <c r="H16" s="89">
        <v>12</v>
      </c>
      <c r="I16" s="89">
        <v>3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1916</v>
      </c>
      <c r="D17" s="81">
        <v>68.736951983298539</v>
      </c>
      <c r="E17" s="87">
        <v>1317</v>
      </c>
      <c r="F17" s="87">
        <v>1135</v>
      </c>
      <c r="G17" s="87">
        <v>211</v>
      </c>
      <c r="H17" s="87">
        <v>18</v>
      </c>
      <c r="I17" s="86">
        <v>6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2365</v>
      </c>
      <c r="D18" s="78">
        <f>E18/C18*100</f>
        <v>63.763213530655392</v>
      </c>
      <c r="E18" s="88">
        <f>SUM(E20,E26,E33,E34,E45,E52,E59,E65,E70)</f>
        <v>1508</v>
      </c>
      <c r="F18" s="91">
        <f>SUM(F20,F26,F33,F34,F45,F52,F59,F65,F70)</f>
        <v>1328</v>
      </c>
      <c r="G18" s="91">
        <f>SUM(G20,G26,G33,G34,G45,G52,G59,G65,G70)</f>
        <v>247</v>
      </c>
      <c r="H18" s="91">
        <f>SUM(H20,H26,H33,H34,H45,H52,H59,H65,H70)</f>
        <v>13</v>
      </c>
      <c r="I18" s="91">
        <f>SUM(I20,I26,I33,I34,I45,I52,I59,I65,I70)</f>
        <v>3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101</v>
      </c>
      <c r="D20" s="91"/>
      <c r="E20" s="90">
        <v>62</v>
      </c>
      <c r="F20" s="92">
        <v>61</v>
      </c>
      <c r="G20" s="92">
        <v>13</v>
      </c>
      <c r="H20" s="92">
        <v>0</v>
      </c>
      <c r="I20" s="91"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58</v>
      </c>
      <c r="D21" s="85"/>
      <c r="E21" s="94">
        <v>41</v>
      </c>
      <c r="F21" s="93">
        <v>42</v>
      </c>
      <c r="G21" s="93">
        <v>11</v>
      </c>
      <c r="H21" s="95">
        <v>0</v>
      </c>
      <c r="I21" s="93"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10</v>
      </c>
      <c r="D22" s="85"/>
      <c r="E22" s="94">
        <v>4</v>
      </c>
      <c r="F22" s="93">
        <v>5</v>
      </c>
      <c r="G22" s="93">
        <v>2</v>
      </c>
      <c r="H22" s="93">
        <v>0</v>
      </c>
      <c r="I22" s="93"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17</v>
      </c>
      <c r="D23" s="85"/>
      <c r="E23" s="94">
        <v>6</v>
      </c>
      <c r="F23" s="93">
        <v>4</v>
      </c>
      <c r="G23" s="93">
        <v>0</v>
      </c>
      <c r="H23" s="93">
        <v>0</v>
      </c>
      <c r="I23" s="93"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9</v>
      </c>
      <c r="D24" s="85"/>
      <c r="E24" s="94">
        <v>5</v>
      </c>
      <c r="F24" s="93">
        <v>4</v>
      </c>
      <c r="G24" s="93">
        <v>0</v>
      </c>
      <c r="H24" s="93">
        <v>0</v>
      </c>
      <c r="I24" s="93"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7</v>
      </c>
      <c r="D25" s="85"/>
      <c r="E25" s="94">
        <v>6</v>
      </c>
      <c r="F25" s="93">
        <v>6</v>
      </c>
      <c r="G25" s="93">
        <v>0</v>
      </c>
      <c r="H25" s="93">
        <v>0</v>
      </c>
      <c r="I25" s="93"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117</v>
      </c>
      <c r="D26" s="91"/>
      <c r="E26" s="96">
        <v>103</v>
      </c>
      <c r="F26" s="91">
        <v>92</v>
      </c>
      <c r="G26" s="91">
        <v>25</v>
      </c>
      <c r="H26" s="91">
        <v>1</v>
      </c>
      <c r="I26" s="91">
        <v>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22</v>
      </c>
      <c r="D27" s="85"/>
      <c r="E27" s="94">
        <v>16</v>
      </c>
      <c r="F27" s="93">
        <v>11</v>
      </c>
      <c r="G27" s="93">
        <v>2</v>
      </c>
      <c r="H27" s="93">
        <v>1</v>
      </c>
      <c r="I27" s="93"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8</v>
      </c>
      <c r="D28" s="85"/>
      <c r="E28" s="94">
        <v>9</v>
      </c>
      <c r="F28" s="93">
        <v>8</v>
      </c>
      <c r="G28" s="93">
        <v>2</v>
      </c>
      <c r="H28" s="93">
        <v>0</v>
      </c>
      <c r="I28" s="93"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31</v>
      </c>
      <c r="D29" s="85"/>
      <c r="E29" s="94">
        <v>33</v>
      </c>
      <c r="F29" s="93">
        <v>31</v>
      </c>
      <c r="G29" s="93">
        <v>9</v>
      </c>
      <c r="H29" s="93">
        <v>0</v>
      </c>
      <c r="I29" s="93"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8</v>
      </c>
      <c r="D30" s="85"/>
      <c r="E30" s="94">
        <v>5</v>
      </c>
      <c r="F30" s="93">
        <v>4</v>
      </c>
      <c r="G30" s="93">
        <v>1</v>
      </c>
      <c r="H30" s="93">
        <v>0</v>
      </c>
      <c r="I30" s="93"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16</v>
      </c>
      <c r="D31" s="85"/>
      <c r="E31" s="94">
        <v>13</v>
      </c>
      <c r="F31" s="93">
        <v>14</v>
      </c>
      <c r="G31" s="93">
        <v>2</v>
      </c>
      <c r="H31" s="93">
        <v>0</v>
      </c>
      <c r="I31" s="93"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32</v>
      </c>
      <c r="D32" s="85"/>
      <c r="E32" s="94">
        <v>27</v>
      </c>
      <c r="F32" s="93">
        <v>24</v>
      </c>
      <c r="G32" s="93">
        <v>9</v>
      </c>
      <c r="H32" s="93">
        <v>0</v>
      </c>
      <c r="I32" s="93"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216</v>
      </c>
      <c r="D33" s="91"/>
      <c r="E33" s="98">
        <v>136</v>
      </c>
      <c r="F33" s="97">
        <v>117</v>
      </c>
      <c r="G33" s="97">
        <v>24</v>
      </c>
      <c r="H33" s="97">
        <v>2</v>
      </c>
      <c r="I33" s="97">
        <v>0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547</v>
      </c>
      <c r="D34" s="91"/>
      <c r="E34" s="96">
        <v>372</v>
      </c>
      <c r="F34" s="91">
        <v>302</v>
      </c>
      <c r="G34" s="91">
        <v>46</v>
      </c>
      <c r="H34" s="91">
        <v>4</v>
      </c>
      <c r="I34" s="91">
        <v>1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44</v>
      </c>
      <c r="D35" s="85"/>
      <c r="E35" s="94">
        <v>26</v>
      </c>
      <c r="F35" s="93">
        <v>23</v>
      </c>
      <c r="G35" s="93">
        <v>5</v>
      </c>
      <c r="H35" s="93">
        <v>0</v>
      </c>
      <c r="I35" s="93"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20</v>
      </c>
      <c r="D36" s="85"/>
      <c r="E36" s="94">
        <v>16</v>
      </c>
      <c r="F36" s="93">
        <v>14</v>
      </c>
      <c r="G36" s="93">
        <v>2</v>
      </c>
      <c r="H36" s="93">
        <v>0</v>
      </c>
      <c r="I36" s="93"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45</v>
      </c>
      <c r="D37" s="85"/>
      <c r="E37" s="94">
        <v>41</v>
      </c>
      <c r="F37" s="93">
        <v>27</v>
      </c>
      <c r="G37" s="93">
        <v>1</v>
      </c>
      <c r="H37" s="93">
        <v>0</v>
      </c>
      <c r="I37" s="93"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77</v>
      </c>
      <c r="D38" s="85"/>
      <c r="E38" s="94">
        <v>64</v>
      </c>
      <c r="F38" s="93">
        <v>47</v>
      </c>
      <c r="G38" s="93">
        <v>5</v>
      </c>
      <c r="H38" s="93">
        <v>0</v>
      </c>
      <c r="I38" s="93">
        <v>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74</v>
      </c>
      <c r="D39" s="85"/>
      <c r="E39" s="94">
        <v>40</v>
      </c>
      <c r="F39" s="93">
        <v>34</v>
      </c>
      <c r="G39" s="93">
        <v>5</v>
      </c>
      <c r="H39" s="93">
        <v>1</v>
      </c>
      <c r="I39" s="93">
        <v>1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126</v>
      </c>
      <c r="D40" s="85"/>
      <c r="E40" s="94">
        <v>69</v>
      </c>
      <c r="F40" s="93">
        <v>69</v>
      </c>
      <c r="G40" s="93">
        <v>12</v>
      </c>
      <c r="H40" s="93">
        <v>1</v>
      </c>
      <c r="I40" s="93"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54</v>
      </c>
      <c r="D41" s="85"/>
      <c r="E41" s="94">
        <v>35</v>
      </c>
      <c r="F41" s="93">
        <v>24</v>
      </c>
      <c r="G41" s="93">
        <v>9</v>
      </c>
      <c r="H41" s="93">
        <v>0</v>
      </c>
      <c r="I41" s="93"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15</v>
      </c>
      <c r="D42" s="85"/>
      <c r="E42" s="94">
        <v>8</v>
      </c>
      <c r="F42" s="93">
        <v>6</v>
      </c>
      <c r="G42" s="93">
        <v>1</v>
      </c>
      <c r="H42" s="93">
        <v>0</v>
      </c>
      <c r="I42" s="93"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34</v>
      </c>
      <c r="D43" s="85"/>
      <c r="E43" s="94">
        <v>28</v>
      </c>
      <c r="F43" s="93">
        <v>18</v>
      </c>
      <c r="G43" s="93">
        <v>0</v>
      </c>
      <c r="H43" s="93">
        <v>2</v>
      </c>
      <c r="I43" s="93"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58</v>
      </c>
      <c r="D44" s="85"/>
      <c r="E44" s="94">
        <v>45</v>
      </c>
      <c r="F44" s="93">
        <v>40</v>
      </c>
      <c r="G44" s="93">
        <v>6</v>
      </c>
      <c r="H44" s="93">
        <v>0</v>
      </c>
      <c r="I44" s="93"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418</v>
      </c>
      <c r="D45" s="91"/>
      <c r="E45" s="88">
        <v>250</v>
      </c>
      <c r="F45" s="91">
        <v>224</v>
      </c>
      <c r="G45" s="91">
        <v>33</v>
      </c>
      <c r="H45" s="91">
        <v>0</v>
      </c>
      <c r="I45" s="91">
        <v>0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14</v>
      </c>
      <c r="D46" s="85"/>
      <c r="E46" s="94">
        <v>12</v>
      </c>
      <c r="F46" s="93">
        <v>11</v>
      </c>
      <c r="G46" s="93">
        <v>1</v>
      </c>
      <c r="H46" s="93">
        <v>0</v>
      </c>
      <c r="I46" s="93"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18</v>
      </c>
      <c r="D47" s="85"/>
      <c r="E47" s="94">
        <v>11</v>
      </c>
      <c r="F47" s="93">
        <v>11</v>
      </c>
      <c r="G47" s="93">
        <v>2</v>
      </c>
      <c r="H47" s="93">
        <v>0</v>
      </c>
      <c r="I47" s="93"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12</v>
      </c>
      <c r="D48" s="85"/>
      <c r="E48" s="94">
        <v>14</v>
      </c>
      <c r="F48" s="93">
        <v>13</v>
      </c>
      <c r="G48" s="93">
        <v>3</v>
      </c>
      <c r="H48" s="93">
        <v>0</v>
      </c>
      <c r="I48" s="93"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50</v>
      </c>
      <c r="D49" s="85"/>
      <c r="E49" s="94">
        <v>30</v>
      </c>
      <c r="F49" s="93">
        <v>28</v>
      </c>
      <c r="G49" s="93">
        <v>7</v>
      </c>
      <c r="H49" s="93">
        <v>0</v>
      </c>
      <c r="I49" s="93"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276</v>
      </c>
      <c r="D50" s="85"/>
      <c r="E50" s="94">
        <v>148</v>
      </c>
      <c r="F50" s="93">
        <v>133</v>
      </c>
      <c r="G50" s="93">
        <v>15</v>
      </c>
      <c r="H50" s="93">
        <v>0</v>
      </c>
      <c r="I50" s="93"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48</v>
      </c>
      <c r="D51" s="85"/>
      <c r="E51" s="94">
        <v>35</v>
      </c>
      <c r="F51" s="93">
        <v>28</v>
      </c>
      <c r="G51" s="93">
        <v>5</v>
      </c>
      <c r="H51" s="93">
        <v>0</v>
      </c>
      <c r="I51" s="93"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467</v>
      </c>
      <c r="D52" s="91"/>
      <c r="E52" s="96">
        <v>314</v>
      </c>
      <c r="F52" s="91">
        <v>296</v>
      </c>
      <c r="G52" s="91">
        <v>45</v>
      </c>
      <c r="H52" s="91">
        <v>4</v>
      </c>
      <c r="I52" s="91">
        <v>0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35</v>
      </c>
      <c r="D53" s="85"/>
      <c r="E53" s="94">
        <v>21</v>
      </c>
      <c r="F53" s="93">
        <v>17</v>
      </c>
      <c r="G53" s="93">
        <v>3</v>
      </c>
      <c r="H53" s="93">
        <v>0</v>
      </c>
      <c r="I53" s="93"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47</v>
      </c>
      <c r="D54" s="85"/>
      <c r="E54" s="94">
        <v>31</v>
      </c>
      <c r="F54" s="93">
        <v>29</v>
      </c>
      <c r="G54" s="93">
        <v>3</v>
      </c>
      <c r="H54" s="93">
        <v>1</v>
      </c>
      <c r="I54" s="93"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212</v>
      </c>
      <c r="D55" s="85"/>
      <c r="E55" s="94">
        <v>127</v>
      </c>
      <c r="F55" s="93">
        <v>126</v>
      </c>
      <c r="G55" s="93">
        <v>19</v>
      </c>
      <c r="H55" s="93">
        <v>1</v>
      </c>
      <c r="I55" s="93">
        <v>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120</v>
      </c>
      <c r="D56" s="85"/>
      <c r="E56" s="94">
        <v>91</v>
      </c>
      <c r="F56" s="93">
        <v>79</v>
      </c>
      <c r="G56" s="93">
        <v>16</v>
      </c>
      <c r="H56" s="93">
        <v>2</v>
      </c>
      <c r="I56" s="93"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30</v>
      </c>
      <c r="D57" s="85"/>
      <c r="E57" s="94">
        <v>26</v>
      </c>
      <c r="F57" s="93">
        <v>27</v>
      </c>
      <c r="G57" s="93">
        <v>2</v>
      </c>
      <c r="H57" s="93">
        <v>0</v>
      </c>
      <c r="I57" s="93"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23</v>
      </c>
      <c r="D58" s="85"/>
      <c r="E58" s="94">
        <v>18</v>
      </c>
      <c r="F58" s="93">
        <v>18</v>
      </c>
      <c r="G58" s="93">
        <v>2</v>
      </c>
      <c r="H58" s="93">
        <v>0</v>
      </c>
      <c r="I58" s="93"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133</v>
      </c>
      <c r="D59" s="91"/>
      <c r="E59" s="96">
        <v>83</v>
      </c>
      <c r="F59" s="91">
        <v>75</v>
      </c>
      <c r="G59" s="91">
        <v>19</v>
      </c>
      <c r="H59" s="91">
        <v>1</v>
      </c>
      <c r="I59" s="91">
        <v>1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15</v>
      </c>
      <c r="D60" s="85"/>
      <c r="E60" s="94">
        <v>10</v>
      </c>
      <c r="F60" s="93">
        <v>8</v>
      </c>
      <c r="G60" s="93">
        <v>1</v>
      </c>
      <c r="H60" s="93">
        <v>0</v>
      </c>
      <c r="I60" s="93"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18</v>
      </c>
      <c r="D61" s="85"/>
      <c r="E61" s="94">
        <v>17</v>
      </c>
      <c r="F61" s="93">
        <v>16</v>
      </c>
      <c r="G61" s="93">
        <v>6</v>
      </c>
      <c r="H61" s="93">
        <v>0</v>
      </c>
      <c r="I61" s="93"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30</v>
      </c>
      <c r="D62" s="85"/>
      <c r="E62" s="94">
        <v>19</v>
      </c>
      <c r="F62" s="93">
        <v>18</v>
      </c>
      <c r="G62" s="93">
        <v>3</v>
      </c>
      <c r="H62" s="93">
        <v>0</v>
      </c>
      <c r="I62" s="93"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55</v>
      </c>
      <c r="D63" s="85"/>
      <c r="E63" s="94">
        <v>28</v>
      </c>
      <c r="F63" s="93">
        <v>30</v>
      </c>
      <c r="G63" s="93">
        <v>8</v>
      </c>
      <c r="H63" s="93">
        <v>1</v>
      </c>
      <c r="I63" s="93">
        <v>1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15</v>
      </c>
      <c r="D64" s="85"/>
      <c r="E64" s="94">
        <v>9</v>
      </c>
      <c r="F64" s="93">
        <v>3</v>
      </c>
      <c r="G64" s="93">
        <v>1</v>
      </c>
      <c r="H64" s="93">
        <v>0</v>
      </c>
      <c r="I64" s="93"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82</v>
      </c>
      <c r="D65" s="91"/>
      <c r="E65" s="96">
        <v>37</v>
      </c>
      <c r="F65" s="91">
        <v>31</v>
      </c>
      <c r="G65" s="91">
        <v>5</v>
      </c>
      <c r="H65" s="91">
        <v>0</v>
      </c>
      <c r="I65" s="91"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14</v>
      </c>
      <c r="D66" s="85"/>
      <c r="E66" s="94">
        <v>2</v>
      </c>
      <c r="F66" s="93">
        <v>0</v>
      </c>
      <c r="G66" s="93">
        <v>0</v>
      </c>
      <c r="H66" s="93">
        <v>0</v>
      </c>
      <c r="I66" s="93"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22</v>
      </c>
      <c r="D67" s="85"/>
      <c r="E67" s="94">
        <v>13</v>
      </c>
      <c r="F67" s="93">
        <v>12</v>
      </c>
      <c r="G67" s="93">
        <v>3</v>
      </c>
      <c r="H67" s="93">
        <v>0</v>
      </c>
      <c r="I67" s="93"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31</v>
      </c>
      <c r="D68" s="85"/>
      <c r="E68" s="94">
        <v>11</v>
      </c>
      <c r="F68" s="93">
        <v>12</v>
      </c>
      <c r="G68" s="93">
        <v>1</v>
      </c>
      <c r="H68" s="93">
        <v>0</v>
      </c>
      <c r="I68" s="93"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15</v>
      </c>
      <c r="D69" s="85"/>
      <c r="E69" s="94">
        <v>11</v>
      </c>
      <c r="F69" s="93">
        <v>7</v>
      </c>
      <c r="G69" s="93">
        <v>1</v>
      </c>
      <c r="H69" s="93">
        <v>0</v>
      </c>
      <c r="I69" s="93"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284</v>
      </c>
      <c r="D70" s="91"/>
      <c r="E70" s="96">
        <v>151</v>
      </c>
      <c r="F70" s="91">
        <v>130</v>
      </c>
      <c r="G70" s="91">
        <v>37</v>
      </c>
      <c r="H70" s="91">
        <v>1</v>
      </c>
      <c r="I70" s="91">
        <v>1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65</v>
      </c>
      <c r="D71" s="85"/>
      <c r="E71" s="94">
        <v>34</v>
      </c>
      <c r="F71" s="93">
        <v>33</v>
      </c>
      <c r="G71" s="93">
        <v>4</v>
      </c>
      <c r="H71" s="93">
        <v>0</v>
      </c>
      <c r="I71" s="93"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25</v>
      </c>
      <c r="D72" s="85"/>
      <c r="E72" s="94">
        <v>18</v>
      </c>
      <c r="F72" s="93">
        <v>14</v>
      </c>
      <c r="G72" s="93">
        <v>7</v>
      </c>
      <c r="H72" s="93">
        <v>0</v>
      </c>
      <c r="I72" s="93"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25</v>
      </c>
      <c r="D73" s="85"/>
      <c r="E73" s="94">
        <v>15</v>
      </c>
      <c r="F73" s="93">
        <v>14</v>
      </c>
      <c r="G73" s="93">
        <v>5</v>
      </c>
      <c r="H73" s="93">
        <v>0</v>
      </c>
      <c r="I73" s="93"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20</v>
      </c>
      <c r="D74" s="85"/>
      <c r="E74" s="94">
        <v>13</v>
      </c>
      <c r="F74" s="93">
        <v>12</v>
      </c>
      <c r="G74" s="93">
        <v>2</v>
      </c>
      <c r="H74" s="93">
        <v>0</v>
      </c>
      <c r="I74" s="93"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25</v>
      </c>
      <c r="D75" s="85"/>
      <c r="E75" s="94">
        <v>14</v>
      </c>
      <c r="F75" s="93">
        <v>11</v>
      </c>
      <c r="G75" s="93">
        <v>3</v>
      </c>
      <c r="H75" s="93">
        <v>0</v>
      </c>
      <c r="I75" s="93"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22</v>
      </c>
      <c r="D76" s="85"/>
      <c r="E76" s="94">
        <v>15</v>
      </c>
      <c r="F76" s="93">
        <v>13</v>
      </c>
      <c r="G76" s="93">
        <v>2</v>
      </c>
      <c r="H76" s="93">
        <v>0</v>
      </c>
      <c r="I76" s="93"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50</v>
      </c>
      <c r="D77" s="85"/>
      <c r="E77" s="94">
        <v>21</v>
      </c>
      <c r="F77" s="93">
        <v>14</v>
      </c>
      <c r="G77" s="93">
        <v>6</v>
      </c>
      <c r="H77" s="93">
        <v>1</v>
      </c>
      <c r="I77" s="93">
        <v>1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52</v>
      </c>
      <c r="D78" s="104"/>
      <c r="E78" s="116">
        <v>21</v>
      </c>
      <c r="F78" s="103">
        <v>19</v>
      </c>
      <c r="G78" s="103">
        <v>8</v>
      </c>
      <c r="H78" s="103">
        <v>0</v>
      </c>
      <c r="I78" s="103"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60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641</v>
      </c>
      <c r="D9" s="74">
        <v>62.714508580343207</v>
      </c>
      <c r="E9" s="138">
        <v>402</v>
      </c>
      <c r="F9" s="85">
        <v>361</v>
      </c>
      <c r="G9" s="85">
        <v>63</v>
      </c>
      <c r="H9" s="85">
        <v>23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638</v>
      </c>
      <c r="D10" s="74">
        <v>66.614420062695928</v>
      </c>
      <c r="E10" s="138">
        <v>425</v>
      </c>
      <c r="F10" s="85">
        <v>357</v>
      </c>
      <c r="G10" s="85">
        <v>59</v>
      </c>
      <c r="H10" s="85">
        <v>14</v>
      </c>
      <c r="I10" s="85">
        <v>2</v>
      </c>
    </row>
    <row r="11" spans="2:9" s="8" customFormat="1" x14ac:dyDescent="0.15">
      <c r="B11" s="14" t="str">
        <f>刑法犯総数!B11</f>
        <v>2017     29</v>
      </c>
      <c r="C11" s="85">
        <v>642</v>
      </c>
      <c r="D11" s="74">
        <v>66.199376947040506</v>
      </c>
      <c r="E11" s="138">
        <v>425</v>
      </c>
      <c r="F11" s="85">
        <v>406</v>
      </c>
      <c r="G11" s="85">
        <v>65</v>
      </c>
      <c r="H11" s="85">
        <v>22</v>
      </c>
      <c r="I11" s="85">
        <v>3</v>
      </c>
    </row>
    <row r="12" spans="2:9" s="8" customFormat="1" x14ac:dyDescent="0.15">
      <c r="B12" s="14" t="str">
        <f>刑法犯総数!B12</f>
        <v>2018     30</v>
      </c>
      <c r="C12" s="85">
        <v>656</v>
      </c>
      <c r="D12" s="74">
        <v>68.75</v>
      </c>
      <c r="E12" s="138">
        <v>451</v>
      </c>
      <c r="F12" s="85">
        <v>359</v>
      </c>
      <c r="G12" s="85">
        <v>57</v>
      </c>
      <c r="H12" s="85">
        <v>13</v>
      </c>
      <c r="I12" s="85">
        <v>3</v>
      </c>
    </row>
    <row r="13" spans="2:9" s="8" customFormat="1" x14ac:dyDescent="0.15">
      <c r="B13" s="14" t="str">
        <f>刑法犯総数!B13</f>
        <v>2019 令和元年</v>
      </c>
      <c r="C13" s="85">
        <v>597</v>
      </c>
      <c r="D13" s="74">
        <v>70.686767169179234</v>
      </c>
      <c r="E13" s="138">
        <v>422</v>
      </c>
      <c r="F13" s="85">
        <v>346</v>
      </c>
      <c r="G13" s="85">
        <v>53</v>
      </c>
      <c r="H13" s="85">
        <v>6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588</v>
      </c>
      <c r="D14" s="74">
        <v>78.911564625850332</v>
      </c>
      <c r="E14" s="145">
        <v>464</v>
      </c>
      <c r="F14" s="85">
        <v>382</v>
      </c>
      <c r="G14" s="85">
        <v>59</v>
      </c>
      <c r="H14" s="85">
        <v>10</v>
      </c>
      <c r="I14" s="85">
        <v>1</v>
      </c>
    </row>
    <row r="15" spans="2:9" s="8" customFormat="1" x14ac:dyDescent="0.15">
      <c r="B15" s="14" t="str">
        <f>刑法犯総数!B15</f>
        <v>2021 　　３</v>
      </c>
      <c r="C15" s="144">
        <v>541</v>
      </c>
      <c r="D15" s="74">
        <v>73.937153419593344</v>
      </c>
      <c r="E15" s="145">
        <v>400</v>
      </c>
      <c r="F15" s="85">
        <v>306</v>
      </c>
      <c r="G15" s="85">
        <v>56</v>
      </c>
      <c r="H15" s="85">
        <v>13</v>
      </c>
      <c r="I15" s="85">
        <v>1</v>
      </c>
    </row>
    <row r="16" spans="2:9" s="8" customFormat="1" x14ac:dyDescent="0.15">
      <c r="B16" s="18" t="str">
        <f>刑法犯総数!B16</f>
        <v>2022 　　４</v>
      </c>
      <c r="C16" s="89">
        <v>594</v>
      </c>
      <c r="D16" s="81">
        <v>67.676767676767682</v>
      </c>
      <c r="E16" s="86">
        <v>402</v>
      </c>
      <c r="F16" s="89">
        <v>340</v>
      </c>
      <c r="G16" s="89">
        <v>65</v>
      </c>
      <c r="H16" s="89">
        <v>10</v>
      </c>
      <c r="I16" s="89">
        <v>3</v>
      </c>
    </row>
    <row r="17" spans="2:9" s="22" customFormat="1" x14ac:dyDescent="0.15">
      <c r="B17" s="18" t="str">
        <f>刑法犯総数!B17</f>
        <v>2023 　　５</v>
      </c>
      <c r="C17" s="89">
        <v>896</v>
      </c>
      <c r="D17" s="81">
        <v>62.946428571428569</v>
      </c>
      <c r="E17" s="87">
        <v>564</v>
      </c>
      <c r="F17" s="87">
        <v>455</v>
      </c>
      <c r="G17" s="87">
        <v>71</v>
      </c>
      <c r="H17" s="87">
        <v>15</v>
      </c>
      <c r="I17" s="86">
        <v>4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994</v>
      </c>
      <c r="D18" s="78">
        <f>E18/C18*100</f>
        <v>62.173038229376253</v>
      </c>
      <c r="E18" s="88">
        <f>SUM(E20,E26,E33,E34,E45,E52,E59,E65,E70)</f>
        <v>618</v>
      </c>
      <c r="F18" s="91">
        <f>SUM(F20,F26,F33,F34,F45,F52,F59,F65,F70)</f>
        <v>509</v>
      </c>
      <c r="G18" s="91">
        <f>SUM(G20,G26,G33,G34,G45,G52,G59,G65,G70)</f>
        <v>83</v>
      </c>
      <c r="H18" s="91">
        <f>SUM(H20,H26,H33,H34,H45,H52,H59,H65,H70)</f>
        <v>11</v>
      </c>
      <c r="I18" s="91">
        <f>SUM(I20,I26,I33,I34,I45,I52,I59,I65,I70)</f>
        <v>3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38</v>
      </c>
      <c r="D20" s="91"/>
      <c r="E20" s="90">
        <v>16</v>
      </c>
      <c r="F20" s="92">
        <v>14</v>
      </c>
      <c r="G20" s="92">
        <v>4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18</v>
      </c>
      <c r="D21" s="85"/>
      <c r="E21" s="94">
        <v>10</v>
      </c>
      <c r="F21" s="93">
        <v>10</v>
      </c>
      <c r="G21" s="93">
        <v>4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4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8</v>
      </c>
      <c r="D23" s="85"/>
      <c r="E23" s="94">
        <v>3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2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6</v>
      </c>
      <c r="D25" s="85"/>
      <c r="E25" s="94">
        <v>3</v>
      </c>
      <c r="F25" s="93">
        <v>3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58</v>
      </c>
      <c r="D26" s="91"/>
      <c r="E26" s="96">
        <v>40</v>
      </c>
      <c r="F26" s="91">
        <v>31</v>
      </c>
      <c r="G26" s="91">
        <v>6</v>
      </c>
      <c r="H26" s="91">
        <v>1</v>
      </c>
      <c r="I26" s="91">
        <v>0</v>
      </c>
    </row>
    <row r="27" spans="2:9" s="8" customFormat="1" ht="11.15" customHeight="1" x14ac:dyDescent="0.15">
      <c r="B27" s="29" t="s">
        <v>7</v>
      </c>
      <c r="C27" s="93">
        <v>13</v>
      </c>
      <c r="D27" s="85"/>
      <c r="E27" s="94">
        <v>9</v>
      </c>
      <c r="F27" s="93">
        <v>5</v>
      </c>
      <c r="G27" s="93">
        <v>1</v>
      </c>
      <c r="H27" s="93">
        <v>1</v>
      </c>
      <c r="I27" s="93">
        <v>0</v>
      </c>
    </row>
    <row r="28" spans="2:9" s="8" customFormat="1" ht="11.15" customHeight="1" x14ac:dyDescent="0.15">
      <c r="B28" s="29" t="s">
        <v>8</v>
      </c>
      <c r="C28" s="93">
        <v>2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17</v>
      </c>
      <c r="D29" s="85"/>
      <c r="E29" s="94">
        <v>15</v>
      </c>
      <c r="F29" s="93">
        <v>11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6</v>
      </c>
      <c r="D30" s="85"/>
      <c r="E30" s="94">
        <v>2</v>
      </c>
      <c r="F30" s="93">
        <v>1</v>
      </c>
      <c r="G30" s="93">
        <v>1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4</v>
      </c>
      <c r="D31" s="85"/>
      <c r="E31" s="94">
        <v>2</v>
      </c>
      <c r="F31" s="93">
        <v>4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16</v>
      </c>
      <c r="D32" s="85"/>
      <c r="E32" s="94">
        <v>11</v>
      </c>
      <c r="F32" s="93">
        <v>9</v>
      </c>
      <c r="G32" s="93">
        <v>2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78</v>
      </c>
      <c r="D33" s="91"/>
      <c r="E33" s="98">
        <v>48</v>
      </c>
      <c r="F33" s="97">
        <v>33</v>
      </c>
      <c r="G33" s="97">
        <v>6</v>
      </c>
      <c r="H33" s="97">
        <v>1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224</v>
      </c>
      <c r="D34" s="91"/>
      <c r="E34" s="96">
        <v>149</v>
      </c>
      <c r="F34" s="91">
        <v>114</v>
      </c>
      <c r="G34" s="91">
        <v>14</v>
      </c>
      <c r="H34" s="91">
        <v>4</v>
      </c>
      <c r="I34" s="91">
        <v>1</v>
      </c>
    </row>
    <row r="35" spans="2:9" s="8" customFormat="1" ht="11.15" customHeight="1" x14ac:dyDescent="0.15">
      <c r="B35" s="29" t="s">
        <v>14</v>
      </c>
      <c r="C35" s="93">
        <v>13</v>
      </c>
      <c r="D35" s="85"/>
      <c r="E35" s="94">
        <v>9</v>
      </c>
      <c r="F35" s="93">
        <v>7</v>
      </c>
      <c r="G35" s="93">
        <v>1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8</v>
      </c>
      <c r="D36" s="85"/>
      <c r="E36" s="94">
        <v>7</v>
      </c>
      <c r="F36" s="93">
        <v>4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18</v>
      </c>
      <c r="D37" s="85"/>
      <c r="E37" s="94">
        <v>14</v>
      </c>
      <c r="F37" s="93">
        <v>9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39</v>
      </c>
      <c r="D38" s="85"/>
      <c r="E38" s="94">
        <v>31</v>
      </c>
      <c r="F38" s="93">
        <v>21</v>
      </c>
      <c r="G38" s="93">
        <v>1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34</v>
      </c>
      <c r="D39" s="85"/>
      <c r="E39" s="94">
        <v>14</v>
      </c>
      <c r="F39" s="93">
        <v>14</v>
      </c>
      <c r="G39" s="93">
        <v>2</v>
      </c>
      <c r="H39" s="93">
        <v>1</v>
      </c>
      <c r="I39" s="93">
        <v>1</v>
      </c>
    </row>
    <row r="40" spans="2:9" s="8" customFormat="1" ht="11.15" customHeight="1" x14ac:dyDescent="0.15">
      <c r="B40" s="29" t="s">
        <v>19</v>
      </c>
      <c r="C40" s="93">
        <v>46</v>
      </c>
      <c r="D40" s="85"/>
      <c r="E40" s="94">
        <v>26</v>
      </c>
      <c r="F40" s="93">
        <v>24</v>
      </c>
      <c r="G40" s="93">
        <v>2</v>
      </c>
      <c r="H40" s="93">
        <v>1</v>
      </c>
      <c r="I40" s="93">
        <v>0</v>
      </c>
    </row>
    <row r="41" spans="2:9" s="8" customFormat="1" ht="11.15" customHeight="1" x14ac:dyDescent="0.15">
      <c r="B41" s="29" t="s">
        <v>20</v>
      </c>
      <c r="C41" s="93">
        <v>32</v>
      </c>
      <c r="D41" s="85"/>
      <c r="E41" s="94">
        <v>18</v>
      </c>
      <c r="F41" s="93">
        <v>11</v>
      </c>
      <c r="G41" s="93">
        <v>4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7</v>
      </c>
      <c r="D42" s="85"/>
      <c r="E42" s="94">
        <v>5</v>
      </c>
      <c r="F42" s="93">
        <v>3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14</v>
      </c>
      <c r="D43" s="85"/>
      <c r="E43" s="94">
        <v>11</v>
      </c>
      <c r="F43" s="93">
        <v>8</v>
      </c>
      <c r="G43" s="93">
        <v>0</v>
      </c>
      <c r="H43" s="93">
        <v>2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13</v>
      </c>
      <c r="D44" s="85"/>
      <c r="E44" s="94">
        <v>14</v>
      </c>
      <c r="F44" s="93">
        <v>13</v>
      </c>
      <c r="G44" s="93">
        <v>3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190</v>
      </c>
      <c r="D45" s="91"/>
      <c r="E45" s="88">
        <v>134</v>
      </c>
      <c r="F45" s="91">
        <v>123</v>
      </c>
      <c r="G45" s="91">
        <v>14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9</v>
      </c>
      <c r="D46" s="85"/>
      <c r="E46" s="94">
        <v>8</v>
      </c>
      <c r="F46" s="93">
        <v>8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6</v>
      </c>
      <c r="D47" s="85"/>
      <c r="E47" s="94">
        <v>3</v>
      </c>
      <c r="F47" s="93">
        <v>2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</v>
      </c>
      <c r="D48" s="85"/>
      <c r="E48" s="94">
        <v>4</v>
      </c>
      <c r="F48" s="93">
        <v>3</v>
      </c>
      <c r="G48" s="93">
        <v>2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25</v>
      </c>
      <c r="D49" s="85"/>
      <c r="E49" s="94">
        <v>16</v>
      </c>
      <c r="F49" s="93">
        <v>16</v>
      </c>
      <c r="G49" s="93">
        <v>2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128</v>
      </c>
      <c r="D50" s="85"/>
      <c r="E50" s="94">
        <v>89</v>
      </c>
      <c r="F50" s="93">
        <v>84</v>
      </c>
      <c r="G50" s="93">
        <v>8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20</v>
      </c>
      <c r="D51" s="85"/>
      <c r="E51" s="94">
        <v>14</v>
      </c>
      <c r="F51" s="93">
        <v>10</v>
      </c>
      <c r="G51" s="93">
        <v>2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192</v>
      </c>
      <c r="D52" s="91"/>
      <c r="E52" s="96">
        <v>121</v>
      </c>
      <c r="F52" s="91">
        <v>103</v>
      </c>
      <c r="G52" s="91">
        <v>15</v>
      </c>
      <c r="H52" s="91">
        <v>3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12</v>
      </c>
      <c r="D53" s="85"/>
      <c r="E53" s="94">
        <v>11</v>
      </c>
      <c r="F53" s="93">
        <v>8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20</v>
      </c>
      <c r="D54" s="85"/>
      <c r="E54" s="94">
        <v>14</v>
      </c>
      <c r="F54" s="93">
        <v>12</v>
      </c>
      <c r="G54" s="93">
        <v>0</v>
      </c>
      <c r="H54" s="93">
        <v>1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83</v>
      </c>
      <c r="D55" s="85"/>
      <c r="E55" s="94">
        <v>44</v>
      </c>
      <c r="F55" s="93">
        <v>38</v>
      </c>
      <c r="G55" s="93">
        <v>7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58</v>
      </c>
      <c r="D56" s="85"/>
      <c r="E56" s="94">
        <v>40</v>
      </c>
      <c r="F56" s="93">
        <v>32</v>
      </c>
      <c r="G56" s="93">
        <v>6</v>
      </c>
      <c r="H56" s="93">
        <v>2</v>
      </c>
      <c r="I56" s="93">
        <v>0</v>
      </c>
    </row>
    <row r="57" spans="2:9" s="8" customFormat="1" ht="11.15" customHeight="1" x14ac:dyDescent="0.15">
      <c r="B57" s="29" t="s">
        <v>34</v>
      </c>
      <c r="C57" s="93">
        <v>9</v>
      </c>
      <c r="D57" s="85"/>
      <c r="E57" s="94">
        <v>6</v>
      </c>
      <c r="F57" s="93">
        <v>7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10</v>
      </c>
      <c r="D58" s="85"/>
      <c r="E58" s="94">
        <v>6</v>
      </c>
      <c r="F58" s="93">
        <v>6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63</v>
      </c>
      <c r="D59" s="91"/>
      <c r="E59" s="96">
        <v>31</v>
      </c>
      <c r="F59" s="91">
        <v>22</v>
      </c>
      <c r="G59" s="91">
        <v>8</v>
      </c>
      <c r="H59" s="91">
        <v>1</v>
      </c>
      <c r="I59" s="91">
        <v>1</v>
      </c>
    </row>
    <row r="60" spans="2:9" s="8" customFormat="1" ht="11.15" customHeight="1" x14ac:dyDescent="0.15">
      <c r="B60" s="29" t="s">
        <v>36</v>
      </c>
      <c r="C60" s="93">
        <v>5</v>
      </c>
      <c r="D60" s="85"/>
      <c r="E60" s="94">
        <v>5</v>
      </c>
      <c r="F60" s="93">
        <v>3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8</v>
      </c>
      <c r="D61" s="85"/>
      <c r="E61" s="94">
        <v>9</v>
      </c>
      <c r="F61" s="93">
        <v>8</v>
      </c>
      <c r="G61" s="93">
        <v>3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13</v>
      </c>
      <c r="D62" s="85"/>
      <c r="E62" s="94">
        <v>4</v>
      </c>
      <c r="F62" s="93">
        <v>2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30</v>
      </c>
      <c r="D63" s="85"/>
      <c r="E63" s="94">
        <v>8</v>
      </c>
      <c r="F63" s="93">
        <v>8</v>
      </c>
      <c r="G63" s="93">
        <v>4</v>
      </c>
      <c r="H63" s="93">
        <v>1</v>
      </c>
      <c r="I63" s="93">
        <v>1</v>
      </c>
    </row>
    <row r="64" spans="2:9" s="8" customFormat="1" ht="11.15" customHeight="1" x14ac:dyDescent="0.15">
      <c r="B64" s="29" t="s">
        <v>40</v>
      </c>
      <c r="C64" s="93">
        <v>7</v>
      </c>
      <c r="D64" s="85"/>
      <c r="E64" s="94">
        <v>5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38</v>
      </c>
      <c r="D65" s="91"/>
      <c r="E65" s="96">
        <v>19</v>
      </c>
      <c r="F65" s="91">
        <v>15</v>
      </c>
      <c r="G65" s="91">
        <v>3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7</v>
      </c>
      <c r="D66" s="85"/>
      <c r="E66" s="94">
        <v>2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7</v>
      </c>
      <c r="D67" s="85"/>
      <c r="E67" s="94">
        <v>5</v>
      </c>
      <c r="F67" s="93">
        <v>5</v>
      </c>
      <c r="G67" s="93">
        <v>2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18</v>
      </c>
      <c r="D68" s="85"/>
      <c r="E68" s="94">
        <v>6</v>
      </c>
      <c r="F68" s="93">
        <v>7</v>
      </c>
      <c r="G68" s="93">
        <v>1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6</v>
      </c>
      <c r="D69" s="85"/>
      <c r="E69" s="94">
        <v>6</v>
      </c>
      <c r="F69" s="93">
        <v>3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113</v>
      </c>
      <c r="D70" s="91"/>
      <c r="E70" s="96">
        <v>60</v>
      </c>
      <c r="F70" s="91">
        <v>54</v>
      </c>
      <c r="G70" s="91">
        <v>13</v>
      </c>
      <c r="H70" s="91">
        <v>1</v>
      </c>
      <c r="I70" s="91">
        <v>1</v>
      </c>
    </row>
    <row r="71" spans="2:9" s="8" customFormat="1" ht="11.15" customHeight="1" x14ac:dyDescent="0.15">
      <c r="B71" s="29" t="s">
        <v>45</v>
      </c>
      <c r="C71" s="93">
        <v>25</v>
      </c>
      <c r="D71" s="85"/>
      <c r="E71" s="94">
        <v>9</v>
      </c>
      <c r="F71" s="93">
        <v>14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9</v>
      </c>
      <c r="D72" s="85"/>
      <c r="E72" s="94">
        <v>7</v>
      </c>
      <c r="F72" s="93">
        <v>4</v>
      </c>
      <c r="G72" s="93">
        <v>3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3</v>
      </c>
      <c r="D73" s="85"/>
      <c r="E73" s="94">
        <v>2</v>
      </c>
      <c r="F73" s="93">
        <v>2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5</v>
      </c>
      <c r="D74" s="85"/>
      <c r="E74" s="94">
        <v>5</v>
      </c>
      <c r="F74" s="93">
        <v>4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7</v>
      </c>
      <c r="D75" s="85"/>
      <c r="E75" s="94">
        <v>2</v>
      </c>
      <c r="F75" s="93">
        <v>2</v>
      </c>
      <c r="G75" s="93">
        <v>1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7</v>
      </c>
      <c r="D76" s="85"/>
      <c r="E76" s="94">
        <v>11</v>
      </c>
      <c r="F76" s="93">
        <v>9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23</v>
      </c>
      <c r="D77" s="85"/>
      <c r="E77" s="94">
        <v>10</v>
      </c>
      <c r="F77" s="93">
        <v>7</v>
      </c>
      <c r="G77" s="93">
        <v>4</v>
      </c>
      <c r="H77" s="93">
        <v>1</v>
      </c>
      <c r="I77" s="93">
        <v>1</v>
      </c>
    </row>
    <row r="78" spans="2:9" s="8" customFormat="1" ht="11.15" customHeight="1" thickBot="1" x14ac:dyDescent="0.2">
      <c r="B78" s="32" t="s">
        <v>52</v>
      </c>
      <c r="C78" s="103">
        <v>34</v>
      </c>
      <c r="D78" s="104"/>
      <c r="E78" s="116">
        <v>14</v>
      </c>
      <c r="F78" s="103">
        <v>12</v>
      </c>
      <c r="G78" s="103">
        <v>4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4">
    <tabColor indexed="9"/>
  </sheetPr>
  <dimension ref="B1:I91"/>
  <sheetViews>
    <sheetView view="pageBreakPreview" zoomScaleNormal="100" zoomScaleSheetLayoutView="100" workbookViewId="0">
      <pane xSplit="2" ySplit="7" topLeftCell="C66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2.25" style="2" customWidth="1"/>
    <col min="11" max="13" width="9.25" style="2"/>
    <col min="14" max="14" width="9" style="2" bestFit="1" customWidth="1"/>
    <col min="15" max="16384" width="9.25" style="2"/>
  </cols>
  <sheetData>
    <row r="1" spans="2:9" x14ac:dyDescent="0.15">
      <c r="B1" s="1"/>
    </row>
    <row r="2" spans="2:9" s="3" customFormat="1" ht="14" x14ac:dyDescent="0.15">
      <c r="B2" s="172" t="s">
        <v>164</v>
      </c>
      <c r="C2" s="172"/>
      <c r="D2" s="172"/>
      <c r="E2" s="172"/>
      <c r="F2" s="172"/>
      <c r="G2" s="172"/>
      <c r="H2" s="172"/>
      <c r="I2" s="17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3" t="s">
        <v>60</v>
      </c>
      <c r="D4" s="193"/>
      <c r="E4" s="193"/>
      <c r="F4" s="193"/>
      <c r="G4" s="193"/>
      <c r="H4" s="193"/>
      <c r="I4" s="193"/>
    </row>
    <row r="5" spans="2:9" s="8" customFormat="1" ht="10.5" customHeigh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108558</v>
      </c>
      <c r="D9" s="74">
        <v>52.605980213342171</v>
      </c>
      <c r="E9" s="138">
        <v>57108</v>
      </c>
      <c r="F9" s="85">
        <v>10328</v>
      </c>
      <c r="G9" s="85">
        <v>805</v>
      </c>
      <c r="H9" s="85">
        <v>1659</v>
      </c>
      <c r="I9" s="85">
        <v>92</v>
      </c>
    </row>
    <row r="10" spans="2:9" s="8" customFormat="1" x14ac:dyDescent="0.15">
      <c r="B10" s="18" t="str">
        <f>刑法犯総数!B10</f>
        <v>2016     28</v>
      </c>
      <c r="C10" s="89">
        <v>95302</v>
      </c>
      <c r="D10" s="81">
        <v>54.605359803571808</v>
      </c>
      <c r="E10" s="112">
        <v>52040</v>
      </c>
      <c r="F10" s="89">
        <v>9600</v>
      </c>
      <c r="G10" s="89">
        <v>723</v>
      </c>
      <c r="H10" s="89">
        <v>1425</v>
      </c>
      <c r="I10" s="89">
        <v>70</v>
      </c>
    </row>
    <row r="11" spans="2:9" s="8" customFormat="1" x14ac:dyDescent="0.15">
      <c r="B11" s="18" t="str">
        <f>刑法犯総数!B11</f>
        <v>2017     29</v>
      </c>
      <c r="C11" s="111">
        <v>89753</v>
      </c>
      <c r="D11" s="81">
        <v>55.292859291611421</v>
      </c>
      <c r="E11" s="112">
        <v>49627</v>
      </c>
      <c r="F11" s="89">
        <v>9337</v>
      </c>
      <c r="G11" s="89">
        <v>705</v>
      </c>
      <c r="H11" s="89">
        <v>1317</v>
      </c>
      <c r="I11" s="89">
        <v>62</v>
      </c>
    </row>
    <row r="12" spans="2:9" s="8" customFormat="1" x14ac:dyDescent="0.15">
      <c r="B12" s="18" t="str">
        <f>刑法犯総数!B12</f>
        <v>2018     30</v>
      </c>
      <c r="C12" s="111">
        <v>76574</v>
      </c>
      <c r="D12" s="81">
        <v>60.020372450178918</v>
      </c>
      <c r="E12" s="112">
        <v>45960</v>
      </c>
      <c r="F12" s="89">
        <v>8474</v>
      </c>
      <c r="G12" s="89">
        <v>698</v>
      </c>
      <c r="H12" s="89">
        <v>1001</v>
      </c>
      <c r="I12" s="89">
        <v>55</v>
      </c>
    </row>
    <row r="13" spans="2:9" s="8" customFormat="1" x14ac:dyDescent="0.15">
      <c r="B13" s="18" t="str">
        <f>刑法犯総数!B13</f>
        <v>2019 令和元年</v>
      </c>
      <c r="C13" s="111">
        <v>69645</v>
      </c>
      <c r="D13" s="81">
        <v>61.342522794170442</v>
      </c>
      <c r="E13" s="112">
        <v>42722</v>
      </c>
      <c r="F13" s="89">
        <v>7793</v>
      </c>
      <c r="G13" s="89">
        <v>642</v>
      </c>
      <c r="H13" s="89">
        <v>790</v>
      </c>
      <c r="I13" s="89">
        <v>47</v>
      </c>
    </row>
    <row r="14" spans="2:9" s="8" customFormat="1" x14ac:dyDescent="0.15">
      <c r="B14" s="18" t="str">
        <f>刑法犯総数!B14</f>
        <v>2020 　　２</v>
      </c>
      <c r="C14" s="156">
        <v>51604</v>
      </c>
      <c r="D14" s="81">
        <v>70.234865514301219</v>
      </c>
      <c r="E14" s="139">
        <v>36244</v>
      </c>
      <c r="F14" s="89">
        <v>7000</v>
      </c>
      <c r="G14" s="89">
        <v>578</v>
      </c>
      <c r="H14" s="89">
        <v>653</v>
      </c>
      <c r="I14" s="89">
        <v>36</v>
      </c>
    </row>
    <row r="15" spans="2:9" s="8" customFormat="1" x14ac:dyDescent="0.15">
      <c r="B15" s="18" t="str">
        <f>刑法犯総数!B15</f>
        <v>2021 　　３</v>
      </c>
      <c r="C15" s="156">
        <v>44076</v>
      </c>
      <c r="D15" s="81">
        <v>73.003448588801163</v>
      </c>
      <c r="E15" s="139">
        <v>32177</v>
      </c>
      <c r="F15" s="89">
        <v>6294</v>
      </c>
      <c r="G15" s="89">
        <v>516</v>
      </c>
      <c r="H15" s="89">
        <v>474</v>
      </c>
      <c r="I15" s="89">
        <v>34</v>
      </c>
    </row>
    <row r="16" spans="2:9" s="8" customFormat="1" x14ac:dyDescent="0.15">
      <c r="B16" s="18" t="str">
        <f>刑法犯総数!B16</f>
        <v>2022 　　４</v>
      </c>
      <c r="C16" s="111">
        <v>44150</v>
      </c>
      <c r="D16" s="81">
        <v>58.178935447338617</v>
      </c>
      <c r="E16" s="86">
        <v>25686</v>
      </c>
      <c r="F16" s="89">
        <v>6082</v>
      </c>
      <c r="G16" s="89">
        <v>525</v>
      </c>
      <c r="H16" s="89">
        <v>475</v>
      </c>
      <c r="I16" s="89">
        <v>37</v>
      </c>
    </row>
    <row r="17" spans="2:9" s="22" customFormat="1" x14ac:dyDescent="0.15">
      <c r="B17" s="18" t="str">
        <f>刑法犯総数!B17</f>
        <v>2023 　　５</v>
      </c>
      <c r="C17" s="111">
        <v>51984</v>
      </c>
      <c r="D17" s="81">
        <v>51.36965220067713</v>
      </c>
      <c r="E17" s="87">
        <v>26704</v>
      </c>
      <c r="F17" s="87">
        <v>6703</v>
      </c>
      <c r="G17" s="87">
        <v>568</v>
      </c>
      <c r="H17" s="87">
        <v>577</v>
      </c>
      <c r="I17" s="86">
        <v>49</v>
      </c>
    </row>
    <row r="18" spans="2:9" s="22" customFormat="1" x14ac:dyDescent="0.15">
      <c r="B18" s="23" t="str">
        <f>刑法犯総数!B18</f>
        <v>2024 　　６</v>
      </c>
      <c r="C18" s="92">
        <f>SUM(C20,C26,C33,C34,C45,C52,C59,C65,C70)</f>
        <v>51118</v>
      </c>
      <c r="D18" s="78">
        <f>E18/C18*100</f>
        <v>55.71422982119801</v>
      </c>
      <c r="E18" s="88">
        <f>SUM(E20,E26,E33,E34,E45,E52,E59,E65,E70)</f>
        <v>28480</v>
      </c>
      <c r="F18" s="91">
        <f>SUM(F20,F26,F33,F34,F45,F52,F59,F65,F70)</f>
        <v>6352</v>
      </c>
      <c r="G18" s="91">
        <f>SUM(G20,G26,G33,G34,G45,G52,G59,G65,G70)</f>
        <v>526</v>
      </c>
      <c r="H18" s="91">
        <f>SUM(H20,H26,H33,H34,H45,H52,H59,H65,H70)</f>
        <v>527</v>
      </c>
      <c r="I18" s="91">
        <f>SUM(I20,I26,I33,I34,I45,I52,I59,I65,I70)</f>
        <v>31</v>
      </c>
    </row>
    <row r="19" spans="2:9" s="8" customFormat="1" x14ac:dyDescent="0.15">
      <c r="B19" s="2"/>
      <c r="C19" s="5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2">
        <v>1014</v>
      </c>
      <c r="D20" s="91"/>
      <c r="E20" s="90">
        <v>712</v>
      </c>
      <c r="F20" s="92">
        <v>254</v>
      </c>
      <c r="G20" s="92">
        <v>20</v>
      </c>
      <c r="H20" s="92">
        <v>19</v>
      </c>
      <c r="I20" s="91">
        <v>0</v>
      </c>
    </row>
    <row r="21" spans="2:9" s="8" customFormat="1" ht="11.15" customHeight="1" x14ac:dyDescent="0.15">
      <c r="B21" s="29" t="s">
        <v>2</v>
      </c>
      <c r="C21" s="111">
        <v>627</v>
      </c>
      <c r="D21" s="89"/>
      <c r="E21" s="112">
        <v>439</v>
      </c>
      <c r="F21" s="111">
        <v>164</v>
      </c>
      <c r="G21" s="111">
        <v>14</v>
      </c>
      <c r="H21" s="111">
        <v>10</v>
      </c>
      <c r="I21" s="89">
        <v>0</v>
      </c>
    </row>
    <row r="22" spans="2:9" s="8" customFormat="1" ht="11.15" customHeight="1" x14ac:dyDescent="0.15">
      <c r="B22" s="29" t="s">
        <v>3</v>
      </c>
      <c r="C22" s="111">
        <v>104</v>
      </c>
      <c r="D22" s="89"/>
      <c r="E22" s="112">
        <v>65</v>
      </c>
      <c r="F22" s="111">
        <v>20</v>
      </c>
      <c r="G22" s="111">
        <v>0</v>
      </c>
      <c r="H22" s="111">
        <v>2</v>
      </c>
      <c r="I22" s="89">
        <v>0</v>
      </c>
    </row>
    <row r="23" spans="2:9" s="8" customFormat="1" ht="11.15" customHeight="1" x14ac:dyDescent="0.15">
      <c r="B23" s="29" t="s">
        <v>4</v>
      </c>
      <c r="C23" s="111">
        <v>124</v>
      </c>
      <c r="D23" s="89"/>
      <c r="E23" s="112">
        <v>110</v>
      </c>
      <c r="F23" s="111">
        <v>35</v>
      </c>
      <c r="G23" s="111">
        <v>2</v>
      </c>
      <c r="H23" s="111">
        <v>5</v>
      </c>
      <c r="I23" s="89">
        <v>0</v>
      </c>
    </row>
    <row r="24" spans="2:9" s="8" customFormat="1" ht="11.15" customHeight="1" x14ac:dyDescent="0.15">
      <c r="B24" s="29" t="s">
        <v>5</v>
      </c>
      <c r="C24" s="111">
        <v>115</v>
      </c>
      <c r="D24" s="89"/>
      <c r="E24" s="112">
        <v>68</v>
      </c>
      <c r="F24" s="111">
        <v>23</v>
      </c>
      <c r="G24" s="111">
        <v>2</v>
      </c>
      <c r="H24" s="111">
        <v>0</v>
      </c>
      <c r="I24" s="89">
        <v>0</v>
      </c>
    </row>
    <row r="25" spans="2:9" s="8" customFormat="1" ht="11.15" customHeight="1" x14ac:dyDescent="0.15">
      <c r="B25" s="29" t="s">
        <v>6</v>
      </c>
      <c r="C25" s="111">
        <v>44</v>
      </c>
      <c r="D25" s="89"/>
      <c r="E25" s="112">
        <v>30</v>
      </c>
      <c r="F25" s="111">
        <v>12</v>
      </c>
      <c r="G25" s="111">
        <v>2</v>
      </c>
      <c r="H25" s="111">
        <v>2</v>
      </c>
      <c r="I25" s="89">
        <v>0</v>
      </c>
    </row>
    <row r="26" spans="2:9" s="22" customFormat="1" ht="11.15" customHeight="1" x14ac:dyDescent="0.15">
      <c r="B26" s="31" t="s">
        <v>157</v>
      </c>
      <c r="C26" s="92">
        <v>3010</v>
      </c>
      <c r="D26" s="91"/>
      <c r="E26" s="90">
        <v>1859</v>
      </c>
      <c r="F26" s="92">
        <v>392</v>
      </c>
      <c r="G26" s="92">
        <v>40</v>
      </c>
      <c r="H26" s="92">
        <v>27</v>
      </c>
      <c r="I26" s="91">
        <v>3</v>
      </c>
    </row>
    <row r="27" spans="2:9" s="8" customFormat="1" ht="11.15" customHeight="1" x14ac:dyDescent="0.15">
      <c r="B27" s="29" t="s">
        <v>7</v>
      </c>
      <c r="C27" s="111">
        <v>326</v>
      </c>
      <c r="D27" s="89"/>
      <c r="E27" s="112">
        <v>252</v>
      </c>
      <c r="F27" s="111">
        <v>84</v>
      </c>
      <c r="G27" s="111">
        <v>10</v>
      </c>
      <c r="H27" s="111">
        <v>7</v>
      </c>
      <c r="I27" s="89">
        <v>2</v>
      </c>
    </row>
    <row r="28" spans="2:9" s="8" customFormat="1" ht="11.15" customHeight="1" x14ac:dyDescent="0.15">
      <c r="B28" s="29" t="s">
        <v>8</v>
      </c>
      <c r="C28" s="111">
        <v>357</v>
      </c>
      <c r="D28" s="89"/>
      <c r="E28" s="112">
        <v>226</v>
      </c>
      <c r="F28" s="111">
        <v>54</v>
      </c>
      <c r="G28" s="111">
        <v>5</v>
      </c>
      <c r="H28" s="111">
        <v>4</v>
      </c>
      <c r="I28" s="89">
        <v>0</v>
      </c>
    </row>
    <row r="29" spans="2:9" s="8" customFormat="1" ht="11.15" customHeight="1" x14ac:dyDescent="0.15">
      <c r="B29" s="29" t="s">
        <v>9</v>
      </c>
      <c r="C29" s="111">
        <v>824</v>
      </c>
      <c r="D29" s="89"/>
      <c r="E29" s="112">
        <v>586</v>
      </c>
      <c r="F29" s="111">
        <v>99</v>
      </c>
      <c r="G29" s="111">
        <v>10</v>
      </c>
      <c r="H29" s="111">
        <v>11</v>
      </c>
      <c r="I29" s="89">
        <v>1</v>
      </c>
    </row>
    <row r="30" spans="2:9" s="8" customFormat="1" ht="11.15" customHeight="1" x14ac:dyDescent="0.15">
      <c r="B30" s="29" t="s">
        <v>10</v>
      </c>
      <c r="C30" s="111">
        <v>196</v>
      </c>
      <c r="D30" s="89"/>
      <c r="E30" s="112">
        <v>112</v>
      </c>
      <c r="F30" s="111">
        <v>45</v>
      </c>
      <c r="G30" s="111">
        <v>9</v>
      </c>
      <c r="H30" s="111">
        <v>2</v>
      </c>
      <c r="I30" s="89">
        <v>0</v>
      </c>
    </row>
    <row r="31" spans="2:9" s="8" customFormat="1" ht="11.15" customHeight="1" x14ac:dyDescent="0.15">
      <c r="B31" s="29" t="s">
        <v>11</v>
      </c>
      <c r="C31" s="111">
        <v>247</v>
      </c>
      <c r="D31" s="89"/>
      <c r="E31" s="112">
        <v>281</v>
      </c>
      <c r="F31" s="111">
        <v>40</v>
      </c>
      <c r="G31" s="111">
        <v>3</v>
      </c>
      <c r="H31" s="111">
        <v>1</v>
      </c>
      <c r="I31" s="89">
        <v>0</v>
      </c>
    </row>
    <row r="32" spans="2:9" s="8" customFormat="1" ht="11.15" customHeight="1" x14ac:dyDescent="0.15">
      <c r="B32" s="29" t="s">
        <v>12</v>
      </c>
      <c r="C32" s="111">
        <v>1060</v>
      </c>
      <c r="D32" s="89"/>
      <c r="E32" s="112">
        <v>402</v>
      </c>
      <c r="F32" s="111">
        <v>70</v>
      </c>
      <c r="G32" s="111">
        <v>3</v>
      </c>
      <c r="H32" s="111">
        <v>2</v>
      </c>
      <c r="I32" s="89">
        <v>0</v>
      </c>
    </row>
    <row r="33" spans="2:9" s="22" customFormat="1" ht="11.15" customHeight="1" x14ac:dyDescent="0.15">
      <c r="B33" s="31" t="s">
        <v>13</v>
      </c>
      <c r="C33" s="92">
        <v>3176</v>
      </c>
      <c r="D33" s="91"/>
      <c r="E33" s="90">
        <v>2139</v>
      </c>
      <c r="F33" s="92">
        <v>913</v>
      </c>
      <c r="G33" s="92">
        <v>89</v>
      </c>
      <c r="H33" s="92">
        <v>66</v>
      </c>
      <c r="I33" s="91">
        <v>3</v>
      </c>
    </row>
    <row r="34" spans="2:9" s="22" customFormat="1" ht="11.15" customHeight="1" x14ac:dyDescent="0.15">
      <c r="B34" s="31" t="s">
        <v>158</v>
      </c>
      <c r="C34" s="92">
        <v>22991</v>
      </c>
      <c r="D34" s="91"/>
      <c r="E34" s="90">
        <v>12431</v>
      </c>
      <c r="F34" s="92">
        <v>1421</v>
      </c>
      <c r="G34" s="92">
        <v>124</v>
      </c>
      <c r="H34" s="92">
        <v>100</v>
      </c>
      <c r="I34" s="91">
        <v>6</v>
      </c>
    </row>
    <row r="35" spans="2:9" s="8" customFormat="1" ht="11.15" customHeight="1" x14ac:dyDescent="0.15">
      <c r="B35" s="29" t="s">
        <v>14</v>
      </c>
      <c r="C35" s="111">
        <v>2958</v>
      </c>
      <c r="D35" s="89"/>
      <c r="E35" s="112">
        <v>1178</v>
      </c>
      <c r="F35" s="111">
        <v>109</v>
      </c>
      <c r="G35" s="111">
        <v>7</v>
      </c>
      <c r="H35" s="111">
        <v>5</v>
      </c>
      <c r="I35" s="89">
        <v>1</v>
      </c>
    </row>
    <row r="36" spans="2:9" s="8" customFormat="1" ht="11.15" customHeight="1" x14ac:dyDescent="0.15">
      <c r="B36" s="29" t="s">
        <v>15</v>
      </c>
      <c r="C36" s="111">
        <v>1801</v>
      </c>
      <c r="D36" s="89"/>
      <c r="E36" s="112">
        <v>669</v>
      </c>
      <c r="F36" s="111">
        <v>60</v>
      </c>
      <c r="G36" s="111">
        <v>8</v>
      </c>
      <c r="H36" s="111">
        <v>6</v>
      </c>
      <c r="I36" s="89">
        <v>1</v>
      </c>
    </row>
    <row r="37" spans="2:9" s="8" customFormat="1" ht="11.15" customHeight="1" x14ac:dyDescent="0.15">
      <c r="B37" s="29" t="s">
        <v>16</v>
      </c>
      <c r="C37" s="111">
        <v>2758</v>
      </c>
      <c r="D37" s="89"/>
      <c r="E37" s="112">
        <v>1334</v>
      </c>
      <c r="F37" s="111">
        <v>80</v>
      </c>
      <c r="G37" s="111">
        <v>8</v>
      </c>
      <c r="H37" s="111">
        <v>5</v>
      </c>
      <c r="I37" s="89">
        <v>1</v>
      </c>
    </row>
    <row r="38" spans="2:9" s="8" customFormat="1" ht="11.15" customHeight="1" x14ac:dyDescent="0.15">
      <c r="B38" s="29" t="s">
        <v>17</v>
      </c>
      <c r="C38" s="111">
        <v>4845</v>
      </c>
      <c r="D38" s="89"/>
      <c r="E38" s="112">
        <v>2482</v>
      </c>
      <c r="F38" s="111">
        <v>383</v>
      </c>
      <c r="G38" s="111">
        <v>46</v>
      </c>
      <c r="H38" s="111">
        <v>29</v>
      </c>
      <c r="I38" s="89">
        <v>1</v>
      </c>
    </row>
    <row r="39" spans="2:9" s="8" customFormat="1" ht="11.15" customHeight="1" x14ac:dyDescent="0.15">
      <c r="B39" s="29" t="s">
        <v>18</v>
      </c>
      <c r="C39" s="111">
        <v>3835</v>
      </c>
      <c r="D39" s="89"/>
      <c r="E39" s="112">
        <v>2149</v>
      </c>
      <c r="F39" s="111">
        <v>213</v>
      </c>
      <c r="G39" s="111">
        <v>18</v>
      </c>
      <c r="H39" s="111">
        <v>13</v>
      </c>
      <c r="I39" s="89">
        <v>0</v>
      </c>
    </row>
    <row r="40" spans="2:9" s="8" customFormat="1" ht="11.15" customHeight="1" x14ac:dyDescent="0.15">
      <c r="B40" s="29" t="s">
        <v>19</v>
      </c>
      <c r="C40" s="111">
        <v>3140</v>
      </c>
      <c r="D40" s="89"/>
      <c r="E40" s="112">
        <v>2428</v>
      </c>
      <c r="F40" s="111">
        <v>271</v>
      </c>
      <c r="G40" s="111">
        <v>19</v>
      </c>
      <c r="H40" s="111">
        <v>22</v>
      </c>
      <c r="I40" s="89">
        <v>2</v>
      </c>
    </row>
    <row r="41" spans="2:9" s="8" customFormat="1" ht="11.15" customHeight="1" x14ac:dyDescent="0.15">
      <c r="B41" s="29" t="s">
        <v>20</v>
      </c>
      <c r="C41" s="111">
        <v>979</v>
      </c>
      <c r="D41" s="89"/>
      <c r="E41" s="112">
        <v>848</v>
      </c>
      <c r="F41" s="111">
        <v>110</v>
      </c>
      <c r="G41" s="111">
        <v>9</v>
      </c>
      <c r="H41" s="111">
        <v>2</v>
      </c>
      <c r="I41" s="89">
        <v>0</v>
      </c>
    </row>
    <row r="42" spans="2:9" s="8" customFormat="1" ht="11.15" customHeight="1" x14ac:dyDescent="0.15">
      <c r="B42" s="29" t="s">
        <v>21</v>
      </c>
      <c r="C42" s="111">
        <v>350</v>
      </c>
      <c r="D42" s="89"/>
      <c r="E42" s="112">
        <v>121</v>
      </c>
      <c r="F42" s="111">
        <v>19</v>
      </c>
      <c r="G42" s="111">
        <v>2</v>
      </c>
      <c r="H42" s="111">
        <v>5</v>
      </c>
      <c r="I42" s="89">
        <v>0</v>
      </c>
    </row>
    <row r="43" spans="2:9" s="8" customFormat="1" ht="11.15" customHeight="1" x14ac:dyDescent="0.15">
      <c r="B43" s="29" t="s">
        <v>22</v>
      </c>
      <c r="C43" s="111">
        <v>945</v>
      </c>
      <c r="D43" s="89"/>
      <c r="E43" s="112">
        <v>618</v>
      </c>
      <c r="F43" s="111">
        <v>44</v>
      </c>
      <c r="G43" s="111">
        <v>2</v>
      </c>
      <c r="H43" s="111">
        <v>2</v>
      </c>
      <c r="I43" s="89">
        <v>0</v>
      </c>
    </row>
    <row r="44" spans="2:9" s="8" customFormat="1" ht="11.15" customHeight="1" x14ac:dyDescent="0.15">
      <c r="B44" s="29" t="s">
        <v>23</v>
      </c>
      <c r="C44" s="111">
        <v>1380</v>
      </c>
      <c r="D44" s="89"/>
      <c r="E44" s="112">
        <v>604</v>
      </c>
      <c r="F44" s="111">
        <v>132</v>
      </c>
      <c r="G44" s="111">
        <v>5</v>
      </c>
      <c r="H44" s="111">
        <v>11</v>
      </c>
      <c r="I44" s="89">
        <v>0</v>
      </c>
    </row>
    <row r="45" spans="2:9" s="22" customFormat="1" ht="11.15" customHeight="1" x14ac:dyDescent="0.15">
      <c r="B45" s="31" t="s">
        <v>159</v>
      </c>
      <c r="C45" s="92">
        <v>7432</v>
      </c>
      <c r="D45" s="91"/>
      <c r="E45" s="90">
        <v>3226</v>
      </c>
      <c r="F45" s="92">
        <v>791</v>
      </c>
      <c r="G45" s="92">
        <v>48</v>
      </c>
      <c r="H45" s="92">
        <v>86</v>
      </c>
      <c r="I45" s="91">
        <v>6</v>
      </c>
    </row>
    <row r="46" spans="2:9" s="8" customFormat="1" ht="11.15" customHeight="1" x14ac:dyDescent="0.15">
      <c r="B46" s="29" t="s">
        <v>24</v>
      </c>
      <c r="C46" s="111">
        <v>349</v>
      </c>
      <c r="D46" s="89"/>
      <c r="E46" s="112">
        <v>254</v>
      </c>
      <c r="F46" s="111">
        <v>75</v>
      </c>
      <c r="G46" s="111">
        <v>2</v>
      </c>
      <c r="H46" s="111">
        <v>12</v>
      </c>
      <c r="I46" s="89">
        <v>0</v>
      </c>
    </row>
    <row r="47" spans="2:9" s="8" customFormat="1" ht="11.15" customHeight="1" x14ac:dyDescent="0.15">
      <c r="B47" s="29" t="s">
        <v>25</v>
      </c>
      <c r="C47" s="111">
        <v>532</v>
      </c>
      <c r="D47" s="89"/>
      <c r="E47" s="112">
        <v>291</v>
      </c>
      <c r="F47" s="111">
        <v>112</v>
      </c>
      <c r="G47" s="111">
        <v>9</v>
      </c>
      <c r="H47" s="111">
        <v>8</v>
      </c>
      <c r="I47" s="89">
        <v>0</v>
      </c>
    </row>
    <row r="48" spans="2:9" s="8" customFormat="1" ht="11.15" customHeight="1" x14ac:dyDescent="0.15">
      <c r="B48" s="29" t="s">
        <v>26</v>
      </c>
      <c r="C48" s="111">
        <v>336</v>
      </c>
      <c r="D48" s="89"/>
      <c r="E48" s="112">
        <v>344</v>
      </c>
      <c r="F48" s="111">
        <v>59</v>
      </c>
      <c r="G48" s="111">
        <v>4</v>
      </c>
      <c r="H48" s="111">
        <v>12</v>
      </c>
      <c r="I48" s="89">
        <v>2</v>
      </c>
    </row>
    <row r="49" spans="2:9" s="8" customFormat="1" ht="11.15" customHeight="1" x14ac:dyDescent="0.15">
      <c r="B49" s="29" t="s">
        <v>27</v>
      </c>
      <c r="C49" s="111">
        <v>1277</v>
      </c>
      <c r="D49" s="89"/>
      <c r="E49" s="112">
        <v>571</v>
      </c>
      <c r="F49" s="111">
        <v>112</v>
      </c>
      <c r="G49" s="111">
        <v>6</v>
      </c>
      <c r="H49" s="111">
        <v>13</v>
      </c>
      <c r="I49" s="89">
        <v>0</v>
      </c>
    </row>
    <row r="50" spans="2:9" s="8" customFormat="1" ht="11.15" customHeight="1" x14ac:dyDescent="0.15">
      <c r="B50" s="29" t="s">
        <v>28</v>
      </c>
      <c r="C50" s="111">
        <v>3647</v>
      </c>
      <c r="D50" s="89"/>
      <c r="E50" s="112">
        <v>1266</v>
      </c>
      <c r="F50" s="111">
        <v>351</v>
      </c>
      <c r="G50" s="111">
        <v>25</v>
      </c>
      <c r="H50" s="111">
        <v>35</v>
      </c>
      <c r="I50" s="89">
        <v>4</v>
      </c>
    </row>
    <row r="51" spans="2:9" s="8" customFormat="1" ht="11.15" customHeight="1" x14ac:dyDescent="0.15">
      <c r="B51" s="29" t="s">
        <v>29</v>
      </c>
      <c r="C51" s="111">
        <v>1291</v>
      </c>
      <c r="D51" s="89"/>
      <c r="E51" s="112">
        <v>500</v>
      </c>
      <c r="F51" s="111">
        <v>82</v>
      </c>
      <c r="G51" s="111">
        <v>2</v>
      </c>
      <c r="H51" s="111">
        <v>6</v>
      </c>
      <c r="I51" s="89">
        <v>0</v>
      </c>
    </row>
    <row r="52" spans="2:9" s="22" customFormat="1" ht="11.15" customHeight="1" x14ac:dyDescent="0.15">
      <c r="B52" s="31" t="s">
        <v>160</v>
      </c>
      <c r="C52" s="92">
        <v>5677</v>
      </c>
      <c r="D52" s="91"/>
      <c r="E52" s="90">
        <v>2833</v>
      </c>
      <c r="F52" s="92">
        <v>1200</v>
      </c>
      <c r="G52" s="92">
        <v>94</v>
      </c>
      <c r="H52" s="92">
        <v>113</v>
      </c>
      <c r="I52" s="91">
        <v>3</v>
      </c>
    </row>
    <row r="53" spans="2:9" s="8" customFormat="1" ht="11.15" customHeight="1" x14ac:dyDescent="0.15">
      <c r="B53" s="29" t="s">
        <v>30</v>
      </c>
      <c r="C53" s="111">
        <v>537</v>
      </c>
      <c r="D53" s="89"/>
      <c r="E53" s="112">
        <v>199</v>
      </c>
      <c r="F53" s="111">
        <v>94</v>
      </c>
      <c r="G53" s="111">
        <v>6</v>
      </c>
      <c r="H53" s="111">
        <v>5</v>
      </c>
      <c r="I53" s="89">
        <v>0</v>
      </c>
    </row>
    <row r="54" spans="2:9" s="8" customFormat="1" ht="11.15" customHeight="1" x14ac:dyDescent="0.15">
      <c r="B54" s="29" t="s">
        <v>31</v>
      </c>
      <c r="C54" s="111">
        <v>460</v>
      </c>
      <c r="D54" s="89"/>
      <c r="E54" s="112">
        <v>350</v>
      </c>
      <c r="F54" s="111">
        <v>186</v>
      </c>
      <c r="G54" s="111">
        <v>20</v>
      </c>
      <c r="H54" s="111">
        <v>17</v>
      </c>
      <c r="I54" s="89">
        <v>0</v>
      </c>
    </row>
    <row r="55" spans="2:9" s="8" customFormat="1" ht="11.15" customHeight="1" x14ac:dyDescent="0.15">
      <c r="B55" s="29" t="s">
        <v>32</v>
      </c>
      <c r="C55" s="111">
        <v>2355</v>
      </c>
      <c r="D55" s="89"/>
      <c r="E55" s="112">
        <v>947</v>
      </c>
      <c r="F55" s="111">
        <v>507</v>
      </c>
      <c r="G55" s="111">
        <v>36</v>
      </c>
      <c r="H55" s="111">
        <v>64</v>
      </c>
      <c r="I55" s="89">
        <v>3</v>
      </c>
    </row>
    <row r="56" spans="2:9" s="8" customFormat="1" ht="11.15" customHeight="1" x14ac:dyDescent="0.15">
      <c r="B56" s="29" t="s">
        <v>33</v>
      </c>
      <c r="C56" s="111">
        <v>1735</v>
      </c>
      <c r="D56" s="89"/>
      <c r="E56" s="112">
        <v>821</v>
      </c>
      <c r="F56" s="111">
        <v>244</v>
      </c>
      <c r="G56" s="111">
        <v>19</v>
      </c>
      <c r="H56" s="111">
        <v>16</v>
      </c>
      <c r="I56" s="89">
        <v>0</v>
      </c>
    </row>
    <row r="57" spans="2:9" s="8" customFormat="1" ht="11.15" customHeight="1" x14ac:dyDescent="0.15">
      <c r="B57" s="29" t="s">
        <v>34</v>
      </c>
      <c r="C57" s="111">
        <v>338</v>
      </c>
      <c r="D57" s="89"/>
      <c r="E57" s="112">
        <v>280</v>
      </c>
      <c r="F57" s="111">
        <v>98</v>
      </c>
      <c r="G57" s="111">
        <v>7</v>
      </c>
      <c r="H57" s="111">
        <v>9</v>
      </c>
      <c r="I57" s="89">
        <v>0</v>
      </c>
    </row>
    <row r="58" spans="2:9" s="8" customFormat="1" ht="11.15" customHeight="1" x14ac:dyDescent="0.15">
      <c r="B58" s="29" t="s">
        <v>35</v>
      </c>
      <c r="C58" s="111">
        <v>252</v>
      </c>
      <c r="D58" s="89"/>
      <c r="E58" s="112">
        <v>236</v>
      </c>
      <c r="F58" s="111">
        <v>71</v>
      </c>
      <c r="G58" s="111">
        <v>6</v>
      </c>
      <c r="H58" s="111">
        <v>2</v>
      </c>
      <c r="I58" s="89">
        <v>0</v>
      </c>
    </row>
    <row r="59" spans="2:9" s="22" customFormat="1" ht="11.15" customHeight="1" x14ac:dyDescent="0.15">
      <c r="B59" s="31" t="s">
        <v>161</v>
      </c>
      <c r="C59" s="92">
        <v>1765</v>
      </c>
      <c r="D59" s="91"/>
      <c r="E59" s="90">
        <v>1274</v>
      </c>
      <c r="F59" s="92">
        <v>410</v>
      </c>
      <c r="G59" s="92">
        <v>39</v>
      </c>
      <c r="H59" s="92">
        <v>26</v>
      </c>
      <c r="I59" s="91">
        <v>4</v>
      </c>
    </row>
    <row r="60" spans="2:9" s="8" customFormat="1" ht="11.15" customHeight="1" x14ac:dyDescent="0.15">
      <c r="B60" s="29" t="s">
        <v>36</v>
      </c>
      <c r="C60" s="111">
        <v>97</v>
      </c>
      <c r="D60" s="89"/>
      <c r="E60" s="112">
        <v>67</v>
      </c>
      <c r="F60" s="111">
        <v>30</v>
      </c>
      <c r="G60" s="111">
        <v>3</v>
      </c>
      <c r="H60" s="111">
        <v>4</v>
      </c>
      <c r="I60" s="89">
        <v>0</v>
      </c>
    </row>
    <row r="61" spans="2:9" s="8" customFormat="1" ht="11.15" customHeight="1" x14ac:dyDescent="0.15">
      <c r="B61" s="29" t="s">
        <v>37</v>
      </c>
      <c r="C61" s="111">
        <v>191</v>
      </c>
      <c r="D61" s="89"/>
      <c r="E61" s="112">
        <v>234</v>
      </c>
      <c r="F61" s="111">
        <v>33</v>
      </c>
      <c r="G61" s="111">
        <v>3</v>
      </c>
      <c r="H61" s="111">
        <v>1</v>
      </c>
      <c r="I61" s="89">
        <v>0</v>
      </c>
    </row>
    <row r="62" spans="2:9" s="8" customFormat="1" ht="11.15" customHeight="1" x14ac:dyDescent="0.15">
      <c r="B62" s="29" t="s">
        <v>38</v>
      </c>
      <c r="C62" s="111">
        <v>589</v>
      </c>
      <c r="D62" s="89"/>
      <c r="E62" s="112">
        <v>324</v>
      </c>
      <c r="F62" s="111">
        <v>93</v>
      </c>
      <c r="G62" s="111">
        <v>6</v>
      </c>
      <c r="H62" s="111">
        <v>5</v>
      </c>
      <c r="I62" s="89">
        <v>0</v>
      </c>
    </row>
    <row r="63" spans="2:9" s="8" customFormat="1" ht="11.15" customHeight="1" x14ac:dyDescent="0.15">
      <c r="B63" s="29" t="s">
        <v>39</v>
      </c>
      <c r="C63" s="111">
        <v>625</v>
      </c>
      <c r="D63" s="89"/>
      <c r="E63" s="112">
        <v>464</v>
      </c>
      <c r="F63" s="111">
        <v>137</v>
      </c>
      <c r="G63" s="111">
        <v>17</v>
      </c>
      <c r="H63" s="111">
        <v>3</v>
      </c>
      <c r="I63" s="89">
        <v>0</v>
      </c>
    </row>
    <row r="64" spans="2:9" s="8" customFormat="1" ht="11.15" customHeight="1" x14ac:dyDescent="0.15">
      <c r="B64" s="29" t="s">
        <v>40</v>
      </c>
      <c r="C64" s="111">
        <v>263</v>
      </c>
      <c r="D64" s="89"/>
      <c r="E64" s="112">
        <v>185</v>
      </c>
      <c r="F64" s="111">
        <v>117</v>
      </c>
      <c r="G64" s="111">
        <v>10</v>
      </c>
      <c r="H64" s="111">
        <v>13</v>
      </c>
      <c r="I64" s="89">
        <v>4</v>
      </c>
    </row>
    <row r="65" spans="2:9" s="22" customFormat="1" ht="11.15" customHeight="1" x14ac:dyDescent="0.15">
      <c r="B65" s="31" t="s">
        <v>162</v>
      </c>
      <c r="C65" s="92">
        <v>1333</v>
      </c>
      <c r="D65" s="91"/>
      <c r="E65" s="90">
        <v>940</v>
      </c>
      <c r="F65" s="92">
        <v>240</v>
      </c>
      <c r="G65" s="92">
        <v>22</v>
      </c>
      <c r="H65" s="92">
        <v>22</v>
      </c>
      <c r="I65" s="91">
        <v>2</v>
      </c>
    </row>
    <row r="66" spans="2:9" s="8" customFormat="1" ht="11.15" customHeight="1" x14ac:dyDescent="0.15">
      <c r="B66" s="29" t="s">
        <v>41</v>
      </c>
      <c r="C66" s="111">
        <v>228</v>
      </c>
      <c r="D66" s="89"/>
      <c r="E66" s="112">
        <v>174</v>
      </c>
      <c r="F66" s="111">
        <v>35</v>
      </c>
      <c r="G66" s="111">
        <v>2</v>
      </c>
      <c r="H66" s="111">
        <v>7</v>
      </c>
      <c r="I66" s="89">
        <v>1</v>
      </c>
    </row>
    <row r="67" spans="2:9" s="8" customFormat="1" ht="11.15" customHeight="1" x14ac:dyDescent="0.15">
      <c r="B67" s="29" t="s">
        <v>42</v>
      </c>
      <c r="C67" s="111">
        <v>320</v>
      </c>
      <c r="D67" s="89"/>
      <c r="E67" s="112">
        <v>158</v>
      </c>
      <c r="F67" s="111">
        <v>55</v>
      </c>
      <c r="G67" s="111">
        <v>9</v>
      </c>
      <c r="H67" s="111">
        <v>4</v>
      </c>
      <c r="I67" s="89">
        <v>0</v>
      </c>
    </row>
    <row r="68" spans="2:9" s="8" customFormat="1" ht="11.15" customHeight="1" x14ac:dyDescent="0.15">
      <c r="B68" s="29" t="s">
        <v>43</v>
      </c>
      <c r="C68" s="111">
        <v>406</v>
      </c>
      <c r="D68" s="89"/>
      <c r="E68" s="112">
        <v>304</v>
      </c>
      <c r="F68" s="111">
        <v>84</v>
      </c>
      <c r="G68" s="111">
        <v>6</v>
      </c>
      <c r="H68" s="111">
        <v>5</v>
      </c>
      <c r="I68" s="89">
        <v>1</v>
      </c>
    </row>
    <row r="69" spans="2:9" s="8" customFormat="1" ht="11.15" customHeight="1" x14ac:dyDescent="0.15">
      <c r="B69" s="29" t="s">
        <v>44</v>
      </c>
      <c r="C69" s="111">
        <v>379</v>
      </c>
      <c r="D69" s="89"/>
      <c r="E69" s="112">
        <v>304</v>
      </c>
      <c r="F69" s="111">
        <v>66</v>
      </c>
      <c r="G69" s="111">
        <v>5</v>
      </c>
      <c r="H69" s="111">
        <v>6</v>
      </c>
      <c r="I69" s="89">
        <v>0</v>
      </c>
    </row>
    <row r="70" spans="2:9" s="22" customFormat="1" ht="11.15" customHeight="1" x14ac:dyDescent="0.15">
      <c r="B70" s="31" t="s">
        <v>163</v>
      </c>
      <c r="C70" s="92">
        <v>4720</v>
      </c>
      <c r="D70" s="91"/>
      <c r="E70" s="90">
        <v>3066</v>
      </c>
      <c r="F70" s="92">
        <v>731</v>
      </c>
      <c r="G70" s="92">
        <v>50</v>
      </c>
      <c r="H70" s="92">
        <v>68</v>
      </c>
      <c r="I70" s="91">
        <v>4</v>
      </c>
    </row>
    <row r="71" spans="2:9" s="8" customFormat="1" ht="11.15" customHeight="1" x14ac:dyDescent="0.15">
      <c r="B71" s="29" t="s">
        <v>45</v>
      </c>
      <c r="C71" s="111">
        <v>2260</v>
      </c>
      <c r="D71" s="89"/>
      <c r="E71" s="112">
        <v>1438</v>
      </c>
      <c r="F71" s="111">
        <v>267</v>
      </c>
      <c r="G71" s="111">
        <v>20</v>
      </c>
      <c r="H71" s="111">
        <v>17</v>
      </c>
      <c r="I71" s="89">
        <v>1</v>
      </c>
    </row>
    <row r="72" spans="2:9" s="8" customFormat="1" ht="11.15" customHeight="1" x14ac:dyDescent="0.15">
      <c r="B72" s="29" t="s">
        <v>46</v>
      </c>
      <c r="C72" s="111">
        <v>368</v>
      </c>
      <c r="D72" s="89"/>
      <c r="E72" s="112">
        <v>264</v>
      </c>
      <c r="F72" s="111">
        <v>42</v>
      </c>
      <c r="G72" s="111">
        <v>6</v>
      </c>
      <c r="H72" s="111">
        <v>4</v>
      </c>
      <c r="I72" s="89">
        <v>1</v>
      </c>
    </row>
    <row r="73" spans="2:9" s="8" customFormat="1" ht="11.15" customHeight="1" x14ac:dyDescent="0.15">
      <c r="B73" s="29" t="s">
        <v>47</v>
      </c>
      <c r="C73" s="111">
        <v>186</v>
      </c>
      <c r="D73" s="89"/>
      <c r="E73" s="112">
        <v>107</v>
      </c>
      <c r="F73" s="111">
        <v>28</v>
      </c>
      <c r="G73" s="111">
        <v>1</v>
      </c>
      <c r="H73" s="111">
        <v>3</v>
      </c>
      <c r="I73" s="89">
        <v>1</v>
      </c>
    </row>
    <row r="74" spans="2:9" s="8" customFormat="1" ht="11.15" customHeight="1" x14ac:dyDescent="0.15">
      <c r="B74" s="29" t="s">
        <v>48</v>
      </c>
      <c r="C74" s="111">
        <v>359</v>
      </c>
      <c r="D74" s="89"/>
      <c r="E74" s="112">
        <v>347</v>
      </c>
      <c r="F74" s="111">
        <v>105</v>
      </c>
      <c r="G74" s="111">
        <v>11</v>
      </c>
      <c r="H74" s="111">
        <v>2</v>
      </c>
      <c r="I74" s="89">
        <v>1</v>
      </c>
    </row>
    <row r="75" spans="2:9" s="8" customFormat="1" ht="11.15" customHeight="1" x14ac:dyDescent="0.15">
      <c r="B75" s="29" t="s">
        <v>49</v>
      </c>
      <c r="C75" s="111">
        <v>289</v>
      </c>
      <c r="D75" s="89"/>
      <c r="E75" s="112">
        <v>198</v>
      </c>
      <c r="F75" s="111">
        <v>63</v>
      </c>
      <c r="G75" s="111">
        <v>3</v>
      </c>
      <c r="H75" s="111">
        <v>7</v>
      </c>
      <c r="I75" s="89">
        <v>0</v>
      </c>
    </row>
    <row r="76" spans="2:9" s="8" customFormat="1" ht="11.15" customHeight="1" x14ac:dyDescent="0.15">
      <c r="B76" s="29" t="s">
        <v>50</v>
      </c>
      <c r="C76" s="111">
        <v>264</v>
      </c>
      <c r="D76" s="89"/>
      <c r="E76" s="112">
        <v>150</v>
      </c>
      <c r="F76" s="111">
        <v>31</v>
      </c>
      <c r="G76" s="111">
        <v>0</v>
      </c>
      <c r="H76" s="111">
        <v>2</v>
      </c>
      <c r="I76" s="89">
        <v>0</v>
      </c>
    </row>
    <row r="77" spans="2:9" s="8" customFormat="1" ht="11.15" customHeight="1" x14ac:dyDescent="0.15">
      <c r="B77" s="29" t="s">
        <v>51</v>
      </c>
      <c r="C77" s="111">
        <v>513</v>
      </c>
      <c r="D77" s="89"/>
      <c r="E77" s="112">
        <v>204</v>
      </c>
      <c r="F77" s="111">
        <v>83</v>
      </c>
      <c r="G77" s="111">
        <v>3</v>
      </c>
      <c r="H77" s="111">
        <v>9</v>
      </c>
      <c r="I77" s="89">
        <v>0</v>
      </c>
    </row>
    <row r="78" spans="2:9" s="8" customFormat="1" ht="11.15" customHeight="1" thickBot="1" x14ac:dyDescent="0.2">
      <c r="B78" s="32" t="s">
        <v>52</v>
      </c>
      <c r="C78" s="113">
        <v>481</v>
      </c>
      <c r="D78" s="114"/>
      <c r="E78" s="115">
        <v>358</v>
      </c>
      <c r="F78" s="113">
        <v>112</v>
      </c>
      <c r="G78" s="113">
        <v>6</v>
      </c>
      <c r="H78" s="113">
        <v>24</v>
      </c>
      <c r="I78" s="114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codeName="Sheet61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895</v>
      </c>
      <c r="D9" s="74">
        <v>85.251396648044704</v>
      </c>
      <c r="E9" s="138">
        <v>763</v>
      </c>
      <c r="F9" s="85">
        <v>684</v>
      </c>
      <c r="G9" s="85">
        <v>126</v>
      </c>
      <c r="H9" s="85">
        <v>2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875</v>
      </c>
      <c r="D10" s="74">
        <v>82.742857142857133</v>
      </c>
      <c r="E10" s="138">
        <v>724</v>
      </c>
      <c r="F10" s="85">
        <v>664</v>
      </c>
      <c r="G10" s="85">
        <v>128</v>
      </c>
      <c r="H10" s="85">
        <v>4</v>
      </c>
      <c r="I10" s="85">
        <v>2</v>
      </c>
    </row>
    <row r="11" spans="2:9" s="8" customFormat="1" x14ac:dyDescent="0.15">
      <c r="B11" s="18" t="str">
        <f>刑法犯総数!B11</f>
        <v>2017     29</v>
      </c>
      <c r="C11" s="89">
        <v>771</v>
      </c>
      <c r="D11" s="81">
        <v>92.996108949416339</v>
      </c>
      <c r="E11" s="112">
        <v>717</v>
      </c>
      <c r="F11" s="89">
        <v>678</v>
      </c>
      <c r="G11" s="89">
        <v>115</v>
      </c>
      <c r="H11" s="89">
        <v>2</v>
      </c>
      <c r="I11" s="89">
        <v>1</v>
      </c>
    </row>
    <row r="12" spans="2:9" s="8" customFormat="1" x14ac:dyDescent="0.15">
      <c r="B12" s="18" t="str">
        <f>刑法犯総数!B12</f>
        <v>2018     30</v>
      </c>
      <c r="C12" s="89">
        <v>793</v>
      </c>
      <c r="D12" s="81">
        <v>91.551071878940732</v>
      </c>
      <c r="E12" s="112">
        <v>726</v>
      </c>
      <c r="F12" s="89">
        <v>678</v>
      </c>
      <c r="G12" s="89">
        <v>133</v>
      </c>
      <c r="H12" s="89">
        <v>2</v>
      </c>
      <c r="I12" s="89">
        <v>1</v>
      </c>
    </row>
    <row r="13" spans="2:9" s="8" customFormat="1" x14ac:dyDescent="0.15">
      <c r="B13" s="18" t="str">
        <f>刑法犯総数!B13</f>
        <v>2019 令和元年</v>
      </c>
      <c r="C13" s="89">
        <v>800</v>
      </c>
      <c r="D13" s="81">
        <v>79.25</v>
      </c>
      <c r="E13" s="112">
        <v>634</v>
      </c>
      <c r="F13" s="89">
        <v>571</v>
      </c>
      <c r="G13" s="89">
        <v>98</v>
      </c>
      <c r="H13" s="89">
        <v>5</v>
      </c>
      <c r="I13" s="89">
        <v>1</v>
      </c>
    </row>
    <row r="14" spans="2:9" s="8" customFormat="1" x14ac:dyDescent="0.15">
      <c r="B14" s="18" t="str">
        <f>刑法犯総数!B14</f>
        <v>2020 　　２</v>
      </c>
      <c r="C14" s="125">
        <v>800</v>
      </c>
      <c r="D14" s="81">
        <v>94.5</v>
      </c>
      <c r="E14" s="139">
        <v>756</v>
      </c>
      <c r="F14" s="89">
        <v>699</v>
      </c>
      <c r="G14" s="89">
        <v>145</v>
      </c>
      <c r="H14" s="89">
        <v>4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741</v>
      </c>
      <c r="D15" s="81">
        <v>91.632928475033737</v>
      </c>
      <c r="E15" s="139">
        <v>679</v>
      </c>
      <c r="F15" s="89">
        <v>631</v>
      </c>
      <c r="G15" s="89">
        <v>140</v>
      </c>
      <c r="H15" s="89">
        <v>3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89">
        <v>838</v>
      </c>
      <c r="D16" s="81">
        <v>81.02625298329356</v>
      </c>
      <c r="E16" s="86">
        <v>679</v>
      </c>
      <c r="F16" s="89">
        <v>597</v>
      </c>
      <c r="G16" s="89">
        <v>106</v>
      </c>
      <c r="H16" s="89">
        <v>2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1020</v>
      </c>
      <c r="D17" s="81">
        <v>73.82352941176471</v>
      </c>
      <c r="E17" s="87">
        <v>753</v>
      </c>
      <c r="F17" s="87">
        <v>680</v>
      </c>
      <c r="G17" s="87">
        <v>140</v>
      </c>
      <c r="H17" s="87">
        <v>3</v>
      </c>
      <c r="I17" s="86">
        <v>2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1371</v>
      </c>
      <c r="D18" s="78">
        <f>E18/C18*100</f>
        <v>64.916119620714809</v>
      </c>
      <c r="E18" s="88">
        <f>SUM(E20,E26,E33,E34,E45,E52,E59,E65,E70)</f>
        <v>890</v>
      </c>
      <c r="F18" s="91">
        <f>SUM(F20,F26,F33,F34,F45,F52,F59,F65,F70)</f>
        <v>819</v>
      </c>
      <c r="G18" s="91">
        <f>SUM(G20,G26,G33,G34,G45,G52,G59,G65,G70)</f>
        <v>164</v>
      </c>
      <c r="H18" s="91">
        <f>SUM(H20,H26,H33,H34,H45,H52,H59,H65,H70)</f>
        <v>2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63</v>
      </c>
      <c r="D20" s="91"/>
      <c r="E20" s="90">
        <v>46</v>
      </c>
      <c r="F20" s="92">
        <v>47</v>
      </c>
      <c r="G20" s="92">
        <v>9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40</v>
      </c>
      <c r="D21" s="85"/>
      <c r="E21" s="94">
        <v>31</v>
      </c>
      <c r="F21" s="93">
        <v>32</v>
      </c>
      <c r="G21" s="93">
        <v>7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6</v>
      </c>
      <c r="D22" s="85"/>
      <c r="E22" s="94">
        <v>4</v>
      </c>
      <c r="F22" s="93">
        <v>5</v>
      </c>
      <c r="G22" s="93">
        <v>2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9</v>
      </c>
      <c r="D23" s="85"/>
      <c r="E23" s="94">
        <v>3</v>
      </c>
      <c r="F23" s="93">
        <v>3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7</v>
      </c>
      <c r="D24" s="85"/>
      <c r="E24" s="94">
        <v>5</v>
      </c>
      <c r="F24" s="93">
        <v>4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</v>
      </c>
      <c r="D25" s="85"/>
      <c r="E25" s="94">
        <v>3</v>
      </c>
      <c r="F25" s="93">
        <v>3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59</v>
      </c>
      <c r="D26" s="91"/>
      <c r="E26" s="96">
        <v>63</v>
      </c>
      <c r="F26" s="91">
        <v>61</v>
      </c>
      <c r="G26" s="91">
        <v>19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9</v>
      </c>
      <c r="D27" s="85"/>
      <c r="E27" s="94">
        <v>7</v>
      </c>
      <c r="F27" s="93">
        <v>6</v>
      </c>
      <c r="G27" s="93">
        <v>1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6</v>
      </c>
      <c r="D28" s="85"/>
      <c r="E28" s="94">
        <v>8</v>
      </c>
      <c r="F28" s="93">
        <v>7</v>
      </c>
      <c r="G28" s="93">
        <v>2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14</v>
      </c>
      <c r="D29" s="85"/>
      <c r="E29" s="94">
        <v>18</v>
      </c>
      <c r="F29" s="93">
        <v>20</v>
      </c>
      <c r="G29" s="93">
        <v>8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2</v>
      </c>
      <c r="D30" s="85"/>
      <c r="E30" s="94">
        <v>3</v>
      </c>
      <c r="F30" s="93">
        <v>3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12</v>
      </c>
      <c r="D31" s="85"/>
      <c r="E31" s="94">
        <v>11</v>
      </c>
      <c r="F31" s="93">
        <v>10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16</v>
      </c>
      <c r="D32" s="85"/>
      <c r="E32" s="94">
        <v>16</v>
      </c>
      <c r="F32" s="93">
        <v>15</v>
      </c>
      <c r="G32" s="93">
        <v>7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138</v>
      </c>
      <c r="D33" s="91"/>
      <c r="E33" s="98">
        <v>88</v>
      </c>
      <c r="F33" s="97">
        <v>84</v>
      </c>
      <c r="G33" s="97">
        <v>18</v>
      </c>
      <c r="H33" s="97">
        <v>1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323</v>
      </c>
      <c r="D34" s="91"/>
      <c r="E34" s="96">
        <v>223</v>
      </c>
      <c r="F34" s="91">
        <v>188</v>
      </c>
      <c r="G34" s="91">
        <v>32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31</v>
      </c>
      <c r="D35" s="85"/>
      <c r="E35" s="94">
        <v>17</v>
      </c>
      <c r="F35" s="93">
        <v>16</v>
      </c>
      <c r="G35" s="93">
        <v>4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12</v>
      </c>
      <c r="D36" s="85"/>
      <c r="E36" s="94">
        <v>9</v>
      </c>
      <c r="F36" s="93">
        <v>10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27</v>
      </c>
      <c r="D37" s="85"/>
      <c r="E37" s="94">
        <v>27</v>
      </c>
      <c r="F37" s="93">
        <v>18</v>
      </c>
      <c r="G37" s="93">
        <v>1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38</v>
      </c>
      <c r="D38" s="85"/>
      <c r="E38" s="94">
        <v>33</v>
      </c>
      <c r="F38" s="93">
        <v>26</v>
      </c>
      <c r="G38" s="93">
        <v>4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40</v>
      </c>
      <c r="D39" s="85"/>
      <c r="E39" s="94">
        <v>26</v>
      </c>
      <c r="F39" s="93">
        <v>20</v>
      </c>
      <c r="G39" s="93">
        <v>3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80</v>
      </c>
      <c r="D40" s="85"/>
      <c r="E40" s="94">
        <v>43</v>
      </c>
      <c r="F40" s="93">
        <v>45</v>
      </c>
      <c r="G40" s="93">
        <v>10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22</v>
      </c>
      <c r="D41" s="85"/>
      <c r="E41" s="94">
        <v>17</v>
      </c>
      <c r="F41" s="93">
        <v>13</v>
      </c>
      <c r="G41" s="93">
        <v>5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8</v>
      </c>
      <c r="D42" s="85"/>
      <c r="E42" s="94">
        <v>3</v>
      </c>
      <c r="F42" s="93">
        <v>3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20</v>
      </c>
      <c r="D43" s="85"/>
      <c r="E43" s="94">
        <v>17</v>
      </c>
      <c r="F43" s="93">
        <v>10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45</v>
      </c>
      <c r="D44" s="85"/>
      <c r="E44" s="94">
        <v>31</v>
      </c>
      <c r="F44" s="93">
        <v>27</v>
      </c>
      <c r="G44" s="93">
        <v>3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228</v>
      </c>
      <c r="D45" s="91"/>
      <c r="E45" s="88">
        <v>116</v>
      </c>
      <c r="F45" s="91">
        <v>101</v>
      </c>
      <c r="G45" s="91">
        <v>19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5</v>
      </c>
      <c r="D46" s="85"/>
      <c r="E46" s="94">
        <v>4</v>
      </c>
      <c r="F46" s="93">
        <v>3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12</v>
      </c>
      <c r="D47" s="85"/>
      <c r="E47" s="94">
        <v>8</v>
      </c>
      <c r="F47" s="93">
        <v>9</v>
      </c>
      <c r="G47" s="93">
        <v>2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10</v>
      </c>
      <c r="D48" s="85"/>
      <c r="E48" s="94">
        <v>10</v>
      </c>
      <c r="F48" s="93">
        <v>10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25</v>
      </c>
      <c r="D49" s="85"/>
      <c r="E49" s="94">
        <v>14</v>
      </c>
      <c r="F49" s="93">
        <v>12</v>
      </c>
      <c r="G49" s="93">
        <v>5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148</v>
      </c>
      <c r="D50" s="85"/>
      <c r="E50" s="94">
        <v>59</v>
      </c>
      <c r="F50" s="93">
        <v>49</v>
      </c>
      <c r="G50" s="93">
        <v>7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28</v>
      </c>
      <c r="D51" s="85"/>
      <c r="E51" s="94">
        <v>21</v>
      </c>
      <c r="F51" s="93">
        <v>18</v>
      </c>
      <c r="G51" s="93">
        <v>3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275</v>
      </c>
      <c r="D52" s="91"/>
      <c r="E52" s="96">
        <v>193</v>
      </c>
      <c r="F52" s="91">
        <v>193</v>
      </c>
      <c r="G52" s="91">
        <v>30</v>
      </c>
      <c r="H52" s="91">
        <v>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23</v>
      </c>
      <c r="D53" s="85"/>
      <c r="E53" s="94">
        <v>10</v>
      </c>
      <c r="F53" s="93">
        <v>9</v>
      </c>
      <c r="G53" s="93">
        <v>2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27</v>
      </c>
      <c r="D54" s="85"/>
      <c r="E54" s="94">
        <v>17</v>
      </c>
      <c r="F54" s="93">
        <v>17</v>
      </c>
      <c r="G54" s="93">
        <v>3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129</v>
      </c>
      <c r="D55" s="85"/>
      <c r="E55" s="94">
        <v>83</v>
      </c>
      <c r="F55" s="93">
        <v>88</v>
      </c>
      <c r="G55" s="93">
        <v>12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62</v>
      </c>
      <c r="D56" s="85"/>
      <c r="E56" s="94">
        <v>51</v>
      </c>
      <c r="F56" s="93">
        <v>47</v>
      </c>
      <c r="G56" s="93">
        <v>10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21</v>
      </c>
      <c r="D57" s="85"/>
      <c r="E57" s="94">
        <v>20</v>
      </c>
      <c r="F57" s="93">
        <v>20</v>
      </c>
      <c r="G57" s="93">
        <v>2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13</v>
      </c>
      <c r="D58" s="85"/>
      <c r="E58" s="94">
        <v>12</v>
      </c>
      <c r="F58" s="93">
        <v>12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70</v>
      </c>
      <c r="D59" s="91"/>
      <c r="E59" s="96">
        <v>52</v>
      </c>
      <c r="F59" s="91">
        <v>53</v>
      </c>
      <c r="G59" s="91">
        <v>11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10</v>
      </c>
      <c r="D60" s="85"/>
      <c r="E60" s="94">
        <v>5</v>
      </c>
      <c r="F60" s="93">
        <v>5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10</v>
      </c>
      <c r="D61" s="85"/>
      <c r="E61" s="94">
        <v>8</v>
      </c>
      <c r="F61" s="93">
        <v>8</v>
      </c>
      <c r="G61" s="93">
        <v>3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17</v>
      </c>
      <c r="D62" s="85"/>
      <c r="E62" s="94">
        <v>15</v>
      </c>
      <c r="F62" s="93">
        <v>16</v>
      </c>
      <c r="G62" s="93">
        <v>3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25</v>
      </c>
      <c r="D63" s="85"/>
      <c r="E63" s="94">
        <v>20</v>
      </c>
      <c r="F63" s="93">
        <v>22</v>
      </c>
      <c r="G63" s="93">
        <v>4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8</v>
      </c>
      <c r="D64" s="85"/>
      <c r="E64" s="94">
        <v>4</v>
      </c>
      <c r="F64" s="93">
        <v>2</v>
      </c>
      <c r="G64" s="93">
        <v>1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44</v>
      </c>
      <c r="D65" s="91"/>
      <c r="E65" s="96">
        <v>18</v>
      </c>
      <c r="F65" s="91">
        <v>16</v>
      </c>
      <c r="G65" s="91">
        <v>2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7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15</v>
      </c>
      <c r="D67" s="85"/>
      <c r="E67" s="94">
        <v>8</v>
      </c>
      <c r="F67" s="93">
        <v>7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13</v>
      </c>
      <c r="D68" s="85"/>
      <c r="E68" s="94">
        <v>5</v>
      </c>
      <c r="F68" s="93">
        <v>5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9</v>
      </c>
      <c r="D69" s="85"/>
      <c r="E69" s="94">
        <v>5</v>
      </c>
      <c r="F69" s="93">
        <v>4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171</v>
      </c>
      <c r="D70" s="91"/>
      <c r="E70" s="96">
        <v>91</v>
      </c>
      <c r="F70" s="91">
        <v>76</v>
      </c>
      <c r="G70" s="91">
        <v>24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40</v>
      </c>
      <c r="D71" s="85"/>
      <c r="E71" s="94">
        <v>25</v>
      </c>
      <c r="F71" s="93">
        <v>19</v>
      </c>
      <c r="G71" s="93">
        <v>4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16</v>
      </c>
      <c r="D72" s="85"/>
      <c r="E72" s="94">
        <v>11</v>
      </c>
      <c r="F72" s="93">
        <v>10</v>
      </c>
      <c r="G72" s="93">
        <v>4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22</v>
      </c>
      <c r="D73" s="85"/>
      <c r="E73" s="94">
        <v>13</v>
      </c>
      <c r="F73" s="93">
        <v>12</v>
      </c>
      <c r="G73" s="93">
        <v>5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15</v>
      </c>
      <c r="D74" s="85"/>
      <c r="E74" s="94">
        <v>8</v>
      </c>
      <c r="F74" s="93">
        <v>8</v>
      </c>
      <c r="G74" s="93">
        <v>2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18</v>
      </c>
      <c r="D75" s="85"/>
      <c r="E75" s="94">
        <v>12</v>
      </c>
      <c r="F75" s="93">
        <v>9</v>
      </c>
      <c r="G75" s="93">
        <v>2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15</v>
      </c>
      <c r="D76" s="85"/>
      <c r="E76" s="94">
        <v>4</v>
      </c>
      <c r="F76" s="93">
        <v>4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27</v>
      </c>
      <c r="D77" s="85"/>
      <c r="E77" s="94">
        <v>11</v>
      </c>
      <c r="F77" s="93">
        <v>7</v>
      </c>
      <c r="G77" s="93">
        <v>2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18</v>
      </c>
      <c r="D78" s="104"/>
      <c r="E78" s="116">
        <v>7</v>
      </c>
      <c r="F78" s="103">
        <v>7</v>
      </c>
      <c r="G78" s="103">
        <v>4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62">
    <tabColor indexed="13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87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2550</v>
      </c>
      <c r="D9" s="74">
        <v>73.176470588235304</v>
      </c>
      <c r="E9" s="138">
        <v>1866</v>
      </c>
      <c r="F9" s="85">
        <v>1350</v>
      </c>
      <c r="G9" s="85">
        <v>314</v>
      </c>
      <c r="H9" s="85">
        <v>109</v>
      </c>
      <c r="I9" s="85">
        <v>22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3176</v>
      </c>
      <c r="D10" s="74">
        <v>77.676322418136024</v>
      </c>
      <c r="E10" s="138">
        <v>2467</v>
      </c>
      <c r="F10" s="85">
        <v>1379</v>
      </c>
      <c r="G10" s="85">
        <v>308</v>
      </c>
      <c r="H10" s="85">
        <v>107</v>
      </c>
      <c r="I10" s="85">
        <v>25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2903</v>
      </c>
      <c r="D11" s="74">
        <v>79.090595935239406</v>
      </c>
      <c r="E11" s="138">
        <v>2296</v>
      </c>
      <c r="F11" s="85">
        <v>1262</v>
      </c>
      <c r="G11" s="85">
        <v>293</v>
      </c>
      <c r="H11" s="85">
        <v>72</v>
      </c>
      <c r="I11" s="85">
        <v>16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2526</v>
      </c>
      <c r="D12" s="74">
        <v>76.286619160728421</v>
      </c>
      <c r="E12" s="138">
        <v>1927</v>
      </c>
      <c r="F12" s="85">
        <v>1157</v>
      </c>
      <c r="G12" s="85">
        <v>252</v>
      </c>
      <c r="H12" s="85">
        <v>75</v>
      </c>
      <c r="I12" s="85">
        <v>14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2323</v>
      </c>
      <c r="D13" s="74">
        <v>88.204907447266464</v>
      </c>
      <c r="E13" s="138">
        <v>2049</v>
      </c>
      <c r="F13" s="85">
        <v>1088</v>
      </c>
      <c r="G13" s="85">
        <v>228</v>
      </c>
      <c r="H13" s="85">
        <v>82</v>
      </c>
      <c r="I13" s="85">
        <v>15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2090</v>
      </c>
      <c r="D14" s="81">
        <v>74.545454545454547</v>
      </c>
      <c r="E14" s="139">
        <v>1558</v>
      </c>
      <c r="F14" s="89">
        <v>1023</v>
      </c>
      <c r="G14" s="89">
        <v>195</v>
      </c>
      <c r="H14" s="89">
        <v>83</v>
      </c>
      <c r="I14" s="89">
        <v>7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1893</v>
      </c>
      <c r="D15" s="81">
        <v>75.435816164817751</v>
      </c>
      <c r="E15" s="139">
        <v>1428</v>
      </c>
      <c r="F15" s="89">
        <v>991</v>
      </c>
      <c r="G15" s="89">
        <v>236</v>
      </c>
      <c r="H15" s="89">
        <v>60</v>
      </c>
      <c r="I15" s="89">
        <v>11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1790</v>
      </c>
      <c r="D16" s="81">
        <v>84.692737430167597</v>
      </c>
      <c r="E16" s="86">
        <v>1516</v>
      </c>
      <c r="F16" s="89">
        <v>929</v>
      </c>
      <c r="G16" s="89">
        <v>201</v>
      </c>
      <c r="H16" s="89">
        <v>63</v>
      </c>
      <c r="I16" s="89">
        <v>14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1903</v>
      </c>
      <c r="D17" s="81">
        <v>73.935890698896472</v>
      </c>
      <c r="E17" s="87">
        <v>1407</v>
      </c>
      <c r="F17" s="87">
        <v>885</v>
      </c>
      <c r="G17" s="87">
        <v>216</v>
      </c>
      <c r="H17" s="87">
        <v>54</v>
      </c>
      <c r="I17" s="86">
        <v>16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2096</v>
      </c>
      <c r="D18" s="78">
        <f>E18/C18*100</f>
        <v>75.620229007633583</v>
      </c>
      <c r="E18" s="88">
        <f>SUM(E20,E26,E33,E34,E45,E52,E59,E65,E70)</f>
        <v>1585</v>
      </c>
      <c r="F18" s="91">
        <f>SUM(F20,F26,F33,F34,F45,F52,F59,F65,F70)</f>
        <v>995</v>
      </c>
      <c r="G18" s="91">
        <f>SUM(G20,G26,G33,G34,G45,G52,G59,G65,G70)</f>
        <v>255</v>
      </c>
      <c r="H18" s="91">
        <f>SUM(H20,H26,H33,H34,H45,H52,H59,H65,H70)</f>
        <v>66</v>
      </c>
      <c r="I18" s="91">
        <f>SUM(I20,I26,I33,I34,I45,I52,I59,I65,I70)</f>
        <v>21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5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82" t="s">
        <v>1</v>
      </c>
      <c r="C20" s="92">
        <f>'D-c-1'!C20+'D-c-2'!C20+'D-c-3'!C20+'D-c-4'!C20+'D-c-5'!C20</f>
        <v>85</v>
      </c>
      <c r="D20" s="91"/>
      <c r="E20" s="90">
        <f>'D-c-1'!E20+'D-c-2'!E20+'D-c-3'!E20+'D-c-4'!E20+'D-c-5'!E20</f>
        <v>64</v>
      </c>
      <c r="F20" s="92">
        <f>'D-c-1'!F20+'D-c-2'!F20+'D-c-3'!F20+'D-c-4'!F20+'D-c-5'!F20</f>
        <v>43</v>
      </c>
      <c r="G20" s="92">
        <f>'D-c-1'!G20+'D-c-2'!G20+'D-c-3'!G20+'D-c-4'!G20+'D-c-5'!G20</f>
        <v>7</v>
      </c>
      <c r="H20" s="92">
        <f>'D-c-1'!H20+'D-c-2'!H20+'D-c-3'!H20+'D-c-4'!H20+'D-c-5'!H20</f>
        <v>3</v>
      </c>
      <c r="I20" s="91">
        <f>'D-c-1'!I20+'D-c-2'!I20+'D-c-3'!I20+'D-c-4'!I20+'D-c-5'!I20</f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2">
        <f>'D-c-1'!C21+'D-c-2'!C21+'D-c-3'!C21+'D-c-4'!C21+'D-c-5'!C21</f>
        <v>61</v>
      </c>
      <c r="D21" s="102"/>
      <c r="E21" s="117">
        <f>'D-c-1'!E21+'D-c-2'!E21+'D-c-3'!E21+'D-c-4'!E21+'D-c-5'!E21</f>
        <v>40</v>
      </c>
      <c r="F21" s="100">
        <f>'D-c-1'!F21+'D-c-2'!F21+'D-c-3'!F21+'D-c-4'!F21+'D-c-5'!F21</f>
        <v>23</v>
      </c>
      <c r="G21" s="107">
        <f>'D-c-1'!G21+'D-c-2'!G21+'D-c-3'!G21+'D-c-4'!G21+'D-c-5'!G21</f>
        <v>6</v>
      </c>
      <c r="H21" s="108">
        <f>'D-c-1'!H21+'D-c-2'!H21+'D-c-3'!H21+'D-c-4'!H21+'D-c-5'!H21</f>
        <v>1</v>
      </c>
      <c r="I21" s="102">
        <f>'D-c-1'!I21+'D-c-2'!I21+'D-c-3'!I21+'D-c-4'!I21+'D-c-5'!I21</f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2">
        <f>'D-c-1'!C22+'D-c-2'!C22+'D-c-3'!C22+'D-c-4'!C22+'D-c-5'!C22</f>
        <v>4</v>
      </c>
      <c r="D22" s="102"/>
      <c r="E22" s="117">
        <f>'D-c-1'!E22+'D-c-2'!E22+'D-c-3'!E22+'D-c-4'!E22+'D-c-5'!E22</f>
        <v>3</v>
      </c>
      <c r="F22" s="100">
        <f>'D-c-1'!F22+'D-c-2'!F22+'D-c-3'!F22+'D-c-4'!F22+'D-c-5'!F22</f>
        <v>1</v>
      </c>
      <c r="G22" s="107">
        <f>'D-c-1'!G22+'D-c-2'!G22+'D-c-3'!G22+'D-c-4'!G22+'D-c-5'!G22</f>
        <v>0</v>
      </c>
      <c r="H22" s="100">
        <f>'D-c-1'!H22+'D-c-2'!H22+'D-c-3'!H22+'D-c-4'!H22+'D-c-5'!H22</f>
        <v>0</v>
      </c>
      <c r="I22" s="102">
        <f>'D-c-1'!I22+'D-c-2'!I22+'D-c-3'!I22+'D-c-4'!I22+'D-c-5'!I22</f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2">
        <f>'D-c-1'!C23+'D-c-2'!C23+'D-c-3'!C23+'D-c-4'!C23+'D-c-5'!C23</f>
        <v>5</v>
      </c>
      <c r="D23" s="102"/>
      <c r="E23" s="117">
        <f>'D-c-1'!E23+'D-c-2'!E23+'D-c-3'!E23+'D-c-4'!E23+'D-c-5'!E23</f>
        <v>8</v>
      </c>
      <c r="F23" s="100">
        <f>'D-c-1'!F23+'D-c-2'!F23+'D-c-3'!F23+'D-c-4'!F23+'D-c-5'!F23</f>
        <v>6</v>
      </c>
      <c r="G23" s="107">
        <f>'D-c-1'!G23+'D-c-2'!G23+'D-c-3'!G23+'D-c-4'!G23+'D-c-5'!G23</f>
        <v>0</v>
      </c>
      <c r="H23" s="100">
        <f>'D-c-1'!H23+'D-c-2'!H23+'D-c-3'!H23+'D-c-4'!H23+'D-c-5'!H23</f>
        <v>1</v>
      </c>
      <c r="I23" s="102">
        <f>'D-c-1'!I23+'D-c-2'!I23+'D-c-3'!I23+'D-c-4'!I23+'D-c-5'!I23</f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2">
        <f>'D-c-1'!C24+'D-c-2'!C24+'D-c-3'!C24+'D-c-4'!C24+'D-c-5'!C24</f>
        <v>9</v>
      </c>
      <c r="D24" s="102"/>
      <c r="E24" s="117">
        <f>'D-c-1'!E24+'D-c-2'!E24+'D-c-3'!E24+'D-c-4'!E24+'D-c-5'!E24</f>
        <v>8</v>
      </c>
      <c r="F24" s="100">
        <f>'D-c-1'!F24+'D-c-2'!F24+'D-c-3'!F24+'D-c-4'!F24+'D-c-5'!F24</f>
        <v>8</v>
      </c>
      <c r="G24" s="107">
        <f>'D-c-1'!G24+'D-c-2'!G24+'D-c-3'!G24+'D-c-4'!G24+'D-c-5'!G24</f>
        <v>0</v>
      </c>
      <c r="H24" s="100">
        <f>'D-c-1'!H24+'D-c-2'!H24+'D-c-3'!H24+'D-c-4'!H24+'D-c-5'!H24</f>
        <v>1</v>
      </c>
      <c r="I24" s="102">
        <f>'D-c-1'!I24+'D-c-2'!I24+'D-c-3'!I24+'D-c-4'!I24+'D-c-5'!I24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2">
        <f>'D-c-1'!C25+'D-c-2'!C25+'D-c-3'!C25+'D-c-4'!C25+'D-c-5'!C25</f>
        <v>6</v>
      </c>
      <c r="D25" s="102"/>
      <c r="E25" s="117">
        <f>'D-c-1'!E25+'D-c-2'!E25+'D-c-3'!E25+'D-c-4'!E25+'D-c-5'!E25</f>
        <v>5</v>
      </c>
      <c r="F25" s="100">
        <f>'D-c-1'!F25+'D-c-2'!F25+'D-c-3'!F25+'D-c-4'!F25+'D-c-5'!F25</f>
        <v>5</v>
      </c>
      <c r="G25" s="107">
        <f>'D-c-1'!G25+'D-c-2'!G25+'D-c-3'!G25+'D-c-4'!G25+'D-c-5'!G25</f>
        <v>1</v>
      </c>
      <c r="H25" s="100">
        <f>'D-c-1'!H25+'D-c-2'!H25+'D-c-3'!H25+'D-c-4'!H25+'D-c-5'!H25</f>
        <v>0</v>
      </c>
      <c r="I25" s="102">
        <f>'D-c-1'!I25+'D-c-2'!I25+'D-c-3'!I25+'D-c-4'!I25+'D-c-5'!I25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2">
        <f>'D-c-1'!C26+'D-c-2'!C26+'D-c-3'!C26+'D-c-4'!C26+'D-c-5'!C26</f>
        <v>68</v>
      </c>
      <c r="D26" s="91"/>
      <c r="E26" s="90">
        <f>'D-c-1'!E26+'D-c-2'!E26+'D-c-3'!E26+'D-c-4'!E26+'D-c-5'!E26</f>
        <v>66</v>
      </c>
      <c r="F26" s="91">
        <f>'D-c-1'!F26+'D-c-2'!F26+'D-c-3'!F26+'D-c-4'!F26+'D-c-5'!F26</f>
        <v>46</v>
      </c>
      <c r="G26" s="92">
        <f>'D-c-1'!G26+'D-c-2'!G26+'D-c-3'!G26+'D-c-4'!G26+'D-c-5'!G26</f>
        <v>13</v>
      </c>
      <c r="H26" s="91">
        <f>'D-c-1'!H26+'D-c-2'!H26+'D-c-3'!H26+'D-c-4'!H26+'D-c-5'!H26</f>
        <v>2</v>
      </c>
      <c r="I26" s="91">
        <f>'D-c-1'!I26+'D-c-2'!I26+'D-c-3'!I26+'D-c-4'!I26+'D-c-5'!I26</f>
        <v>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2">
        <f>'D-c-1'!C27+'D-c-2'!C27+'D-c-3'!C27+'D-c-4'!C27+'D-c-5'!C27</f>
        <v>10</v>
      </c>
      <c r="D27" s="102"/>
      <c r="E27" s="117">
        <f>'D-c-1'!E27+'D-c-2'!E27+'D-c-3'!E27+'D-c-4'!E27+'D-c-5'!E27</f>
        <v>8</v>
      </c>
      <c r="F27" s="100">
        <f>'D-c-1'!F27+'D-c-2'!F27+'D-c-3'!F27+'D-c-4'!F27+'D-c-5'!F27</f>
        <v>4</v>
      </c>
      <c r="G27" s="107">
        <f>'D-c-1'!G27+'D-c-2'!G27+'D-c-3'!G27+'D-c-4'!G27+'D-c-5'!G27</f>
        <v>2</v>
      </c>
      <c r="H27" s="100">
        <f>'D-c-1'!H27+'D-c-2'!H27+'D-c-3'!H27+'D-c-4'!H27+'D-c-5'!H27</f>
        <v>0</v>
      </c>
      <c r="I27" s="102">
        <f>'D-c-1'!I27+'D-c-2'!I27+'D-c-3'!I27+'D-c-4'!I27+'D-c-5'!I27</f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2">
        <f>'D-c-1'!C28+'D-c-2'!C28+'D-c-3'!C28+'D-c-4'!C28+'D-c-5'!C28</f>
        <v>9</v>
      </c>
      <c r="D28" s="102"/>
      <c r="E28" s="117">
        <f>'D-c-1'!E28+'D-c-2'!E28+'D-c-3'!E28+'D-c-4'!E28+'D-c-5'!E28</f>
        <v>6</v>
      </c>
      <c r="F28" s="100">
        <f>'D-c-1'!F28+'D-c-2'!F28+'D-c-3'!F28+'D-c-4'!F28+'D-c-5'!F28</f>
        <v>6</v>
      </c>
      <c r="G28" s="107">
        <f>'D-c-1'!G28+'D-c-2'!G28+'D-c-3'!G28+'D-c-4'!G28+'D-c-5'!G28</f>
        <v>1</v>
      </c>
      <c r="H28" s="100">
        <f>'D-c-1'!H28+'D-c-2'!H28+'D-c-3'!H28+'D-c-4'!H28+'D-c-5'!H28</f>
        <v>0</v>
      </c>
      <c r="I28" s="102">
        <f>'D-c-1'!I28+'D-c-2'!I28+'D-c-3'!I28+'D-c-4'!I28+'D-c-5'!I28</f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2">
        <f>'D-c-1'!C29+'D-c-2'!C29+'D-c-3'!C29+'D-c-4'!C29+'D-c-5'!C29</f>
        <v>17</v>
      </c>
      <c r="D29" s="102"/>
      <c r="E29" s="117">
        <f>'D-c-1'!E29+'D-c-2'!E29+'D-c-3'!E29+'D-c-4'!E29+'D-c-5'!E29</f>
        <v>22</v>
      </c>
      <c r="F29" s="100">
        <f>'D-c-1'!F29+'D-c-2'!F29+'D-c-3'!F29+'D-c-4'!F29+'D-c-5'!F29</f>
        <v>20</v>
      </c>
      <c r="G29" s="107">
        <f>'D-c-1'!G29+'D-c-2'!G29+'D-c-3'!G29+'D-c-4'!G29+'D-c-5'!G29</f>
        <v>1</v>
      </c>
      <c r="H29" s="100">
        <f>'D-c-1'!H29+'D-c-2'!H29+'D-c-3'!H29+'D-c-4'!H29+'D-c-5'!H29</f>
        <v>1</v>
      </c>
      <c r="I29" s="102">
        <f>'D-c-1'!I29+'D-c-2'!I29+'D-c-3'!I29+'D-c-4'!I29+'D-c-5'!I29</f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2">
        <f>'D-c-1'!C30+'D-c-2'!C30+'D-c-3'!C30+'D-c-4'!C30+'D-c-5'!C30</f>
        <v>8</v>
      </c>
      <c r="D30" s="102"/>
      <c r="E30" s="117">
        <f>'D-c-1'!E30+'D-c-2'!E30+'D-c-3'!E30+'D-c-4'!E30+'D-c-5'!E30</f>
        <v>5</v>
      </c>
      <c r="F30" s="100">
        <f>'D-c-1'!F30+'D-c-2'!F30+'D-c-3'!F30+'D-c-4'!F30+'D-c-5'!F30</f>
        <v>2</v>
      </c>
      <c r="G30" s="107">
        <f>'D-c-1'!G30+'D-c-2'!G30+'D-c-3'!G30+'D-c-4'!G30+'D-c-5'!G30</f>
        <v>0</v>
      </c>
      <c r="H30" s="100">
        <f>'D-c-1'!H30+'D-c-2'!H30+'D-c-3'!H30+'D-c-4'!H30+'D-c-5'!H30</f>
        <v>1</v>
      </c>
      <c r="I30" s="102">
        <f>'D-c-1'!I30+'D-c-2'!I30+'D-c-3'!I30+'D-c-4'!I30+'D-c-5'!I30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2">
        <f>'D-c-1'!C31+'D-c-2'!C31+'D-c-3'!C31+'D-c-4'!C31+'D-c-5'!C31</f>
        <v>3</v>
      </c>
      <c r="D31" s="102"/>
      <c r="E31" s="117">
        <f>'D-c-1'!E31+'D-c-2'!E31+'D-c-3'!E31+'D-c-4'!E31+'D-c-5'!E31</f>
        <v>4</v>
      </c>
      <c r="F31" s="100">
        <f>'D-c-1'!F31+'D-c-2'!F31+'D-c-3'!F31+'D-c-4'!F31+'D-c-5'!F31</f>
        <v>3</v>
      </c>
      <c r="G31" s="107">
        <f>'D-c-1'!G31+'D-c-2'!G31+'D-c-3'!G31+'D-c-4'!G31+'D-c-5'!G31</f>
        <v>2</v>
      </c>
      <c r="H31" s="100">
        <f>'D-c-1'!H31+'D-c-2'!H31+'D-c-3'!H31+'D-c-4'!H31+'D-c-5'!H31</f>
        <v>0</v>
      </c>
      <c r="I31" s="102">
        <f>'D-c-1'!I31+'D-c-2'!I31+'D-c-3'!I31+'D-c-4'!I31+'D-c-5'!I31</f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2">
        <f>'D-c-1'!C32+'D-c-2'!C32+'D-c-3'!C32+'D-c-4'!C32+'D-c-5'!C32</f>
        <v>21</v>
      </c>
      <c r="D32" s="102"/>
      <c r="E32" s="117">
        <f>'D-c-1'!E32+'D-c-2'!E32+'D-c-3'!E32+'D-c-4'!E32+'D-c-5'!E32</f>
        <v>21</v>
      </c>
      <c r="F32" s="100">
        <f>'D-c-1'!F32+'D-c-2'!F32+'D-c-3'!F32+'D-c-4'!F32+'D-c-5'!F32</f>
        <v>11</v>
      </c>
      <c r="G32" s="107">
        <f>'D-c-1'!G32+'D-c-2'!G32+'D-c-3'!G32+'D-c-4'!G32+'D-c-5'!G32</f>
        <v>7</v>
      </c>
      <c r="H32" s="100">
        <f>'D-c-1'!H32+'D-c-2'!H32+'D-c-3'!H32+'D-c-4'!H32+'D-c-5'!H32</f>
        <v>0</v>
      </c>
      <c r="I32" s="102">
        <f>'D-c-1'!I32+'D-c-2'!I32+'D-c-3'!I32+'D-c-4'!I32+'D-c-5'!I32</f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2">
        <f>'D-c-1'!C33+'D-c-2'!C33+'D-c-3'!C33+'D-c-4'!C33+'D-c-5'!C33</f>
        <v>374</v>
      </c>
      <c r="D33" s="91"/>
      <c r="E33" s="90">
        <f>'D-c-1'!E33+'D-c-2'!E33+'D-c-3'!E33+'D-c-4'!E33+'D-c-5'!E33</f>
        <v>268</v>
      </c>
      <c r="F33" s="97">
        <f>'D-c-1'!F33+'D-c-2'!F33+'D-c-3'!F33+'D-c-4'!F33+'D-c-5'!F33</f>
        <v>141</v>
      </c>
      <c r="G33" s="92">
        <f>'D-c-1'!G33+'D-c-2'!G33+'D-c-3'!G33+'D-c-4'!G33+'D-c-5'!G33</f>
        <v>46</v>
      </c>
      <c r="H33" s="97">
        <f>'D-c-1'!H33+'D-c-2'!H33+'D-c-3'!H33+'D-c-4'!H33+'D-c-5'!H33</f>
        <v>11</v>
      </c>
      <c r="I33" s="91">
        <f>'D-c-1'!I33+'D-c-2'!I33+'D-c-3'!I33+'D-c-4'!I33+'D-c-5'!I33</f>
        <v>5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2">
        <f>'D-c-1'!C34+'D-c-2'!C34+'D-c-3'!C34+'D-c-4'!C34+'D-c-5'!C34</f>
        <v>507</v>
      </c>
      <c r="D34" s="91"/>
      <c r="E34" s="90">
        <f>'D-c-1'!E34+'D-c-2'!E34+'D-c-3'!E34+'D-c-4'!E34+'D-c-5'!E34</f>
        <v>387</v>
      </c>
      <c r="F34" s="91">
        <f>'D-c-1'!F34+'D-c-2'!F34+'D-c-3'!F34+'D-c-4'!F34+'D-c-5'!F34</f>
        <v>233</v>
      </c>
      <c r="G34" s="92">
        <f>'D-c-1'!G34+'D-c-2'!G34+'D-c-3'!G34+'D-c-4'!G34+'D-c-5'!G34</f>
        <v>67</v>
      </c>
      <c r="H34" s="91">
        <f>'D-c-1'!H34+'D-c-2'!H34+'D-c-3'!H34+'D-c-4'!H34+'D-c-5'!H34</f>
        <v>14</v>
      </c>
      <c r="I34" s="91">
        <f>'D-c-1'!I34+'D-c-2'!I34+'D-c-3'!I34+'D-c-4'!I34+'D-c-5'!I34</f>
        <v>7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2">
        <f>'D-c-1'!C35+'D-c-2'!C35+'D-c-3'!C35+'D-c-4'!C35+'D-c-5'!C35</f>
        <v>42</v>
      </c>
      <c r="D35" s="102"/>
      <c r="E35" s="117">
        <f>'D-c-1'!E35+'D-c-2'!E35+'D-c-3'!E35+'D-c-4'!E35+'D-c-5'!E35</f>
        <v>40</v>
      </c>
      <c r="F35" s="100">
        <f>'D-c-1'!F35+'D-c-2'!F35+'D-c-3'!F35+'D-c-4'!F35+'D-c-5'!F35</f>
        <v>28</v>
      </c>
      <c r="G35" s="107">
        <f>'D-c-1'!G35+'D-c-2'!G35+'D-c-3'!G35+'D-c-4'!G35+'D-c-5'!G35</f>
        <v>10</v>
      </c>
      <c r="H35" s="100">
        <f>'D-c-1'!H35+'D-c-2'!H35+'D-c-3'!H35+'D-c-4'!H35+'D-c-5'!H35</f>
        <v>0</v>
      </c>
      <c r="I35" s="102">
        <f>'D-c-1'!I35+'D-c-2'!I35+'D-c-3'!I35+'D-c-4'!I35+'D-c-5'!I35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2">
        <f>'D-c-1'!C36+'D-c-2'!C36+'D-c-3'!C36+'D-c-4'!C36+'D-c-5'!C36</f>
        <v>17</v>
      </c>
      <c r="D36" s="102"/>
      <c r="E36" s="117">
        <f>'D-c-1'!E36+'D-c-2'!E36+'D-c-3'!E36+'D-c-4'!E36+'D-c-5'!E36</f>
        <v>19</v>
      </c>
      <c r="F36" s="100">
        <f>'D-c-1'!F36+'D-c-2'!F36+'D-c-3'!F36+'D-c-4'!F36+'D-c-5'!F36</f>
        <v>12</v>
      </c>
      <c r="G36" s="107">
        <f>'D-c-1'!G36+'D-c-2'!G36+'D-c-3'!G36+'D-c-4'!G36+'D-c-5'!G36</f>
        <v>4</v>
      </c>
      <c r="H36" s="100">
        <f>'D-c-1'!H36+'D-c-2'!H36+'D-c-3'!H36+'D-c-4'!H36+'D-c-5'!H36</f>
        <v>0</v>
      </c>
      <c r="I36" s="102">
        <f>'D-c-1'!I36+'D-c-2'!I36+'D-c-3'!I36+'D-c-4'!I36+'D-c-5'!I36</f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2">
        <f>'D-c-1'!C37+'D-c-2'!C37+'D-c-3'!C37+'D-c-4'!C37+'D-c-5'!C37</f>
        <v>51</v>
      </c>
      <c r="D37" s="102"/>
      <c r="E37" s="117">
        <f>'D-c-1'!E37+'D-c-2'!E37+'D-c-3'!E37+'D-c-4'!E37+'D-c-5'!E37</f>
        <v>41</v>
      </c>
      <c r="F37" s="100">
        <f>'D-c-1'!F37+'D-c-2'!F37+'D-c-3'!F37+'D-c-4'!F37+'D-c-5'!F37</f>
        <v>20</v>
      </c>
      <c r="G37" s="107">
        <f>'D-c-1'!G37+'D-c-2'!G37+'D-c-3'!G37+'D-c-4'!G37+'D-c-5'!G37</f>
        <v>7</v>
      </c>
      <c r="H37" s="100">
        <f>'D-c-1'!H37+'D-c-2'!H37+'D-c-3'!H37+'D-c-4'!H37+'D-c-5'!H37</f>
        <v>1</v>
      </c>
      <c r="I37" s="102">
        <f>'D-c-1'!I37+'D-c-2'!I37+'D-c-3'!I37+'D-c-4'!I37+'D-c-5'!I37</f>
        <v>1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2">
        <f>'D-c-1'!C38+'D-c-2'!C38+'D-c-3'!C38+'D-c-4'!C38+'D-c-5'!C38</f>
        <v>89</v>
      </c>
      <c r="D38" s="102"/>
      <c r="E38" s="117">
        <f>'D-c-1'!E38+'D-c-2'!E38+'D-c-3'!E38+'D-c-4'!E38+'D-c-5'!E38</f>
        <v>63</v>
      </c>
      <c r="F38" s="100">
        <f>'D-c-1'!F38+'D-c-2'!F38+'D-c-3'!F38+'D-c-4'!F38+'D-c-5'!F38</f>
        <v>26</v>
      </c>
      <c r="G38" s="107">
        <f>'D-c-1'!G38+'D-c-2'!G38+'D-c-3'!G38+'D-c-4'!G38+'D-c-5'!G38</f>
        <v>4</v>
      </c>
      <c r="H38" s="100">
        <f>'D-c-1'!H38+'D-c-2'!H38+'D-c-3'!H38+'D-c-4'!H38+'D-c-5'!H38</f>
        <v>0</v>
      </c>
      <c r="I38" s="102">
        <f>'D-c-1'!I38+'D-c-2'!I38+'D-c-3'!I38+'D-c-4'!I38+'D-c-5'!I38</f>
        <v>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2">
        <f>'D-c-1'!C39+'D-c-2'!C39+'D-c-3'!C39+'D-c-4'!C39+'D-c-5'!C39</f>
        <v>111</v>
      </c>
      <c r="D39" s="102"/>
      <c r="E39" s="117">
        <f>'D-c-1'!E39+'D-c-2'!E39+'D-c-3'!E39+'D-c-4'!E39+'D-c-5'!E39</f>
        <v>62</v>
      </c>
      <c r="F39" s="100">
        <f>'D-c-1'!F39+'D-c-2'!F39+'D-c-3'!F39+'D-c-4'!F39+'D-c-5'!F39</f>
        <v>36</v>
      </c>
      <c r="G39" s="107">
        <f>'D-c-1'!G39+'D-c-2'!G39+'D-c-3'!G39+'D-c-4'!G39+'D-c-5'!G39</f>
        <v>11</v>
      </c>
      <c r="H39" s="100">
        <f>'D-c-1'!H39+'D-c-2'!H39+'D-c-3'!H39+'D-c-4'!H39+'D-c-5'!H39</f>
        <v>4</v>
      </c>
      <c r="I39" s="102">
        <f>'D-c-1'!I39+'D-c-2'!I39+'D-c-3'!I39+'D-c-4'!I39+'D-c-5'!I39</f>
        <v>3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2">
        <f>'D-c-1'!C40+'D-c-2'!C40+'D-c-3'!C40+'D-c-4'!C40+'D-c-5'!C40</f>
        <v>89</v>
      </c>
      <c r="D40" s="102"/>
      <c r="E40" s="117">
        <f>'D-c-1'!E40+'D-c-2'!E40+'D-c-3'!E40+'D-c-4'!E40+'D-c-5'!E40</f>
        <v>76</v>
      </c>
      <c r="F40" s="100">
        <f>'D-c-1'!F40+'D-c-2'!F40+'D-c-3'!F40+'D-c-4'!F40+'D-c-5'!F40</f>
        <v>54</v>
      </c>
      <c r="G40" s="107">
        <f>'D-c-1'!G40+'D-c-2'!G40+'D-c-3'!G40+'D-c-4'!G40+'D-c-5'!G40</f>
        <v>16</v>
      </c>
      <c r="H40" s="100">
        <f>'D-c-1'!H40+'D-c-2'!H40+'D-c-3'!H40+'D-c-4'!H40+'D-c-5'!H40</f>
        <v>4</v>
      </c>
      <c r="I40" s="102">
        <f>'D-c-1'!I40+'D-c-2'!I40+'D-c-3'!I40+'D-c-4'!I40+'D-c-5'!I40</f>
        <v>3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2">
        <f>'D-c-1'!C41+'D-c-2'!C41+'D-c-3'!C41+'D-c-4'!C41+'D-c-5'!C41</f>
        <v>23</v>
      </c>
      <c r="D41" s="102"/>
      <c r="E41" s="117">
        <f>'D-c-1'!E41+'D-c-2'!E41+'D-c-3'!E41+'D-c-4'!E41+'D-c-5'!E41</f>
        <v>16</v>
      </c>
      <c r="F41" s="100">
        <f>'D-c-1'!F41+'D-c-2'!F41+'D-c-3'!F41+'D-c-4'!F41+'D-c-5'!F41</f>
        <v>17</v>
      </c>
      <c r="G41" s="107">
        <f>'D-c-1'!G41+'D-c-2'!G41+'D-c-3'!G41+'D-c-4'!G41+'D-c-5'!G41</f>
        <v>3</v>
      </c>
      <c r="H41" s="100">
        <f>'D-c-1'!H41+'D-c-2'!H41+'D-c-3'!H41+'D-c-4'!H41+'D-c-5'!H41</f>
        <v>3</v>
      </c>
      <c r="I41" s="102">
        <f>'D-c-1'!I41+'D-c-2'!I41+'D-c-3'!I41+'D-c-4'!I41+'D-c-5'!I41</f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92">
        <f>'D-c-1'!C42+'D-c-2'!C42+'D-c-3'!C42+'D-c-4'!C42+'D-c-5'!C42</f>
        <v>7</v>
      </c>
      <c r="D42" s="102"/>
      <c r="E42" s="117">
        <f>'D-c-1'!E42+'D-c-2'!E42+'D-c-3'!E42+'D-c-4'!E42+'D-c-5'!E42</f>
        <v>9</v>
      </c>
      <c r="F42" s="100">
        <f>'D-c-1'!F42+'D-c-2'!F42+'D-c-3'!F42+'D-c-4'!F42+'D-c-5'!F42</f>
        <v>5</v>
      </c>
      <c r="G42" s="107">
        <f>'D-c-1'!G42+'D-c-2'!G42+'D-c-3'!G42+'D-c-4'!G42+'D-c-5'!G42</f>
        <v>2</v>
      </c>
      <c r="H42" s="100">
        <f>'D-c-1'!H42+'D-c-2'!H42+'D-c-3'!H42+'D-c-4'!H42+'D-c-5'!H42</f>
        <v>0</v>
      </c>
      <c r="I42" s="102">
        <f>'D-c-1'!I42+'D-c-2'!I42+'D-c-3'!I42+'D-c-4'!I42+'D-c-5'!I42</f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2">
        <f>'D-c-1'!C43+'D-c-2'!C43+'D-c-3'!C43+'D-c-4'!C43+'D-c-5'!C43</f>
        <v>30</v>
      </c>
      <c r="D43" s="102"/>
      <c r="E43" s="117">
        <f>'D-c-1'!E43+'D-c-2'!E43+'D-c-3'!E43+'D-c-4'!E43+'D-c-5'!E43</f>
        <v>24</v>
      </c>
      <c r="F43" s="100">
        <f>'D-c-1'!F43+'D-c-2'!F43+'D-c-3'!F43+'D-c-4'!F43+'D-c-5'!F43</f>
        <v>8</v>
      </c>
      <c r="G43" s="107">
        <f>'D-c-1'!G43+'D-c-2'!G43+'D-c-3'!G43+'D-c-4'!G43+'D-c-5'!G43</f>
        <v>0</v>
      </c>
      <c r="H43" s="100">
        <f>'D-c-1'!H43+'D-c-2'!H43+'D-c-3'!H43+'D-c-4'!H43+'D-c-5'!H43</f>
        <v>1</v>
      </c>
      <c r="I43" s="102">
        <f>'D-c-1'!I43+'D-c-2'!I43+'D-c-3'!I43+'D-c-4'!I43+'D-c-5'!I43</f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2">
        <f>'D-c-1'!C44+'D-c-2'!C44+'D-c-3'!C44+'D-c-4'!C44+'D-c-5'!C44</f>
        <v>48</v>
      </c>
      <c r="D44" s="102"/>
      <c r="E44" s="117">
        <f>'D-c-1'!E44+'D-c-2'!E44+'D-c-3'!E44+'D-c-4'!E44+'D-c-5'!E44</f>
        <v>37</v>
      </c>
      <c r="F44" s="100">
        <f>'D-c-1'!F44+'D-c-2'!F44+'D-c-3'!F44+'D-c-4'!F44+'D-c-5'!F44</f>
        <v>27</v>
      </c>
      <c r="G44" s="107">
        <f>'D-c-1'!G44+'D-c-2'!G44+'D-c-3'!G44+'D-c-4'!G44+'D-c-5'!G44</f>
        <v>10</v>
      </c>
      <c r="H44" s="100">
        <f>'D-c-1'!H44+'D-c-2'!H44+'D-c-3'!H44+'D-c-4'!H44+'D-c-5'!H44</f>
        <v>1</v>
      </c>
      <c r="I44" s="102">
        <f>'D-c-1'!I44+'D-c-2'!I44+'D-c-3'!I44+'D-c-4'!I44+'D-c-5'!I44</f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2">
        <f>'D-c-1'!C45+'D-c-2'!C45+'D-c-3'!C45+'D-c-4'!C45+'D-c-5'!C45</f>
        <v>239</v>
      </c>
      <c r="D45" s="91"/>
      <c r="E45" s="90">
        <f>'D-c-1'!E45+'D-c-2'!E45+'D-c-3'!E45+'D-c-4'!E45+'D-c-5'!E45</f>
        <v>192</v>
      </c>
      <c r="F45" s="91">
        <f>'D-c-1'!F45+'D-c-2'!F45+'D-c-3'!F45+'D-c-4'!F45+'D-c-5'!F45</f>
        <v>137</v>
      </c>
      <c r="G45" s="92">
        <f>'D-c-1'!G45+'D-c-2'!G45+'D-c-3'!G45+'D-c-4'!G45+'D-c-5'!G45</f>
        <v>32</v>
      </c>
      <c r="H45" s="91">
        <f>'D-c-1'!H45+'D-c-2'!H45+'D-c-3'!H45+'D-c-4'!H45+'D-c-5'!H45</f>
        <v>3</v>
      </c>
      <c r="I45" s="91">
        <f>'D-c-1'!I45+'D-c-2'!I45+'D-c-3'!I45+'D-c-4'!I45+'D-c-5'!I45</f>
        <v>1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2">
        <f>'D-c-1'!C46+'D-c-2'!C46+'D-c-3'!C46+'D-c-4'!C46+'D-c-5'!C46</f>
        <v>37</v>
      </c>
      <c r="D46" s="102"/>
      <c r="E46" s="117">
        <f>'D-c-1'!E46+'D-c-2'!E46+'D-c-3'!E46+'D-c-4'!E46+'D-c-5'!E46</f>
        <v>35</v>
      </c>
      <c r="F46" s="100">
        <f>'D-c-1'!F46+'D-c-2'!F46+'D-c-3'!F46+'D-c-4'!F46+'D-c-5'!F46</f>
        <v>7</v>
      </c>
      <c r="G46" s="107">
        <f>'D-c-1'!G46+'D-c-2'!G46+'D-c-3'!G46+'D-c-4'!G46+'D-c-5'!G46</f>
        <v>1</v>
      </c>
      <c r="H46" s="100">
        <f>'D-c-1'!H46+'D-c-2'!H46+'D-c-3'!H46+'D-c-4'!H46+'D-c-5'!H46</f>
        <v>0</v>
      </c>
      <c r="I46" s="102">
        <f>'D-c-1'!I46+'D-c-2'!I46+'D-c-3'!I46+'D-c-4'!I46+'D-c-5'!I46</f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2">
        <f>'D-c-1'!C47+'D-c-2'!C47+'D-c-3'!C47+'D-c-4'!C47+'D-c-5'!C47</f>
        <v>19</v>
      </c>
      <c r="D47" s="102"/>
      <c r="E47" s="117">
        <f>'D-c-1'!E47+'D-c-2'!E47+'D-c-3'!E47+'D-c-4'!E47+'D-c-5'!E47</f>
        <v>21</v>
      </c>
      <c r="F47" s="100">
        <f>'D-c-1'!F47+'D-c-2'!F47+'D-c-3'!F47+'D-c-4'!F47+'D-c-5'!F47</f>
        <v>11</v>
      </c>
      <c r="G47" s="107">
        <f>'D-c-1'!G47+'D-c-2'!G47+'D-c-3'!G47+'D-c-4'!G47+'D-c-5'!G47</f>
        <v>1</v>
      </c>
      <c r="H47" s="100">
        <f>'D-c-1'!H47+'D-c-2'!H47+'D-c-3'!H47+'D-c-4'!H47+'D-c-5'!H47</f>
        <v>0</v>
      </c>
      <c r="I47" s="102">
        <f>'D-c-1'!I47+'D-c-2'!I47+'D-c-3'!I47+'D-c-4'!I47+'D-c-5'!I47</f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2">
        <f>'D-c-1'!C48+'D-c-2'!C48+'D-c-3'!C48+'D-c-4'!C48+'D-c-5'!C48</f>
        <v>10</v>
      </c>
      <c r="D48" s="102"/>
      <c r="E48" s="117">
        <f>'D-c-1'!E48+'D-c-2'!E48+'D-c-3'!E48+'D-c-4'!E48+'D-c-5'!E48</f>
        <v>8</v>
      </c>
      <c r="F48" s="100">
        <f>'D-c-1'!F48+'D-c-2'!F48+'D-c-3'!F48+'D-c-4'!F48+'D-c-5'!F48</f>
        <v>6</v>
      </c>
      <c r="G48" s="107">
        <f>'D-c-1'!G48+'D-c-2'!G48+'D-c-3'!G48+'D-c-4'!G48+'D-c-5'!G48</f>
        <v>2</v>
      </c>
      <c r="H48" s="100">
        <f>'D-c-1'!H48+'D-c-2'!H48+'D-c-3'!H48+'D-c-4'!H48+'D-c-5'!H48</f>
        <v>0</v>
      </c>
      <c r="I48" s="102">
        <f>'D-c-1'!I48+'D-c-2'!I48+'D-c-3'!I48+'D-c-4'!I48+'D-c-5'!I48</f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2">
        <f>'D-c-1'!C49+'D-c-2'!C49+'D-c-3'!C49+'D-c-4'!C49+'D-c-5'!C49</f>
        <v>30</v>
      </c>
      <c r="D49" s="102"/>
      <c r="E49" s="117">
        <f>'D-c-1'!E49+'D-c-2'!E49+'D-c-3'!E49+'D-c-4'!E49+'D-c-5'!E49</f>
        <v>27</v>
      </c>
      <c r="F49" s="100">
        <f>'D-c-1'!F49+'D-c-2'!F49+'D-c-3'!F49+'D-c-4'!F49+'D-c-5'!F49</f>
        <v>19</v>
      </c>
      <c r="G49" s="107">
        <f>'D-c-1'!G49+'D-c-2'!G49+'D-c-3'!G49+'D-c-4'!G49+'D-c-5'!G49</f>
        <v>9</v>
      </c>
      <c r="H49" s="100">
        <f>'D-c-1'!H49+'D-c-2'!H49+'D-c-3'!H49+'D-c-4'!H49+'D-c-5'!H49</f>
        <v>1</v>
      </c>
      <c r="I49" s="102">
        <f>'D-c-1'!I49+'D-c-2'!I49+'D-c-3'!I49+'D-c-4'!I49+'D-c-5'!I49</f>
        <v>1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2">
        <f>'D-c-1'!C50+'D-c-2'!C50+'D-c-3'!C50+'D-c-4'!C50+'D-c-5'!C50</f>
        <v>120</v>
      </c>
      <c r="D50" s="102"/>
      <c r="E50" s="117">
        <f>'D-c-1'!E50+'D-c-2'!E50+'D-c-3'!E50+'D-c-4'!E50+'D-c-5'!E50</f>
        <v>80</v>
      </c>
      <c r="F50" s="100">
        <f>'D-c-1'!F50+'D-c-2'!F50+'D-c-3'!F50+'D-c-4'!F50+'D-c-5'!F50</f>
        <v>68</v>
      </c>
      <c r="G50" s="107">
        <f>'D-c-1'!G50+'D-c-2'!G50+'D-c-3'!G50+'D-c-4'!G50+'D-c-5'!G50</f>
        <v>11</v>
      </c>
      <c r="H50" s="100">
        <f>'D-c-1'!H50+'D-c-2'!H50+'D-c-3'!H50+'D-c-4'!H50+'D-c-5'!H50</f>
        <v>1</v>
      </c>
      <c r="I50" s="102">
        <f>'D-c-1'!I50+'D-c-2'!I50+'D-c-3'!I50+'D-c-4'!I50+'D-c-5'!I50</f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2">
        <f>'D-c-1'!C51+'D-c-2'!C51+'D-c-3'!C51+'D-c-4'!C51+'D-c-5'!C51</f>
        <v>23</v>
      </c>
      <c r="D51" s="102"/>
      <c r="E51" s="117">
        <f>'D-c-1'!E51+'D-c-2'!E51+'D-c-3'!E51+'D-c-4'!E51+'D-c-5'!E51</f>
        <v>21</v>
      </c>
      <c r="F51" s="100">
        <f>'D-c-1'!F51+'D-c-2'!F51+'D-c-3'!F51+'D-c-4'!F51+'D-c-5'!F51</f>
        <v>26</v>
      </c>
      <c r="G51" s="107">
        <f>'D-c-1'!G51+'D-c-2'!G51+'D-c-3'!G51+'D-c-4'!G51+'D-c-5'!G51</f>
        <v>8</v>
      </c>
      <c r="H51" s="100">
        <f>'D-c-1'!H51+'D-c-2'!H51+'D-c-3'!H51+'D-c-4'!H51+'D-c-5'!H51</f>
        <v>1</v>
      </c>
      <c r="I51" s="102">
        <f>'D-c-1'!I51+'D-c-2'!I51+'D-c-3'!I51+'D-c-4'!I51+'D-c-5'!I51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2">
        <f>'D-c-1'!C52+'D-c-2'!C52+'D-c-3'!C52+'D-c-4'!C52+'D-c-5'!C52</f>
        <v>450</v>
      </c>
      <c r="D52" s="91"/>
      <c r="E52" s="90">
        <f>'D-c-1'!E52+'D-c-2'!E52+'D-c-3'!E52+'D-c-4'!E52+'D-c-5'!E52</f>
        <v>323</v>
      </c>
      <c r="F52" s="91">
        <f>'D-c-1'!F52+'D-c-2'!F52+'D-c-3'!F52+'D-c-4'!F52+'D-c-5'!F52</f>
        <v>213</v>
      </c>
      <c r="G52" s="92">
        <f>'D-c-1'!G52+'D-c-2'!G52+'D-c-3'!G52+'D-c-4'!G52+'D-c-5'!G52</f>
        <v>51</v>
      </c>
      <c r="H52" s="91">
        <f>'D-c-1'!H52+'D-c-2'!H52+'D-c-3'!H52+'D-c-4'!H52+'D-c-5'!H52</f>
        <v>25</v>
      </c>
      <c r="I52" s="91">
        <f>'D-c-1'!I52+'D-c-2'!I52+'D-c-3'!I52+'D-c-4'!I52+'D-c-5'!I52</f>
        <v>6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2">
        <f>'D-c-1'!C53+'D-c-2'!C53+'D-c-3'!C53+'D-c-4'!C53+'D-c-5'!C53</f>
        <v>11</v>
      </c>
      <c r="D53" s="102"/>
      <c r="E53" s="117">
        <f>'D-c-1'!E53+'D-c-2'!E53+'D-c-3'!E53+'D-c-4'!E53+'D-c-5'!E53</f>
        <v>8</v>
      </c>
      <c r="F53" s="100">
        <f>'D-c-1'!F53+'D-c-2'!F53+'D-c-3'!F53+'D-c-4'!F53+'D-c-5'!F53</f>
        <v>2</v>
      </c>
      <c r="G53" s="107">
        <f>'D-c-1'!G53+'D-c-2'!G53+'D-c-3'!G53+'D-c-4'!G53+'D-c-5'!G53</f>
        <v>0</v>
      </c>
      <c r="H53" s="100">
        <f>'D-c-1'!H53+'D-c-2'!H53+'D-c-3'!H53+'D-c-4'!H53+'D-c-5'!H53</f>
        <v>0</v>
      </c>
      <c r="I53" s="102">
        <f>'D-c-1'!I53+'D-c-2'!I53+'D-c-3'!I53+'D-c-4'!I53+'D-c-5'!I53</f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2">
        <f>'D-c-1'!C54+'D-c-2'!C54+'D-c-3'!C54+'D-c-4'!C54+'D-c-5'!C54</f>
        <v>70</v>
      </c>
      <c r="D54" s="102"/>
      <c r="E54" s="117">
        <f>'D-c-1'!E54+'D-c-2'!E54+'D-c-3'!E54+'D-c-4'!E54+'D-c-5'!E54</f>
        <v>51</v>
      </c>
      <c r="F54" s="100">
        <f>'D-c-1'!F54+'D-c-2'!F54+'D-c-3'!F54+'D-c-4'!F54+'D-c-5'!F54</f>
        <v>37</v>
      </c>
      <c r="G54" s="107">
        <f>'D-c-1'!G54+'D-c-2'!G54+'D-c-3'!G54+'D-c-4'!G54+'D-c-5'!G54</f>
        <v>5</v>
      </c>
      <c r="H54" s="100">
        <f>'D-c-1'!H54+'D-c-2'!H54+'D-c-3'!H54+'D-c-4'!H54+'D-c-5'!H54</f>
        <v>1</v>
      </c>
      <c r="I54" s="102">
        <f>'D-c-1'!I54+'D-c-2'!I54+'D-c-3'!I54+'D-c-4'!I54+'D-c-5'!I54</f>
        <v>1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2">
        <f>'D-c-1'!C55+'D-c-2'!C55+'D-c-3'!C55+'D-c-4'!C55+'D-c-5'!C55</f>
        <v>221</v>
      </c>
      <c r="D55" s="102"/>
      <c r="E55" s="117">
        <f>'D-c-1'!E55+'D-c-2'!E55+'D-c-3'!E55+'D-c-4'!E55+'D-c-5'!E55</f>
        <v>115</v>
      </c>
      <c r="F55" s="100">
        <f>'D-c-1'!F55+'D-c-2'!F55+'D-c-3'!F55+'D-c-4'!F55+'D-c-5'!F55</f>
        <v>83</v>
      </c>
      <c r="G55" s="107">
        <f>'D-c-1'!G55+'D-c-2'!G55+'D-c-3'!G55+'D-c-4'!G55+'D-c-5'!G55</f>
        <v>16</v>
      </c>
      <c r="H55" s="100">
        <f>'D-c-1'!H55+'D-c-2'!H55+'D-c-3'!H55+'D-c-4'!H55+'D-c-5'!H55</f>
        <v>13</v>
      </c>
      <c r="I55" s="102">
        <f>'D-c-1'!I55+'D-c-2'!I55+'D-c-3'!I55+'D-c-4'!I55+'D-c-5'!I55</f>
        <v>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2">
        <f>'D-c-1'!C56+'D-c-2'!C56+'D-c-3'!C56+'D-c-4'!C56+'D-c-5'!C56</f>
        <v>96</v>
      </c>
      <c r="D56" s="102"/>
      <c r="E56" s="117">
        <f>'D-c-1'!E56+'D-c-2'!E56+'D-c-3'!E56+'D-c-4'!E56+'D-c-5'!E56</f>
        <v>85</v>
      </c>
      <c r="F56" s="100">
        <f>'D-c-1'!F56+'D-c-2'!F56+'D-c-3'!F56+'D-c-4'!F56+'D-c-5'!F56</f>
        <v>61</v>
      </c>
      <c r="G56" s="107">
        <f>'D-c-1'!G56+'D-c-2'!G56+'D-c-3'!G56+'D-c-4'!G56+'D-c-5'!G56</f>
        <v>20</v>
      </c>
      <c r="H56" s="100">
        <f>'D-c-1'!H56+'D-c-2'!H56+'D-c-3'!H56+'D-c-4'!H56+'D-c-5'!H56</f>
        <v>8</v>
      </c>
      <c r="I56" s="102">
        <f>'D-c-1'!I56+'D-c-2'!I56+'D-c-3'!I56+'D-c-4'!I56+'D-c-5'!I56</f>
        <v>2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2">
        <f>'D-c-1'!C57+'D-c-2'!C57+'D-c-3'!C57+'D-c-4'!C57+'D-c-5'!C57</f>
        <v>42</v>
      </c>
      <c r="D57" s="102"/>
      <c r="E57" s="117">
        <f>'D-c-1'!E57+'D-c-2'!E57+'D-c-3'!E57+'D-c-4'!E57+'D-c-5'!E57</f>
        <v>59</v>
      </c>
      <c r="F57" s="100">
        <f>'D-c-1'!F57+'D-c-2'!F57+'D-c-3'!F57+'D-c-4'!F57+'D-c-5'!F57</f>
        <v>26</v>
      </c>
      <c r="G57" s="107">
        <f>'D-c-1'!G57+'D-c-2'!G57+'D-c-3'!G57+'D-c-4'!G57+'D-c-5'!G57</f>
        <v>7</v>
      </c>
      <c r="H57" s="100">
        <f>'D-c-1'!H57+'D-c-2'!H57+'D-c-3'!H57+'D-c-4'!H57+'D-c-5'!H57</f>
        <v>2</v>
      </c>
      <c r="I57" s="102">
        <f>'D-c-1'!I57+'D-c-2'!I57+'D-c-3'!I57+'D-c-4'!I57+'D-c-5'!I57</f>
        <v>2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2">
        <f>'D-c-1'!C58+'D-c-2'!C58+'D-c-3'!C58+'D-c-4'!C58+'D-c-5'!C58</f>
        <v>10</v>
      </c>
      <c r="D58" s="102"/>
      <c r="E58" s="117">
        <f>'D-c-1'!E58+'D-c-2'!E58+'D-c-3'!E58+'D-c-4'!E58+'D-c-5'!E58</f>
        <v>5</v>
      </c>
      <c r="F58" s="100">
        <f>'D-c-1'!F58+'D-c-2'!F58+'D-c-3'!F58+'D-c-4'!F58+'D-c-5'!F58</f>
        <v>4</v>
      </c>
      <c r="G58" s="107">
        <f>'D-c-1'!G58+'D-c-2'!G58+'D-c-3'!G58+'D-c-4'!G58+'D-c-5'!G58</f>
        <v>3</v>
      </c>
      <c r="H58" s="100">
        <f>'D-c-1'!H58+'D-c-2'!H58+'D-c-3'!H58+'D-c-4'!H58+'D-c-5'!H58</f>
        <v>1</v>
      </c>
      <c r="I58" s="102">
        <f>'D-c-1'!I58+'D-c-2'!I58+'D-c-3'!I58+'D-c-4'!I58+'D-c-5'!I58</f>
        <v>1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2">
        <f>'D-c-1'!C59+'D-c-2'!C59+'D-c-3'!C59+'D-c-4'!C59+'D-c-5'!C59</f>
        <v>139</v>
      </c>
      <c r="D59" s="91"/>
      <c r="E59" s="90">
        <f>'D-c-1'!E59+'D-c-2'!E59+'D-c-3'!E59+'D-c-4'!E59+'D-c-5'!E59</f>
        <v>98</v>
      </c>
      <c r="F59" s="91">
        <f>'D-c-1'!F59+'D-c-2'!F59+'D-c-3'!F59+'D-c-4'!F59+'D-c-5'!F59</f>
        <v>58</v>
      </c>
      <c r="G59" s="92">
        <f>'D-c-1'!G59+'D-c-2'!G59+'D-c-3'!G59+'D-c-4'!G59+'D-c-5'!G59</f>
        <v>16</v>
      </c>
      <c r="H59" s="91">
        <f>'D-c-1'!H59+'D-c-2'!H59+'D-c-3'!H59+'D-c-4'!H59+'D-c-5'!H59</f>
        <v>0</v>
      </c>
      <c r="I59" s="91">
        <f>'D-c-1'!I59+'D-c-2'!I59+'D-c-3'!I59+'D-c-4'!I59+'D-c-5'!I59</f>
        <v>0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2">
        <f>'D-c-1'!C60+'D-c-2'!C60+'D-c-3'!C60+'D-c-4'!C60+'D-c-5'!C60</f>
        <v>9</v>
      </c>
      <c r="D60" s="102"/>
      <c r="E60" s="117">
        <f>'D-c-1'!E60+'D-c-2'!E60+'D-c-3'!E60+'D-c-4'!E60+'D-c-5'!E60</f>
        <v>4</v>
      </c>
      <c r="F60" s="100">
        <f>'D-c-1'!F60+'D-c-2'!F60+'D-c-3'!F60+'D-c-4'!F60+'D-c-5'!F60</f>
        <v>2</v>
      </c>
      <c r="G60" s="107">
        <f>'D-c-1'!G60+'D-c-2'!G60+'D-c-3'!G60+'D-c-4'!G60+'D-c-5'!G60</f>
        <v>0</v>
      </c>
      <c r="H60" s="100">
        <f>'D-c-1'!H60+'D-c-2'!H60+'D-c-3'!H60+'D-c-4'!H60+'D-c-5'!H60</f>
        <v>0</v>
      </c>
      <c r="I60" s="102">
        <f>'D-c-1'!I60+'D-c-2'!I60+'D-c-3'!I60+'D-c-4'!I60+'D-c-5'!I60</f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2">
        <f>'D-c-1'!C61+'D-c-2'!C61+'D-c-3'!C61+'D-c-4'!C61+'D-c-5'!C61</f>
        <v>9</v>
      </c>
      <c r="D61" s="102"/>
      <c r="E61" s="117">
        <f>'D-c-1'!E61+'D-c-2'!E61+'D-c-3'!E61+'D-c-4'!E61+'D-c-5'!E61</f>
        <v>7</v>
      </c>
      <c r="F61" s="100">
        <f>'D-c-1'!F61+'D-c-2'!F61+'D-c-3'!F61+'D-c-4'!F61+'D-c-5'!F61</f>
        <v>3</v>
      </c>
      <c r="G61" s="107">
        <f>'D-c-1'!G61+'D-c-2'!G61+'D-c-3'!G61+'D-c-4'!G61+'D-c-5'!G61</f>
        <v>0</v>
      </c>
      <c r="H61" s="100">
        <f>'D-c-1'!H61+'D-c-2'!H61+'D-c-3'!H61+'D-c-4'!H61+'D-c-5'!H61</f>
        <v>0</v>
      </c>
      <c r="I61" s="102">
        <f>'D-c-1'!I61+'D-c-2'!I61+'D-c-3'!I61+'D-c-4'!I61+'D-c-5'!I61</f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2">
        <f>'D-c-1'!C62+'D-c-2'!C62+'D-c-3'!C62+'D-c-4'!C62+'D-c-5'!C62</f>
        <v>51</v>
      </c>
      <c r="D62" s="102"/>
      <c r="E62" s="117">
        <f>'D-c-1'!E62+'D-c-2'!E62+'D-c-3'!E62+'D-c-4'!E62+'D-c-5'!E62</f>
        <v>33</v>
      </c>
      <c r="F62" s="100">
        <f>'D-c-1'!F62+'D-c-2'!F62+'D-c-3'!F62+'D-c-4'!F62+'D-c-5'!F62</f>
        <v>24</v>
      </c>
      <c r="G62" s="107">
        <f>'D-c-1'!G62+'D-c-2'!G62+'D-c-3'!G62+'D-c-4'!G62+'D-c-5'!G62</f>
        <v>9</v>
      </c>
      <c r="H62" s="100">
        <f>'D-c-1'!H62+'D-c-2'!H62+'D-c-3'!H62+'D-c-4'!H62+'D-c-5'!H62</f>
        <v>0</v>
      </c>
      <c r="I62" s="102">
        <f>'D-c-1'!I62+'D-c-2'!I62+'D-c-3'!I62+'D-c-4'!I62+'D-c-5'!I62</f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2">
        <f>'D-c-1'!C63+'D-c-2'!C63+'D-c-3'!C63+'D-c-4'!C63+'D-c-5'!C63</f>
        <v>47</v>
      </c>
      <c r="D63" s="102"/>
      <c r="E63" s="117">
        <f>'D-c-1'!E63+'D-c-2'!E63+'D-c-3'!E63+'D-c-4'!E63+'D-c-5'!E63</f>
        <v>31</v>
      </c>
      <c r="F63" s="100">
        <f>'D-c-1'!F63+'D-c-2'!F63+'D-c-3'!F63+'D-c-4'!F63+'D-c-5'!F63</f>
        <v>21</v>
      </c>
      <c r="G63" s="107">
        <f>'D-c-1'!G63+'D-c-2'!G63+'D-c-3'!G63+'D-c-4'!G63+'D-c-5'!G63</f>
        <v>5</v>
      </c>
      <c r="H63" s="100">
        <f>'D-c-1'!H63+'D-c-2'!H63+'D-c-3'!H63+'D-c-4'!H63+'D-c-5'!H63</f>
        <v>0</v>
      </c>
      <c r="I63" s="102">
        <f>'D-c-1'!I63+'D-c-2'!I63+'D-c-3'!I63+'D-c-4'!I63+'D-c-5'!I63</f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2">
        <f>'D-c-1'!C64+'D-c-2'!C64+'D-c-3'!C64+'D-c-4'!C64+'D-c-5'!C64</f>
        <v>23</v>
      </c>
      <c r="D64" s="102"/>
      <c r="E64" s="117">
        <f>'D-c-1'!E64+'D-c-2'!E64+'D-c-3'!E64+'D-c-4'!E64+'D-c-5'!E64</f>
        <v>23</v>
      </c>
      <c r="F64" s="100">
        <f>'D-c-1'!F64+'D-c-2'!F64+'D-c-3'!F64+'D-c-4'!F64+'D-c-5'!F64</f>
        <v>8</v>
      </c>
      <c r="G64" s="107">
        <f>'D-c-1'!G64+'D-c-2'!G64+'D-c-3'!G64+'D-c-4'!G64+'D-c-5'!G64</f>
        <v>2</v>
      </c>
      <c r="H64" s="100">
        <f>'D-c-1'!H64+'D-c-2'!H64+'D-c-3'!H64+'D-c-4'!H64+'D-c-5'!H64</f>
        <v>0</v>
      </c>
      <c r="I64" s="102">
        <f>'D-c-1'!I64+'D-c-2'!I64+'D-c-3'!I64+'D-c-4'!I64+'D-c-5'!I64</f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2">
        <f>'D-c-1'!C65+'D-c-2'!C65+'D-c-3'!C65+'D-c-4'!C65+'D-c-5'!C65</f>
        <v>35</v>
      </c>
      <c r="D65" s="91"/>
      <c r="E65" s="90">
        <f>'D-c-1'!E65+'D-c-2'!E65+'D-c-3'!E65+'D-c-4'!E65+'D-c-5'!E65</f>
        <v>31</v>
      </c>
      <c r="F65" s="91">
        <f>'D-c-1'!F65+'D-c-2'!F65+'D-c-3'!F65+'D-c-4'!F65+'D-c-5'!F65</f>
        <v>27</v>
      </c>
      <c r="G65" s="92">
        <f>'D-c-1'!G65+'D-c-2'!G65+'D-c-3'!G65+'D-c-4'!G65+'D-c-5'!G65</f>
        <v>5</v>
      </c>
      <c r="H65" s="91">
        <f>'D-c-1'!H65+'D-c-2'!H65+'D-c-3'!H65+'D-c-4'!H65+'D-c-5'!H65</f>
        <v>3</v>
      </c>
      <c r="I65" s="91">
        <f>'D-c-1'!I65+'D-c-2'!I65+'D-c-3'!I65+'D-c-4'!I65+'D-c-5'!I65</f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2">
        <f>'D-c-1'!C66+'D-c-2'!C66+'D-c-3'!C66+'D-c-4'!C66+'D-c-5'!C66</f>
        <v>8</v>
      </c>
      <c r="D66" s="102"/>
      <c r="E66" s="117">
        <f>'D-c-1'!E66+'D-c-2'!E66+'D-c-3'!E66+'D-c-4'!E66+'D-c-5'!E66</f>
        <v>5</v>
      </c>
      <c r="F66" s="100">
        <f>'D-c-1'!F66+'D-c-2'!F66+'D-c-3'!F66+'D-c-4'!F66+'D-c-5'!F66</f>
        <v>5</v>
      </c>
      <c r="G66" s="107">
        <f>'D-c-1'!G66+'D-c-2'!G66+'D-c-3'!G66+'D-c-4'!G66+'D-c-5'!G66</f>
        <v>0</v>
      </c>
      <c r="H66" s="100">
        <f>'D-c-1'!H66+'D-c-2'!H66+'D-c-3'!H66+'D-c-4'!H66+'D-c-5'!H66</f>
        <v>1</v>
      </c>
      <c r="I66" s="102">
        <f>'D-c-1'!I66+'D-c-2'!I66+'D-c-3'!I66+'D-c-4'!I66+'D-c-5'!I66</f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2">
        <f>'D-c-1'!C67+'D-c-2'!C67+'D-c-3'!C67+'D-c-4'!C67+'D-c-5'!C67</f>
        <v>11</v>
      </c>
      <c r="D67" s="102"/>
      <c r="E67" s="117">
        <f>'D-c-1'!E67+'D-c-2'!E67+'D-c-3'!E67+'D-c-4'!E67+'D-c-5'!E67</f>
        <v>11</v>
      </c>
      <c r="F67" s="100">
        <f>'D-c-1'!F67+'D-c-2'!F67+'D-c-3'!F67+'D-c-4'!F67+'D-c-5'!F67</f>
        <v>8</v>
      </c>
      <c r="G67" s="107">
        <f>'D-c-1'!G67+'D-c-2'!G67+'D-c-3'!G67+'D-c-4'!G67+'D-c-5'!G67</f>
        <v>1</v>
      </c>
      <c r="H67" s="100">
        <f>'D-c-1'!H67+'D-c-2'!H67+'D-c-3'!H67+'D-c-4'!H67+'D-c-5'!H67</f>
        <v>1</v>
      </c>
      <c r="I67" s="102">
        <f>'D-c-1'!I67+'D-c-2'!I67+'D-c-3'!I67+'D-c-4'!I67+'D-c-5'!I67</f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2">
        <f>'D-c-1'!C68+'D-c-2'!C68+'D-c-3'!C68+'D-c-4'!C68+'D-c-5'!C68</f>
        <v>9</v>
      </c>
      <c r="D68" s="102"/>
      <c r="E68" s="117">
        <f>'D-c-1'!E68+'D-c-2'!E68+'D-c-3'!E68+'D-c-4'!E68+'D-c-5'!E68</f>
        <v>9</v>
      </c>
      <c r="F68" s="100">
        <f>'D-c-1'!F68+'D-c-2'!F68+'D-c-3'!F68+'D-c-4'!F68+'D-c-5'!F68</f>
        <v>8</v>
      </c>
      <c r="G68" s="107">
        <f>'D-c-1'!G68+'D-c-2'!G68+'D-c-3'!G68+'D-c-4'!G68+'D-c-5'!G68</f>
        <v>3</v>
      </c>
      <c r="H68" s="100">
        <f>'D-c-1'!H68+'D-c-2'!H68+'D-c-3'!H68+'D-c-4'!H68+'D-c-5'!H68</f>
        <v>1</v>
      </c>
      <c r="I68" s="102">
        <f>'D-c-1'!I68+'D-c-2'!I68+'D-c-3'!I68+'D-c-4'!I68+'D-c-5'!I68</f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2">
        <f>'D-c-1'!C69+'D-c-2'!C69+'D-c-3'!C69+'D-c-4'!C69+'D-c-5'!C69</f>
        <v>7</v>
      </c>
      <c r="D69" s="102"/>
      <c r="E69" s="117">
        <f>'D-c-1'!E69+'D-c-2'!E69+'D-c-3'!E69+'D-c-4'!E69+'D-c-5'!E69</f>
        <v>6</v>
      </c>
      <c r="F69" s="100">
        <f>'D-c-1'!F69+'D-c-2'!F69+'D-c-3'!F69+'D-c-4'!F69+'D-c-5'!F69</f>
        <v>6</v>
      </c>
      <c r="G69" s="107">
        <f>'D-c-1'!G69+'D-c-2'!G69+'D-c-3'!G69+'D-c-4'!G69+'D-c-5'!G69</f>
        <v>1</v>
      </c>
      <c r="H69" s="100">
        <f>'D-c-1'!H69+'D-c-2'!H69+'D-c-3'!H69+'D-c-4'!H69+'D-c-5'!H69</f>
        <v>0</v>
      </c>
      <c r="I69" s="102">
        <f>'D-c-1'!I69+'D-c-2'!I69+'D-c-3'!I69+'D-c-4'!I69+'D-c-5'!I69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2">
        <f>'D-c-1'!C70+'D-c-2'!C70+'D-c-3'!C70+'D-c-4'!C70+'D-c-5'!C70</f>
        <v>199</v>
      </c>
      <c r="D70" s="91"/>
      <c r="E70" s="90">
        <f>'D-c-1'!E70+'D-c-2'!E70+'D-c-3'!E70+'D-c-4'!E70+'D-c-5'!E70</f>
        <v>156</v>
      </c>
      <c r="F70" s="91">
        <f>'D-c-1'!F70+'D-c-2'!F70+'D-c-3'!F70+'D-c-4'!F70+'D-c-5'!F70</f>
        <v>97</v>
      </c>
      <c r="G70" s="92">
        <f>'D-c-1'!G70+'D-c-2'!G70+'D-c-3'!G70+'D-c-4'!G70+'D-c-5'!G70</f>
        <v>18</v>
      </c>
      <c r="H70" s="91">
        <f>'D-c-1'!H70+'D-c-2'!H70+'D-c-3'!H70+'D-c-4'!H70+'D-c-5'!H70</f>
        <v>5</v>
      </c>
      <c r="I70" s="91">
        <f>'D-c-1'!I70+'D-c-2'!I70+'D-c-3'!I70+'D-c-4'!I70+'D-c-5'!I70</f>
        <v>2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2">
        <f>'D-c-1'!C71+'D-c-2'!C71+'D-c-3'!C71+'D-c-4'!C71+'D-c-5'!C71</f>
        <v>74</v>
      </c>
      <c r="D71" s="102"/>
      <c r="E71" s="117">
        <f>'D-c-1'!E71+'D-c-2'!E71+'D-c-3'!E71+'D-c-4'!E71+'D-c-5'!E71</f>
        <v>48</v>
      </c>
      <c r="F71" s="100">
        <f>'D-c-1'!F71+'D-c-2'!F71+'D-c-3'!F71+'D-c-4'!F71+'D-c-5'!F71</f>
        <v>29</v>
      </c>
      <c r="G71" s="107">
        <f>'D-c-1'!G71+'D-c-2'!G71+'D-c-3'!G71+'D-c-4'!G71+'D-c-5'!G71</f>
        <v>1</v>
      </c>
      <c r="H71" s="100">
        <f>'D-c-1'!H71+'D-c-2'!H71+'D-c-3'!H71+'D-c-4'!H71+'D-c-5'!H71</f>
        <v>1</v>
      </c>
      <c r="I71" s="102">
        <f>'D-c-1'!I71+'D-c-2'!I71+'D-c-3'!I71+'D-c-4'!I71+'D-c-5'!I71</f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2">
        <f>'D-c-1'!C72+'D-c-2'!C72+'D-c-3'!C72+'D-c-4'!C72+'D-c-5'!C72</f>
        <v>15</v>
      </c>
      <c r="D72" s="102"/>
      <c r="E72" s="117">
        <f>'D-c-1'!E72+'D-c-2'!E72+'D-c-3'!E72+'D-c-4'!E72+'D-c-5'!E72</f>
        <v>11</v>
      </c>
      <c r="F72" s="100">
        <f>'D-c-1'!F72+'D-c-2'!F72+'D-c-3'!F72+'D-c-4'!F72+'D-c-5'!F72</f>
        <v>9</v>
      </c>
      <c r="G72" s="107">
        <f>'D-c-1'!G72+'D-c-2'!G72+'D-c-3'!G72+'D-c-4'!G72+'D-c-5'!G72</f>
        <v>5</v>
      </c>
      <c r="H72" s="100">
        <f>'D-c-1'!H72+'D-c-2'!H72+'D-c-3'!H72+'D-c-4'!H72+'D-c-5'!H72</f>
        <v>1</v>
      </c>
      <c r="I72" s="102">
        <f>'D-c-1'!I72+'D-c-2'!I72+'D-c-3'!I72+'D-c-4'!I72+'D-c-5'!I72</f>
        <v>1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2">
        <f>'D-c-1'!C73+'D-c-2'!C73+'D-c-3'!C73+'D-c-4'!C73+'D-c-5'!C73</f>
        <v>19</v>
      </c>
      <c r="D73" s="102"/>
      <c r="E73" s="117">
        <f>'D-c-1'!E73+'D-c-2'!E73+'D-c-3'!E73+'D-c-4'!E73+'D-c-5'!E73</f>
        <v>19</v>
      </c>
      <c r="F73" s="100">
        <f>'D-c-1'!F73+'D-c-2'!F73+'D-c-3'!F73+'D-c-4'!F73+'D-c-5'!F73</f>
        <v>13</v>
      </c>
      <c r="G73" s="107">
        <f>'D-c-1'!G73+'D-c-2'!G73+'D-c-3'!G73+'D-c-4'!G73+'D-c-5'!G73</f>
        <v>4</v>
      </c>
      <c r="H73" s="100">
        <f>'D-c-1'!H73+'D-c-2'!H73+'D-c-3'!H73+'D-c-4'!H73+'D-c-5'!H73</f>
        <v>0</v>
      </c>
      <c r="I73" s="102">
        <f>'D-c-1'!I73+'D-c-2'!I73+'D-c-3'!I73+'D-c-4'!I73+'D-c-5'!I73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2">
        <f>'D-c-1'!C74+'D-c-2'!C74+'D-c-3'!C74+'D-c-4'!C74+'D-c-5'!C74</f>
        <v>26</v>
      </c>
      <c r="D74" s="102"/>
      <c r="E74" s="117">
        <f>'D-c-1'!E74+'D-c-2'!E74+'D-c-3'!E74+'D-c-4'!E74+'D-c-5'!E74</f>
        <v>22</v>
      </c>
      <c r="F74" s="100">
        <f>'D-c-1'!F74+'D-c-2'!F74+'D-c-3'!F74+'D-c-4'!F74+'D-c-5'!F74</f>
        <v>17</v>
      </c>
      <c r="G74" s="107">
        <f>'D-c-1'!G74+'D-c-2'!G74+'D-c-3'!G74+'D-c-4'!G74+'D-c-5'!G74</f>
        <v>3</v>
      </c>
      <c r="H74" s="100">
        <f>'D-c-1'!H74+'D-c-2'!H74+'D-c-3'!H74+'D-c-4'!H74+'D-c-5'!H74</f>
        <v>2</v>
      </c>
      <c r="I74" s="102">
        <f>'D-c-1'!I74+'D-c-2'!I74+'D-c-3'!I74+'D-c-4'!I74+'D-c-5'!I74</f>
        <v>1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2">
        <f>'D-c-1'!C75+'D-c-2'!C75+'D-c-3'!C75+'D-c-4'!C75+'D-c-5'!C75</f>
        <v>6</v>
      </c>
      <c r="D75" s="102"/>
      <c r="E75" s="117">
        <f>'D-c-1'!E75+'D-c-2'!E75+'D-c-3'!E75+'D-c-4'!E75+'D-c-5'!E75</f>
        <v>8</v>
      </c>
      <c r="F75" s="100">
        <f>'D-c-1'!F75+'D-c-2'!F75+'D-c-3'!F75+'D-c-4'!F75+'D-c-5'!F75</f>
        <v>5</v>
      </c>
      <c r="G75" s="107">
        <f>'D-c-1'!G75+'D-c-2'!G75+'D-c-3'!G75+'D-c-4'!G75+'D-c-5'!G75</f>
        <v>1</v>
      </c>
      <c r="H75" s="100">
        <f>'D-c-1'!H75+'D-c-2'!H75+'D-c-3'!H75+'D-c-4'!H75+'D-c-5'!H75</f>
        <v>0</v>
      </c>
      <c r="I75" s="102">
        <f>'D-c-1'!I75+'D-c-2'!I75+'D-c-3'!I75+'D-c-4'!I75+'D-c-5'!I75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2">
        <f>'D-c-1'!C76+'D-c-2'!C76+'D-c-3'!C76+'D-c-4'!C76+'D-c-5'!C76</f>
        <v>14</v>
      </c>
      <c r="D76" s="102"/>
      <c r="E76" s="117">
        <f>'D-c-1'!E76+'D-c-2'!E76+'D-c-3'!E76+'D-c-4'!E76+'D-c-5'!E76</f>
        <v>16</v>
      </c>
      <c r="F76" s="100">
        <f>'D-c-1'!F76+'D-c-2'!F76+'D-c-3'!F76+'D-c-4'!F76+'D-c-5'!F76</f>
        <v>12</v>
      </c>
      <c r="G76" s="107">
        <f>'D-c-1'!G76+'D-c-2'!G76+'D-c-3'!G76+'D-c-4'!G76+'D-c-5'!G76</f>
        <v>1</v>
      </c>
      <c r="H76" s="100">
        <f>'D-c-1'!H76+'D-c-2'!H76+'D-c-3'!H76+'D-c-4'!H76+'D-c-5'!H76</f>
        <v>1</v>
      </c>
      <c r="I76" s="102">
        <f>'D-c-1'!I76+'D-c-2'!I76+'D-c-3'!I76+'D-c-4'!I76+'D-c-5'!I76</f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2">
        <f>'D-c-1'!C77+'D-c-2'!C77+'D-c-3'!C77+'D-c-4'!C77+'D-c-5'!C77</f>
        <v>31</v>
      </c>
      <c r="D77" s="102"/>
      <c r="E77" s="117">
        <f>'D-c-1'!E77+'D-c-2'!E77+'D-c-3'!E77+'D-c-4'!E77+'D-c-5'!E77</f>
        <v>19</v>
      </c>
      <c r="F77" s="100">
        <f>'D-c-1'!F77+'D-c-2'!F77+'D-c-3'!F77+'D-c-4'!F77+'D-c-5'!F77</f>
        <v>7</v>
      </c>
      <c r="G77" s="107">
        <f>'D-c-1'!G77+'D-c-2'!G77+'D-c-3'!G77+'D-c-4'!G77+'D-c-5'!G77</f>
        <v>2</v>
      </c>
      <c r="H77" s="100">
        <f>'D-c-1'!H77+'D-c-2'!H77+'D-c-3'!H77+'D-c-4'!H77+'D-c-5'!H77</f>
        <v>0</v>
      </c>
      <c r="I77" s="102">
        <f>'D-c-1'!I77+'D-c-2'!I77+'D-c-3'!I77+'D-c-4'!I77+'D-c-5'!I77</f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22">
        <f>'D-c-1'!C78+'D-c-2'!C78+'D-c-3'!C78+'D-c-4'!C78+'D-c-5'!C78</f>
        <v>14</v>
      </c>
      <c r="D78" s="110"/>
      <c r="E78" s="105">
        <f>'D-c-1'!E78+'D-c-2'!E78+'D-c-3'!E78+'D-c-4'!E78+'D-c-5'!E78</f>
        <v>13</v>
      </c>
      <c r="F78" s="106">
        <f>'D-c-1'!F78+'D-c-2'!F78+'D-c-3'!F78+'D-c-4'!F78+'D-c-5'!F78</f>
        <v>5</v>
      </c>
      <c r="G78" s="106">
        <f>'D-c-1'!G78+'D-c-2'!G78+'D-c-3'!G78+'D-c-4'!G78+'D-c-5'!G78</f>
        <v>1</v>
      </c>
      <c r="H78" s="106">
        <f>'D-c-1'!H78+'D-c-2'!H78+'D-c-3'!H78+'D-c-4'!H78+'D-c-5'!H78</f>
        <v>0</v>
      </c>
      <c r="I78" s="106">
        <f>'D-c-1'!I78+'D-c-2'!I78+'D-c-3'!I78+'D-c-4'!I78+'D-c-5'!I78</f>
        <v>0</v>
      </c>
      <c r="J78" s="42"/>
      <c r="L78" s="42"/>
      <c r="M78" s="42"/>
      <c r="N78" s="60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 codeName="Sheet63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579</v>
      </c>
      <c r="D9" s="74">
        <v>26.94300518134715</v>
      </c>
      <c r="E9" s="138">
        <v>156</v>
      </c>
      <c r="F9" s="85">
        <v>34</v>
      </c>
      <c r="G9" s="85">
        <v>6</v>
      </c>
      <c r="H9" s="85">
        <v>4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527</v>
      </c>
      <c r="D10" s="74">
        <v>21.44212523719165</v>
      </c>
      <c r="E10" s="138">
        <v>113</v>
      </c>
      <c r="F10" s="85">
        <v>35</v>
      </c>
      <c r="G10" s="85">
        <v>7</v>
      </c>
      <c r="H10" s="85">
        <v>1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448</v>
      </c>
      <c r="D11" s="74">
        <v>19.642857142857142</v>
      </c>
      <c r="E11" s="138">
        <v>88</v>
      </c>
      <c r="F11" s="85">
        <v>38</v>
      </c>
      <c r="G11" s="85">
        <v>7</v>
      </c>
      <c r="H11" s="85">
        <v>1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546</v>
      </c>
      <c r="D12" s="74">
        <v>22.344322344322347</v>
      </c>
      <c r="E12" s="138">
        <v>122</v>
      </c>
      <c r="F12" s="85">
        <v>43</v>
      </c>
      <c r="G12" s="85">
        <v>10</v>
      </c>
      <c r="H12" s="85">
        <v>4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328</v>
      </c>
      <c r="D13" s="74">
        <v>50.914634146341463</v>
      </c>
      <c r="E13" s="138">
        <v>167</v>
      </c>
      <c r="F13" s="85">
        <v>49</v>
      </c>
      <c r="G13" s="85">
        <v>12</v>
      </c>
      <c r="H13" s="85">
        <v>5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217</v>
      </c>
      <c r="D14" s="81">
        <v>33.179723502304149</v>
      </c>
      <c r="E14" s="139">
        <v>72</v>
      </c>
      <c r="F14" s="89">
        <v>33</v>
      </c>
      <c r="G14" s="89">
        <v>9</v>
      </c>
      <c r="H14" s="89">
        <v>5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311</v>
      </c>
      <c r="D15" s="81">
        <v>18.64951768488746</v>
      </c>
      <c r="E15" s="139">
        <v>58</v>
      </c>
      <c r="F15" s="89">
        <v>44</v>
      </c>
      <c r="G15" s="89">
        <v>10</v>
      </c>
      <c r="H15" s="89">
        <v>1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251</v>
      </c>
      <c r="D16" s="81">
        <v>73.30677290836654</v>
      </c>
      <c r="E16" s="86">
        <v>184</v>
      </c>
      <c r="F16" s="89">
        <v>33</v>
      </c>
      <c r="G16" s="89">
        <v>11</v>
      </c>
      <c r="H16" s="89">
        <v>2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227</v>
      </c>
      <c r="D17" s="81">
        <v>20.704845814977972</v>
      </c>
      <c r="E17" s="87">
        <v>47</v>
      </c>
      <c r="F17" s="87">
        <v>31</v>
      </c>
      <c r="G17" s="87">
        <v>9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298</v>
      </c>
      <c r="D18" s="78">
        <f>E18/C18*100</f>
        <v>20.469798657718123</v>
      </c>
      <c r="E18" s="88">
        <f>SUM(E20,E26,E33,E34,E45,E52,E59,E65,E70)</f>
        <v>61</v>
      </c>
      <c r="F18" s="91">
        <f>SUM(F20,F26,F33,F34,F45,F52,F59,F65,F70)</f>
        <v>36</v>
      </c>
      <c r="G18" s="91">
        <f>SUM(G20,G26,G33,G34,G45,G52,G59,G65,G70)</f>
        <v>10</v>
      </c>
      <c r="H18" s="91">
        <f>SUM(H20,H26,H33,H34,H45,H52,H59,H65,H70)</f>
        <v>1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11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77</v>
      </c>
      <c r="D33" s="91"/>
      <c r="E33" s="98">
        <v>10</v>
      </c>
      <c r="F33" s="97">
        <v>4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93</v>
      </c>
      <c r="D34" s="91"/>
      <c r="E34" s="96">
        <v>25</v>
      </c>
      <c r="F34" s="91">
        <v>15</v>
      </c>
      <c r="G34" s="91">
        <v>5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11</v>
      </c>
      <c r="D35" s="85"/>
      <c r="E35" s="94">
        <v>2</v>
      </c>
      <c r="F35" s="93">
        <v>2</v>
      </c>
      <c r="G35" s="93">
        <v>2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1</v>
      </c>
      <c r="F36" s="93">
        <v>1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2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47</v>
      </c>
      <c r="D39" s="85"/>
      <c r="E39" s="94">
        <v>9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16</v>
      </c>
      <c r="D40" s="85"/>
      <c r="E40" s="94">
        <v>4</v>
      </c>
      <c r="F40" s="93">
        <v>4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4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5</v>
      </c>
      <c r="F42" s="93">
        <v>3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</v>
      </c>
      <c r="D44" s="85"/>
      <c r="E44" s="94">
        <v>3</v>
      </c>
      <c r="F44" s="93">
        <v>3</v>
      </c>
      <c r="G44" s="93">
        <v>1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19</v>
      </c>
      <c r="D45" s="91"/>
      <c r="E45" s="88">
        <v>5</v>
      </c>
      <c r="F45" s="91">
        <v>4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2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3</v>
      </c>
      <c r="D49" s="85"/>
      <c r="E49" s="94">
        <v>1</v>
      </c>
      <c r="F49" s="93">
        <v>1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12</v>
      </c>
      <c r="D50" s="85"/>
      <c r="E50" s="94">
        <v>2</v>
      </c>
      <c r="F50" s="93">
        <v>2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3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70</v>
      </c>
      <c r="D52" s="91"/>
      <c r="E52" s="96">
        <v>12</v>
      </c>
      <c r="F52" s="91">
        <v>10</v>
      </c>
      <c r="G52" s="91">
        <v>4</v>
      </c>
      <c r="H52" s="91">
        <v>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2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</v>
      </c>
      <c r="D54" s="85"/>
      <c r="E54" s="94">
        <v>2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52</v>
      </c>
      <c r="D55" s="85"/>
      <c r="E55" s="94">
        <v>8</v>
      </c>
      <c r="F55" s="93">
        <v>6</v>
      </c>
      <c r="G55" s="93">
        <v>3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8</v>
      </c>
      <c r="D56" s="85"/>
      <c r="E56" s="94">
        <v>2</v>
      </c>
      <c r="F56" s="93">
        <v>3</v>
      </c>
      <c r="G56" s="93">
        <v>1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4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13</v>
      </c>
      <c r="D59" s="91"/>
      <c r="E59" s="96">
        <v>2</v>
      </c>
      <c r="F59" s="91">
        <v>2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7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5</v>
      </c>
      <c r="D63" s="85"/>
      <c r="E63" s="94">
        <v>1</v>
      </c>
      <c r="F63" s="93">
        <v>2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13</v>
      </c>
      <c r="D70" s="91"/>
      <c r="E70" s="96">
        <v>7</v>
      </c>
      <c r="F70" s="91">
        <v>1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6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1</v>
      </c>
      <c r="F73" s="93">
        <v>1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1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7</v>
      </c>
      <c r="D77" s="85"/>
      <c r="E77" s="94">
        <v>4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 codeName="Sheet64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1690</v>
      </c>
      <c r="D9" s="74">
        <v>90.059171597633139</v>
      </c>
      <c r="E9" s="138">
        <v>1522</v>
      </c>
      <c r="F9" s="85">
        <v>1268</v>
      </c>
      <c r="G9" s="85">
        <v>299</v>
      </c>
      <c r="H9" s="85">
        <v>97</v>
      </c>
      <c r="I9" s="85">
        <v>17</v>
      </c>
    </row>
    <row r="10" spans="2:9" s="8" customFormat="1" x14ac:dyDescent="0.15">
      <c r="B10" s="18" t="str">
        <f>刑法犯総数!B10</f>
        <v>2016     28</v>
      </c>
      <c r="C10" s="89">
        <v>1821</v>
      </c>
      <c r="D10" s="81">
        <v>89.676002196595277</v>
      </c>
      <c r="E10" s="112">
        <v>1633</v>
      </c>
      <c r="F10" s="89">
        <v>1261</v>
      </c>
      <c r="G10" s="89">
        <v>293</v>
      </c>
      <c r="H10" s="89">
        <v>92</v>
      </c>
      <c r="I10" s="89">
        <v>21</v>
      </c>
    </row>
    <row r="11" spans="2:9" s="8" customFormat="1" x14ac:dyDescent="0.15">
      <c r="B11" s="18" t="str">
        <f>刑法犯総数!B11</f>
        <v>2017     29</v>
      </c>
      <c r="C11" s="89">
        <v>1695</v>
      </c>
      <c r="D11" s="81">
        <v>89.616519174041301</v>
      </c>
      <c r="E11" s="112">
        <v>1519</v>
      </c>
      <c r="F11" s="89">
        <v>1066</v>
      </c>
      <c r="G11" s="89">
        <v>264</v>
      </c>
      <c r="H11" s="89">
        <v>50</v>
      </c>
      <c r="I11" s="89">
        <v>9</v>
      </c>
    </row>
    <row r="12" spans="2:9" s="8" customFormat="1" x14ac:dyDescent="0.15">
      <c r="B12" s="18" t="str">
        <f>刑法犯総数!B12</f>
        <v>2018     30</v>
      </c>
      <c r="C12" s="89">
        <v>1447</v>
      </c>
      <c r="D12" s="81">
        <v>90.393918451969597</v>
      </c>
      <c r="E12" s="112">
        <v>1308</v>
      </c>
      <c r="F12" s="89">
        <v>996</v>
      </c>
      <c r="G12" s="89">
        <v>221</v>
      </c>
      <c r="H12" s="89">
        <v>63</v>
      </c>
      <c r="I12" s="89">
        <v>12</v>
      </c>
    </row>
    <row r="13" spans="2:9" s="8" customFormat="1" x14ac:dyDescent="0.15">
      <c r="B13" s="18" t="str">
        <f>刑法犯総数!B13</f>
        <v>2019 令和元年</v>
      </c>
      <c r="C13" s="89">
        <v>1488</v>
      </c>
      <c r="D13" s="81">
        <v>92.338709677419345</v>
      </c>
      <c r="E13" s="112">
        <v>1374</v>
      </c>
      <c r="F13" s="89">
        <v>955</v>
      </c>
      <c r="G13" s="89">
        <v>197</v>
      </c>
      <c r="H13" s="89">
        <v>65</v>
      </c>
      <c r="I13" s="89">
        <v>10</v>
      </c>
    </row>
    <row r="14" spans="2:9" s="8" customFormat="1" x14ac:dyDescent="0.15">
      <c r="B14" s="18" t="str">
        <f>刑法犯総数!B14</f>
        <v>2020 　　２</v>
      </c>
      <c r="C14" s="125">
        <v>1431</v>
      </c>
      <c r="D14" s="81">
        <v>86.79245283018868</v>
      </c>
      <c r="E14" s="139">
        <v>1242</v>
      </c>
      <c r="F14" s="89">
        <v>921</v>
      </c>
      <c r="G14" s="89">
        <v>175</v>
      </c>
      <c r="H14" s="89">
        <v>74</v>
      </c>
      <c r="I14" s="89">
        <v>6</v>
      </c>
    </row>
    <row r="15" spans="2:9" s="8" customFormat="1" x14ac:dyDescent="0.15">
      <c r="B15" s="18" t="str">
        <f>刑法犯総数!B15</f>
        <v>2021 　　３</v>
      </c>
      <c r="C15" s="125">
        <v>1337</v>
      </c>
      <c r="D15" s="81">
        <v>87.135377711293941</v>
      </c>
      <c r="E15" s="139">
        <v>1165</v>
      </c>
      <c r="F15" s="89">
        <v>896</v>
      </c>
      <c r="G15" s="89">
        <v>217</v>
      </c>
      <c r="H15" s="89">
        <v>58</v>
      </c>
      <c r="I15" s="89">
        <v>10</v>
      </c>
    </row>
    <row r="16" spans="2:9" s="8" customFormat="1" x14ac:dyDescent="0.15">
      <c r="B16" s="18" t="str">
        <f>刑法犯総数!B16</f>
        <v>2022 　　４</v>
      </c>
      <c r="C16" s="89">
        <v>1447</v>
      </c>
      <c r="D16" s="81">
        <v>86.040082930200413</v>
      </c>
      <c r="E16" s="86">
        <v>1245</v>
      </c>
      <c r="F16" s="89">
        <v>861</v>
      </c>
      <c r="G16" s="89">
        <v>183</v>
      </c>
      <c r="H16" s="89">
        <v>57</v>
      </c>
      <c r="I16" s="89">
        <v>13</v>
      </c>
    </row>
    <row r="17" spans="2:9" s="22" customFormat="1" x14ac:dyDescent="0.15">
      <c r="B17" s="18" t="str">
        <f>刑法犯総数!B17</f>
        <v>2023 　　５</v>
      </c>
      <c r="C17" s="89">
        <v>1556</v>
      </c>
      <c r="D17" s="81">
        <v>83.354755784061695</v>
      </c>
      <c r="E17" s="87">
        <v>1297</v>
      </c>
      <c r="F17" s="87">
        <v>818</v>
      </c>
      <c r="G17" s="87">
        <v>198</v>
      </c>
      <c r="H17" s="87">
        <v>50</v>
      </c>
      <c r="I17" s="86">
        <v>15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1700</v>
      </c>
      <c r="D18" s="78">
        <f>E18/C18*100</f>
        <v>84.647058823529406</v>
      </c>
      <c r="E18" s="88">
        <f>SUM(E20,E26,E33,E34,E45,E52,E59,E65,E70)</f>
        <v>1439</v>
      </c>
      <c r="F18" s="91">
        <f>SUM(F20,F26,F33,F34,F45,F52,F59,F65,F70)</f>
        <v>911</v>
      </c>
      <c r="G18" s="91">
        <f>SUM(G20,G26,G33,G34,G45,G52,G59,G65,G70)</f>
        <v>236</v>
      </c>
      <c r="H18" s="91">
        <f>SUM(H20,H26,H33,H34,H45,H52,H59,H65,H70)</f>
        <v>61</v>
      </c>
      <c r="I18" s="91">
        <f>SUM(I20,I26,I33,I34,I45,I52,I59,I65,I70)</f>
        <v>19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69</v>
      </c>
      <c r="D20" s="91"/>
      <c r="E20" s="90">
        <v>63</v>
      </c>
      <c r="F20" s="92">
        <v>43</v>
      </c>
      <c r="G20" s="92">
        <v>7</v>
      </c>
      <c r="H20" s="92">
        <v>3</v>
      </c>
      <c r="I20" s="91">
        <v>0</v>
      </c>
    </row>
    <row r="21" spans="2:9" s="8" customFormat="1" ht="11.15" customHeight="1" x14ac:dyDescent="0.15">
      <c r="B21" s="29" t="s">
        <v>2</v>
      </c>
      <c r="C21" s="93">
        <v>47</v>
      </c>
      <c r="D21" s="85"/>
      <c r="E21" s="94">
        <v>39</v>
      </c>
      <c r="F21" s="93">
        <v>23</v>
      </c>
      <c r="G21" s="93">
        <v>6</v>
      </c>
      <c r="H21" s="95">
        <v>1</v>
      </c>
      <c r="I21" s="93">
        <v>0</v>
      </c>
    </row>
    <row r="22" spans="2:9" s="8" customFormat="1" ht="11.15" customHeight="1" x14ac:dyDescent="0.15">
      <c r="B22" s="29" t="s">
        <v>3</v>
      </c>
      <c r="C22" s="93">
        <v>3</v>
      </c>
      <c r="D22" s="85"/>
      <c r="E22" s="94">
        <v>3</v>
      </c>
      <c r="F22" s="93">
        <v>1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5</v>
      </c>
      <c r="D23" s="85"/>
      <c r="E23" s="94">
        <v>8</v>
      </c>
      <c r="F23" s="93">
        <v>6</v>
      </c>
      <c r="G23" s="93">
        <v>0</v>
      </c>
      <c r="H23" s="93">
        <v>1</v>
      </c>
      <c r="I23" s="93">
        <v>0</v>
      </c>
    </row>
    <row r="24" spans="2:9" s="8" customFormat="1" ht="11.15" customHeight="1" x14ac:dyDescent="0.15">
      <c r="B24" s="29" t="s">
        <v>5</v>
      </c>
      <c r="C24" s="93">
        <v>8</v>
      </c>
      <c r="D24" s="85"/>
      <c r="E24" s="94">
        <v>8</v>
      </c>
      <c r="F24" s="93">
        <v>8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6</v>
      </c>
      <c r="D25" s="85"/>
      <c r="E25" s="94">
        <v>5</v>
      </c>
      <c r="F25" s="93">
        <v>5</v>
      </c>
      <c r="G25" s="93">
        <v>1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65</v>
      </c>
      <c r="D26" s="91"/>
      <c r="E26" s="96">
        <v>63</v>
      </c>
      <c r="F26" s="91">
        <v>43</v>
      </c>
      <c r="G26" s="91">
        <v>12</v>
      </c>
      <c r="H26" s="91">
        <v>2</v>
      </c>
      <c r="I26" s="91">
        <v>0</v>
      </c>
    </row>
    <row r="27" spans="2:9" s="8" customFormat="1" ht="11.15" customHeight="1" x14ac:dyDescent="0.15">
      <c r="B27" s="29" t="s">
        <v>7</v>
      </c>
      <c r="C27" s="93">
        <v>8</v>
      </c>
      <c r="D27" s="85"/>
      <c r="E27" s="94">
        <v>8</v>
      </c>
      <c r="F27" s="93">
        <v>4</v>
      </c>
      <c r="G27" s="93">
        <v>2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9</v>
      </c>
      <c r="D28" s="85"/>
      <c r="E28" s="94">
        <v>6</v>
      </c>
      <c r="F28" s="93">
        <v>6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17</v>
      </c>
      <c r="D29" s="85"/>
      <c r="E29" s="94">
        <v>20</v>
      </c>
      <c r="F29" s="93">
        <v>18</v>
      </c>
      <c r="G29" s="93">
        <v>1</v>
      </c>
      <c r="H29" s="93">
        <v>1</v>
      </c>
      <c r="I29" s="93">
        <v>0</v>
      </c>
    </row>
    <row r="30" spans="2:9" s="8" customFormat="1" ht="11.15" customHeight="1" x14ac:dyDescent="0.15">
      <c r="B30" s="29" t="s">
        <v>10</v>
      </c>
      <c r="C30" s="93">
        <v>8</v>
      </c>
      <c r="D30" s="85"/>
      <c r="E30" s="94">
        <v>5</v>
      </c>
      <c r="F30" s="93">
        <v>2</v>
      </c>
      <c r="G30" s="93">
        <v>0</v>
      </c>
      <c r="H30" s="93">
        <v>1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3</v>
      </c>
      <c r="F31" s="93">
        <v>2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21</v>
      </c>
      <c r="D32" s="85"/>
      <c r="E32" s="94">
        <v>21</v>
      </c>
      <c r="F32" s="93">
        <v>11</v>
      </c>
      <c r="G32" s="93">
        <v>7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277</v>
      </c>
      <c r="D33" s="91"/>
      <c r="E33" s="98">
        <v>232</v>
      </c>
      <c r="F33" s="97">
        <v>127</v>
      </c>
      <c r="G33" s="97">
        <v>43</v>
      </c>
      <c r="H33" s="97">
        <v>10</v>
      </c>
      <c r="I33" s="97">
        <v>4</v>
      </c>
    </row>
    <row r="34" spans="2:9" s="22" customFormat="1" ht="11.15" customHeight="1" x14ac:dyDescent="0.15">
      <c r="B34" s="31" t="s">
        <v>158</v>
      </c>
      <c r="C34" s="91">
        <v>388</v>
      </c>
      <c r="D34" s="91"/>
      <c r="E34" s="96">
        <v>336</v>
      </c>
      <c r="F34" s="91">
        <v>206</v>
      </c>
      <c r="G34" s="91">
        <v>60</v>
      </c>
      <c r="H34" s="91">
        <v>12</v>
      </c>
      <c r="I34" s="91">
        <v>6</v>
      </c>
    </row>
    <row r="35" spans="2:9" s="8" customFormat="1" ht="11.15" customHeight="1" x14ac:dyDescent="0.15">
      <c r="B35" s="29" t="s">
        <v>14</v>
      </c>
      <c r="C35" s="93">
        <v>31</v>
      </c>
      <c r="D35" s="85"/>
      <c r="E35" s="94">
        <v>37</v>
      </c>
      <c r="F35" s="93">
        <v>26</v>
      </c>
      <c r="G35" s="93">
        <v>8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14</v>
      </c>
      <c r="D36" s="85"/>
      <c r="E36" s="94">
        <v>14</v>
      </c>
      <c r="F36" s="93">
        <v>8</v>
      </c>
      <c r="G36" s="93">
        <v>4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45</v>
      </c>
      <c r="D37" s="85"/>
      <c r="E37" s="94">
        <v>39</v>
      </c>
      <c r="F37" s="93">
        <v>19</v>
      </c>
      <c r="G37" s="93">
        <v>6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80</v>
      </c>
      <c r="D38" s="85"/>
      <c r="E38" s="94">
        <v>54</v>
      </c>
      <c r="F38" s="93">
        <v>23</v>
      </c>
      <c r="G38" s="93">
        <v>3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63</v>
      </c>
      <c r="D39" s="85"/>
      <c r="E39" s="94">
        <v>52</v>
      </c>
      <c r="F39" s="93">
        <v>33</v>
      </c>
      <c r="G39" s="93">
        <v>11</v>
      </c>
      <c r="H39" s="93">
        <v>4</v>
      </c>
      <c r="I39" s="93">
        <v>3</v>
      </c>
    </row>
    <row r="40" spans="2:9" s="8" customFormat="1" ht="11.15" customHeight="1" x14ac:dyDescent="0.15">
      <c r="B40" s="29" t="s">
        <v>19</v>
      </c>
      <c r="C40" s="93">
        <v>65</v>
      </c>
      <c r="D40" s="85"/>
      <c r="E40" s="94">
        <v>65</v>
      </c>
      <c r="F40" s="93">
        <v>49</v>
      </c>
      <c r="G40" s="93">
        <v>15</v>
      </c>
      <c r="H40" s="93">
        <v>4</v>
      </c>
      <c r="I40" s="93">
        <v>3</v>
      </c>
    </row>
    <row r="41" spans="2:9" s="8" customFormat="1" ht="11.15" customHeight="1" x14ac:dyDescent="0.15">
      <c r="B41" s="29" t="s">
        <v>20</v>
      </c>
      <c r="C41" s="93">
        <v>19</v>
      </c>
      <c r="D41" s="85"/>
      <c r="E41" s="94">
        <v>15</v>
      </c>
      <c r="F41" s="93">
        <v>16</v>
      </c>
      <c r="G41" s="93">
        <v>3</v>
      </c>
      <c r="H41" s="93">
        <v>3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4</v>
      </c>
      <c r="D42" s="85"/>
      <c r="E42" s="94">
        <v>4</v>
      </c>
      <c r="F42" s="93">
        <v>2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24</v>
      </c>
      <c r="D43" s="85"/>
      <c r="E43" s="94">
        <v>22</v>
      </c>
      <c r="F43" s="93">
        <v>6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43</v>
      </c>
      <c r="D44" s="85"/>
      <c r="E44" s="94">
        <v>34</v>
      </c>
      <c r="F44" s="93">
        <v>24</v>
      </c>
      <c r="G44" s="93">
        <v>9</v>
      </c>
      <c r="H44" s="93">
        <v>1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210</v>
      </c>
      <c r="D45" s="91"/>
      <c r="E45" s="88">
        <v>179</v>
      </c>
      <c r="F45" s="91">
        <v>127</v>
      </c>
      <c r="G45" s="91">
        <v>32</v>
      </c>
      <c r="H45" s="91">
        <v>3</v>
      </c>
      <c r="I45" s="91">
        <v>1</v>
      </c>
    </row>
    <row r="46" spans="2:9" s="8" customFormat="1" ht="11.15" customHeight="1" x14ac:dyDescent="0.15">
      <c r="B46" s="29" t="s">
        <v>24</v>
      </c>
      <c r="C46" s="93">
        <v>37</v>
      </c>
      <c r="D46" s="85"/>
      <c r="E46" s="94">
        <v>35</v>
      </c>
      <c r="F46" s="93">
        <v>7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16</v>
      </c>
      <c r="D47" s="85"/>
      <c r="E47" s="94">
        <v>19</v>
      </c>
      <c r="F47" s="93">
        <v>10</v>
      </c>
      <c r="G47" s="93">
        <v>1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9</v>
      </c>
      <c r="D48" s="85"/>
      <c r="E48" s="94">
        <v>6</v>
      </c>
      <c r="F48" s="93">
        <v>5</v>
      </c>
      <c r="G48" s="93">
        <v>2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26</v>
      </c>
      <c r="D49" s="85"/>
      <c r="E49" s="94">
        <v>25</v>
      </c>
      <c r="F49" s="93">
        <v>17</v>
      </c>
      <c r="G49" s="93">
        <v>9</v>
      </c>
      <c r="H49" s="93">
        <v>1</v>
      </c>
      <c r="I49" s="93">
        <v>1</v>
      </c>
    </row>
    <row r="50" spans="2:9" s="8" customFormat="1" ht="11.15" customHeight="1" x14ac:dyDescent="0.15">
      <c r="B50" s="29" t="s">
        <v>28</v>
      </c>
      <c r="C50" s="93">
        <v>102</v>
      </c>
      <c r="D50" s="85"/>
      <c r="E50" s="94">
        <v>73</v>
      </c>
      <c r="F50" s="93">
        <v>62</v>
      </c>
      <c r="G50" s="93">
        <v>11</v>
      </c>
      <c r="H50" s="93">
        <v>1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20</v>
      </c>
      <c r="D51" s="85"/>
      <c r="E51" s="94">
        <v>21</v>
      </c>
      <c r="F51" s="93">
        <v>26</v>
      </c>
      <c r="G51" s="93">
        <v>8</v>
      </c>
      <c r="H51" s="93">
        <v>1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355</v>
      </c>
      <c r="D52" s="91"/>
      <c r="E52" s="96">
        <v>297</v>
      </c>
      <c r="F52" s="91">
        <v>194</v>
      </c>
      <c r="G52" s="91">
        <v>44</v>
      </c>
      <c r="H52" s="91">
        <v>24</v>
      </c>
      <c r="I52" s="91">
        <v>6</v>
      </c>
    </row>
    <row r="53" spans="2:9" s="8" customFormat="1" ht="11.15" customHeight="1" x14ac:dyDescent="0.15">
      <c r="B53" s="29" t="s">
        <v>30</v>
      </c>
      <c r="C53" s="93">
        <v>9</v>
      </c>
      <c r="D53" s="85"/>
      <c r="E53" s="94">
        <v>8</v>
      </c>
      <c r="F53" s="93">
        <v>2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65</v>
      </c>
      <c r="D54" s="85"/>
      <c r="E54" s="94">
        <v>49</v>
      </c>
      <c r="F54" s="93">
        <v>36</v>
      </c>
      <c r="G54" s="93">
        <v>5</v>
      </c>
      <c r="H54" s="93">
        <v>1</v>
      </c>
      <c r="I54" s="93">
        <v>1</v>
      </c>
    </row>
    <row r="55" spans="2:9" s="8" customFormat="1" ht="11.15" customHeight="1" x14ac:dyDescent="0.15">
      <c r="B55" s="29" t="s">
        <v>32</v>
      </c>
      <c r="C55" s="93">
        <v>151</v>
      </c>
      <c r="D55" s="85"/>
      <c r="E55" s="94">
        <v>100</v>
      </c>
      <c r="F55" s="93">
        <v>73</v>
      </c>
      <c r="G55" s="93">
        <v>11</v>
      </c>
      <c r="H55" s="93">
        <v>12</v>
      </c>
      <c r="I55" s="93">
        <v>0</v>
      </c>
    </row>
    <row r="56" spans="2:9" s="8" customFormat="1" ht="11.15" customHeight="1" x14ac:dyDescent="0.15">
      <c r="B56" s="29" t="s">
        <v>33</v>
      </c>
      <c r="C56" s="93">
        <v>85</v>
      </c>
      <c r="D56" s="85"/>
      <c r="E56" s="94">
        <v>80</v>
      </c>
      <c r="F56" s="93">
        <v>55</v>
      </c>
      <c r="G56" s="93">
        <v>18</v>
      </c>
      <c r="H56" s="93">
        <v>8</v>
      </c>
      <c r="I56" s="93">
        <v>2</v>
      </c>
    </row>
    <row r="57" spans="2:9" s="8" customFormat="1" ht="11.15" customHeight="1" x14ac:dyDescent="0.15">
      <c r="B57" s="29" t="s">
        <v>34</v>
      </c>
      <c r="C57" s="93">
        <v>37</v>
      </c>
      <c r="D57" s="85"/>
      <c r="E57" s="94">
        <v>56</v>
      </c>
      <c r="F57" s="93">
        <v>24</v>
      </c>
      <c r="G57" s="93">
        <v>7</v>
      </c>
      <c r="H57" s="93">
        <v>2</v>
      </c>
      <c r="I57" s="93">
        <v>2</v>
      </c>
    </row>
    <row r="58" spans="2:9" s="8" customFormat="1" ht="11.15" customHeight="1" x14ac:dyDescent="0.15">
      <c r="B58" s="29" t="s">
        <v>35</v>
      </c>
      <c r="C58" s="93">
        <v>8</v>
      </c>
      <c r="D58" s="85"/>
      <c r="E58" s="94">
        <v>4</v>
      </c>
      <c r="F58" s="93">
        <v>4</v>
      </c>
      <c r="G58" s="93">
        <v>3</v>
      </c>
      <c r="H58" s="93">
        <v>1</v>
      </c>
      <c r="I58" s="93">
        <v>1</v>
      </c>
    </row>
    <row r="59" spans="2:9" s="22" customFormat="1" ht="11.15" customHeight="1" x14ac:dyDescent="0.15">
      <c r="B59" s="31" t="s">
        <v>161</v>
      </c>
      <c r="C59" s="91">
        <v>122</v>
      </c>
      <c r="D59" s="91"/>
      <c r="E59" s="96">
        <v>93</v>
      </c>
      <c r="F59" s="91">
        <v>54</v>
      </c>
      <c r="G59" s="91">
        <v>16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7</v>
      </c>
      <c r="D60" s="85"/>
      <c r="E60" s="94">
        <v>3</v>
      </c>
      <c r="F60" s="93">
        <v>1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8</v>
      </c>
      <c r="D61" s="85"/>
      <c r="E61" s="94">
        <v>6</v>
      </c>
      <c r="F61" s="93">
        <v>3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44</v>
      </c>
      <c r="D62" s="85"/>
      <c r="E62" s="94">
        <v>33</v>
      </c>
      <c r="F62" s="93">
        <v>24</v>
      </c>
      <c r="G62" s="93">
        <v>9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40</v>
      </c>
      <c r="D63" s="85"/>
      <c r="E63" s="94">
        <v>28</v>
      </c>
      <c r="F63" s="93">
        <v>18</v>
      </c>
      <c r="G63" s="93">
        <v>5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23</v>
      </c>
      <c r="D64" s="85"/>
      <c r="E64" s="94">
        <v>23</v>
      </c>
      <c r="F64" s="93">
        <v>8</v>
      </c>
      <c r="G64" s="93">
        <v>2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32</v>
      </c>
      <c r="D65" s="91"/>
      <c r="E65" s="96">
        <v>30</v>
      </c>
      <c r="F65" s="91">
        <v>25</v>
      </c>
      <c r="G65" s="91">
        <v>4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7</v>
      </c>
      <c r="D66" s="85"/>
      <c r="E66" s="94">
        <v>5</v>
      </c>
      <c r="F66" s="93">
        <v>5</v>
      </c>
      <c r="G66" s="93">
        <v>0</v>
      </c>
      <c r="H66" s="93">
        <v>1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10</v>
      </c>
      <c r="D67" s="85"/>
      <c r="E67" s="94">
        <v>11</v>
      </c>
      <c r="F67" s="93">
        <v>7</v>
      </c>
      <c r="G67" s="93">
        <v>0</v>
      </c>
      <c r="H67" s="93">
        <v>1</v>
      </c>
      <c r="I67" s="93">
        <v>0</v>
      </c>
    </row>
    <row r="68" spans="2:9" s="8" customFormat="1" ht="11.15" customHeight="1" x14ac:dyDescent="0.15">
      <c r="B68" s="29" t="s">
        <v>43</v>
      </c>
      <c r="C68" s="93">
        <v>8</v>
      </c>
      <c r="D68" s="85"/>
      <c r="E68" s="94">
        <v>8</v>
      </c>
      <c r="F68" s="93">
        <v>7</v>
      </c>
      <c r="G68" s="93">
        <v>3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7</v>
      </c>
      <c r="D69" s="85"/>
      <c r="E69" s="94">
        <v>6</v>
      </c>
      <c r="F69" s="93">
        <v>6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182</v>
      </c>
      <c r="D70" s="91"/>
      <c r="E70" s="96">
        <v>146</v>
      </c>
      <c r="F70" s="91">
        <v>92</v>
      </c>
      <c r="G70" s="91">
        <v>18</v>
      </c>
      <c r="H70" s="91">
        <v>5</v>
      </c>
      <c r="I70" s="91">
        <v>2</v>
      </c>
    </row>
    <row r="71" spans="2:9" s="8" customFormat="1" ht="11.15" customHeight="1" x14ac:dyDescent="0.15">
      <c r="B71" s="29" t="s">
        <v>45</v>
      </c>
      <c r="C71" s="93">
        <v>66</v>
      </c>
      <c r="D71" s="85"/>
      <c r="E71" s="94">
        <v>46</v>
      </c>
      <c r="F71" s="93">
        <v>26</v>
      </c>
      <c r="G71" s="93">
        <v>1</v>
      </c>
      <c r="H71" s="93">
        <v>1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15</v>
      </c>
      <c r="D72" s="85"/>
      <c r="E72" s="94">
        <v>11</v>
      </c>
      <c r="F72" s="93">
        <v>9</v>
      </c>
      <c r="G72" s="93">
        <v>5</v>
      </c>
      <c r="H72" s="93">
        <v>1</v>
      </c>
      <c r="I72" s="93">
        <v>1</v>
      </c>
    </row>
    <row r="73" spans="2:9" s="8" customFormat="1" ht="11.15" customHeight="1" x14ac:dyDescent="0.15">
      <c r="B73" s="29" t="s">
        <v>47</v>
      </c>
      <c r="C73" s="93">
        <v>19</v>
      </c>
      <c r="D73" s="85"/>
      <c r="E73" s="94">
        <v>18</v>
      </c>
      <c r="F73" s="93">
        <v>12</v>
      </c>
      <c r="G73" s="93">
        <v>4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26</v>
      </c>
      <c r="D74" s="85"/>
      <c r="E74" s="94">
        <v>22</v>
      </c>
      <c r="F74" s="93">
        <v>17</v>
      </c>
      <c r="G74" s="93">
        <v>3</v>
      </c>
      <c r="H74" s="93">
        <v>2</v>
      </c>
      <c r="I74" s="93">
        <v>1</v>
      </c>
    </row>
    <row r="75" spans="2:9" s="8" customFormat="1" ht="11.15" customHeight="1" x14ac:dyDescent="0.15">
      <c r="B75" s="29" t="s">
        <v>49</v>
      </c>
      <c r="C75" s="93">
        <v>6</v>
      </c>
      <c r="D75" s="85"/>
      <c r="E75" s="94">
        <v>7</v>
      </c>
      <c r="F75" s="93">
        <v>5</v>
      </c>
      <c r="G75" s="93">
        <v>1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13</v>
      </c>
      <c r="D76" s="85"/>
      <c r="E76" s="94">
        <v>15</v>
      </c>
      <c r="F76" s="93">
        <v>11</v>
      </c>
      <c r="G76" s="93">
        <v>1</v>
      </c>
      <c r="H76" s="93">
        <v>1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23</v>
      </c>
      <c r="D77" s="85"/>
      <c r="E77" s="94">
        <v>15</v>
      </c>
      <c r="F77" s="93">
        <v>7</v>
      </c>
      <c r="G77" s="93">
        <v>2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14</v>
      </c>
      <c r="D78" s="104"/>
      <c r="E78" s="116">
        <v>12</v>
      </c>
      <c r="F78" s="103">
        <v>5</v>
      </c>
      <c r="G78" s="103">
        <v>1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 codeName="Sheet65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27">
        <v>181</v>
      </c>
      <c r="D9" s="76">
        <v>64.640883977900558</v>
      </c>
      <c r="E9" s="128">
        <v>117</v>
      </c>
      <c r="F9" s="127">
        <v>12</v>
      </c>
      <c r="G9" s="127">
        <v>1</v>
      </c>
      <c r="H9" s="127">
        <v>1</v>
      </c>
      <c r="I9" s="127">
        <v>0</v>
      </c>
    </row>
    <row r="10" spans="2:9" s="8" customFormat="1" x14ac:dyDescent="0.15">
      <c r="B10" s="14" t="str">
        <f>刑法犯総数!B10</f>
        <v>2016     28</v>
      </c>
      <c r="C10" s="127">
        <v>683</v>
      </c>
      <c r="D10" s="76">
        <v>89.019033674963396</v>
      </c>
      <c r="E10" s="128">
        <v>608</v>
      </c>
      <c r="F10" s="127">
        <v>49</v>
      </c>
      <c r="G10" s="127">
        <v>3</v>
      </c>
      <c r="H10" s="127">
        <v>8</v>
      </c>
      <c r="I10" s="127">
        <v>2</v>
      </c>
    </row>
    <row r="11" spans="2:9" s="8" customFormat="1" x14ac:dyDescent="0.15">
      <c r="B11" s="14" t="str">
        <f>刑法犯総数!B11</f>
        <v>2017     29</v>
      </c>
      <c r="C11" s="127">
        <v>609</v>
      </c>
      <c r="D11" s="76">
        <v>95.073891625615758</v>
      </c>
      <c r="E11" s="128">
        <v>579</v>
      </c>
      <c r="F11" s="127">
        <v>99</v>
      </c>
      <c r="G11" s="127">
        <v>12</v>
      </c>
      <c r="H11" s="127">
        <v>12</v>
      </c>
      <c r="I11" s="127">
        <v>2</v>
      </c>
    </row>
    <row r="12" spans="2:9" s="8" customFormat="1" x14ac:dyDescent="0.15">
      <c r="B12" s="14" t="str">
        <f>刑法犯総数!B12</f>
        <v>2018     30</v>
      </c>
      <c r="C12" s="127">
        <v>420</v>
      </c>
      <c r="D12" s="79">
        <v>96.428571428571431</v>
      </c>
      <c r="E12" s="128">
        <v>405</v>
      </c>
      <c r="F12" s="127">
        <v>73</v>
      </c>
      <c r="G12" s="127">
        <v>8</v>
      </c>
      <c r="H12" s="127">
        <v>5</v>
      </c>
      <c r="I12" s="127">
        <v>1</v>
      </c>
    </row>
    <row r="13" spans="2:9" s="8" customFormat="1" x14ac:dyDescent="0.15">
      <c r="B13" s="14" t="str">
        <f>刑法犯総数!B13</f>
        <v>2019 令和元年</v>
      </c>
      <c r="C13" s="127">
        <v>202</v>
      </c>
      <c r="D13" s="79">
        <v>141.58415841584159</v>
      </c>
      <c r="E13" s="128">
        <v>286</v>
      </c>
      <c r="F13" s="127">
        <v>26</v>
      </c>
      <c r="G13" s="127">
        <v>4</v>
      </c>
      <c r="H13" s="127">
        <v>2</v>
      </c>
      <c r="I13" s="127">
        <v>0</v>
      </c>
    </row>
    <row r="14" spans="2:9" s="8" customFormat="1" x14ac:dyDescent="0.15">
      <c r="B14" s="14" t="str">
        <f>刑法犯総数!B14</f>
        <v>2020 　　２</v>
      </c>
      <c r="C14" s="152">
        <v>155</v>
      </c>
      <c r="D14" s="79">
        <v>58.709677419354833</v>
      </c>
      <c r="E14" s="153">
        <v>91</v>
      </c>
      <c r="F14" s="127">
        <v>14</v>
      </c>
      <c r="G14" s="127">
        <v>2</v>
      </c>
      <c r="H14" s="127">
        <v>0</v>
      </c>
      <c r="I14" s="127">
        <v>0</v>
      </c>
    </row>
    <row r="15" spans="2:9" s="8" customFormat="1" x14ac:dyDescent="0.15">
      <c r="B15" s="14" t="str">
        <f>刑法犯総数!B15</f>
        <v>2021 　　３</v>
      </c>
      <c r="C15" s="152">
        <v>25</v>
      </c>
      <c r="D15" s="79">
        <v>244</v>
      </c>
      <c r="E15" s="153">
        <v>61</v>
      </c>
      <c r="F15" s="127">
        <v>3</v>
      </c>
      <c r="G15" s="127">
        <v>0</v>
      </c>
      <c r="H15" s="127">
        <v>0</v>
      </c>
      <c r="I15" s="127">
        <v>0</v>
      </c>
    </row>
    <row r="16" spans="2:9" s="8" customFormat="1" x14ac:dyDescent="0.15">
      <c r="B16" s="18" t="str">
        <f>刑法犯総数!B16</f>
        <v>2022 　　４</v>
      </c>
      <c r="C16" s="130">
        <v>1</v>
      </c>
      <c r="D16" s="79">
        <v>0</v>
      </c>
      <c r="E16" s="131">
        <v>0</v>
      </c>
      <c r="F16" s="130">
        <v>0</v>
      </c>
      <c r="G16" s="130">
        <v>0</v>
      </c>
      <c r="H16" s="130">
        <v>0</v>
      </c>
      <c r="I16" s="130">
        <v>0</v>
      </c>
    </row>
    <row r="17" spans="2:9" s="22" customFormat="1" x14ac:dyDescent="0.15">
      <c r="B17" s="18" t="str">
        <f>刑法犯総数!B17</f>
        <v>2023 　　５</v>
      </c>
      <c r="C17" s="89">
        <v>17</v>
      </c>
      <c r="D17" s="79">
        <v>23.52941176470588</v>
      </c>
      <c r="E17" s="87">
        <v>4</v>
      </c>
      <c r="F17" s="87">
        <v>2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11</v>
      </c>
      <c r="D18" s="78">
        <f>E18/C18*100</f>
        <v>145.45454545454547</v>
      </c>
      <c r="E18" s="88">
        <f>SUM(E20,E26,E33,E34,E45,E52,E59,E65,E70)</f>
        <v>16</v>
      </c>
      <c r="F18" s="91">
        <f>SUM(F20,F26,F33,F34,F45,F52,F59,F65,F70)</f>
        <v>2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6</v>
      </c>
      <c r="D33" s="91"/>
      <c r="E33" s="98">
        <v>12</v>
      </c>
      <c r="F33" s="97">
        <v>2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4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1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</v>
      </c>
      <c r="D38" s="85"/>
      <c r="E38" s="94">
        <v>2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2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 codeName="Sheet66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57</v>
      </c>
      <c r="D9" s="74">
        <v>57.894736842105267</v>
      </c>
      <c r="E9" s="138">
        <v>33</v>
      </c>
      <c r="F9" s="85">
        <v>16</v>
      </c>
      <c r="G9" s="85">
        <v>1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61</v>
      </c>
      <c r="D10" s="74">
        <v>57.377049180327866</v>
      </c>
      <c r="E10" s="138">
        <v>35</v>
      </c>
      <c r="F10" s="85">
        <v>14</v>
      </c>
      <c r="G10" s="85">
        <v>3</v>
      </c>
      <c r="H10" s="85">
        <v>2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85</v>
      </c>
      <c r="D11" s="74">
        <v>55.294117647058826</v>
      </c>
      <c r="E11" s="138">
        <v>47</v>
      </c>
      <c r="F11" s="85">
        <v>25</v>
      </c>
      <c r="G11" s="85">
        <v>7</v>
      </c>
      <c r="H11" s="85">
        <v>5</v>
      </c>
      <c r="I11" s="85">
        <v>3</v>
      </c>
    </row>
    <row r="12" spans="2:9" s="8" customFormat="1" x14ac:dyDescent="0.15">
      <c r="B12" s="14" t="str">
        <f>刑法犯総数!B12</f>
        <v>2018     30</v>
      </c>
      <c r="C12" s="85">
        <v>67</v>
      </c>
      <c r="D12" s="74">
        <v>70.149253731343293</v>
      </c>
      <c r="E12" s="138">
        <v>47</v>
      </c>
      <c r="F12" s="85">
        <v>30</v>
      </c>
      <c r="G12" s="85">
        <v>8</v>
      </c>
      <c r="H12" s="85">
        <v>1</v>
      </c>
      <c r="I12" s="85">
        <v>1</v>
      </c>
    </row>
    <row r="13" spans="2:9" s="8" customFormat="1" x14ac:dyDescent="0.15">
      <c r="B13" s="14" t="str">
        <f>刑法犯総数!B13</f>
        <v>2019 令和元年</v>
      </c>
      <c r="C13" s="85">
        <v>259</v>
      </c>
      <c r="D13" s="74">
        <v>67.953667953667946</v>
      </c>
      <c r="E13" s="138">
        <v>176</v>
      </c>
      <c r="F13" s="85">
        <v>42</v>
      </c>
      <c r="G13" s="85">
        <v>13</v>
      </c>
      <c r="H13" s="85">
        <v>9</v>
      </c>
      <c r="I13" s="85">
        <v>5</v>
      </c>
    </row>
    <row r="14" spans="2:9" s="8" customFormat="1" x14ac:dyDescent="0.15">
      <c r="B14" s="14" t="str">
        <f>刑法犯総数!B14</f>
        <v>2020 　　２</v>
      </c>
      <c r="C14" s="144">
        <v>235</v>
      </c>
      <c r="D14" s="74">
        <v>45.957446808510639</v>
      </c>
      <c r="E14" s="145">
        <v>108</v>
      </c>
      <c r="F14" s="85">
        <v>37</v>
      </c>
      <c r="G14" s="85">
        <v>5</v>
      </c>
      <c r="H14" s="85">
        <v>1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165</v>
      </c>
      <c r="D15" s="81">
        <v>53.939393939393945</v>
      </c>
      <c r="E15" s="139">
        <v>89</v>
      </c>
      <c r="F15" s="89">
        <v>26</v>
      </c>
      <c r="G15" s="89">
        <v>6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57</v>
      </c>
      <c r="D16" s="81">
        <v>98.245614035087712</v>
      </c>
      <c r="E16" s="86">
        <v>56</v>
      </c>
      <c r="F16" s="89">
        <v>17</v>
      </c>
      <c r="G16" s="89">
        <v>3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53</v>
      </c>
      <c r="D17" s="81">
        <v>45.283018867924532</v>
      </c>
      <c r="E17" s="87">
        <v>24</v>
      </c>
      <c r="F17" s="87">
        <v>17</v>
      </c>
      <c r="G17" s="87">
        <v>6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39</v>
      </c>
      <c r="D18" s="78">
        <f>E18/C18*100</f>
        <v>64.102564102564102</v>
      </c>
      <c r="E18" s="88">
        <f>SUM(E20,E26,E33,E34,E45,E52,E59,E65,E70)</f>
        <v>25</v>
      </c>
      <c r="F18" s="91">
        <f>SUM(F20,F26,F33,F34,F45,F52,F59,F65,F70)</f>
        <v>19</v>
      </c>
      <c r="G18" s="91">
        <f>SUM(G20,G26,G33,G34,G45,G52,G59,G65,G70)</f>
        <v>4</v>
      </c>
      <c r="H18" s="91">
        <f>SUM(H20,H26,H33,H34,H45,H52,H59,H65,H70)</f>
        <v>1</v>
      </c>
      <c r="I18" s="9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4</v>
      </c>
      <c r="D20" s="91"/>
      <c r="E20" s="90">
        <v>0</v>
      </c>
      <c r="F20" s="92">
        <v>0</v>
      </c>
      <c r="G20" s="91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4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1</v>
      </c>
      <c r="F26" s="91">
        <v>1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</v>
      </c>
      <c r="D31" s="85"/>
      <c r="E31" s="94">
        <v>1</v>
      </c>
      <c r="F31" s="93">
        <v>1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5</v>
      </c>
      <c r="D33" s="91"/>
      <c r="E33" s="98">
        <v>7</v>
      </c>
      <c r="F33" s="97">
        <v>3</v>
      </c>
      <c r="G33" s="97">
        <v>1</v>
      </c>
      <c r="H33" s="97">
        <v>1</v>
      </c>
      <c r="I33" s="97">
        <v>1</v>
      </c>
    </row>
    <row r="34" spans="2:9" s="22" customFormat="1" ht="11.15" customHeight="1" x14ac:dyDescent="0.15">
      <c r="B34" s="31" t="s">
        <v>158</v>
      </c>
      <c r="C34" s="91">
        <v>7</v>
      </c>
      <c r="D34" s="91"/>
      <c r="E34" s="96">
        <v>9</v>
      </c>
      <c r="F34" s="91">
        <v>7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2</v>
      </c>
      <c r="D36" s="85"/>
      <c r="E36" s="94">
        <v>2</v>
      </c>
      <c r="F36" s="93">
        <v>2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3</v>
      </c>
      <c r="F38" s="93">
        <v>2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3</v>
      </c>
      <c r="F40" s="93">
        <v>1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</v>
      </c>
      <c r="D43" s="85"/>
      <c r="E43" s="94">
        <v>1</v>
      </c>
      <c r="F43" s="93">
        <v>1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1</v>
      </c>
      <c r="F45" s="91">
        <v>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1</v>
      </c>
      <c r="F49" s="93">
        <v>1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15</v>
      </c>
      <c r="D52" s="91"/>
      <c r="E52" s="96">
        <v>6</v>
      </c>
      <c r="F52" s="91">
        <v>5</v>
      </c>
      <c r="G52" s="91">
        <v>2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11</v>
      </c>
      <c r="D55" s="85"/>
      <c r="E55" s="94">
        <v>3</v>
      </c>
      <c r="F55" s="93">
        <v>3</v>
      </c>
      <c r="G55" s="93">
        <v>1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</v>
      </c>
      <c r="D56" s="85"/>
      <c r="E56" s="94">
        <v>2</v>
      </c>
      <c r="F56" s="93">
        <v>1</v>
      </c>
      <c r="G56" s="93">
        <v>1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1</v>
      </c>
      <c r="D57" s="85"/>
      <c r="E57" s="94">
        <v>1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1</v>
      </c>
      <c r="F60" s="93">
        <v>1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</v>
      </c>
      <c r="D70" s="91"/>
      <c r="E70" s="96">
        <v>0</v>
      </c>
      <c r="F70" s="91">
        <v>1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 codeName="Sheet67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43</v>
      </c>
      <c r="D9" s="74">
        <v>88.372093023255815</v>
      </c>
      <c r="E9" s="138">
        <v>38</v>
      </c>
      <c r="F9" s="85">
        <v>20</v>
      </c>
      <c r="G9" s="85">
        <v>7</v>
      </c>
      <c r="H9" s="85">
        <v>7</v>
      </c>
      <c r="I9" s="85">
        <v>4</v>
      </c>
    </row>
    <row r="10" spans="2:9" s="8" customFormat="1" x14ac:dyDescent="0.15">
      <c r="B10" s="14" t="str">
        <f>刑法犯総数!B10</f>
        <v>2016     28</v>
      </c>
      <c r="C10" s="85">
        <v>84</v>
      </c>
      <c r="D10" s="74">
        <v>92.857142857142861</v>
      </c>
      <c r="E10" s="138">
        <v>78</v>
      </c>
      <c r="F10" s="85">
        <v>20</v>
      </c>
      <c r="G10" s="85">
        <v>2</v>
      </c>
      <c r="H10" s="85">
        <v>4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66</v>
      </c>
      <c r="D11" s="74">
        <v>95.454545454545453</v>
      </c>
      <c r="E11" s="138">
        <v>63</v>
      </c>
      <c r="F11" s="85">
        <v>34</v>
      </c>
      <c r="G11" s="85">
        <v>3</v>
      </c>
      <c r="H11" s="85">
        <v>4</v>
      </c>
      <c r="I11" s="85">
        <v>2</v>
      </c>
    </row>
    <row r="12" spans="2:9" s="8" customFormat="1" x14ac:dyDescent="0.15">
      <c r="B12" s="14" t="str">
        <f>刑法犯総数!B12</f>
        <v>2018     30</v>
      </c>
      <c r="C12" s="85">
        <v>46</v>
      </c>
      <c r="D12" s="74">
        <v>97.826086956521735</v>
      </c>
      <c r="E12" s="138">
        <v>45</v>
      </c>
      <c r="F12" s="85">
        <v>15</v>
      </c>
      <c r="G12" s="85">
        <v>5</v>
      </c>
      <c r="H12" s="85">
        <v>2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46</v>
      </c>
      <c r="D13" s="74">
        <v>100</v>
      </c>
      <c r="E13" s="138">
        <v>46</v>
      </c>
      <c r="F13" s="85">
        <v>16</v>
      </c>
      <c r="G13" s="85">
        <v>2</v>
      </c>
      <c r="H13" s="85">
        <v>1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52</v>
      </c>
      <c r="D14" s="74">
        <v>86.538461538461547</v>
      </c>
      <c r="E14" s="145">
        <v>45</v>
      </c>
      <c r="F14" s="85">
        <v>18</v>
      </c>
      <c r="G14" s="85">
        <v>4</v>
      </c>
      <c r="H14" s="85">
        <v>3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55</v>
      </c>
      <c r="D15" s="81">
        <v>100</v>
      </c>
      <c r="E15" s="139">
        <v>55</v>
      </c>
      <c r="F15" s="89">
        <v>22</v>
      </c>
      <c r="G15" s="89">
        <v>3</v>
      </c>
      <c r="H15" s="89">
        <v>1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89">
        <v>34</v>
      </c>
      <c r="D16" s="81">
        <v>91.17647058823529</v>
      </c>
      <c r="E16" s="86">
        <v>31</v>
      </c>
      <c r="F16" s="89">
        <v>18</v>
      </c>
      <c r="G16" s="89">
        <v>4</v>
      </c>
      <c r="H16" s="89">
        <v>4</v>
      </c>
      <c r="I16" s="89">
        <v>1</v>
      </c>
    </row>
    <row r="17" spans="2:9" s="22" customFormat="1" x14ac:dyDescent="0.15">
      <c r="B17" s="18" t="str">
        <f>刑法犯総数!B17</f>
        <v>2023 　　５</v>
      </c>
      <c r="C17" s="89">
        <v>50</v>
      </c>
      <c r="D17" s="81">
        <v>70</v>
      </c>
      <c r="E17" s="87">
        <v>35</v>
      </c>
      <c r="F17" s="87">
        <v>17</v>
      </c>
      <c r="G17" s="87">
        <v>3</v>
      </c>
      <c r="H17" s="87">
        <v>4</v>
      </c>
      <c r="I17" s="86">
        <v>1</v>
      </c>
    </row>
    <row r="18" spans="2:9" s="22" customFormat="1" x14ac:dyDescent="0.15">
      <c r="B18" s="61" t="str">
        <f>刑法犯総数!B18</f>
        <v>2024 　　６</v>
      </c>
      <c r="C18" s="141">
        <f>SUM(C20,C26,C33,C34,C45,C52,C59,C65,C70)</f>
        <v>48</v>
      </c>
      <c r="D18" s="80">
        <f>E18/C18*100</f>
        <v>91.666666666666657</v>
      </c>
      <c r="E18" s="143">
        <f>SUM(E20,E26,E33,E34,E45,E52,E59,E65,E70)</f>
        <v>44</v>
      </c>
      <c r="F18" s="141">
        <f>SUM(F20,F26,F33,F34,F45,F52,F59,F65,F70)</f>
        <v>27</v>
      </c>
      <c r="G18" s="141">
        <f>SUM(G20,G26,G33,G34,G45,G52,G59,G65,G70)</f>
        <v>5</v>
      </c>
      <c r="H18" s="141">
        <f>SUM(H20,H26,H33,H34,H45,H52,H59,H65,H70)</f>
        <v>3</v>
      </c>
      <c r="I18" s="14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</v>
      </c>
      <c r="D20" s="91"/>
      <c r="E20" s="90">
        <v>1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1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2</v>
      </c>
      <c r="F26" s="91">
        <v>2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2</v>
      </c>
      <c r="F29" s="93">
        <v>2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9</v>
      </c>
      <c r="D33" s="91"/>
      <c r="E33" s="98">
        <v>7</v>
      </c>
      <c r="F33" s="97">
        <v>5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16</v>
      </c>
      <c r="D34" s="91"/>
      <c r="E34" s="96">
        <v>13</v>
      </c>
      <c r="F34" s="91">
        <v>5</v>
      </c>
      <c r="G34" s="91">
        <v>2</v>
      </c>
      <c r="H34" s="91">
        <v>2</v>
      </c>
      <c r="I34" s="91">
        <v>1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</v>
      </c>
      <c r="D36" s="85"/>
      <c r="E36" s="94">
        <v>2</v>
      </c>
      <c r="F36" s="93">
        <v>1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3</v>
      </c>
      <c r="D37" s="85"/>
      <c r="E37" s="94">
        <v>1</v>
      </c>
      <c r="F37" s="93">
        <v>1</v>
      </c>
      <c r="G37" s="93">
        <v>1</v>
      </c>
      <c r="H37" s="93">
        <v>1</v>
      </c>
      <c r="I37" s="93">
        <v>1</v>
      </c>
    </row>
    <row r="38" spans="2:9" s="8" customFormat="1" ht="11.15" customHeight="1" x14ac:dyDescent="0.15">
      <c r="B38" s="29" t="s">
        <v>17</v>
      </c>
      <c r="C38" s="93">
        <v>5</v>
      </c>
      <c r="D38" s="85"/>
      <c r="E38" s="94">
        <v>4</v>
      </c>
      <c r="F38" s="93">
        <v>1</v>
      </c>
      <c r="G38" s="93">
        <v>1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4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</v>
      </c>
      <c r="D43" s="85"/>
      <c r="E43" s="94">
        <v>1</v>
      </c>
      <c r="F43" s="93">
        <v>1</v>
      </c>
      <c r="G43" s="93">
        <v>0</v>
      </c>
      <c r="H43" s="93">
        <v>1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7</v>
      </c>
      <c r="F45" s="91">
        <v>5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2</v>
      </c>
      <c r="F47" s="93">
        <v>1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5</v>
      </c>
      <c r="F50" s="93">
        <v>4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10</v>
      </c>
      <c r="D52" s="91"/>
      <c r="E52" s="96">
        <v>8</v>
      </c>
      <c r="F52" s="91">
        <v>4</v>
      </c>
      <c r="G52" s="91">
        <v>1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7</v>
      </c>
      <c r="D55" s="85"/>
      <c r="E55" s="94">
        <v>4</v>
      </c>
      <c r="F55" s="93">
        <v>1</v>
      </c>
      <c r="G55" s="93">
        <v>1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1</v>
      </c>
      <c r="F56" s="93">
        <v>2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2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1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3</v>
      </c>
      <c r="D59" s="91"/>
      <c r="E59" s="96">
        <v>2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2</v>
      </c>
      <c r="D63" s="85"/>
      <c r="E63" s="94">
        <v>2</v>
      </c>
      <c r="F63" s="93">
        <v>1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1</v>
      </c>
      <c r="F65" s="91">
        <v>2</v>
      </c>
      <c r="G65" s="91">
        <v>1</v>
      </c>
      <c r="H65" s="91">
        <v>1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1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1</v>
      </c>
      <c r="G68" s="93">
        <v>0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</v>
      </c>
      <c r="D70" s="91"/>
      <c r="E70" s="96">
        <v>3</v>
      </c>
      <c r="F70" s="91">
        <v>3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</v>
      </c>
      <c r="D71" s="85"/>
      <c r="E71" s="94">
        <v>2</v>
      </c>
      <c r="F71" s="93">
        <v>2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 codeName="Sheet68">
    <tabColor indexed="13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85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70</v>
      </c>
      <c r="D9" s="74">
        <v>92.857142857142861</v>
      </c>
      <c r="E9" s="138">
        <v>65</v>
      </c>
      <c r="F9" s="85">
        <v>74</v>
      </c>
      <c r="G9" s="85">
        <v>2</v>
      </c>
      <c r="H9" s="85">
        <v>0</v>
      </c>
      <c r="I9" s="85">
        <v>0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49</v>
      </c>
      <c r="D10" s="74">
        <v>93.877551020408163</v>
      </c>
      <c r="E10" s="138">
        <v>46</v>
      </c>
      <c r="F10" s="85">
        <v>74</v>
      </c>
      <c r="G10" s="85">
        <v>1</v>
      </c>
      <c r="H10" s="85">
        <v>0</v>
      </c>
      <c r="I10" s="85">
        <v>0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58</v>
      </c>
      <c r="D11" s="74">
        <v>106.89655172413792</v>
      </c>
      <c r="E11" s="138">
        <v>62</v>
      </c>
      <c r="F11" s="85">
        <v>68</v>
      </c>
      <c r="G11" s="85">
        <v>1</v>
      </c>
      <c r="H11" s="85">
        <v>0</v>
      </c>
      <c r="I11" s="85">
        <v>0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46</v>
      </c>
      <c r="D12" s="74">
        <v>89.130434782608688</v>
      </c>
      <c r="E12" s="138">
        <v>41</v>
      </c>
      <c r="F12" s="85">
        <v>64</v>
      </c>
      <c r="G12" s="85">
        <v>1</v>
      </c>
      <c r="H12" s="85">
        <v>0</v>
      </c>
      <c r="I12" s="85">
        <v>0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49</v>
      </c>
      <c r="D13" s="74">
        <v>89.795918367346943</v>
      </c>
      <c r="E13" s="138">
        <v>44</v>
      </c>
      <c r="F13" s="85">
        <v>66</v>
      </c>
      <c r="G13" s="85">
        <v>5</v>
      </c>
      <c r="H13" s="85">
        <v>0</v>
      </c>
      <c r="I13" s="85">
        <v>0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57</v>
      </c>
      <c r="D14" s="74">
        <v>82.456140350877192</v>
      </c>
      <c r="E14" s="139">
        <v>47</v>
      </c>
      <c r="F14" s="89">
        <v>54</v>
      </c>
      <c r="G14" s="89">
        <v>4</v>
      </c>
      <c r="H14" s="89">
        <v>0</v>
      </c>
      <c r="I14" s="89">
        <v>0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72</v>
      </c>
      <c r="D15" s="81">
        <v>95.833333333333343</v>
      </c>
      <c r="E15" s="139">
        <v>69</v>
      </c>
      <c r="F15" s="89">
        <v>95</v>
      </c>
      <c r="G15" s="89">
        <v>9</v>
      </c>
      <c r="H15" s="89">
        <v>0</v>
      </c>
      <c r="I15" s="89">
        <v>0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77</v>
      </c>
      <c r="D16" s="81">
        <v>88.311688311688314</v>
      </c>
      <c r="E16" s="86">
        <v>68</v>
      </c>
      <c r="F16" s="89">
        <v>95</v>
      </c>
      <c r="G16" s="89">
        <v>3</v>
      </c>
      <c r="H16" s="89">
        <v>0</v>
      </c>
      <c r="I16" s="89">
        <v>0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103</v>
      </c>
      <c r="D17" s="81">
        <v>79.611650485436897</v>
      </c>
      <c r="E17" s="87">
        <v>82</v>
      </c>
      <c r="F17" s="87">
        <v>100</v>
      </c>
      <c r="G17" s="87">
        <v>8</v>
      </c>
      <c r="H17" s="87">
        <v>0</v>
      </c>
      <c r="I17" s="86">
        <v>0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101</v>
      </c>
      <c r="D18" s="78">
        <f>E18/C18*100</f>
        <v>80.198019801980209</v>
      </c>
      <c r="E18" s="88">
        <f>SUM(E20,E26,E33,E34,E45,E52,E59,E65,E70)</f>
        <v>81</v>
      </c>
      <c r="F18" s="91">
        <f>SUM(F20,F26,F33,F34,F45,F52,F59,F65,F70)</f>
        <v>112</v>
      </c>
      <c r="G18" s="91">
        <f>SUM(G20,G26,G33,G34,G45,G52,G59,G65,G70)</f>
        <v>10</v>
      </c>
      <c r="H18" s="91">
        <f>SUM(H20,H26,H33,H34,H45,H52,H59,H65,H70)</f>
        <v>0</v>
      </c>
      <c r="I18" s="91">
        <f>SUM(I20,I26,I33,I34,I45,I52,I59,I65,I70)</f>
        <v>0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f>'D-d-1'!C20+'D-d-2'!C20</f>
        <v>4</v>
      </c>
      <c r="D20" s="91"/>
      <c r="E20" s="90">
        <f>'D-d-1'!E20+'D-d-2'!E20</f>
        <v>2</v>
      </c>
      <c r="F20" s="92">
        <f>'D-d-1'!F20+'D-d-2'!F20</f>
        <v>2</v>
      </c>
      <c r="G20" s="92">
        <f>'D-d-1'!G20+'D-d-2'!G20</f>
        <v>0</v>
      </c>
      <c r="H20" s="92">
        <f>'D-d-1'!H20+'D-d-2'!H20</f>
        <v>0</v>
      </c>
      <c r="I20" s="91">
        <f>'D-d-1'!I20+'D-d-2'!I20</f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100">
        <f>'D-d-1'!C21+'D-d-2'!C21</f>
        <v>1</v>
      </c>
      <c r="D21" s="102"/>
      <c r="E21" s="117">
        <f>'D-d-1'!E21+'D-d-2'!E21</f>
        <v>0</v>
      </c>
      <c r="F21" s="100">
        <f>'D-d-1'!F21+'D-d-2'!F21</f>
        <v>0</v>
      </c>
      <c r="G21" s="107">
        <f>'D-d-1'!G21+'D-d-2'!G21</f>
        <v>0</v>
      </c>
      <c r="H21" s="108">
        <f>'D-d-1'!H21+'D-d-2'!H21</f>
        <v>0</v>
      </c>
      <c r="I21" s="102">
        <f>'D-d-1'!I21+'D-d-2'!I21</f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100">
        <f>'D-d-1'!C22+'D-d-2'!C22</f>
        <v>1</v>
      </c>
      <c r="D22" s="102"/>
      <c r="E22" s="117">
        <f>'D-d-1'!E22+'D-d-2'!E22</f>
        <v>1</v>
      </c>
      <c r="F22" s="100">
        <f>'D-d-1'!F22+'D-d-2'!F22</f>
        <v>0</v>
      </c>
      <c r="G22" s="107">
        <f>'D-d-1'!G22+'D-d-2'!G22</f>
        <v>0</v>
      </c>
      <c r="H22" s="100">
        <f>'D-d-1'!H22+'D-d-2'!H22</f>
        <v>0</v>
      </c>
      <c r="I22" s="102">
        <f>'D-d-1'!I22+'D-d-2'!I22</f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100">
        <f>'D-d-1'!C23+'D-d-2'!C23</f>
        <v>0</v>
      </c>
      <c r="D23" s="102"/>
      <c r="E23" s="117">
        <f>'D-d-1'!E23+'D-d-2'!E23</f>
        <v>0</v>
      </c>
      <c r="F23" s="100">
        <f>'D-d-1'!F23+'D-d-2'!F23</f>
        <v>0</v>
      </c>
      <c r="G23" s="107">
        <f>'D-d-1'!G23+'D-d-2'!G23</f>
        <v>0</v>
      </c>
      <c r="H23" s="100">
        <f>'D-d-1'!H23+'D-d-2'!H23</f>
        <v>0</v>
      </c>
      <c r="I23" s="102">
        <f>'D-d-1'!I23+'D-d-2'!I23</f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100">
        <f>'D-d-1'!C24+'D-d-2'!C24</f>
        <v>2</v>
      </c>
      <c r="D24" s="102"/>
      <c r="E24" s="117">
        <f>'D-d-1'!E24+'D-d-2'!E24</f>
        <v>1</v>
      </c>
      <c r="F24" s="100">
        <f>'D-d-1'!F24+'D-d-2'!F24</f>
        <v>2</v>
      </c>
      <c r="G24" s="107">
        <f>'D-d-1'!G24+'D-d-2'!G24</f>
        <v>0</v>
      </c>
      <c r="H24" s="100">
        <f>'D-d-1'!H24+'D-d-2'!H24</f>
        <v>0</v>
      </c>
      <c r="I24" s="102">
        <f>'D-d-1'!I24+'D-d-2'!I24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100">
        <f>'D-d-1'!C25+'D-d-2'!C25</f>
        <v>0</v>
      </c>
      <c r="D25" s="102"/>
      <c r="E25" s="117">
        <f>'D-d-1'!E25+'D-d-2'!E25</f>
        <v>0</v>
      </c>
      <c r="F25" s="100">
        <f>'D-d-1'!F25+'D-d-2'!F25</f>
        <v>0</v>
      </c>
      <c r="G25" s="107">
        <f>'D-d-1'!G25+'D-d-2'!G25</f>
        <v>0</v>
      </c>
      <c r="H25" s="100">
        <f>'D-d-1'!H25+'D-d-2'!H25</f>
        <v>0</v>
      </c>
      <c r="I25" s="102">
        <f>'D-d-1'!I25+'D-d-2'!I25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f>'D-d-1'!C26+'D-d-2'!C26</f>
        <v>11</v>
      </c>
      <c r="D26" s="91"/>
      <c r="E26" s="90">
        <f>'D-d-1'!E26+'D-d-2'!E26</f>
        <v>9</v>
      </c>
      <c r="F26" s="91">
        <f>'D-d-1'!F26+'D-d-2'!F26</f>
        <v>13</v>
      </c>
      <c r="G26" s="92">
        <f>'D-d-1'!G26+'D-d-2'!G26</f>
        <v>2</v>
      </c>
      <c r="H26" s="91">
        <f>'D-d-1'!H26+'D-d-2'!H26</f>
        <v>0</v>
      </c>
      <c r="I26" s="91">
        <f>'D-d-1'!I26+'D-d-2'!I26</f>
        <v>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100">
        <f>'D-d-1'!C27+'D-d-2'!C27</f>
        <v>0</v>
      </c>
      <c r="D27" s="102"/>
      <c r="E27" s="117">
        <f>'D-d-1'!E27+'D-d-2'!E27</f>
        <v>0</v>
      </c>
      <c r="F27" s="100">
        <f>'D-d-1'!F27+'D-d-2'!F27</f>
        <v>0</v>
      </c>
      <c r="G27" s="107">
        <f>'D-d-1'!G27+'D-d-2'!G27</f>
        <v>0</v>
      </c>
      <c r="H27" s="100">
        <f>'D-d-1'!H27+'D-d-2'!H27</f>
        <v>0</v>
      </c>
      <c r="I27" s="102">
        <f>'D-d-1'!I27+'D-d-2'!I27</f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100">
        <f>'D-d-1'!C28+'D-d-2'!C28</f>
        <v>5</v>
      </c>
      <c r="D28" s="102"/>
      <c r="E28" s="117">
        <f>'D-d-1'!E28+'D-d-2'!E28</f>
        <v>5</v>
      </c>
      <c r="F28" s="100">
        <f>'D-d-1'!F28+'D-d-2'!F28</f>
        <v>8</v>
      </c>
      <c r="G28" s="107">
        <f>'D-d-1'!G28+'D-d-2'!G28</f>
        <v>2</v>
      </c>
      <c r="H28" s="100">
        <f>'D-d-1'!H28+'D-d-2'!H28</f>
        <v>0</v>
      </c>
      <c r="I28" s="102">
        <f>'D-d-1'!I28+'D-d-2'!I28</f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100">
        <f>'D-d-1'!C29+'D-d-2'!C29</f>
        <v>2</v>
      </c>
      <c r="D29" s="102"/>
      <c r="E29" s="117">
        <f>'D-d-1'!E29+'D-d-2'!E29</f>
        <v>0</v>
      </c>
      <c r="F29" s="100">
        <f>'D-d-1'!F29+'D-d-2'!F29</f>
        <v>0</v>
      </c>
      <c r="G29" s="107">
        <f>'D-d-1'!G29+'D-d-2'!G29</f>
        <v>0</v>
      </c>
      <c r="H29" s="100">
        <f>'D-d-1'!H29+'D-d-2'!H29</f>
        <v>0</v>
      </c>
      <c r="I29" s="102">
        <f>'D-d-1'!I29+'D-d-2'!I29</f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100">
        <f>'D-d-1'!C30+'D-d-2'!C30</f>
        <v>3</v>
      </c>
      <c r="D30" s="102"/>
      <c r="E30" s="117">
        <f>'D-d-1'!E30+'D-d-2'!E30</f>
        <v>3</v>
      </c>
      <c r="F30" s="100">
        <f>'D-d-1'!F30+'D-d-2'!F30</f>
        <v>5</v>
      </c>
      <c r="G30" s="107">
        <f>'D-d-1'!G30+'D-d-2'!G30</f>
        <v>0</v>
      </c>
      <c r="H30" s="100">
        <f>'D-d-1'!H30+'D-d-2'!H30</f>
        <v>0</v>
      </c>
      <c r="I30" s="102">
        <f>'D-d-1'!I30+'D-d-2'!I30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100">
        <f>'D-d-1'!C31+'D-d-2'!C31</f>
        <v>0</v>
      </c>
      <c r="D31" s="102"/>
      <c r="E31" s="117">
        <f>'D-d-1'!E31+'D-d-2'!E31</f>
        <v>0</v>
      </c>
      <c r="F31" s="100">
        <f>'D-d-1'!F31+'D-d-2'!F31</f>
        <v>0</v>
      </c>
      <c r="G31" s="107">
        <f>'D-d-1'!G31+'D-d-2'!G31</f>
        <v>0</v>
      </c>
      <c r="H31" s="100">
        <f>'D-d-1'!H31+'D-d-2'!H31</f>
        <v>0</v>
      </c>
      <c r="I31" s="102">
        <f>'D-d-1'!I31+'D-d-2'!I31</f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100">
        <f>'D-d-1'!C32+'D-d-2'!C32</f>
        <v>1</v>
      </c>
      <c r="D32" s="102"/>
      <c r="E32" s="117">
        <f>'D-d-1'!E32+'D-d-2'!E32</f>
        <v>1</v>
      </c>
      <c r="F32" s="100">
        <f>'D-d-1'!F32+'D-d-2'!F32</f>
        <v>0</v>
      </c>
      <c r="G32" s="107">
        <f>'D-d-1'!G32+'D-d-2'!G32</f>
        <v>0</v>
      </c>
      <c r="H32" s="100">
        <f>'D-d-1'!H32+'D-d-2'!H32</f>
        <v>0</v>
      </c>
      <c r="I32" s="102">
        <f>'D-d-1'!I32+'D-d-2'!I32</f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f>'D-d-1'!C33+'D-d-2'!C33</f>
        <v>4</v>
      </c>
      <c r="D33" s="91"/>
      <c r="E33" s="90">
        <f>'D-d-1'!E33+'D-d-2'!E33</f>
        <v>4</v>
      </c>
      <c r="F33" s="97">
        <f>'D-d-1'!F33+'D-d-2'!F33</f>
        <v>4</v>
      </c>
      <c r="G33" s="92">
        <f>'D-d-1'!G33+'D-d-2'!G33</f>
        <v>0</v>
      </c>
      <c r="H33" s="97">
        <f>'D-d-1'!H33+'D-d-2'!H33</f>
        <v>0</v>
      </c>
      <c r="I33" s="91">
        <f>'D-d-1'!I33+'D-d-2'!I33</f>
        <v>0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f>'D-d-1'!C34+'D-d-2'!C34</f>
        <v>15</v>
      </c>
      <c r="D34" s="91"/>
      <c r="E34" s="90">
        <f>'D-d-1'!E34+'D-d-2'!E34</f>
        <v>12</v>
      </c>
      <c r="F34" s="91">
        <f>'D-d-1'!F34+'D-d-2'!F34</f>
        <v>11</v>
      </c>
      <c r="G34" s="92">
        <f>'D-d-1'!G34+'D-d-2'!G34</f>
        <v>2</v>
      </c>
      <c r="H34" s="91">
        <f>'D-d-1'!H34+'D-d-2'!H34</f>
        <v>0</v>
      </c>
      <c r="I34" s="91">
        <f>'D-d-1'!I34+'D-d-2'!I34</f>
        <v>0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100">
        <f>'D-d-1'!C35+'D-d-2'!C35</f>
        <v>3</v>
      </c>
      <c r="D35" s="102"/>
      <c r="E35" s="117">
        <f>'D-d-1'!E35+'D-d-2'!E35</f>
        <v>2</v>
      </c>
      <c r="F35" s="100">
        <f>'D-d-1'!F35+'D-d-2'!F35</f>
        <v>4</v>
      </c>
      <c r="G35" s="107">
        <f>'D-d-1'!G35+'D-d-2'!G35</f>
        <v>0</v>
      </c>
      <c r="H35" s="100">
        <f>'D-d-1'!H35+'D-d-2'!H35</f>
        <v>0</v>
      </c>
      <c r="I35" s="102">
        <f>'D-d-1'!I35+'D-d-2'!I35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100">
        <f>'D-d-1'!C36+'D-d-2'!C36</f>
        <v>0</v>
      </c>
      <c r="D36" s="102"/>
      <c r="E36" s="117">
        <f>'D-d-1'!E36+'D-d-2'!E36</f>
        <v>0</v>
      </c>
      <c r="F36" s="100">
        <f>'D-d-1'!F36+'D-d-2'!F36</f>
        <v>0</v>
      </c>
      <c r="G36" s="107">
        <f>'D-d-1'!G36+'D-d-2'!G36</f>
        <v>0</v>
      </c>
      <c r="H36" s="100">
        <f>'D-d-1'!H36+'D-d-2'!H36</f>
        <v>0</v>
      </c>
      <c r="I36" s="102">
        <f>'D-d-1'!I36+'D-d-2'!I36</f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100">
        <f>'D-d-1'!C37+'D-d-2'!C37</f>
        <v>0</v>
      </c>
      <c r="D37" s="102"/>
      <c r="E37" s="117">
        <f>'D-d-1'!E37+'D-d-2'!E37</f>
        <v>1</v>
      </c>
      <c r="F37" s="100">
        <f>'D-d-1'!F37+'D-d-2'!F37</f>
        <v>2</v>
      </c>
      <c r="G37" s="107">
        <f>'D-d-1'!G37+'D-d-2'!G37</f>
        <v>2</v>
      </c>
      <c r="H37" s="100">
        <f>'D-d-1'!H37+'D-d-2'!H37</f>
        <v>0</v>
      </c>
      <c r="I37" s="102">
        <f>'D-d-1'!I37+'D-d-2'!I37</f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100">
        <f>'D-d-1'!C38+'D-d-2'!C38</f>
        <v>0</v>
      </c>
      <c r="D38" s="102"/>
      <c r="E38" s="117">
        <f>'D-d-1'!E38+'D-d-2'!E38</f>
        <v>0</v>
      </c>
      <c r="F38" s="100">
        <f>'D-d-1'!F38+'D-d-2'!F38</f>
        <v>0</v>
      </c>
      <c r="G38" s="107">
        <f>'D-d-1'!G38+'D-d-2'!G38</f>
        <v>0</v>
      </c>
      <c r="H38" s="100">
        <f>'D-d-1'!H38+'D-d-2'!H38</f>
        <v>0</v>
      </c>
      <c r="I38" s="102">
        <f>'D-d-1'!I38+'D-d-2'!I38</f>
        <v>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100">
        <f>'D-d-1'!C39+'D-d-2'!C39</f>
        <v>4</v>
      </c>
      <c r="D39" s="102"/>
      <c r="E39" s="117">
        <f>'D-d-1'!E39+'D-d-2'!E39</f>
        <v>4</v>
      </c>
      <c r="F39" s="100">
        <f>'D-d-1'!F39+'D-d-2'!F39</f>
        <v>4</v>
      </c>
      <c r="G39" s="107">
        <f>'D-d-1'!G39+'D-d-2'!G39</f>
        <v>0</v>
      </c>
      <c r="H39" s="100">
        <f>'D-d-1'!H39+'D-d-2'!H39</f>
        <v>0</v>
      </c>
      <c r="I39" s="102">
        <f>'D-d-1'!I39+'D-d-2'!I39</f>
        <v>0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100">
        <f>'D-d-1'!C40+'D-d-2'!C40</f>
        <v>4</v>
      </c>
      <c r="D40" s="102"/>
      <c r="E40" s="117">
        <f>'D-d-1'!E40+'D-d-2'!E40</f>
        <v>1</v>
      </c>
      <c r="F40" s="100">
        <f>'D-d-1'!F40+'D-d-2'!F40</f>
        <v>0</v>
      </c>
      <c r="G40" s="107">
        <f>'D-d-1'!G40+'D-d-2'!G40</f>
        <v>0</v>
      </c>
      <c r="H40" s="100">
        <f>'D-d-1'!H40+'D-d-2'!H40</f>
        <v>0</v>
      </c>
      <c r="I40" s="102">
        <f>'D-d-1'!I40+'D-d-2'!I40</f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100">
        <f>'D-d-1'!C41+'D-d-2'!C41</f>
        <v>1</v>
      </c>
      <c r="D41" s="102"/>
      <c r="E41" s="117">
        <f>'D-d-1'!E41+'D-d-2'!E41</f>
        <v>1</v>
      </c>
      <c r="F41" s="100">
        <f>'D-d-1'!F41+'D-d-2'!F41</f>
        <v>0</v>
      </c>
      <c r="G41" s="107">
        <f>'D-d-1'!G41+'D-d-2'!G41</f>
        <v>0</v>
      </c>
      <c r="H41" s="100">
        <f>'D-d-1'!H41+'D-d-2'!H41</f>
        <v>0</v>
      </c>
      <c r="I41" s="102">
        <f>'D-d-1'!I41+'D-d-2'!I41</f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9">
        <f>'D-d-1'!C42+'D-d-2'!C42</f>
        <v>0</v>
      </c>
      <c r="D42" s="102"/>
      <c r="E42" s="117">
        <f>'D-d-1'!E42+'D-d-2'!E42</f>
        <v>0</v>
      </c>
      <c r="F42" s="100">
        <f>'D-d-1'!F42+'D-d-2'!F42</f>
        <v>0</v>
      </c>
      <c r="G42" s="107">
        <f>'D-d-1'!G42+'D-d-2'!G42</f>
        <v>0</v>
      </c>
      <c r="H42" s="100">
        <f>'D-d-1'!H42+'D-d-2'!H42</f>
        <v>0</v>
      </c>
      <c r="I42" s="102">
        <f>'D-d-1'!I42+'D-d-2'!I42</f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100">
        <f>'D-d-1'!C43+'D-d-2'!C43</f>
        <v>0</v>
      </c>
      <c r="D43" s="102"/>
      <c r="E43" s="117">
        <f>'D-d-1'!E43+'D-d-2'!E43</f>
        <v>2</v>
      </c>
      <c r="F43" s="100">
        <f>'D-d-1'!F43+'D-d-2'!F43</f>
        <v>0</v>
      </c>
      <c r="G43" s="107">
        <f>'D-d-1'!G43+'D-d-2'!G43</f>
        <v>0</v>
      </c>
      <c r="H43" s="100">
        <f>'D-d-1'!H43+'D-d-2'!H43</f>
        <v>0</v>
      </c>
      <c r="I43" s="102">
        <f>'D-d-1'!I43+'D-d-2'!I43</f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100">
        <f>'D-d-1'!C44+'D-d-2'!C44</f>
        <v>3</v>
      </c>
      <c r="D44" s="102"/>
      <c r="E44" s="117">
        <f>'D-d-1'!E44+'D-d-2'!E44</f>
        <v>1</v>
      </c>
      <c r="F44" s="100">
        <f>'D-d-1'!F44+'D-d-2'!F44</f>
        <v>1</v>
      </c>
      <c r="G44" s="107">
        <f>'D-d-1'!G44+'D-d-2'!G44</f>
        <v>0</v>
      </c>
      <c r="H44" s="100">
        <f>'D-d-1'!H44+'D-d-2'!H44</f>
        <v>0</v>
      </c>
      <c r="I44" s="102">
        <f>'D-d-1'!I44+'D-d-2'!I44</f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f>'D-d-1'!C45+'D-d-2'!C45</f>
        <v>6</v>
      </c>
      <c r="D45" s="91"/>
      <c r="E45" s="90">
        <f>'D-d-1'!E45+'D-d-2'!E45</f>
        <v>7</v>
      </c>
      <c r="F45" s="91">
        <f>'D-d-1'!F45+'D-d-2'!F45</f>
        <v>9</v>
      </c>
      <c r="G45" s="92">
        <f>'D-d-1'!G45+'D-d-2'!G45</f>
        <v>1</v>
      </c>
      <c r="H45" s="91">
        <f>'D-d-1'!H45+'D-d-2'!H45</f>
        <v>0</v>
      </c>
      <c r="I45" s="91">
        <f>'D-d-1'!I45+'D-d-2'!I45</f>
        <v>0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100">
        <f>'D-d-1'!C46+'D-d-2'!C46</f>
        <v>0</v>
      </c>
      <c r="D46" s="102"/>
      <c r="E46" s="117">
        <f>'D-d-1'!E46+'D-d-2'!E46</f>
        <v>3</v>
      </c>
      <c r="F46" s="100">
        <f>'D-d-1'!F46+'D-d-2'!F46</f>
        <v>3</v>
      </c>
      <c r="G46" s="107">
        <f>'D-d-1'!G46+'D-d-2'!G46</f>
        <v>1</v>
      </c>
      <c r="H46" s="100">
        <f>'D-d-1'!H46+'D-d-2'!H46</f>
        <v>0</v>
      </c>
      <c r="I46" s="102">
        <f>'D-d-1'!I46+'D-d-2'!I46</f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100">
        <f>'D-d-1'!C47+'D-d-2'!C47</f>
        <v>0</v>
      </c>
      <c r="D47" s="102"/>
      <c r="E47" s="117">
        <f>'D-d-1'!E47+'D-d-2'!E47</f>
        <v>0</v>
      </c>
      <c r="F47" s="100">
        <f>'D-d-1'!F47+'D-d-2'!F47</f>
        <v>0</v>
      </c>
      <c r="G47" s="107">
        <f>'D-d-1'!G47+'D-d-2'!G47</f>
        <v>0</v>
      </c>
      <c r="H47" s="100">
        <f>'D-d-1'!H47+'D-d-2'!H47</f>
        <v>0</v>
      </c>
      <c r="I47" s="102">
        <f>'D-d-1'!I47+'D-d-2'!I47</f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100">
        <f>'D-d-1'!C48+'D-d-2'!C48</f>
        <v>0</v>
      </c>
      <c r="D48" s="102"/>
      <c r="E48" s="117">
        <f>'D-d-1'!E48+'D-d-2'!E48</f>
        <v>0</v>
      </c>
      <c r="F48" s="100">
        <f>'D-d-1'!F48+'D-d-2'!F48</f>
        <v>0</v>
      </c>
      <c r="G48" s="107">
        <f>'D-d-1'!G48+'D-d-2'!G48</f>
        <v>0</v>
      </c>
      <c r="H48" s="100">
        <f>'D-d-1'!H48+'D-d-2'!H48</f>
        <v>0</v>
      </c>
      <c r="I48" s="102">
        <f>'D-d-1'!I48+'D-d-2'!I48</f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100">
        <f>'D-d-1'!C49+'D-d-2'!C49</f>
        <v>1</v>
      </c>
      <c r="D49" s="102"/>
      <c r="E49" s="117">
        <f>'D-d-1'!E49+'D-d-2'!E49</f>
        <v>1</v>
      </c>
      <c r="F49" s="100">
        <f>'D-d-1'!F49+'D-d-2'!F49</f>
        <v>2</v>
      </c>
      <c r="G49" s="107">
        <f>'D-d-1'!G49+'D-d-2'!G49</f>
        <v>0</v>
      </c>
      <c r="H49" s="100">
        <f>'D-d-1'!H49+'D-d-2'!H49</f>
        <v>0</v>
      </c>
      <c r="I49" s="102">
        <f>'D-d-1'!I49+'D-d-2'!I49</f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100">
        <f>'D-d-1'!C50+'D-d-2'!C50</f>
        <v>4</v>
      </c>
      <c r="D50" s="102"/>
      <c r="E50" s="117">
        <f>'D-d-1'!E50+'D-d-2'!E50</f>
        <v>2</v>
      </c>
      <c r="F50" s="100">
        <f>'D-d-1'!F50+'D-d-2'!F50</f>
        <v>3</v>
      </c>
      <c r="G50" s="107">
        <f>'D-d-1'!G50+'D-d-2'!G50</f>
        <v>0</v>
      </c>
      <c r="H50" s="100">
        <f>'D-d-1'!H50+'D-d-2'!H50</f>
        <v>0</v>
      </c>
      <c r="I50" s="102">
        <f>'D-d-1'!I50+'D-d-2'!I50</f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100">
        <f>'D-d-1'!C51+'D-d-2'!C51</f>
        <v>1</v>
      </c>
      <c r="D51" s="102"/>
      <c r="E51" s="117">
        <f>'D-d-1'!E51+'D-d-2'!E51</f>
        <v>1</v>
      </c>
      <c r="F51" s="100">
        <f>'D-d-1'!F51+'D-d-2'!F51</f>
        <v>1</v>
      </c>
      <c r="G51" s="107">
        <f>'D-d-1'!G51+'D-d-2'!G51</f>
        <v>0</v>
      </c>
      <c r="H51" s="100">
        <f>'D-d-1'!H51+'D-d-2'!H51</f>
        <v>0</v>
      </c>
      <c r="I51" s="102">
        <f>'D-d-1'!I51+'D-d-2'!I51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f>'D-d-1'!C52+'D-d-2'!C52</f>
        <v>31</v>
      </c>
      <c r="D52" s="91"/>
      <c r="E52" s="90">
        <f>'D-d-1'!E52+'D-d-2'!E52</f>
        <v>21</v>
      </c>
      <c r="F52" s="91">
        <f>'D-d-1'!F52+'D-d-2'!F52</f>
        <v>24</v>
      </c>
      <c r="G52" s="92">
        <f>'D-d-1'!G52+'D-d-2'!G52</f>
        <v>0</v>
      </c>
      <c r="H52" s="91">
        <f>'D-d-1'!H52+'D-d-2'!H52</f>
        <v>0</v>
      </c>
      <c r="I52" s="91">
        <f>'D-d-1'!I52+'D-d-2'!I52</f>
        <v>0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100">
        <f>'D-d-1'!C53+'D-d-2'!C53</f>
        <v>2</v>
      </c>
      <c r="D53" s="102"/>
      <c r="E53" s="117">
        <f>'D-d-1'!E53+'D-d-2'!E53</f>
        <v>2</v>
      </c>
      <c r="F53" s="100">
        <f>'D-d-1'!F53+'D-d-2'!F53</f>
        <v>2</v>
      </c>
      <c r="G53" s="107">
        <f>'D-d-1'!G53+'D-d-2'!G53</f>
        <v>0</v>
      </c>
      <c r="H53" s="100">
        <f>'D-d-1'!H53+'D-d-2'!H53</f>
        <v>0</v>
      </c>
      <c r="I53" s="102">
        <f>'D-d-1'!I53+'D-d-2'!I53</f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100">
        <f>'D-d-1'!C54+'D-d-2'!C54</f>
        <v>5</v>
      </c>
      <c r="D54" s="102"/>
      <c r="E54" s="117">
        <f>'D-d-1'!E54+'D-d-2'!E54</f>
        <v>3</v>
      </c>
      <c r="F54" s="100">
        <f>'D-d-1'!F54+'D-d-2'!F54</f>
        <v>4</v>
      </c>
      <c r="G54" s="107">
        <f>'D-d-1'!G54+'D-d-2'!G54</f>
        <v>0</v>
      </c>
      <c r="H54" s="100">
        <f>'D-d-1'!H54+'D-d-2'!H54</f>
        <v>0</v>
      </c>
      <c r="I54" s="102">
        <f>'D-d-1'!I54+'D-d-2'!I54</f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100">
        <f>'D-d-1'!C55+'D-d-2'!C55</f>
        <v>4</v>
      </c>
      <c r="D55" s="102"/>
      <c r="E55" s="117">
        <f>'D-d-1'!E55+'D-d-2'!E55</f>
        <v>6</v>
      </c>
      <c r="F55" s="100">
        <f>'D-d-1'!F55+'D-d-2'!F55</f>
        <v>8</v>
      </c>
      <c r="G55" s="107">
        <f>'D-d-1'!G55+'D-d-2'!G55</f>
        <v>0</v>
      </c>
      <c r="H55" s="100">
        <f>'D-d-1'!H55+'D-d-2'!H55</f>
        <v>0</v>
      </c>
      <c r="I55" s="102">
        <f>'D-d-1'!I55+'D-d-2'!I55</f>
        <v>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100">
        <f>'D-d-1'!C56+'D-d-2'!C56</f>
        <v>20</v>
      </c>
      <c r="D56" s="102"/>
      <c r="E56" s="117">
        <f>'D-d-1'!E56+'D-d-2'!E56</f>
        <v>10</v>
      </c>
      <c r="F56" s="100">
        <f>'D-d-1'!F56+'D-d-2'!F56</f>
        <v>10</v>
      </c>
      <c r="G56" s="107">
        <f>'D-d-1'!G56+'D-d-2'!G56</f>
        <v>0</v>
      </c>
      <c r="H56" s="100">
        <f>'D-d-1'!H56+'D-d-2'!H56</f>
        <v>0</v>
      </c>
      <c r="I56" s="102">
        <f>'D-d-1'!I56+'D-d-2'!I56</f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100">
        <f>'D-d-1'!C57+'D-d-2'!C57</f>
        <v>0</v>
      </c>
      <c r="D57" s="102"/>
      <c r="E57" s="117">
        <f>'D-d-1'!E57+'D-d-2'!E57</f>
        <v>0</v>
      </c>
      <c r="F57" s="100">
        <f>'D-d-1'!F57+'D-d-2'!F57</f>
        <v>0</v>
      </c>
      <c r="G57" s="107">
        <f>'D-d-1'!G57+'D-d-2'!G57</f>
        <v>0</v>
      </c>
      <c r="H57" s="100">
        <f>'D-d-1'!H57+'D-d-2'!H57</f>
        <v>0</v>
      </c>
      <c r="I57" s="102">
        <f>'D-d-1'!I57+'D-d-2'!I57</f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100">
        <f>'D-d-1'!C58+'D-d-2'!C58</f>
        <v>0</v>
      </c>
      <c r="D58" s="102"/>
      <c r="E58" s="117">
        <f>'D-d-1'!E58+'D-d-2'!E58</f>
        <v>0</v>
      </c>
      <c r="F58" s="100">
        <f>'D-d-1'!F58+'D-d-2'!F58</f>
        <v>0</v>
      </c>
      <c r="G58" s="107">
        <f>'D-d-1'!G58+'D-d-2'!G58</f>
        <v>0</v>
      </c>
      <c r="H58" s="100">
        <f>'D-d-1'!H58+'D-d-2'!H58</f>
        <v>0</v>
      </c>
      <c r="I58" s="102">
        <f>'D-d-1'!I58+'D-d-2'!I58</f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f>'D-d-1'!C59+'D-d-2'!C59</f>
        <v>7</v>
      </c>
      <c r="D59" s="91"/>
      <c r="E59" s="90">
        <f>'D-d-1'!E59+'D-d-2'!E59</f>
        <v>8</v>
      </c>
      <c r="F59" s="91">
        <f>'D-d-1'!F59+'D-d-2'!F59</f>
        <v>14</v>
      </c>
      <c r="G59" s="92">
        <f>'D-d-1'!G59+'D-d-2'!G59</f>
        <v>1</v>
      </c>
      <c r="H59" s="91">
        <f>'D-d-1'!H59+'D-d-2'!H59</f>
        <v>0</v>
      </c>
      <c r="I59" s="91">
        <f>'D-d-1'!I59+'D-d-2'!I59</f>
        <v>0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100">
        <f>'D-d-1'!C60+'D-d-2'!C60</f>
        <v>0</v>
      </c>
      <c r="D60" s="102"/>
      <c r="E60" s="117">
        <f>'D-d-1'!E60+'D-d-2'!E60</f>
        <v>0</v>
      </c>
      <c r="F60" s="100">
        <f>'D-d-1'!F60+'D-d-2'!F60</f>
        <v>0</v>
      </c>
      <c r="G60" s="107">
        <f>'D-d-1'!G60+'D-d-2'!G60</f>
        <v>0</v>
      </c>
      <c r="H60" s="100">
        <f>'D-d-1'!H60+'D-d-2'!H60</f>
        <v>0</v>
      </c>
      <c r="I60" s="102">
        <f>'D-d-1'!I60+'D-d-2'!I60</f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100">
        <f>'D-d-1'!C61+'D-d-2'!C61</f>
        <v>0</v>
      </c>
      <c r="D61" s="102"/>
      <c r="E61" s="117">
        <f>'D-d-1'!E61+'D-d-2'!E61</f>
        <v>0</v>
      </c>
      <c r="F61" s="100">
        <f>'D-d-1'!F61+'D-d-2'!F61</f>
        <v>0</v>
      </c>
      <c r="G61" s="107">
        <f>'D-d-1'!G61+'D-d-2'!G61</f>
        <v>0</v>
      </c>
      <c r="H61" s="100">
        <f>'D-d-1'!H61+'D-d-2'!H61</f>
        <v>0</v>
      </c>
      <c r="I61" s="102">
        <f>'D-d-1'!I61+'D-d-2'!I61</f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100">
        <f>'D-d-1'!C62+'D-d-2'!C62</f>
        <v>1</v>
      </c>
      <c r="D62" s="102"/>
      <c r="E62" s="117">
        <f>'D-d-1'!E62+'D-d-2'!E62</f>
        <v>1</v>
      </c>
      <c r="F62" s="100">
        <f>'D-d-1'!F62+'D-d-2'!F62</f>
        <v>1</v>
      </c>
      <c r="G62" s="107">
        <f>'D-d-1'!G62+'D-d-2'!G62</f>
        <v>0</v>
      </c>
      <c r="H62" s="100">
        <f>'D-d-1'!H62+'D-d-2'!H62</f>
        <v>0</v>
      </c>
      <c r="I62" s="102">
        <f>'D-d-1'!I62+'D-d-2'!I62</f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100">
        <f>'D-d-1'!C63+'D-d-2'!C63</f>
        <v>3</v>
      </c>
      <c r="D63" s="102"/>
      <c r="E63" s="117">
        <f>'D-d-1'!E63+'D-d-2'!E63</f>
        <v>3</v>
      </c>
      <c r="F63" s="100">
        <f>'D-d-1'!F63+'D-d-2'!F63</f>
        <v>12</v>
      </c>
      <c r="G63" s="107">
        <f>'D-d-1'!G63+'D-d-2'!G63</f>
        <v>1</v>
      </c>
      <c r="H63" s="100">
        <f>'D-d-1'!H63+'D-d-2'!H63</f>
        <v>0</v>
      </c>
      <c r="I63" s="102">
        <f>'D-d-1'!I63+'D-d-2'!I63</f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100">
        <f>'D-d-1'!C64+'D-d-2'!C64</f>
        <v>3</v>
      </c>
      <c r="D64" s="102"/>
      <c r="E64" s="117">
        <f>'D-d-1'!E64+'D-d-2'!E64</f>
        <v>4</v>
      </c>
      <c r="F64" s="100">
        <f>'D-d-1'!F64+'D-d-2'!F64</f>
        <v>1</v>
      </c>
      <c r="G64" s="107">
        <f>'D-d-1'!G64+'D-d-2'!G64</f>
        <v>0</v>
      </c>
      <c r="H64" s="100">
        <f>'D-d-1'!H64+'D-d-2'!H64</f>
        <v>0</v>
      </c>
      <c r="I64" s="102">
        <f>'D-d-1'!I64+'D-d-2'!I64</f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f>'D-d-1'!C65+'D-d-2'!C65</f>
        <v>0</v>
      </c>
      <c r="D65" s="91"/>
      <c r="E65" s="90">
        <f>'D-d-1'!E65+'D-d-2'!E65</f>
        <v>1</v>
      </c>
      <c r="F65" s="91">
        <f>'D-d-1'!F65+'D-d-2'!F65</f>
        <v>1</v>
      </c>
      <c r="G65" s="92">
        <f>'D-d-1'!G65+'D-d-2'!G65</f>
        <v>0</v>
      </c>
      <c r="H65" s="91">
        <f>'D-d-1'!H65+'D-d-2'!H65</f>
        <v>0</v>
      </c>
      <c r="I65" s="91">
        <f>'D-d-1'!I65+'D-d-2'!I65</f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100">
        <f>'D-d-1'!C66+'D-d-2'!C66</f>
        <v>0</v>
      </c>
      <c r="D66" s="102"/>
      <c r="E66" s="117">
        <f>'D-d-1'!E66+'D-d-2'!E66</f>
        <v>1</v>
      </c>
      <c r="F66" s="100">
        <f>'D-d-1'!F66+'D-d-2'!F66</f>
        <v>1</v>
      </c>
      <c r="G66" s="107">
        <f>'D-d-1'!G66+'D-d-2'!G66</f>
        <v>0</v>
      </c>
      <c r="H66" s="100">
        <f>'D-d-1'!H66+'D-d-2'!H66</f>
        <v>0</v>
      </c>
      <c r="I66" s="102">
        <f>'D-d-1'!I66+'D-d-2'!I66</f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100">
        <f>'D-d-1'!C67+'D-d-2'!C67</f>
        <v>0</v>
      </c>
      <c r="D67" s="102"/>
      <c r="E67" s="117">
        <f>'D-d-1'!E67+'D-d-2'!E67</f>
        <v>0</v>
      </c>
      <c r="F67" s="100">
        <f>'D-d-1'!F67+'D-d-2'!F67</f>
        <v>0</v>
      </c>
      <c r="G67" s="107">
        <f>'D-d-1'!G67+'D-d-2'!G67</f>
        <v>0</v>
      </c>
      <c r="H67" s="100">
        <f>'D-d-1'!H67+'D-d-2'!H67</f>
        <v>0</v>
      </c>
      <c r="I67" s="102">
        <f>'D-d-1'!I67+'D-d-2'!I67</f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100">
        <f>'D-d-1'!C68+'D-d-2'!C68</f>
        <v>0</v>
      </c>
      <c r="D68" s="102"/>
      <c r="E68" s="117">
        <f>'D-d-1'!E68+'D-d-2'!E68</f>
        <v>0</v>
      </c>
      <c r="F68" s="100">
        <f>'D-d-1'!F68+'D-d-2'!F68</f>
        <v>0</v>
      </c>
      <c r="G68" s="107">
        <f>'D-d-1'!G68+'D-d-2'!G68</f>
        <v>0</v>
      </c>
      <c r="H68" s="100">
        <f>'D-d-1'!H68+'D-d-2'!H68</f>
        <v>0</v>
      </c>
      <c r="I68" s="102">
        <f>'D-d-1'!I68+'D-d-2'!I68</f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100">
        <f>'D-d-1'!C69+'D-d-2'!C69</f>
        <v>0</v>
      </c>
      <c r="D69" s="102"/>
      <c r="E69" s="117">
        <f>'D-d-1'!E69+'D-d-2'!E69</f>
        <v>0</v>
      </c>
      <c r="F69" s="100">
        <f>'D-d-1'!F69+'D-d-2'!F69</f>
        <v>0</v>
      </c>
      <c r="G69" s="107">
        <f>'D-d-1'!G69+'D-d-2'!G69</f>
        <v>0</v>
      </c>
      <c r="H69" s="100">
        <f>'D-d-1'!H69+'D-d-2'!H69</f>
        <v>0</v>
      </c>
      <c r="I69" s="102">
        <f>'D-d-1'!I69+'D-d-2'!I69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f>'D-d-1'!C70+'D-d-2'!C70</f>
        <v>23</v>
      </c>
      <c r="D70" s="91"/>
      <c r="E70" s="90">
        <f>'D-d-1'!E70+'D-d-2'!E70</f>
        <v>17</v>
      </c>
      <c r="F70" s="91">
        <f>'D-d-1'!F70+'D-d-2'!F70</f>
        <v>34</v>
      </c>
      <c r="G70" s="92">
        <f>'D-d-1'!G70+'D-d-2'!G70</f>
        <v>4</v>
      </c>
      <c r="H70" s="91">
        <f>'D-d-1'!H70+'D-d-2'!H70</f>
        <v>0</v>
      </c>
      <c r="I70" s="91">
        <f>'D-d-1'!I70+'D-d-2'!I70</f>
        <v>0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100">
        <f>'D-d-1'!C71+'D-d-2'!C71</f>
        <v>13</v>
      </c>
      <c r="D71" s="102"/>
      <c r="E71" s="117">
        <f>'D-d-1'!E71+'D-d-2'!E71</f>
        <v>10</v>
      </c>
      <c r="F71" s="100">
        <f>'D-d-1'!F71+'D-d-2'!F71</f>
        <v>13</v>
      </c>
      <c r="G71" s="107">
        <f>'D-d-1'!G71+'D-d-2'!G71</f>
        <v>0</v>
      </c>
      <c r="H71" s="100">
        <f>'D-d-1'!H71+'D-d-2'!H71</f>
        <v>0</v>
      </c>
      <c r="I71" s="102">
        <f>'D-d-1'!I71+'D-d-2'!I71</f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100">
        <f>'D-d-1'!C72+'D-d-2'!C72</f>
        <v>0</v>
      </c>
      <c r="D72" s="102"/>
      <c r="E72" s="117">
        <f>'D-d-1'!E72+'D-d-2'!E72</f>
        <v>0</v>
      </c>
      <c r="F72" s="100">
        <f>'D-d-1'!F72+'D-d-2'!F72</f>
        <v>0</v>
      </c>
      <c r="G72" s="107">
        <f>'D-d-1'!G72+'D-d-2'!G72</f>
        <v>0</v>
      </c>
      <c r="H72" s="100">
        <f>'D-d-1'!H72+'D-d-2'!H72</f>
        <v>0</v>
      </c>
      <c r="I72" s="102">
        <f>'D-d-1'!I72+'D-d-2'!I72</f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100">
        <f>'D-d-1'!C73+'D-d-2'!C73</f>
        <v>1</v>
      </c>
      <c r="D73" s="102"/>
      <c r="E73" s="117">
        <f>'D-d-1'!E73+'D-d-2'!E73</f>
        <v>2</v>
      </c>
      <c r="F73" s="100">
        <f>'D-d-1'!F73+'D-d-2'!F73</f>
        <v>8</v>
      </c>
      <c r="G73" s="107">
        <f>'D-d-1'!G73+'D-d-2'!G73</f>
        <v>1</v>
      </c>
      <c r="H73" s="100">
        <f>'D-d-1'!H73+'D-d-2'!H73</f>
        <v>0</v>
      </c>
      <c r="I73" s="102">
        <f>'D-d-1'!I73+'D-d-2'!I73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100">
        <f>'D-d-1'!C74+'D-d-2'!C74</f>
        <v>3</v>
      </c>
      <c r="D74" s="102"/>
      <c r="E74" s="117">
        <f>'D-d-1'!E74+'D-d-2'!E74</f>
        <v>1</v>
      </c>
      <c r="F74" s="100">
        <f>'D-d-1'!F74+'D-d-2'!F74</f>
        <v>1</v>
      </c>
      <c r="G74" s="107">
        <f>'D-d-1'!G74+'D-d-2'!G74</f>
        <v>0</v>
      </c>
      <c r="H74" s="100">
        <f>'D-d-1'!H74+'D-d-2'!H74</f>
        <v>0</v>
      </c>
      <c r="I74" s="102">
        <f>'D-d-1'!I74+'D-d-2'!I74</f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100">
        <f>'D-d-1'!C75+'D-d-2'!C75</f>
        <v>4</v>
      </c>
      <c r="D75" s="102"/>
      <c r="E75" s="117">
        <f>'D-d-1'!E75+'D-d-2'!E75</f>
        <v>1</v>
      </c>
      <c r="F75" s="100">
        <f>'D-d-1'!F75+'D-d-2'!F75</f>
        <v>3</v>
      </c>
      <c r="G75" s="107">
        <f>'D-d-1'!G75+'D-d-2'!G75</f>
        <v>2</v>
      </c>
      <c r="H75" s="100">
        <f>'D-d-1'!H75+'D-d-2'!H75</f>
        <v>0</v>
      </c>
      <c r="I75" s="102">
        <f>'D-d-1'!I75+'D-d-2'!I75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100">
        <f>'D-d-1'!C76+'D-d-2'!C76</f>
        <v>1</v>
      </c>
      <c r="D76" s="102"/>
      <c r="E76" s="117">
        <f>'D-d-1'!E76+'D-d-2'!E76</f>
        <v>1</v>
      </c>
      <c r="F76" s="100">
        <f>'D-d-1'!F76+'D-d-2'!F76</f>
        <v>2</v>
      </c>
      <c r="G76" s="107">
        <f>'D-d-1'!G76+'D-d-2'!G76</f>
        <v>0</v>
      </c>
      <c r="H76" s="100">
        <f>'D-d-1'!H76+'D-d-2'!H76</f>
        <v>0</v>
      </c>
      <c r="I76" s="102">
        <f>'D-d-1'!I76+'D-d-2'!I76</f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100">
        <f>'D-d-1'!C77+'D-d-2'!C77</f>
        <v>0</v>
      </c>
      <c r="D77" s="102"/>
      <c r="E77" s="99">
        <f>'D-d-1'!E77+'D-d-2'!E77</f>
        <v>1</v>
      </c>
      <c r="F77" s="100">
        <f>'D-d-1'!F77+'D-d-2'!F77</f>
        <v>1</v>
      </c>
      <c r="G77" s="107">
        <f>'D-d-1'!G77+'D-d-2'!G77</f>
        <v>0</v>
      </c>
      <c r="H77" s="100">
        <f>'D-d-1'!H77+'D-d-2'!H77</f>
        <v>0</v>
      </c>
      <c r="I77" s="102">
        <f>'D-d-1'!I77+'D-d-2'!I77</f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6">
        <f>'D-d-1'!C78+'D-d-2'!C78</f>
        <v>1</v>
      </c>
      <c r="D78" s="110"/>
      <c r="E78" s="105">
        <f>'D-d-1'!E78+'D-d-2'!E78</f>
        <v>1</v>
      </c>
      <c r="F78" s="106">
        <f>'D-d-1'!F78+'D-d-2'!F78</f>
        <v>6</v>
      </c>
      <c r="G78" s="106">
        <f>'D-d-1'!G78+'D-d-2'!G78</f>
        <v>1</v>
      </c>
      <c r="H78" s="106">
        <f>'D-d-1'!H78+'D-d-2'!H78</f>
        <v>0</v>
      </c>
      <c r="I78" s="106">
        <f>'D-d-1'!I78+'D-d-2'!I78</f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 codeName="Sheet69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43</v>
      </c>
      <c r="D9" s="74">
        <v>97.674418604651152</v>
      </c>
      <c r="E9" s="138">
        <v>42</v>
      </c>
      <c r="F9" s="85">
        <v>59</v>
      </c>
      <c r="G9" s="85">
        <v>2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28</v>
      </c>
      <c r="D10" s="74">
        <v>82.142857142857139</v>
      </c>
      <c r="E10" s="138">
        <v>23</v>
      </c>
      <c r="F10" s="85">
        <v>44</v>
      </c>
      <c r="G10" s="85">
        <v>1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42</v>
      </c>
      <c r="D11" s="74">
        <v>102.38095238095238</v>
      </c>
      <c r="E11" s="138">
        <v>43</v>
      </c>
      <c r="F11" s="85">
        <v>51</v>
      </c>
      <c r="G11" s="85">
        <v>1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24</v>
      </c>
      <c r="D12" s="74">
        <v>104.16666666666667</v>
      </c>
      <c r="E12" s="138">
        <v>25</v>
      </c>
      <c r="F12" s="85">
        <v>52</v>
      </c>
      <c r="G12" s="85">
        <v>1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32</v>
      </c>
      <c r="D13" s="74">
        <v>87.5</v>
      </c>
      <c r="E13" s="138">
        <v>28</v>
      </c>
      <c r="F13" s="85">
        <v>52</v>
      </c>
      <c r="G13" s="85">
        <v>4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32</v>
      </c>
      <c r="D14" s="74">
        <v>75</v>
      </c>
      <c r="E14" s="139">
        <v>24</v>
      </c>
      <c r="F14" s="89">
        <v>38</v>
      </c>
      <c r="G14" s="89">
        <v>4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47</v>
      </c>
      <c r="D15" s="81">
        <v>110.63829787234043</v>
      </c>
      <c r="E15" s="139">
        <v>52</v>
      </c>
      <c r="F15" s="89">
        <v>79</v>
      </c>
      <c r="G15" s="89">
        <v>9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42</v>
      </c>
      <c r="D16" s="81">
        <v>95.238095238095227</v>
      </c>
      <c r="E16" s="86">
        <v>40</v>
      </c>
      <c r="F16" s="89">
        <v>63</v>
      </c>
      <c r="G16" s="89">
        <v>3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42</v>
      </c>
      <c r="D17" s="81">
        <v>92.857142857142861</v>
      </c>
      <c r="E17" s="87">
        <v>39</v>
      </c>
      <c r="F17" s="87">
        <v>75</v>
      </c>
      <c r="G17" s="87">
        <v>7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31</v>
      </c>
      <c r="D18" s="78">
        <f>E18/C18*100</f>
        <v>109.6774193548387</v>
      </c>
      <c r="E18" s="88">
        <f>SUM(E20,E26,E33,E34,E45,E52,E59,E65,E70)</f>
        <v>34</v>
      </c>
      <c r="F18" s="91">
        <f>SUM(F20,F26,F33,F34,F45,F52,F59,F65,F70)</f>
        <v>54</v>
      </c>
      <c r="G18" s="91">
        <f>SUM(G20,G26,G33,G34,G45,G52,G59,G65,G70)</f>
        <v>3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</v>
      </c>
      <c r="D20" s="91"/>
      <c r="E20" s="90">
        <v>1</v>
      </c>
      <c r="F20" s="92">
        <v>2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1</v>
      </c>
      <c r="F24" s="93">
        <v>2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7</v>
      </c>
      <c r="D26" s="91"/>
      <c r="E26" s="96">
        <v>7</v>
      </c>
      <c r="F26" s="91">
        <v>10</v>
      </c>
      <c r="G26" s="91">
        <v>2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4</v>
      </c>
      <c r="D28" s="85"/>
      <c r="E28" s="94">
        <v>4</v>
      </c>
      <c r="F28" s="93">
        <v>7</v>
      </c>
      <c r="G28" s="93">
        <v>2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2</v>
      </c>
      <c r="D30" s="85"/>
      <c r="E30" s="94">
        <v>2</v>
      </c>
      <c r="F30" s="93">
        <v>3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3</v>
      </c>
      <c r="F33" s="97">
        <v>3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3</v>
      </c>
      <c r="F34" s="91">
        <v>3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3</v>
      </c>
      <c r="D39" s="85"/>
      <c r="E39" s="94">
        <v>3</v>
      </c>
      <c r="F39" s="93">
        <v>3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3</v>
      </c>
      <c r="D45" s="91"/>
      <c r="E45" s="88">
        <v>4</v>
      </c>
      <c r="F45" s="91">
        <v>6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1</v>
      </c>
      <c r="F49" s="93">
        <v>2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</v>
      </c>
      <c r="D50" s="85"/>
      <c r="E50" s="94">
        <v>2</v>
      </c>
      <c r="F50" s="93">
        <v>3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1</v>
      </c>
      <c r="F51" s="93">
        <v>1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9</v>
      </c>
      <c r="D52" s="91"/>
      <c r="E52" s="96">
        <v>9</v>
      </c>
      <c r="F52" s="91">
        <v>14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2</v>
      </c>
      <c r="D53" s="85"/>
      <c r="E53" s="94">
        <v>2</v>
      </c>
      <c r="F53" s="93">
        <v>2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</v>
      </c>
      <c r="D54" s="85"/>
      <c r="E54" s="94">
        <v>3</v>
      </c>
      <c r="F54" s="93">
        <v>3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</v>
      </c>
      <c r="D55" s="85"/>
      <c r="E55" s="94">
        <v>3</v>
      </c>
      <c r="F55" s="93">
        <v>7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1</v>
      </c>
      <c r="F56" s="93">
        <v>2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3</v>
      </c>
      <c r="D59" s="91"/>
      <c r="E59" s="96">
        <v>3</v>
      </c>
      <c r="F59" s="91">
        <v>3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2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</v>
      </c>
      <c r="D64" s="85"/>
      <c r="E64" s="94">
        <v>2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</v>
      </c>
      <c r="D70" s="91"/>
      <c r="E70" s="96">
        <v>4</v>
      </c>
      <c r="F70" s="91">
        <v>13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</v>
      </c>
      <c r="D71" s="85"/>
      <c r="E71" s="94">
        <v>2</v>
      </c>
      <c r="F71" s="93">
        <v>3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1</v>
      </c>
      <c r="F73" s="93">
        <v>3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2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5</v>
      </c>
      <c r="G78" s="103">
        <v>1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 codeName="Sheet70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83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27</v>
      </c>
      <c r="D9" s="74">
        <v>85.18518518518519</v>
      </c>
      <c r="E9" s="138">
        <v>23</v>
      </c>
      <c r="F9" s="85">
        <v>15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21</v>
      </c>
      <c r="D10" s="74">
        <v>109.52380952380953</v>
      </c>
      <c r="E10" s="138">
        <v>23</v>
      </c>
      <c r="F10" s="85">
        <v>30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16</v>
      </c>
      <c r="D11" s="74">
        <v>118.75</v>
      </c>
      <c r="E11" s="138">
        <v>19</v>
      </c>
      <c r="F11" s="85">
        <v>17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22</v>
      </c>
      <c r="D12" s="74">
        <v>72.727272727272734</v>
      </c>
      <c r="E12" s="138">
        <v>16</v>
      </c>
      <c r="F12" s="85">
        <v>12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17</v>
      </c>
      <c r="D13" s="74">
        <v>94.117647058823522</v>
      </c>
      <c r="E13" s="112">
        <v>16</v>
      </c>
      <c r="F13" s="89">
        <v>14</v>
      </c>
      <c r="G13" s="89">
        <v>1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25</v>
      </c>
      <c r="D14" s="74">
        <v>92</v>
      </c>
      <c r="E14" s="139">
        <v>23</v>
      </c>
      <c r="F14" s="89">
        <v>16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25</v>
      </c>
      <c r="D15" s="81">
        <v>68</v>
      </c>
      <c r="E15" s="139">
        <v>17</v>
      </c>
      <c r="F15" s="89">
        <v>16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35</v>
      </c>
      <c r="D16" s="81">
        <v>80</v>
      </c>
      <c r="E16" s="86">
        <v>28</v>
      </c>
      <c r="F16" s="89">
        <v>32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61</v>
      </c>
      <c r="D17" s="79">
        <v>70.491803278688522</v>
      </c>
      <c r="E17" s="87">
        <v>43</v>
      </c>
      <c r="F17" s="87">
        <v>25</v>
      </c>
      <c r="G17" s="87">
        <v>1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70</v>
      </c>
      <c r="D18" s="80">
        <f>E18/C18*100</f>
        <v>67.142857142857139</v>
      </c>
      <c r="E18" s="88">
        <f>SUM(E20,E26,E33,E34,E45,E52,E59,E65,E70)</f>
        <v>47</v>
      </c>
      <c r="F18" s="91">
        <f>SUM(F20,F26,F33,F34,F45,F52,F59,F65,F70)</f>
        <v>58</v>
      </c>
      <c r="G18" s="91">
        <f>SUM(G20,G26,G33,G34,G45,G52,G59,G65,G70)</f>
        <v>7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</v>
      </c>
      <c r="D20" s="91"/>
      <c r="E20" s="90">
        <v>1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1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</v>
      </c>
      <c r="D26" s="91"/>
      <c r="E26" s="96">
        <v>2</v>
      </c>
      <c r="F26" s="91">
        <v>3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2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1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12</v>
      </c>
      <c r="D34" s="91"/>
      <c r="E34" s="96">
        <v>9</v>
      </c>
      <c r="F34" s="91">
        <v>8</v>
      </c>
      <c r="G34" s="91">
        <v>2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3</v>
      </c>
      <c r="D35" s="85"/>
      <c r="E35" s="94">
        <v>2</v>
      </c>
      <c r="F35" s="93">
        <v>4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1</v>
      </c>
      <c r="F37" s="93">
        <v>2</v>
      </c>
      <c r="G37" s="93">
        <v>2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1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2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3</v>
      </c>
      <c r="D44" s="85"/>
      <c r="E44" s="94">
        <v>1</v>
      </c>
      <c r="F44" s="93">
        <v>1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3</v>
      </c>
      <c r="D45" s="91"/>
      <c r="E45" s="88">
        <v>3</v>
      </c>
      <c r="F45" s="91">
        <v>3</v>
      </c>
      <c r="G45" s="91">
        <v>1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3</v>
      </c>
      <c r="F46" s="93">
        <v>3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3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22</v>
      </c>
      <c r="D52" s="91"/>
      <c r="E52" s="96">
        <v>12</v>
      </c>
      <c r="F52" s="91">
        <v>10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</v>
      </c>
      <c r="D54" s="85"/>
      <c r="E54" s="94">
        <v>0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</v>
      </c>
      <c r="D55" s="85"/>
      <c r="E55" s="94">
        <v>3</v>
      </c>
      <c r="F55" s="93">
        <v>1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19</v>
      </c>
      <c r="D56" s="85"/>
      <c r="E56" s="94">
        <v>9</v>
      </c>
      <c r="F56" s="93">
        <v>8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4</v>
      </c>
      <c r="D59" s="91"/>
      <c r="E59" s="96">
        <v>5</v>
      </c>
      <c r="F59" s="91">
        <v>11</v>
      </c>
      <c r="G59" s="91">
        <v>1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1</v>
      </c>
      <c r="F62" s="93">
        <v>1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2</v>
      </c>
      <c r="D63" s="85"/>
      <c r="E63" s="94">
        <v>2</v>
      </c>
      <c r="F63" s="93">
        <v>10</v>
      </c>
      <c r="G63" s="93">
        <v>1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</v>
      </c>
      <c r="D64" s="85"/>
      <c r="E64" s="94">
        <v>2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1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1</v>
      </c>
      <c r="F66" s="93">
        <v>1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20</v>
      </c>
      <c r="D70" s="91"/>
      <c r="E70" s="96">
        <v>13</v>
      </c>
      <c r="F70" s="91">
        <v>21</v>
      </c>
      <c r="G70" s="91">
        <v>3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11</v>
      </c>
      <c r="D71" s="85"/>
      <c r="E71" s="94">
        <v>8</v>
      </c>
      <c r="F71" s="93">
        <v>10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</v>
      </c>
      <c r="D73" s="85"/>
      <c r="E73" s="94">
        <v>1</v>
      </c>
      <c r="F73" s="93">
        <v>5</v>
      </c>
      <c r="G73" s="93">
        <v>1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1</v>
      </c>
      <c r="F74" s="93">
        <v>1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4</v>
      </c>
      <c r="D75" s="85"/>
      <c r="E75" s="94">
        <v>1</v>
      </c>
      <c r="F75" s="93">
        <v>3</v>
      </c>
      <c r="G75" s="93">
        <v>2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1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5">
    <tabColor indexed="10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4" t="s">
        <v>62</v>
      </c>
      <c r="D4" s="194"/>
      <c r="E4" s="194"/>
      <c r="F4" s="194"/>
      <c r="G4" s="194"/>
      <c r="H4" s="194"/>
      <c r="I4" s="194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8" t="str">
        <f>刑法犯総数!B9</f>
        <v>2015 平成27年</v>
      </c>
      <c r="C9" s="89">
        <v>5618</v>
      </c>
      <c r="D9" s="81">
        <v>85.030259878960479</v>
      </c>
      <c r="E9" s="112">
        <v>4777</v>
      </c>
      <c r="F9" s="89">
        <v>4409</v>
      </c>
      <c r="G9" s="89">
        <v>507</v>
      </c>
      <c r="H9" s="89">
        <v>586</v>
      </c>
      <c r="I9" s="89">
        <v>34</v>
      </c>
      <c r="J9" s="42"/>
      <c r="L9" s="42"/>
      <c r="M9" s="42"/>
      <c r="N9" s="42"/>
      <c r="O9" s="42"/>
      <c r="P9" s="42"/>
    </row>
    <row r="10" spans="2:16" s="8" customFormat="1" x14ac:dyDescent="0.15">
      <c r="B10" s="18" t="str">
        <f>刑法犯総数!B10</f>
        <v>2016     28</v>
      </c>
      <c r="C10" s="89">
        <v>5130</v>
      </c>
      <c r="D10" s="81">
        <v>86.452241715399609</v>
      </c>
      <c r="E10" s="112">
        <v>4435</v>
      </c>
      <c r="F10" s="89">
        <v>4252</v>
      </c>
      <c r="G10" s="89">
        <v>502</v>
      </c>
      <c r="H10" s="89">
        <v>538</v>
      </c>
      <c r="I10" s="89">
        <v>33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8" t="str">
        <f>刑法犯総数!B11</f>
        <v>2017     29</v>
      </c>
      <c r="C11" s="89">
        <v>4840</v>
      </c>
      <c r="D11" s="81">
        <v>86.632231404958688</v>
      </c>
      <c r="E11" s="112">
        <v>4193</v>
      </c>
      <c r="F11" s="89">
        <v>4067</v>
      </c>
      <c r="G11" s="89">
        <v>483</v>
      </c>
      <c r="H11" s="89">
        <v>438</v>
      </c>
      <c r="I11" s="89">
        <v>35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8" t="str">
        <f>刑法犯総数!B12</f>
        <v>2018     30</v>
      </c>
      <c r="C12" s="89">
        <v>4900</v>
      </c>
      <c r="D12" s="81">
        <v>88.510204081632651</v>
      </c>
      <c r="E12" s="112">
        <v>4337</v>
      </c>
      <c r="F12" s="89">
        <v>4193</v>
      </c>
      <c r="G12" s="89">
        <v>491</v>
      </c>
      <c r="H12" s="89">
        <v>463</v>
      </c>
      <c r="I12" s="89">
        <v>38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8" t="str">
        <f>刑法犯総数!B13</f>
        <v>2019 令和元年</v>
      </c>
      <c r="C13" s="89">
        <v>4706</v>
      </c>
      <c r="D13" s="81">
        <v>90.097747556311091</v>
      </c>
      <c r="E13" s="112">
        <v>4240</v>
      </c>
      <c r="F13" s="89">
        <v>4225</v>
      </c>
      <c r="G13" s="89">
        <v>507</v>
      </c>
      <c r="H13" s="89">
        <v>457</v>
      </c>
      <c r="I13" s="89">
        <v>35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4444</v>
      </c>
      <c r="D14" s="81">
        <v>96.039603960396036</v>
      </c>
      <c r="E14" s="139">
        <v>4268</v>
      </c>
      <c r="F14" s="89">
        <v>4291</v>
      </c>
      <c r="G14" s="89">
        <v>480</v>
      </c>
      <c r="H14" s="89">
        <v>522</v>
      </c>
      <c r="I14" s="89">
        <v>44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4149</v>
      </c>
      <c r="D15" s="81">
        <v>96.577488551458174</v>
      </c>
      <c r="E15" s="139">
        <v>4007</v>
      </c>
      <c r="F15" s="89">
        <v>4093</v>
      </c>
      <c r="G15" s="89">
        <v>434</v>
      </c>
      <c r="H15" s="89">
        <v>410</v>
      </c>
      <c r="I15" s="89">
        <v>34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4437</v>
      </c>
      <c r="D16" s="81">
        <v>88.393058372774405</v>
      </c>
      <c r="E16" s="86">
        <v>3922</v>
      </c>
      <c r="F16" s="89">
        <v>3978</v>
      </c>
      <c r="G16" s="89">
        <v>457</v>
      </c>
      <c r="H16" s="89">
        <v>495</v>
      </c>
      <c r="I16" s="89">
        <v>40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5750</v>
      </c>
      <c r="D17" s="81">
        <v>84.03478260869565</v>
      </c>
      <c r="E17" s="87">
        <v>4832</v>
      </c>
      <c r="F17" s="87">
        <v>4860</v>
      </c>
      <c r="G17" s="87">
        <v>499</v>
      </c>
      <c r="H17" s="87">
        <v>606</v>
      </c>
      <c r="I17" s="86">
        <v>53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7034</v>
      </c>
      <c r="D18" s="78">
        <f>E18/C18*100</f>
        <v>88.541370486209843</v>
      </c>
      <c r="E18" s="88">
        <f>SUM(E20,E26,E33,E34,E45,E52,E59,E65,E70)</f>
        <v>6228</v>
      </c>
      <c r="F18" s="91">
        <f>SUM(F20,F26,F33,F34,F45,F52,F59,F65,F70)</f>
        <v>6300</v>
      </c>
      <c r="G18" s="91">
        <f>SUM(G20,G26,G33,G34,G45,G52,G59,G65,G70)</f>
        <v>552</v>
      </c>
      <c r="H18" s="91">
        <f>SUM(H20,H26,H33,H34,H45,H52,H59,H65,H70)</f>
        <v>838</v>
      </c>
      <c r="I18" s="91">
        <f>SUM(I20,I26,I33,I34,I45,I52,I59,I65,I70)</f>
        <v>68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f>'A-a'!C20+'A-b'!C20+'A-c'!C20+'A-d'!C20</f>
        <v>271</v>
      </c>
      <c r="D20" s="91"/>
      <c r="E20" s="90">
        <f>'A-a'!E20+'A-b'!E20+'A-c'!E20+'A-d'!E20</f>
        <v>255</v>
      </c>
      <c r="F20" s="92">
        <f>'A-a'!F20+'A-b'!F20+'A-c'!F20+'A-d'!F20</f>
        <v>257</v>
      </c>
      <c r="G20" s="92">
        <f>'A-a'!G20+'A-b'!G20+'A-c'!G20+'A-d'!G20</f>
        <v>25</v>
      </c>
      <c r="H20" s="92">
        <f>'A-a'!H20+'A-b'!H20+'A-c'!H20+'A-d'!H20</f>
        <v>36</v>
      </c>
      <c r="I20" s="91">
        <f>'A-a'!I20+'A-b'!I20+'A-c'!I20+'A-d'!I20</f>
        <v>1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f>'A-a'!C21+'A-b'!C21+'A-c'!C21+'A-d'!C21</f>
        <v>177</v>
      </c>
      <c r="D21" s="85"/>
      <c r="E21" s="94">
        <f>'A-a'!E21+'A-b'!E21+'A-c'!E21+'A-d'!E21</f>
        <v>161</v>
      </c>
      <c r="F21" s="93">
        <f>'A-a'!F21+'A-b'!F21+'A-c'!F21+'A-d'!F21</f>
        <v>162</v>
      </c>
      <c r="G21" s="93">
        <f>'A-a'!G21+'A-b'!G21+'A-c'!G21+'A-d'!G21</f>
        <v>17</v>
      </c>
      <c r="H21" s="95">
        <f>'A-a'!H21+'A-b'!H21+'A-c'!H21+'A-d'!H21</f>
        <v>28</v>
      </c>
      <c r="I21" s="93">
        <f>'A-a'!I21+'A-b'!I21+'A-c'!I21+'A-d'!I21</f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f>'A-a'!C22+'A-b'!C22+'A-c'!C22+'A-d'!C22</f>
        <v>21</v>
      </c>
      <c r="D22" s="85"/>
      <c r="E22" s="94">
        <f>'A-a'!E22+'A-b'!E22+'A-c'!E22+'A-d'!E22</f>
        <v>15</v>
      </c>
      <c r="F22" s="93">
        <f>'A-a'!F22+'A-b'!F22+'A-c'!F22+'A-d'!F22</f>
        <v>12</v>
      </c>
      <c r="G22" s="93">
        <f>'A-a'!G22+'A-b'!G22+'A-c'!G22+'A-d'!G22</f>
        <v>0</v>
      </c>
      <c r="H22" s="93">
        <f>'A-a'!H22+'A-b'!H22+'A-c'!H22+'A-d'!H22</f>
        <v>1</v>
      </c>
      <c r="I22" s="93">
        <f>'A-a'!I22+'A-b'!I22+'A-c'!I22+'A-d'!I22</f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f>'A-a'!C23+'A-b'!C23+'A-c'!C23+'A-d'!C23</f>
        <v>23</v>
      </c>
      <c r="D23" s="85"/>
      <c r="E23" s="94">
        <f>'A-a'!E23+'A-b'!E23+'A-c'!E23+'A-d'!E23</f>
        <v>25</v>
      </c>
      <c r="F23" s="93">
        <f>'A-a'!F23+'A-b'!F23+'A-c'!F23+'A-d'!F23</f>
        <v>26</v>
      </c>
      <c r="G23" s="93">
        <f>'A-a'!G23+'A-b'!G23+'A-c'!G23+'A-d'!G23</f>
        <v>4</v>
      </c>
      <c r="H23" s="93">
        <f>'A-a'!H23+'A-b'!H23+'A-c'!H23+'A-d'!H23</f>
        <v>3</v>
      </c>
      <c r="I23" s="93">
        <f>'A-a'!I23+'A-b'!I23+'A-c'!I23+'A-d'!I23</f>
        <v>1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f>'A-a'!C24+'A-b'!C24+'A-c'!C24+'A-d'!C24</f>
        <v>35</v>
      </c>
      <c r="D24" s="85"/>
      <c r="E24" s="94">
        <f>'A-a'!E24+'A-b'!E24+'A-c'!E24+'A-d'!E24</f>
        <v>39</v>
      </c>
      <c r="F24" s="93">
        <f>'A-a'!F24+'A-b'!F24+'A-c'!F24+'A-d'!F24</f>
        <v>42</v>
      </c>
      <c r="G24" s="93">
        <f>'A-a'!G24+'A-b'!G24+'A-c'!G24+'A-d'!G24</f>
        <v>1</v>
      </c>
      <c r="H24" s="93">
        <f>'A-a'!H24+'A-b'!H24+'A-c'!H24+'A-d'!H24</f>
        <v>4</v>
      </c>
      <c r="I24" s="93">
        <f>'A-a'!I24+'A-b'!I24+'A-c'!I24+'A-d'!I24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f>'A-a'!C25+'A-b'!C25+'A-c'!C25+'A-d'!C25</f>
        <v>15</v>
      </c>
      <c r="D25" s="85"/>
      <c r="E25" s="94">
        <f>'A-a'!E25+'A-b'!E25+'A-c'!E25+'A-d'!E25</f>
        <v>15</v>
      </c>
      <c r="F25" s="93">
        <f>'A-a'!F25+'A-b'!F25+'A-c'!F25+'A-d'!F25</f>
        <v>15</v>
      </c>
      <c r="G25" s="93">
        <f>'A-a'!G25+'A-b'!G25+'A-c'!G25+'A-d'!G25</f>
        <v>3</v>
      </c>
      <c r="H25" s="93">
        <f>'A-a'!H25+'A-b'!H25+'A-c'!H25+'A-d'!H25</f>
        <v>0</v>
      </c>
      <c r="I25" s="93">
        <f>'A-a'!I25+'A-b'!I25+'A-c'!I25+'A-d'!I25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f>'A-a'!C26+'A-b'!C26+'A-c'!C26+'A-d'!C26</f>
        <v>439</v>
      </c>
      <c r="D26" s="91"/>
      <c r="E26" s="96">
        <f>'A-a'!E26+'A-b'!E26+'A-c'!E26+'A-d'!E26</f>
        <v>415</v>
      </c>
      <c r="F26" s="91">
        <f>'A-a'!F26+'A-b'!F26+'A-c'!F26+'A-d'!F26</f>
        <v>371</v>
      </c>
      <c r="G26" s="91">
        <f>'A-a'!G26+'A-b'!G26+'A-c'!G26+'A-d'!G26</f>
        <v>24</v>
      </c>
      <c r="H26" s="91">
        <f>'A-a'!H26+'A-b'!H26+'A-c'!H26+'A-d'!H26</f>
        <v>29</v>
      </c>
      <c r="I26" s="91">
        <f>'A-a'!I26+'A-b'!I26+'A-c'!I26+'A-d'!I26</f>
        <v>3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f>'A-a'!C27+'A-b'!C27+'A-c'!C27+'A-d'!C27</f>
        <v>93</v>
      </c>
      <c r="D27" s="85"/>
      <c r="E27" s="94">
        <f>'A-a'!E27+'A-b'!E27+'A-c'!E27+'A-d'!E27</f>
        <v>71</v>
      </c>
      <c r="F27" s="93">
        <f>'A-a'!F27+'A-b'!F27+'A-c'!F27+'A-d'!F27</f>
        <v>61</v>
      </c>
      <c r="G27" s="93">
        <f>'A-a'!G27+'A-b'!G27+'A-c'!G27+'A-d'!G27</f>
        <v>5</v>
      </c>
      <c r="H27" s="93">
        <f>'A-a'!H27+'A-b'!H27+'A-c'!H27+'A-d'!H27</f>
        <v>5</v>
      </c>
      <c r="I27" s="93">
        <f>'A-a'!I27+'A-b'!I27+'A-c'!I27+'A-d'!I27</f>
        <v>1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f>'A-a'!C28+'A-b'!C28+'A-c'!C28+'A-d'!C28</f>
        <v>65</v>
      </c>
      <c r="D28" s="85"/>
      <c r="E28" s="94">
        <f>'A-a'!E28+'A-b'!E28+'A-c'!E28+'A-d'!E28</f>
        <v>69</v>
      </c>
      <c r="F28" s="93">
        <f>'A-a'!F28+'A-b'!F28+'A-c'!F28+'A-d'!F28</f>
        <v>54</v>
      </c>
      <c r="G28" s="93">
        <f>'A-a'!G28+'A-b'!G28+'A-c'!G28+'A-d'!G28</f>
        <v>3</v>
      </c>
      <c r="H28" s="93">
        <f>'A-a'!H28+'A-b'!H28+'A-c'!H28+'A-d'!H28</f>
        <v>6</v>
      </c>
      <c r="I28" s="93">
        <f>'A-a'!I28+'A-b'!I28+'A-c'!I28+'A-d'!I28</f>
        <v>2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f>'A-a'!C29+'A-b'!C29+'A-c'!C29+'A-d'!C29</f>
        <v>149</v>
      </c>
      <c r="D29" s="85"/>
      <c r="E29" s="94">
        <f>'A-a'!E29+'A-b'!E29+'A-c'!E29+'A-d'!E29</f>
        <v>145</v>
      </c>
      <c r="F29" s="93">
        <f>'A-a'!F29+'A-b'!F29+'A-c'!F29+'A-d'!F29</f>
        <v>141</v>
      </c>
      <c r="G29" s="93">
        <f>'A-a'!G29+'A-b'!G29+'A-c'!G29+'A-d'!G29</f>
        <v>8</v>
      </c>
      <c r="H29" s="93">
        <f>'A-a'!H29+'A-b'!H29+'A-c'!H29+'A-d'!H29</f>
        <v>13</v>
      </c>
      <c r="I29" s="93">
        <f>'A-a'!I29+'A-b'!I29+'A-c'!I29+'A-d'!I29</f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f>'A-a'!C30+'A-b'!C30+'A-c'!C30+'A-d'!C30</f>
        <v>31</v>
      </c>
      <c r="D30" s="85"/>
      <c r="E30" s="94">
        <f>'A-a'!E30+'A-b'!E30+'A-c'!E30+'A-d'!E30</f>
        <v>29</v>
      </c>
      <c r="F30" s="93">
        <f>'A-a'!F30+'A-b'!F30+'A-c'!F30+'A-d'!F30</f>
        <v>28</v>
      </c>
      <c r="G30" s="93">
        <f>'A-a'!G30+'A-b'!G30+'A-c'!G30+'A-d'!G30</f>
        <v>5</v>
      </c>
      <c r="H30" s="93">
        <f>'A-a'!H30+'A-b'!H30+'A-c'!H30+'A-d'!H30</f>
        <v>2</v>
      </c>
      <c r="I30" s="93">
        <f>'A-a'!I30+'A-b'!I30+'A-c'!I30+'A-d'!I30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f>'A-a'!C31+'A-b'!C31+'A-c'!C31+'A-d'!C31</f>
        <v>30</v>
      </c>
      <c r="D31" s="85"/>
      <c r="E31" s="94">
        <f>'A-a'!E31+'A-b'!E31+'A-c'!E31+'A-d'!E31</f>
        <v>26</v>
      </c>
      <c r="F31" s="93">
        <f>'A-a'!F31+'A-b'!F31+'A-c'!F31+'A-d'!F31</f>
        <v>17</v>
      </c>
      <c r="G31" s="93">
        <f>'A-a'!G31+'A-b'!G31+'A-c'!G31+'A-d'!G31</f>
        <v>0</v>
      </c>
      <c r="H31" s="93">
        <f>'A-a'!H31+'A-b'!H31+'A-c'!H31+'A-d'!H31</f>
        <v>1</v>
      </c>
      <c r="I31" s="93">
        <f>'A-a'!I31+'A-b'!I31+'A-c'!I31+'A-d'!I31</f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f>'A-a'!C32+'A-b'!C32+'A-c'!C32+'A-d'!C32</f>
        <v>71</v>
      </c>
      <c r="D32" s="85"/>
      <c r="E32" s="94">
        <f>'A-a'!E32+'A-b'!E32+'A-c'!E32+'A-d'!E32</f>
        <v>75</v>
      </c>
      <c r="F32" s="93">
        <f>'A-a'!F32+'A-b'!F32+'A-c'!F32+'A-d'!F32</f>
        <v>70</v>
      </c>
      <c r="G32" s="93">
        <f>'A-a'!G32+'A-b'!G32+'A-c'!G32+'A-d'!G32</f>
        <v>3</v>
      </c>
      <c r="H32" s="93">
        <f>'A-a'!H32+'A-b'!H32+'A-c'!H32+'A-d'!H32</f>
        <v>2</v>
      </c>
      <c r="I32" s="93">
        <f>'A-a'!I32+'A-b'!I32+'A-c'!I32+'A-d'!I32</f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f>'A-a'!C33+'A-b'!C33+'A-c'!C33+'A-d'!C33</f>
        <v>1025</v>
      </c>
      <c r="D33" s="91"/>
      <c r="E33" s="98">
        <f>'A-a'!E33+'A-b'!E33+'A-c'!E33+'A-d'!E33</f>
        <v>926</v>
      </c>
      <c r="F33" s="97">
        <f>'A-a'!F33+'A-b'!F33+'A-c'!F33+'A-d'!F33</f>
        <v>1019</v>
      </c>
      <c r="G33" s="97">
        <f>'A-a'!G33+'A-b'!G33+'A-c'!G33+'A-d'!G33</f>
        <v>68</v>
      </c>
      <c r="H33" s="97">
        <f>'A-a'!H33+'A-b'!H33+'A-c'!H33+'A-d'!H33</f>
        <v>107</v>
      </c>
      <c r="I33" s="97">
        <f>'A-a'!I33+'A-b'!I33+'A-c'!I33+'A-d'!I33</f>
        <v>4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f>'A-a'!C34+'A-b'!C34+'A-c'!C34+'A-d'!C34</f>
        <v>1778</v>
      </c>
      <c r="D34" s="91"/>
      <c r="E34" s="96">
        <f>'A-a'!E34+'A-b'!E34+'A-c'!E34+'A-d'!E34</f>
        <v>1619</v>
      </c>
      <c r="F34" s="91">
        <f>'A-a'!F34+'A-b'!F34+'A-c'!F34+'A-d'!F34</f>
        <v>1613</v>
      </c>
      <c r="G34" s="91">
        <f>'A-a'!G34+'A-b'!G34+'A-c'!G34+'A-d'!G34</f>
        <v>147</v>
      </c>
      <c r="H34" s="91">
        <f>'A-a'!H34+'A-b'!H34+'A-c'!H34+'A-d'!H34</f>
        <v>247</v>
      </c>
      <c r="I34" s="91">
        <f>'A-a'!I34+'A-b'!I34+'A-c'!I34+'A-d'!I34</f>
        <v>28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f>'A-a'!C35+'A-b'!C35+'A-c'!C35+'A-d'!C35</f>
        <v>135</v>
      </c>
      <c r="D35" s="85"/>
      <c r="E35" s="94">
        <f>'A-a'!E35+'A-b'!E35+'A-c'!E35+'A-d'!E35</f>
        <v>110</v>
      </c>
      <c r="F35" s="93">
        <f>'A-a'!F35+'A-b'!F35+'A-c'!F35+'A-d'!F35</f>
        <v>113</v>
      </c>
      <c r="G35" s="93">
        <f>'A-a'!G35+'A-b'!G35+'A-c'!G35+'A-d'!G35</f>
        <v>7</v>
      </c>
      <c r="H35" s="93">
        <f>'A-a'!H35+'A-b'!H35+'A-c'!H35+'A-d'!H35</f>
        <v>12</v>
      </c>
      <c r="I35" s="93">
        <f>'A-a'!I35+'A-b'!I35+'A-c'!I35+'A-d'!I35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f>'A-a'!C36+'A-b'!C36+'A-c'!C36+'A-d'!C36</f>
        <v>81</v>
      </c>
      <c r="D36" s="85"/>
      <c r="E36" s="94">
        <f>'A-a'!E36+'A-b'!E36+'A-c'!E36+'A-d'!E36</f>
        <v>68</v>
      </c>
      <c r="F36" s="93">
        <f>'A-a'!F36+'A-b'!F36+'A-c'!F36+'A-d'!F36</f>
        <v>86</v>
      </c>
      <c r="G36" s="93">
        <f>'A-a'!G36+'A-b'!G36+'A-c'!G36+'A-d'!G36</f>
        <v>11</v>
      </c>
      <c r="H36" s="93">
        <f>'A-a'!H36+'A-b'!H36+'A-c'!H36+'A-d'!H36</f>
        <v>21</v>
      </c>
      <c r="I36" s="93">
        <f>'A-a'!I36+'A-b'!I36+'A-c'!I36+'A-d'!I36</f>
        <v>2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f>'A-a'!C37+'A-b'!C37+'A-c'!C37+'A-d'!C37</f>
        <v>92</v>
      </c>
      <c r="D37" s="85"/>
      <c r="E37" s="94">
        <f>'A-a'!E37+'A-b'!E37+'A-c'!E37+'A-d'!E37</f>
        <v>91</v>
      </c>
      <c r="F37" s="93">
        <f>'A-a'!F37+'A-b'!F37+'A-c'!F37+'A-d'!F37</f>
        <v>88</v>
      </c>
      <c r="G37" s="93">
        <f>'A-a'!G37+'A-b'!G37+'A-c'!G37+'A-d'!G37</f>
        <v>10</v>
      </c>
      <c r="H37" s="93">
        <f>'A-a'!H37+'A-b'!H37+'A-c'!H37+'A-d'!H37</f>
        <v>14</v>
      </c>
      <c r="I37" s="93">
        <f>'A-a'!I37+'A-b'!I37+'A-c'!I37+'A-d'!I37</f>
        <v>2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f>'A-a'!C38+'A-b'!C38+'A-c'!C38+'A-d'!C38</f>
        <v>433</v>
      </c>
      <c r="D38" s="85"/>
      <c r="E38" s="94">
        <f>'A-a'!E38+'A-b'!E38+'A-c'!E38+'A-d'!E38</f>
        <v>421</v>
      </c>
      <c r="F38" s="93">
        <f>'A-a'!F38+'A-b'!F38+'A-c'!F38+'A-d'!F38</f>
        <v>429</v>
      </c>
      <c r="G38" s="93">
        <f>'A-a'!G38+'A-b'!G38+'A-c'!G38+'A-d'!G38</f>
        <v>35</v>
      </c>
      <c r="H38" s="93">
        <f>'A-a'!H38+'A-b'!H38+'A-c'!H38+'A-d'!H38</f>
        <v>80</v>
      </c>
      <c r="I38" s="93">
        <f>'A-a'!I38+'A-b'!I38+'A-c'!I38+'A-d'!I38</f>
        <v>11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f>'A-a'!C39+'A-b'!C39+'A-c'!C39+'A-d'!C39</f>
        <v>289</v>
      </c>
      <c r="D39" s="85"/>
      <c r="E39" s="94">
        <f>'A-a'!E39+'A-b'!E39+'A-c'!E39+'A-d'!E39</f>
        <v>255</v>
      </c>
      <c r="F39" s="93">
        <f>'A-a'!F39+'A-b'!F39+'A-c'!F39+'A-d'!F39</f>
        <v>250</v>
      </c>
      <c r="G39" s="93">
        <f>'A-a'!G39+'A-b'!G39+'A-c'!G39+'A-d'!G39</f>
        <v>26</v>
      </c>
      <c r="H39" s="93">
        <f>'A-a'!H39+'A-b'!H39+'A-c'!H39+'A-d'!H39</f>
        <v>34</v>
      </c>
      <c r="I39" s="93">
        <f>'A-a'!I39+'A-b'!I39+'A-c'!I39+'A-d'!I39</f>
        <v>1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f>'A-a'!C40+'A-b'!C40+'A-c'!C40+'A-d'!C40</f>
        <v>419</v>
      </c>
      <c r="D40" s="85"/>
      <c r="E40" s="94">
        <f>'A-a'!E40+'A-b'!E40+'A-c'!E40+'A-d'!E40</f>
        <v>349</v>
      </c>
      <c r="F40" s="93">
        <f>'A-a'!F40+'A-b'!F40+'A-c'!F40+'A-d'!F40</f>
        <v>344</v>
      </c>
      <c r="G40" s="93">
        <f>'A-a'!G40+'A-b'!G40+'A-c'!G40+'A-d'!G40</f>
        <v>29</v>
      </c>
      <c r="H40" s="93">
        <f>'A-a'!H40+'A-b'!H40+'A-c'!H40+'A-d'!H40</f>
        <v>58</v>
      </c>
      <c r="I40" s="93">
        <f>'A-a'!I40+'A-b'!I40+'A-c'!I40+'A-d'!I40</f>
        <v>10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f>'A-a'!C41+'A-b'!C41+'A-c'!C41+'A-d'!C41</f>
        <v>77</v>
      </c>
      <c r="D41" s="85"/>
      <c r="E41" s="94">
        <f>'A-a'!E41+'A-b'!E41+'A-c'!E41+'A-d'!E41</f>
        <v>73</v>
      </c>
      <c r="F41" s="93">
        <f>'A-a'!F41+'A-b'!F41+'A-c'!F41+'A-d'!F41</f>
        <v>59</v>
      </c>
      <c r="G41" s="93">
        <f>'A-a'!G41+'A-b'!G41+'A-c'!G41+'A-d'!G41</f>
        <v>4</v>
      </c>
      <c r="H41" s="93">
        <f>'A-a'!H41+'A-b'!H41+'A-c'!H41+'A-d'!H41</f>
        <v>3</v>
      </c>
      <c r="I41" s="93">
        <f>'A-a'!I41+'A-b'!I41+'A-c'!I41+'A-d'!I41</f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f>'A-a'!C42+'A-b'!C42+'A-c'!C42+'A-d'!C42</f>
        <v>28</v>
      </c>
      <c r="D42" s="85"/>
      <c r="E42" s="94">
        <f>'A-a'!E42+'A-b'!E42+'A-c'!E42+'A-d'!E42</f>
        <v>29</v>
      </c>
      <c r="F42" s="93">
        <f>'A-a'!F42+'A-b'!F42+'A-c'!F42+'A-d'!F42</f>
        <v>32</v>
      </c>
      <c r="G42" s="93">
        <f>'A-a'!G42+'A-b'!G42+'A-c'!G42+'A-d'!G42</f>
        <v>3</v>
      </c>
      <c r="H42" s="93">
        <f>'A-a'!H42+'A-b'!H42+'A-c'!H42+'A-d'!H42</f>
        <v>4</v>
      </c>
      <c r="I42" s="93">
        <f>'A-a'!I42+'A-b'!I42+'A-c'!I42+'A-d'!I42</f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f>'A-a'!C43+'A-b'!C43+'A-c'!C43+'A-d'!C43</f>
        <v>61</v>
      </c>
      <c r="D43" s="85"/>
      <c r="E43" s="94">
        <f>'A-a'!E43+'A-b'!E43+'A-c'!E43+'A-d'!E43</f>
        <v>50</v>
      </c>
      <c r="F43" s="93">
        <f>'A-a'!F43+'A-b'!F43+'A-c'!F43+'A-d'!F43</f>
        <v>40</v>
      </c>
      <c r="G43" s="93">
        <f>'A-a'!G43+'A-b'!G43+'A-c'!G43+'A-d'!G43</f>
        <v>3</v>
      </c>
      <c r="H43" s="93">
        <f>'A-a'!H43+'A-b'!H43+'A-c'!H43+'A-d'!H43</f>
        <v>6</v>
      </c>
      <c r="I43" s="93">
        <f>'A-a'!I43+'A-b'!I43+'A-c'!I43+'A-d'!I43</f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f>'A-a'!C44+'A-b'!C44+'A-c'!C44+'A-d'!C44</f>
        <v>163</v>
      </c>
      <c r="D44" s="85"/>
      <c r="E44" s="94">
        <f>'A-a'!E44+'A-b'!E44+'A-c'!E44+'A-d'!E44</f>
        <v>173</v>
      </c>
      <c r="F44" s="93">
        <f>'A-a'!F44+'A-b'!F44+'A-c'!F44+'A-d'!F44</f>
        <v>172</v>
      </c>
      <c r="G44" s="93">
        <f>'A-a'!G44+'A-b'!G44+'A-c'!G44+'A-d'!G44</f>
        <v>19</v>
      </c>
      <c r="H44" s="93">
        <f>'A-a'!H44+'A-b'!H44+'A-c'!H44+'A-d'!H44</f>
        <v>15</v>
      </c>
      <c r="I44" s="93">
        <f>'A-a'!I44+'A-b'!I44+'A-c'!I44+'A-d'!I44</f>
        <v>2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f>'A-a'!C45+'A-b'!C45+'A-c'!C45+'A-d'!C45</f>
        <v>759</v>
      </c>
      <c r="D45" s="91"/>
      <c r="E45" s="88">
        <f>'A-a'!E45+'A-b'!E45+'A-c'!E45+'A-d'!E45</f>
        <v>664</v>
      </c>
      <c r="F45" s="91">
        <f>'A-a'!F45+'A-b'!F45+'A-c'!F45+'A-d'!F45</f>
        <v>669</v>
      </c>
      <c r="G45" s="91">
        <f>'A-a'!G45+'A-b'!G45+'A-c'!G45+'A-d'!G45</f>
        <v>65</v>
      </c>
      <c r="H45" s="91">
        <f>'A-a'!H45+'A-b'!H45+'A-c'!H45+'A-d'!H45</f>
        <v>92</v>
      </c>
      <c r="I45" s="91">
        <f>'A-a'!I45+'A-b'!I45+'A-c'!I45+'A-d'!I45</f>
        <v>14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f>'A-a'!C46+'A-b'!C46+'A-c'!C46+'A-d'!C46</f>
        <v>48</v>
      </c>
      <c r="D46" s="85"/>
      <c r="E46" s="94">
        <f>'A-a'!E46+'A-b'!E46+'A-c'!E46+'A-d'!E46</f>
        <v>40</v>
      </c>
      <c r="F46" s="93">
        <f>'A-a'!F46+'A-b'!F46+'A-c'!F46+'A-d'!F46</f>
        <v>45</v>
      </c>
      <c r="G46" s="93">
        <f>'A-a'!G46+'A-b'!G46+'A-c'!G46+'A-d'!G46</f>
        <v>4</v>
      </c>
      <c r="H46" s="93">
        <f>'A-a'!H46+'A-b'!H46+'A-c'!H46+'A-d'!H46</f>
        <v>8</v>
      </c>
      <c r="I46" s="93">
        <f>'A-a'!I46+'A-b'!I46+'A-c'!I46+'A-d'!I46</f>
        <v>2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f>'A-a'!C47+'A-b'!C47+'A-c'!C47+'A-d'!C47</f>
        <v>50</v>
      </c>
      <c r="D47" s="85"/>
      <c r="E47" s="94">
        <f>'A-a'!E47+'A-b'!E47+'A-c'!E47+'A-d'!E47</f>
        <v>45</v>
      </c>
      <c r="F47" s="93">
        <f>'A-a'!F47+'A-b'!F47+'A-c'!F47+'A-d'!F47</f>
        <v>40</v>
      </c>
      <c r="G47" s="93">
        <f>'A-a'!G47+'A-b'!G47+'A-c'!G47+'A-d'!G47</f>
        <v>3</v>
      </c>
      <c r="H47" s="93">
        <f>'A-a'!H47+'A-b'!H47+'A-c'!H47+'A-d'!H47</f>
        <v>6</v>
      </c>
      <c r="I47" s="93">
        <f>'A-a'!I47+'A-b'!I47+'A-c'!I47+'A-d'!I47</f>
        <v>2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f>'A-a'!C48+'A-b'!C48+'A-c'!C48+'A-d'!C48</f>
        <v>44</v>
      </c>
      <c r="D48" s="85"/>
      <c r="E48" s="94">
        <f>'A-a'!E48+'A-b'!E48+'A-c'!E48+'A-d'!E48</f>
        <v>45</v>
      </c>
      <c r="F48" s="93">
        <f>'A-a'!F48+'A-b'!F48+'A-c'!F48+'A-d'!F48</f>
        <v>31</v>
      </c>
      <c r="G48" s="93">
        <f>'A-a'!G48+'A-b'!G48+'A-c'!G48+'A-d'!G48</f>
        <v>2</v>
      </c>
      <c r="H48" s="93">
        <f>'A-a'!H48+'A-b'!H48+'A-c'!H48+'A-d'!H48</f>
        <v>3</v>
      </c>
      <c r="I48" s="93">
        <f>'A-a'!I48+'A-b'!I48+'A-c'!I48+'A-d'!I48</f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f>'A-a'!C49+'A-b'!C49+'A-c'!C49+'A-d'!C49</f>
        <v>76</v>
      </c>
      <c r="D49" s="85"/>
      <c r="E49" s="94">
        <f>'A-a'!E49+'A-b'!E49+'A-c'!E49+'A-d'!E49</f>
        <v>72</v>
      </c>
      <c r="F49" s="93">
        <f>'A-a'!F49+'A-b'!F49+'A-c'!F49+'A-d'!F49</f>
        <v>71</v>
      </c>
      <c r="G49" s="93">
        <f>'A-a'!G49+'A-b'!G49+'A-c'!G49+'A-d'!G49</f>
        <v>7</v>
      </c>
      <c r="H49" s="93">
        <f>'A-a'!H49+'A-b'!H49+'A-c'!H49+'A-d'!H49</f>
        <v>7</v>
      </c>
      <c r="I49" s="93">
        <f>'A-a'!I49+'A-b'!I49+'A-c'!I49+'A-d'!I49</f>
        <v>1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f>'A-a'!C50+'A-b'!C50+'A-c'!C50+'A-d'!C50</f>
        <v>478</v>
      </c>
      <c r="D50" s="85"/>
      <c r="E50" s="94">
        <f>'A-a'!E50+'A-b'!E50+'A-c'!E50+'A-d'!E50</f>
        <v>414</v>
      </c>
      <c r="F50" s="93">
        <f>'A-a'!F50+'A-b'!F50+'A-c'!F50+'A-d'!F50</f>
        <v>429</v>
      </c>
      <c r="G50" s="93">
        <f>'A-a'!G50+'A-b'!G50+'A-c'!G50+'A-d'!G50</f>
        <v>45</v>
      </c>
      <c r="H50" s="93">
        <f>'A-a'!H50+'A-b'!H50+'A-c'!H50+'A-d'!H50</f>
        <v>64</v>
      </c>
      <c r="I50" s="93">
        <f>'A-a'!I50+'A-b'!I50+'A-c'!I50+'A-d'!I50</f>
        <v>9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f>'A-a'!C51+'A-b'!C51+'A-c'!C51+'A-d'!C51</f>
        <v>63</v>
      </c>
      <c r="D51" s="85"/>
      <c r="E51" s="94">
        <f>'A-a'!E51+'A-b'!E51+'A-c'!E51+'A-d'!E51</f>
        <v>48</v>
      </c>
      <c r="F51" s="93">
        <f>'A-a'!F51+'A-b'!F51+'A-c'!F51+'A-d'!F51</f>
        <v>53</v>
      </c>
      <c r="G51" s="93">
        <f>'A-a'!G51+'A-b'!G51+'A-c'!G51+'A-d'!G51</f>
        <v>4</v>
      </c>
      <c r="H51" s="93">
        <f>'A-a'!H51+'A-b'!H51+'A-c'!H51+'A-d'!H51</f>
        <v>4</v>
      </c>
      <c r="I51" s="93">
        <f>'A-a'!I51+'A-b'!I51+'A-c'!I51+'A-d'!I51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f>'A-a'!C52+'A-b'!C52+'A-c'!C52+'A-d'!C52</f>
        <v>1550</v>
      </c>
      <c r="D52" s="91"/>
      <c r="E52" s="96">
        <f>'A-a'!E52+'A-b'!E52+'A-c'!E52+'A-d'!E52</f>
        <v>1286</v>
      </c>
      <c r="F52" s="91">
        <f>'A-a'!F52+'A-b'!F52+'A-c'!F52+'A-d'!F52</f>
        <v>1321</v>
      </c>
      <c r="G52" s="91">
        <f>'A-a'!G52+'A-b'!G52+'A-c'!G52+'A-d'!G52</f>
        <v>126</v>
      </c>
      <c r="H52" s="91">
        <f>'A-a'!H52+'A-b'!H52+'A-c'!H52+'A-d'!H52</f>
        <v>173</v>
      </c>
      <c r="I52" s="91">
        <f>'A-a'!I52+'A-b'!I52+'A-c'!I52+'A-d'!I52</f>
        <v>8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f>'A-a'!C53+'A-b'!C53+'A-c'!C53+'A-d'!C53</f>
        <v>86</v>
      </c>
      <c r="D53" s="85"/>
      <c r="E53" s="94">
        <f>'A-a'!E53+'A-b'!E53+'A-c'!E53+'A-d'!E53</f>
        <v>78</v>
      </c>
      <c r="F53" s="93">
        <f>'A-a'!F53+'A-b'!F53+'A-c'!F53+'A-d'!F53</f>
        <v>70</v>
      </c>
      <c r="G53" s="93">
        <f>'A-a'!G53+'A-b'!G53+'A-c'!G53+'A-d'!G53</f>
        <v>7</v>
      </c>
      <c r="H53" s="93">
        <f>'A-a'!H53+'A-b'!H53+'A-c'!H53+'A-d'!H53</f>
        <v>9</v>
      </c>
      <c r="I53" s="93">
        <f>'A-a'!I53+'A-b'!I53+'A-c'!I53+'A-d'!I53</f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f>'A-a'!C54+'A-b'!C54+'A-c'!C54+'A-d'!C54</f>
        <v>133</v>
      </c>
      <c r="D54" s="85"/>
      <c r="E54" s="94">
        <f>'A-a'!E54+'A-b'!E54+'A-c'!E54+'A-d'!E54</f>
        <v>118</v>
      </c>
      <c r="F54" s="93">
        <f>'A-a'!F54+'A-b'!F54+'A-c'!F54+'A-d'!F54</f>
        <v>134</v>
      </c>
      <c r="G54" s="93">
        <f>'A-a'!G54+'A-b'!G54+'A-c'!G54+'A-d'!G54</f>
        <v>8</v>
      </c>
      <c r="H54" s="93">
        <f>'A-a'!H54+'A-b'!H54+'A-c'!H54+'A-d'!H54</f>
        <v>13</v>
      </c>
      <c r="I54" s="93">
        <f>'A-a'!I54+'A-b'!I54+'A-c'!I54+'A-d'!I54</f>
        <v>1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f>'A-a'!C55+'A-b'!C55+'A-c'!C55+'A-d'!C55</f>
        <v>872</v>
      </c>
      <c r="D55" s="85"/>
      <c r="E55" s="94">
        <f>'A-a'!E55+'A-b'!E55+'A-c'!E55+'A-d'!E55</f>
        <v>652</v>
      </c>
      <c r="F55" s="93">
        <f>'A-a'!F55+'A-b'!F55+'A-c'!F55+'A-d'!F55</f>
        <v>681</v>
      </c>
      <c r="G55" s="93">
        <f>'A-a'!G55+'A-b'!G55+'A-c'!G55+'A-d'!G55</f>
        <v>75</v>
      </c>
      <c r="H55" s="93">
        <f>'A-a'!H55+'A-b'!H55+'A-c'!H55+'A-d'!H55</f>
        <v>98</v>
      </c>
      <c r="I55" s="93">
        <f>'A-a'!I55+'A-b'!I55+'A-c'!I55+'A-d'!I55</f>
        <v>5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f>'A-a'!C56+'A-b'!C56+'A-c'!C56+'A-d'!C56</f>
        <v>369</v>
      </c>
      <c r="D56" s="85"/>
      <c r="E56" s="94">
        <f>'A-a'!E56+'A-b'!E56+'A-c'!E56+'A-d'!E56</f>
        <v>353</v>
      </c>
      <c r="F56" s="93">
        <f>'A-a'!F56+'A-b'!F56+'A-c'!F56+'A-d'!F56</f>
        <v>354</v>
      </c>
      <c r="G56" s="93">
        <f>'A-a'!G56+'A-b'!G56+'A-c'!G56+'A-d'!G56</f>
        <v>30</v>
      </c>
      <c r="H56" s="93">
        <f>'A-a'!H56+'A-b'!H56+'A-c'!H56+'A-d'!H56</f>
        <v>46</v>
      </c>
      <c r="I56" s="93">
        <f>'A-a'!I56+'A-b'!I56+'A-c'!I56+'A-d'!I56</f>
        <v>1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f>'A-a'!C57+'A-b'!C57+'A-c'!C57+'A-d'!C57</f>
        <v>45</v>
      </c>
      <c r="D57" s="85"/>
      <c r="E57" s="94">
        <f>'A-a'!E57+'A-b'!E57+'A-c'!E57+'A-d'!E57</f>
        <v>40</v>
      </c>
      <c r="F57" s="93">
        <f>'A-a'!F57+'A-b'!F57+'A-c'!F57+'A-d'!F57</f>
        <v>36</v>
      </c>
      <c r="G57" s="93">
        <f>'A-a'!G57+'A-b'!G57+'A-c'!G57+'A-d'!G57</f>
        <v>2</v>
      </c>
      <c r="H57" s="93">
        <f>'A-a'!H57+'A-b'!H57+'A-c'!H57+'A-d'!H57</f>
        <v>5</v>
      </c>
      <c r="I57" s="93">
        <f>'A-a'!I57+'A-b'!I57+'A-c'!I57+'A-d'!I57</f>
        <v>1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f>'A-a'!C58+'A-b'!C58+'A-c'!C58+'A-d'!C58</f>
        <v>45</v>
      </c>
      <c r="D58" s="85"/>
      <c r="E58" s="94">
        <f>'A-a'!E58+'A-b'!E58+'A-c'!E58+'A-d'!E58</f>
        <v>45</v>
      </c>
      <c r="F58" s="93">
        <f>'A-a'!F58+'A-b'!F58+'A-c'!F58+'A-d'!F58</f>
        <v>46</v>
      </c>
      <c r="G58" s="93">
        <f>'A-a'!G58+'A-b'!G58+'A-c'!G58+'A-d'!G58</f>
        <v>4</v>
      </c>
      <c r="H58" s="93">
        <f>'A-a'!H58+'A-b'!H58+'A-c'!H58+'A-d'!H58</f>
        <v>2</v>
      </c>
      <c r="I58" s="93">
        <f>'A-a'!I58+'A-b'!I58+'A-c'!I58+'A-d'!I58</f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f>'A-a'!C59+'A-b'!C59+'A-c'!C59+'A-d'!C59</f>
        <v>296</v>
      </c>
      <c r="D59" s="91"/>
      <c r="E59" s="96">
        <f>'A-a'!E59+'A-b'!E59+'A-c'!E59+'A-d'!E59</f>
        <v>288</v>
      </c>
      <c r="F59" s="91">
        <f>'A-a'!F59+'A-b'!F59+'A-c'!F59+'A-d'!F59</f>
        <v>266</v>
      </c>
      <c r="G59" s="91">
        <f>'A-a'!G59+'A-b'!G59+'A-c'!G59+'A-d'!G59</f>
        <v>26</v>
      </c>
      <c r="H59" s="91">
        <f>'A-a'!H59+'A-b'!H59+'A-c'!H59+'A-d'!H59</f>
        <v>36</v>
      </c>
      <c r="I59" s="91">
        <f>'A-a'!I59+'A-b'!I59+'A-c'!I59+'A-d'!I59</f>
        <v>2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f>'A-a'!C60+'A-b'!C60+'A-c'!C60+'A-d'!C60</f>
        <v>25</v>
      </c>
      <c r="D60" s="85"/>
      <c r="E60" s="94">
        <f>'A-a'!E60+'A-b'!E60+'A-c'!E60+'A-d'!E60</f>
        <v>28</v>
      </c>
      <c r="F60" s="93">
        <f>'A-a'!F60+'A-b'!F60+'A-c'!F60+'A-d'!F60</f>
        <v>14</v>
      </c>
      <c r="G60" s="93">
        <f>'A-a'!G60+'A-b'!G60+'A-c'!G60+'A-d'!G60</f>
        <v>2</v>
      </c>
      <c r="H60" s="93">
        <f>'A-a'!H60+'A-b'!H60+'A-c'!H60+'A-d'!H60</f>
        <v>0</v>
      </c>
      <c r="I60" s="93">
        <f>'A-a'!I60+'A-b'!I60+'A-c'!I60+'A-d'!I60</f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f>'A-a'!C61+'A-b'!C61+'A-c'!C61+'A-d'!C61</f>
        <v>23</v>
      </c>
      <c r="D61" s="85"/>
      <c r="E61" s="94">
        <f>'A-a'!E61+'A-b'!E61+'A-c'!E61+'A-d'!E61</f>
        <v>25</v>
      </c>
      <c r="F61" s="93">
        <f>'A-a'!F61+'A-b'!F61+'A-c'!F61+'A-d'!F61</f>
        <v>26</v>
      </c>
      <c r="G61" s="93">
        <f>'A-a'!G61+'A-b'!G61+'A-c'!G61+'A-d'!G61</f>
        <v>5</v>
      </c>
      <c r="H61" s="93">
        <f>'A-a'!H61+'A-b'!H61+'A-c'!H61+'A-d'!H61</f>
        <v>5</v>
      </c>
      <c r="I61" s="93">
        <f>'A-a'!I61+'A-b'!I61+'A-c'!I61+'A-d'!I61</f>
        <v>1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f>'A-a'!C62+'A-b'!C62+'A-c'!C62+'A-d'!C62</f>
        <v>74</v>
      </c>
      <c r="D62" s="85"/>
      <c r="E62" s="94">
        <f>'A-a'!E62+'A-b'!E62+'A-c'!E62+'A-d'!E62</f>
        <v>75</v>
      </c>
      <c r="F62" s="93">
        <f>'A-a'!F62+'A-b'!F62+'A-c'!F62+'A-d'!F62</f>
        <v>70</v>
      </c>
      <c r="G62" s="93">
        <f>'A-a'!G62+'A-b'!G62+'A-c'!G62+'A-d'!G62</f>
        <v>5</v>
      </c>
      <c r="H62" s="93">
        <f>'A-a'!H62+'A-b'!H62+'A-c'!H62+'A-d'!H62</f>
        <v>6</v>
      </c>
      <c r="I62" s="93">
        <f>'A-a'!I62+'A-b'!I62+'A-c'!I62+'A-d'!I62</f>
        <v>1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f>'A-a'!C63+'A-b'!C63+'A-c'!C63+'A-d'!C63</f>
        <v>137</v>
      </c>
      <c r="D63" s="85"/>
      <c r="E63" s="94">
        <f>'A-a'!E63+'A-b'!E63+'A-c'!E63+'A-d'!E63</f>
        <v>123</v>
      </c>
      <c r="F63" s="93">
        <f>'A-a'!F63+'A-b'!F63+'A-c'!F63+'A-d'!F63</f>
        <v>127</v>
      </c>
      <c r="G63" s="93">
        <f>'A-a'!G63+'A-b'!G63+'A-c'!G63+'A-d'!G63</f>
        <v>8</v>
      </c>
      <c r="H63" s="93">
        <f>'A-a'!H63+'A-b'!H63+'A-c'!H63+'A-d'!H63</f>
        <v>20</v>
      </c>
      <c r="I63" s="93">
        <f>'A-a'!I63+'A-b'!I63+'A-c'!I63+'A-d'!I63</f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f>'A-a'!C64+'A-b'!C64+'A-c'!C64+'A-d'!C64</f>
        <v>37</v>
      </c>
      <c r="D64" s="85"/>
      <c r="E64" s="94">
        <f>'A-a'!E64+'A-b'!E64+'A-c'!E64+'A-d'!E64</f>
        <v>37</v>
      </c>
      <c r="F64" s="93">
        <f>'A-a'!F64+'A-b'!F64+'A-c'!F64+'A-d'!F64</f>
        <v>29</v>
      </c>
      <c r="G64" s="93">
        <f>'A-a'!G64+'A-b'!G64+'A-c'!G64+'A-d'!G64</f>
        <v>6</v>
      </c>
      <c r="H64" s="93">
        <f>'A-a'!H64+'A-b'!H64+'A-c'!H64+'A-d'!H64</f>
        <v>5</v>
      </c>
      <c r="I64" s="93">
        <f>'A-a'!I64+'A-b'!I64+'A-c'!I64+'A-d'!I64</f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f>'A-a'!C65+'A-b'!C65+'A-c'!C65+'A-d'!C65</f>
        <v>172</v>
      </c>
      <c r="D65" s="91"/>
      <c r="E65" s="96">
        <f>'A-a'!E65+'A-b'!E65+'A-c'!E65+'A-d'!E65</f>
        <v>160</v>
      </c>
      <c r="F65" s="91">
        <f>'A-a'!F65+'A-b'!F65+'A-c'!F65+'A-d'!F65</f>
        <v>148</v>
      </c>
      <c r="G65" s="91">
        <f>'A-a'!G65+'A-b'!G65+'A-c'!G65+'A-d'!G65</f>
        <v>21</v>
      </c>
      <c r="H65" s="91">
        <f>'A-a'!H65+'A-b'!H65+'A-c'!H65+'A-d'!H65</f>
        <v>13</v>
      </c>
      <c r="I65" s="91">
        <f>'A-a'!I65+'A-b'!I65+'A-c'!I65+'A-d'!I65</f>
        <v>2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f>'A-a'!C66+'A-b'!C66+'A-c'!C66+'A-d'!C66</f>
        <v>25</v>
      </c>
      <c r="D66" s="85"/>
      <c r="E66" s="94">
        <f>'A-a'!E66+'A-b'!E66+'A-c'!E66+'A-d'!E66</f>
        <v>22</v>
      </c>
      <c r="F66" s="93">
        <f>'A-a'!F66+'A-b'!F66+'A-c'!F66+'A-d'!F66</f>
        <v>21</v>
      </c>
      <c r="G66" s="93">
        <f>'A-a'!G66+'A-b'!G66+'A-c'!G66+'A-d'!G66</f>
        <v>4</v>
      </c>
      <c r="H66" s="93">
        <f>'A-a'!H66+'A-b'!H66+'A-c'!H66+'A-d'!H66</f>
        <v>3</v>
      </c>
      <c r="I66" s="93">
        <f>'A-a'!I66+'A-b'!I66+'A-c'!I66+'A-d'!I66</f>
        <v>1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f>'A-a'!C67+'A-b'!C67+'A-c'!C67+'A-d'!C67</f>
        <v>59</v>
      </c>
      <c r="D67" s="85"/>
      <c r="E67" s="94">
        <f>'A-a'!E67+'A-b'!E67+'A-c'!E67+'A-d'!E67</f>
        <v>57</v>
      </c>
      <c r="F67" s="93">
        <f>'A-a'!F67+'A-b'!F67+'A-c'!F67+'A-d'!F67</f>
        <v>53</v>
      </c>
      <c r="G67" s="93">
        <f>'A-a'!G67+'A-b'!G67+'A-c'!G67+'A-d'!G67</f>
        <v>9</v>
      </c>
      <c r="H67" s="93">
        <f>'A-a'!H67+'A-b'!H67+'A-c'!H67+'A-d'!H67</f>
        <v>7</v>
      </c>
      <c r="I67" s="93">
        <f>'A-a'!I67+'A-b'!I67+'A-c'!I67+'A-d'!I67</f>
        <v>1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f>'A-a'!C68+'A-b'!C68+'A-c'!C68+'A-d'!C68</f>
        <v>54</v>
      </c>
      <c r="D68" s="85"/>
      <c r="E68" s="94">
        <f>'A-a'!E68+'A-b'!E68+'A-c'!E68+'A-d'!E68</f>
        <v>53</v>
      </c>
      <c r="F68" s="93">
        <f>'A-a'!F68+'A-b'!F68+'A-c'!F68+'A-d'!F68</f>
        <v>51</v>
      </c>
      <c r="G68" s="93">
        <f>'A-a'!G68+'A-b'!G68+'A-c'!G68+'A-d'!G68</f>
        <v>4</v>
      </c>
      <c r="H68" s="93">
        <f>'A-a'!H68+'A-b'!H68+'A-c'!H68+'A-d'!H68</f>
        <v>2</v>
      </c>
      <c r="I68" s="93">
        <f>'A-a'!I68+'A-b'!I68+'A-c'!I68+'A-d'!I68</f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f>'A-a'!C69+'A-b'!C69+'A-c'!C69+'A-d'!C69</f>
        <v>34</v>
      </c>
      <c r="D69" s="85"/>
      <c r="E69" s="94">
        <f>'A-a'!E69+'A-b'!E69+'A-c'!E69+'A-d'!E69</f>
        <v>28</v>
      </c>
      <c r="F69" s="93">
        <f>'A-a'!F69+'A-b'!F69+'A-c'!F69+'A-d'!F69</f>
        <v>23</v>
      </c>
      <c r="G69" s="93">
        <f>'A-a'!G69+'A-b'!G69+'A-c'!G69+'A-d'!G69</f>
        <v>4</v>
      </c>
      <c r="H69" s="93">
        <f>'A-a'!H69+'A-b'!H69+'A-c'!H69+'A-d'!H69</f>
        <v>1</v>
      </c>
      <c r="I69" s="93">
        <f>'A-a'!I69+'A-b'!I69+'A-c'!I69+'A-d'!I69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f>'A-a'!C70+'A-b'!C70+'A-c'!C70+'A-d'!C70</f>
        <v>744</v>
      </c>
      <c r="D70" s="91"/>
      <c r="E70" s="96">
        <f>'A-a'!E70+'A-b'!E70+'A-c'!E70+'A-d'!E70</f>
        <v>615</v>
      </c>
      <c r="F70" s="91">
        <f>'A-a'!F70+'A-b'!F70+'A-c'!F70+'A-d'!F70</f>
        <v>636</v>
      </c>
      <c r="G70" s="91">
        <f>'A-a'!G70+'A-b'!G70+'A-c'!G70+'A-d'!G70</f>
        <v>50</v>
      </c>
      <c r="H70" s="91">
        <f>'A-a'!H70+'A-b'!H70+'A-c'!H70+'A-d'!H70</f>
        <v>105</v>
      </c>
      <c r="I70" s="91">
        <f>'A-a'!I70+'A-b'!I70+'A-c'!I70+'A-d'!I70</f>
        <v>6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f>'A-a'!C71+'A-b'!C71+'A-c'!C71+'A-d'!C71</f>
        <v>289</v>
      </c>
      <c r="D71" s="85"/>
      <c r="E71" s="94">
        <f>'A-a'!E71+'A-b'!E71+'A-c'!E71+'A-d'!E71</f>
        <v>222</v>
      </c>
      <c r="F71" s="93">
        <f>'A-a'!F71+'A-b'!F71+'A-c'!F71+'A-d'!F71</f>
        <v>233</v>
      </c>
      <c r="G71" s="93">
        <f>'A-a'!G71+'A-b'!G71+'A-c'!G71+'A-d'!G71</f>
        <v>19</v>
      </c>
      <c r="H71" s="93">
        <f>'A-a'!H71+'A-b'!H71+'A-c'!H71+'A-d'!H71</f>
        <v>34</v>
      </c>
      <c r="I71" s="93">
        <f>'A-a'!I71+'A-b'!I71+'A-c'!I71+'A-d'!I71</f>
        <v>3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f>'A-a'!C72+'A-b'!C72+'A-c'!C72+'A-d'!C72</f>
        <v>56</v>
      </c>
      <c r="D72" s="85"/>
      <c r="E72" s="94">
        <f>'A-a'!E72+'A-b'!E72+'A-c'!E72+'A-d'!E72</f>
        <v>52</v>
      </c>
      <c r="F72" s="93">
        <f>'A-a'!F72+'A-b'!F72+'A-c'!F72+'A-d'!F72</f>
        <v>63</v>
      </c>
      <c r="G72" s="93">
        <f>'A-a'!G72+'A-b'!G72+'A-c'!G72+'A-d'!G72</f>
        <v>3</v>
      </c>
      <c r="H72" s="93">
        <f>'A-a'!H72+'A-b'!H72+'A-c'!H72+'A-d'!H72</f>
        <v>13</v>
      </c>
      <c r="I72" s="93">
        <f>'A-a'!I72+'A-b'!I72+'A-c'!I72+'A-d'!I72</f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f>'A-a'!C73+'A-b'!C73+'A-c'!C73+'A-d'!C73</f>
        <v>48</v>
      </c>
      <c r="D73" s="85"/>
      <c r="E73" s="94">
        <f>'A-a'!E73+'A-b'!E73+'A-c'!E73+'A-d'!E73</f>
        <v>45</v>
      </c>
      <c r="F73" s="93">
        <f>'A-a'!F73+'A-b'!F73+'A-c'!F73+'A-d'!F73</f>
        <v>48</v>
      </c>
      <c r="G73" s="93">
        <f>'A-a'!G73+'A-b'!G73+'A-c'!G73+'A-d'!G73</f>
        <v>1</v>
      </c>
      <c r="H73" s="93">
        <f>'A-a'!H73+'A-b'!H73+'A-c'!H73+'A-d'!H73</f>
        <v>14</v>
      </c>
      <c r="I73" s="93">
        <f>'A-a'!I73+'A-b'!I73+'A-c'!I73+'A-d'!I73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f>'A-a'!C74+'A-b'!C74+'A-c'!C74+'A-d'!C74</f>
        <v>79</v>
      </c>
      <c r="D74" s="85"/>
      <c r="E74" s="94">
        <f>'A-a'!E74+'A-b'!E74+'A-c'!E74+'A-d'!E74</f>
        <v>66</v>
      </c>
      <c r="F74" s="93">
        <f>'A-a'!F74+'A-b'!F74+'A-c'!F74+'A-d'!F74</f>
        <v>73</v>
      </c>
      <c r="G74" s="93">
        <f>'A-a'!G74+'A-b'!G74+'A-c'!G74+'A-d'!G74</f>
        <v>4</v>
      </c>
      <c r="H74" s="93">
        <f>'A-a'!H74+'A-b'!H74+'A-c'!H74+'A-d'!H74</f>
        <v>14</v>
      </c>
      <c r="I74" s="93">
        <f>'A-a'!I74+'A-b'!I74+'A-c'!I74+'A-d'!I74</f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f>'A-a'!C75+'A-b'!C75+'A-c'!C75+'A-d'!C75</f>
        <v>37</v>
      </c>
      <c r="D75" s="85"/>
      <c r="E75" s="94">
        <f>'A-a'!E75+'A-b'!E75+'A-c'!E75+'A-d'!E75</f>
        <v>34</v>
      </c>
      <c r="F75" s="93">
        <f>'A-a'!F75+'A-b'!F75+'A-c'!F75+'A-d'!F75</f>
        <v>29</v>
      </c>
      <c r="G75" s="93">
        <f>'A-a'!G75+'A-b'!G75+'A-c'!G75+'A-d'!G75</f>
        <v>3</v>
      </c>
      <c r="H75" s="93">
        <f>'A-a'!H75+'A-b'!H75+'A-c'!H75+'A-d'!H75</f>
        <v>4</v>
      </c>
      <c r="I75" s="93">
        <f>'A-a'!I75+'A-b'!I75+'A-c'!I75+'A-d'!I75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f>'A-a'!C76+'A-b'!C76+'A-c'!C76+'A-d'!C76</f>
        <v>51</v>
      </c>
      <c r="D76" s="85"/>
      <c r="E76" s="94">
        <f>'A-a'!E76+'A-b'!E76+'A-c'!E76+'A-d'!E76</f>
        <v>47</v>
      </c>
      <c r="F76" s="93">
        <f>'A-a'!F76+'A-b'!F76+'A-c'!F76+'A-d'!F76</f>
        <v>42</v>
      </c>
      <c r="G76" s="93">
        <f>'A-a'!G76+'A-b'!G76+'A-c'!G76+'A-d'!G76</f>
        <v>0</v>
      </c>
      <c r="H76" s="93">
        <f>'A-a'!H76+'A-b'!H76+'A-c'!H76+'A-d'!H76</f>
        <v>4</v>
      </c>
      <c r="I76" s="93">
        <f>'A-a'!I76+'A-b'!I76+'A-c'!I76+'A-d'!I76</f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f>'A-a'!C77+'A-b'!C77+'A-c'!C77+'A-d'!C77</f>
        <v>93</v>
      </c>
      <c r="D77" s="85"/>
      <c r="E77" s="94">
        <f>'A-a'!E77+'A-b'!E77+'A-c'!E77+'A-d'!E77</f>
        <v>66</v>
      </c>
      <c r="F77" s="93">
        <f>'A-a'!F77+'A-b'!F77+'A-c'!F77+'A-d'!F77</f>
        <v>65</v>
      </c>
      <c r="G77" s="93">
        <f>'A-a'!G77+'A-b'!G77+'A-c'!G77+'A-d'!G77</f>
        <v>13</v>
      </c>
      <c r="H77" s="93">
        <f>'A-a'!H77+'A-b'!H77+'A-c'!H77+'A-d'!H77</f>
        <v>16</v>
      </c>
      <c r="I77" s="93">
        <f>'A-a'!I77+'A-b'!I77+'A-c'!I77+'A-d'!I77</f>
        <v>3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f>'A-a'!C78+'A-b'!C78+'A-c'!C78+'A-d'!C78</f>
        <v>91</v>
      </c>
      <c r="D78" s="104"/>
      <c r="E78" s="116">
        <f>'A-a'!E78+'A-b'!E78+'A-c'!E78+'A-d'!E78</f>
        <v>83</v>
      </c>
      <c r="F78" s="103">
        <f>'A-a'!F78+'A-b'!F78+'A-c'!F78+'A-d'!F78</f>
        <v>83</v>
      </c>
      <c r="G78" s="103">
        <f>'A-a'!G78+'A-b'!G78+'A-c'!G78+'A-d'!G78</f>
        <v>7</v>
      </c>
      <c r="H78" s="103">
        <f>'A-a'!H78+'A-b'!H78+'A-c'!H78+'A-d'!H78</f>
        <v>6</v>
      </c>
      <c r="I78" s="103">
        <f>'A-a'!I78+'A-b'!I78+'A-c'!I78+'A-d'!I78</f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 codeName="Sheet125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D1" sqref="D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.375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1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49">
        <v>0</v>
      </c>
      <c r="D9" s="74">
        <v>0</v>
      </c>
      <c r="E9" s="128">
        <v>0</v>
      </c>
      <c r="F9" s="127">
        <v>0</v>
      </c>
      <c r="G9" s="149">
        <v>0</v>
      </c>
      <c r="H9" s="149">
        <v>0</v>
      </c>
      <c r="I9" s="127">
        <v>0</v>
      </c>
    </row>
    <row r="10" spans="2:9" s="8" customFormat="1" x14ac:dyDescent="0.15">
      <c r="B10" s="14" t="str">
        <f>刑法犯総数!B10</f>
        <v>2016     28</v>
      </c>
      <c r="C10" s="149">
        <v>0</v>
      </c>
      <c r="D10" s="74">
        <v>0</v>
      </c>
      <c r="E10" s="128">
        <v>0</v>
      </c>
      <c r="F10" s="127">
        <v>0</v>
      </c>
      <c r="G10" s="149">
        <v>0</v>
      </c>
      <c r="H10" s="149">
        <v>0</v>
      </c>
      <c r="I10" s="127">
        <v>0</v>
      </c>
    </row>
    <row r="11" spans="2:9" s="8" customFormat="1" x14ac:dyDescent="0.15">
      <c r="B11" s="14" t="str">
        <f>刑法犯総数!B11</f>
        <v>2017     29</v>
      </c>
      <c r="C11" s="149">
        <v>0</v>
      </c>
      <c r="D11" s="74">
        <v>0</v>
      </c>
      <c r="E11" s="128">
        <v>0</v>
      </c>
      <c r="F11" s="127">
        <v>0</v>
      </c>
      <c r="G11" s="149">
        <v>0</v>
      </c>
      <c r="H11" s="149">
        <v>0</v>
      </c>
      <c r="I11" s="127">
        <v>0</v>
      </c>
    </row>
    <row r="12" spans="2:9" s="8" customFormat="1" x14ac:dyDescent="0.15">
      <c r="B12" s="18" t="str">
        <f>刑法犯総数!B12</f>
        <v>2018     30</v>
      </c>
      <c r="C12" s="150">
        <v>0</v>
      </c>
      <c r="D12" s="81">
        <v>0</v>
      </c>
      <c r="E12" s="142">
        <v>0</v>
      </c>
      <c r="F12" s="130">
        <v>0</v>
      </c>
      <c r="G12" s="150">
        <v>0</v>
      </c>
      <c r="H12" s="150">
        <v>0</v>
      </c>
      <c r="I12" s="130">
        <v>0</v>
      </c>
    </row>
    <row r="13" spans="2:9" s="8" customFormat="1" x14ac:dyDescent="0.15">
      <c r="B13" s="18" t="str">
        <f>刑法犯総数!B13</f>
        <v>2019 令和元年</v>
      </c>
      <c r="C13" s="150">
        <v>0</v>
      </c>
      <c r="D13" s="81">
        <v>0</v>
      </c>
      <c r="E13" s="142">
        <v>0</v>
      </c>
      <c r="F13" s="130">
        <v>0</v>
      </c>
      <c r="G13" s="150">
        <v>0</v>
      </c>
      <c r="H13" s="150">
        <v>0</v>
      </c>
      <c r="I13" s="130">
        <v>0</v>
      </c>
    </row>
    <row r="14" spans="2:9" s="8" customFormat="1" x14ac:dyDescent="0.15">
      <c r="B14" s="18" t="str">
        <f>刑法犯総数!B14</f>
        <v>2020 　　２</v>
      </c>
      <c r="C14" s="151">
        <v>0</v>
      </c>
      <c r="D14" s="81">
        <v>0</v>
      </c>
      <c r="E14" s="129">
        <v>0</v>
      </c>
      <c r="F14" s="130">
        <v>0</v>
      </c>
      <c r="G14" s="151">
        <v>0</v>
      </c>
      <c r="H14" s="151">
        <v>0</v>
      </c>
      <c r="I14" s="140">
        <v>0</v>
      </c>
    </row>
    <row r="15" spans="2:9" s="8" customFormat="1" x14ac:dyDescent="0.15">
      <c r="B15" s="18" t="str">
        <f>刑法犯総数!B15</f>
        <v>2021 　　３</v>
      </c>
      <c r="C15" s="151">
        <v>0</v>
      </c>
      <c r="D15" s="81">
        <v>0</v>
      </c>
      <c r="E15" s="129">
        <v>0</v>
      </c>
      <c r="F15" s="130">
        <v>0</v>
      </c>
      <c r="G15" s="151">
        <v>0</v>
      </c>
      <c r="H15" s="151">
        <v>0</v>
      </c>
      <c r="I15" s="140">
        <v>0</v>
      </c>
    </row>
    <row r="16" spans="2:9" s="8" customFormat="1" x14ac:dyDescent="0.15">
      <c r="B16" s="18" t="str">
        <f>刑法犯総数!B16</f>
        <v>2022 　　４</v>
      </c>
      <c r="C16" s="150">
        <v>1</v>
      </c>
      <c r="D16" s="81">
        <v>100</v>
      </c>
      <c r="E16" s="131">
        <v>1</v>
      </c>
      <c r="F16" s="130">
        <v>2</v>
      </c>
      <c r="G16" s="150">
        <v>0</v>
      </c>
      <c r="H16" s="150">
        <v>0</v>
      </c>
      <c r="I16" s="130">
        <v>0</v>
      </c>
    </row>
    <row r="17" spans="2:9" s="22" customFormat="1" x14ac:dyDescent="0.15">
      <c r="B17" s="18" t="str">
        <f>刑法犯総数!B17</f>
        <v>2023 　　５</v>
      </c>
      <c r="C17" s="111">
        <v>0</v>
      </c>
      <c r="D17" s="79">
        <v>0</v>
      </c>
      <c r="E17" s="87">
        <v>0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2">
        <f>SUM(C20,C26,C33,C34,C45,C52,C59,C65,C70)</f>
        <v>0</v>
      </c>
      <c r="D18" s="78">
        <v>0</v>
      </c>
      <c r="E18" s="88">
        <f>SUM(E20,E26,E33,E34,E45,E52,E59,E65,E70)</f>
        <v>0</v>
      </c>
      <c r="F18" s="91">
        <f>SUM(F20,F26,F33,F34,F45,F52,F59,F65,F70)</f>
        <v>0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5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2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107">
        <v>0</v>
      </c>
      <c r="D21" s="102"/>
      <c r="E21" s="99">
        <v>0</v>
      </c>
      <c r="F21" s="100">
        <v>0</v>
      </c>
      <c r="G21" s="100">
        <v>0</v>
      </c>
      <c r="H21" s="108">
        <v>0</v>
      </c>
      <c r="I21" s="100">
        <v>0</v>
      </c>
    </row>
    <row r="22" spans="2:9" s="8" customFormat="1" ht="11.15" customHeight="1" x14ac:dyDescent="0.15">
      <c r="B22" s="29" t="s">
        <v>3</v>
      </c>
      <c r="C22" s="107">
        <v>0</v>
      </c>
      <c r="D22" s="102"/>
      <c r="E22" s="99">
        <v>0</v>
      </c>
      <c r="F22" s="100">
        <v>0</v>
      </c>
      <c r="G22" s="100">
        <v>0</v>
      </c>
      <c r="H22" s="100">
        <v>0</v>
      </c>
      <c r="I22" s="100">
        <v>0</v>
      </c>
    </row>
    <row r="23" spans="2:9" s="8" customFormat="1" ht="11.15" customHeight="1" x14ac:dyDescent="0.15">
      <c r="B23" s="29" t="s">
        <v>4</v>
      </c>
      <c r="C23" s="107">
        <v>0</v>
      </c>
      <c r="D23" s="102"/>
      <c r="E23" s="99">
        <v>0</v>
      </c>
      <c r="F23" s="100">
        <v>0</v>
      </c>
      <c r="G23" s="100">
        <v>0</v>
      </c>
      <c r="H23" s="100">
        <v>0</v>
      </c>
      <c r="I23" s="100">
        <v>0</v>
      </c>
    </row>
    <row r="24" spans="2:9" s="8" customFormat="1" ht="11.15" customHeight="1" x14ac:dyDescent="0.15">
      <c r="B24" s="29" t="s">
        <v>5</v>
      </c>
      <c r="C24" s="107">
        <v>0</v>
      </c>
      <c r="D24" s="102"/>
      <c r="E24" s="99">
        <v>0</v>
      </c>
      <c r="F24" s="100">
        <v>0</v>
      </c>
      <c r="G24" s="100">
        <v>0</v>
      </c>
      <c r="H24" s="100">
        <v>0</v>
      </c>
      <c r="I24" s="100">
        <v>0</v>
      </c>
    </row>
    <row r="25" spans="2:9" s="8" customFormat="1" ht="11.15" customHeight="1" x14ac:dyDescent="0.15">
      <c r="B25" s="29" t="s">
        <v>6</v>
      </c>
      <c r="C25" s="107">
        <v>0</v>
      </c>
      <c r="D25" s="102"/>
      <c r="E25" s="99">
        <v>0</v>
      </c>
      <c r="F25" s="100">
        <v>0</v>
      </c>
      <c r="G25" s="100">
        <v>0</v>
      </c>
      <c r="H25" s="100">
        <v>0</v>
      </c>
      <c r="I25" s="100">
        <v>0</v>
      </c>
    </row>
    <row r="26" spans="2:9" s="22" customFormat="1" ht="11.15" customHeight="1" x14ac:dyDescent="0.15">
      <c r="B26" s="31" t="s">
        <v>157</v>
      </c>
      <c r="C26" s="92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107">
        <v>0</v>
      </c>
      <c r="D27" s="102"/>
      <c r="E27" s="99">
        <v>0</v>
      </c>
      <c r="F27" s="100">
        <v>0</v>
      </c>
      <c r="G27" s="100">
        <v>0</v>
      </c>
      <c r="H27" s="100">
        <v>0</v>
      </c>
      <c r="I27" s="100">
        <v>0</v>
      </c>
    </row>
    <row r="28" spans="2:9" s="8" customFormat="1" ht="11.15" customHeight="1" x14ac:dyDescent="0.15">
      <c r="B28" s="29" t="s">
        <v>8</v>
      </c>
      <c r="C28" s="107">
        <v>0</v>
      </c>
      <c r="D28" s="102"/>
      <c r="E28" s="99">
        <v>0</v>
      </c>
      <c r="F28" s="100">
        <v>0</v>
      </c>
      <c r="G28" s="100">
        <v>0</v>
      </c>
      <c r="H28" s="100">
        <v>0</v>
      </c>
      <c r="I28" s="100">
        <v>0</v>
      </c>
    </row>
    <row r="29" spans="2:9" s="8" customFormat="1" ht="11.15" customHeight="1" x14ac:dyDescent="0.15">
      <c r="B29" s="29" t="s">
        <v>9</v>
      </c>
      <c r="C29" s="107">
        <v>0</v>
      </c>
      <c r="D29" s="102"/>
      <c r="E29" s="99">
        <v>0</v>
      </c>
      <c r="F29" s="100">
        <v>0</v>
      </c>
      <c r="G29" s="100">
        <v>0</v>
      </c>
      <c r="H29" s="100">
        <v>0</v>
      </c>
      <c r="I29" s="100">
        <v>0</v>
      </c>
    </row>
    <row r="30" spans="2:9" s="8" customFormat="1" ht="11.15" customHeight="1" x14ac:dyDescent="0.15">
      <c r="B30" s="29" t="s">
        <v>10</v>
      </c>
      <c r="C30" s="107">
        <v>0</v>
      </c>
      <c r="D30" s="102"/>
      <c r="E30" s="99">
        <v>0</v>
      </c>
      <c r="F30" s="100">
        <v>0</v>
      </c>
      <c r="G30" s="100">
        <v>0</v>
      </c>
      <c r="H30" s="100">
        <v>0</v>
      </c>
      <c r="I30" s="100">
        <v>0</v>
      </c>
    </row>
    <row r="31" spans="2:9" s="8" customFormat="1" ht="11.15" customHeight="1" x14ac:dyDescent="0.15">
      <c r="B31" s="29" t="s">
        <v>11</v>
      </c>
      <c r="C31" s="107">
        <v>0</v>
      </c>
      <c r="D31" s="102"/>
      <c r="E31" s="99">
        <v>0</v>
      </c>
      <c r="F31" s="100">
        <v>0</v>
      </c>
      <c r="G31" s="100">
        <v>0</v>
      </c>
      <c r="H31" s="100">
        <v>0</v>
      </c>
      <c r="I31" s="100">
        <v>0</v>
      </c>
    </row>
    <row r="32" spans="2:9" s="8" customFormat="1" ht="11.15" customHeight="1" x14ac:dyDescent="0.15">
      <c r="B32" s="29" t="s">
        <v>12</v>
      </c>
      <c r="C32" s="107">
        <v>0</v>
      </c>
      <c r="D32" s="102"/>
      <c r="E32" s="99">
        <v>0</v>
      </c>
      <c r="F32" s="100">
        <v>0</v>
      </c>
      <c r="G32" s="100">
        <v>0</v>
      </c>
      <c r="H32" s="100">
        <v>0</v>
      </c>
      <c r="I32" s="100">
        <v>0</v>
      </c>
    </row>
    <row r="33" spans="2:9" s="22" customFormat="1" ht="11.15" customHeight="1" x14ac:dyDescent="0.15">
      <c r="B33" s="31" t="s">
        <v>13</v>
      </c>
      <c r="C33" s="92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2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107">
        <v>0</v>
      </c>
      <c r="D35" s="102"/>
      <c r="E35" s="99">
        <v>0</v>
      </c>
      <c r="F35" s="100">
        <v>0</v>
      </c>
      <c r="G35" s="100">
        <v>0</v>
      </c>
      <c r="H35" s="100">
        <v>0</v>
      </c>
      <c r="I35" s="100">
        <v>0</v>
      </c>
    </row>
    <row r="36" spans="2:9" s="8" customFormat="1" ht="11.15" customHeight="1" x14ac:dyDescent="0.15">
      <c r="B36" s="29" t="s">
        <v>15</v>
      </c>
      <c r="C36" s="107">
        <v>0</v>
      </c>
      <c r="D36" s="102"/>
      <c r="E36" s="99">
        <v>0</v>
      </c>
      <c r="F36" s="100">
        <v>0</v>
      </c>
      <c r="G36" s="100">
        <v>0</v>
      </c>
      <c r="H36" s="100">
        <v>0</v>
      </c>
      <c r="I36" s="100">
        <v>0</v>
      </c>
    </row>
    <row r="37" spans="2:9" s="8" customFormat="1" ht="11.15" customHeight="1" x14ac:dyDescent="0.15">
      <c r="B37" s="29" t="s">
        <v>16</v>
      </c>
      <c r="C37" s="107">
        <v>0</v>
      </c>
      <c r="D37" s="102"/>
      <c r="E37" s="99">
        <v>0</v>
      </c>
      <c r="F37" s="100">
        <v>0</v>
      </c>
      <c r="G37" s="100">
        <v>0</v>
      </c>
      <c r="H37" s="100">
        <v>0</v>
      </c>
      <c r="I37" s="100">
        <v>0</v>
      </c>
    </row>
    <row r="38" spans="2:9" s="8" customFormat="1" ht="11.15" customHeight="1" x14ac:dyDescent="0.15">
      <c r="B38" s="29" t="s">
        <v>17</v>
      </c>
      <c r="C38" s="107">
        <v>0</v>
      </c>
      <c r="D38" s="102"/>
      <c r="E38" s="99">
        <v>0</v>
      </c>
      <c r="F38" s="100">
        <v>0</v>
      </c>
      <c r="G38" s="100">
        <v>0</v>
      </c>
      <c r="H38" s="100">
        <v>0</v>
      </c>
      <c r="I38" s="100">
        <v>0</v>
      </c>
    </row>
    <row r="39" spans="2:9" s="8" customFormat="1" ht="11.15" customHeight="1" x14ac:dyDescent="0.15">
      <c r="B39" s="29" t="s">
        <v>18</v>
      </c>
      <c r="C39" s="107">
        <v>0</v>
      </c>
      <c r="D39" s="102"/>
      <c r="E39" s="99">
        <v>0</v>
      </c>
      <c r="F39" s="100">
        <v>0</v>
      </c>
      <c r="G39" s="100">
        <v>0</v>
      </c>
      <c r="H39" s="100">
        <v>0</v>
      </c>
      <c r="I39" s="100">
        <v>0</v>
      </c>
    </row>
    <row r="40" spans="2:9" s="8" customFormat="1" ht="11.15" customHeight="1" x14ac:dyDescent="0.15">
      <c r="B40" s="29" t="s">
        <v>19</v>
      </c>
      <c r="C40" s="107">
        <v>0</v>
      </c>
      <c r="D40" s="102"/>
      <c r="E40" s="99">
        <v>0</v>
      </c>
      <c r="F40" s="100">
        <v>0</v>
      </c>
      <c r="G40" s="100">
        <v>0</v>
      </c>
      <c r="H40" s="100">
        <v>0</v>
      </c>
      <c r="I40" s="100">
        <v>0</v>
      </c>
    </row>
    <row r="41" spans="2:9" s="8" customFormat="1" ht="11.15" customHeight="1" x14ac:dyDescent="0.15">
      <c r="B41" s="29" t="s">
        <v>20</v>
      </c>
      <c r="C41" s="107">
        <v>0</v>
      </c>
      <c r="D41" s="102"/>
      <c r="E41" s="99">
        <v>0</v>
      </c>
      <c r="F41" s="100">
        <v>0</v>
      </c>
      <c r="G41" s="100">
        <v>0</v>
      </c>
      <c r="H41" s="100">
        <v>0</v>
      </c>
      <c r="I41" s="100">
        <v>0</v>
      </c>
    </row>
    <row r="42" spans="2:9" s="8" customFormat="1" ht="11.15" customHeight="1" x14ac:dyDescent="0.15">
      <c r="B42" s="29" t="s">
        <v>21</v>
      </c>
      <c r="C42" s="107">
        <v>0</v>
      </c>
      <c r="D42" s="102"/>
      <c r="E42" s="99">
        <v>0</v>
      </c>
      <c r="F42" s="100">
        <v>0</v>
      </c>
      <c r="G42" s="100">
        <v>0</v>
      </c>
      <c r="H42" s="100">
        <v>0</v>
      </c>
      <c r="I42" s="100">
        <v>0</v>
      </c>
    </row>
    <row r="43" spans="2:9" s="8" customFormat="1" ht="11.15" customHeight="1" x14ac:dyDescent="0.15">
      <c r="B43" s="29" t="s">
        <v>22</v>
      </c>
      <c r="C43" s="107">
        <v>0</v>
      </c>
      <c r="D43" s="102"/>
      <c r="E43" s="99">
        <v>0</v>
      </c>
      <c r="F43" s="100">
        <v>0</v>
      </c>
      <c r="G43" s="100">
        <v>0</v>
      </c>
      <c r="H43" s="100">
        <v>0</v>
      </c>
      <c r="I43" s="100">
        <v>0</v>
      </c>
    </row>
    <row r="44" spans="2:9" s="8" customFormat="1" ht="11.15" customHeight="1" x14ac:dyDescent="0.15">
      <c r="B44" s="29" t="s">
        <v>23</v>
      </c>
      <c r="C44" s="107">
        <v>0</v>
      </c>
      <c r="D44" s="102"/>
      <c r="E44" s="99">
        <v>0</v>
      </c>
      <c r="F44" s="100">
        <v>0</v>
      </c>
      <c r="G44" s="100">
        <v>0</v>
      </c>
      <c r="H44" s="100">
        <v>0</v>
      </c>
      <c r="I44" s="100">
        <v>0</v>
      </c>
    </row>
    <row r="45" spans="2:9" s="22" customFormat="1" ht="11.15" customHeight="1" x14ac:dyDescent="0.15">
      <c r="B45" s="31" t="s">
        <v>159</v>
      </c>
      <c r="C45" s="92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107">
        <v>0</v>
      </c>
      <c r="D46" s="102"/>
      <c r="E46" s="99">
        <v>0</v>
      </c>
      <c r="F46" s="100">
        <v>0</v>
      </c>
      <c r="G46" s="100">
        <v>0</v>
      </c>
      <c r="H46" s="100">
        <v>0</v>
      </c>
      <c r="I46" s="100">
        <v>0</v>
      </c>
    </row>
    <row r="47" spans="2:9" s="8" customFormat="1" ht="11.15" customHeight="1" x14ac:dyDescent="0.15">
      <c r="B47" s="29" t="s">
        <v>25</v>
      </c>
      <c r="C47" s="107">
        <v>0</v>
      </c>
      <c r="D47" s="102"/>
      <c r="E47" s="99">
        <v>0</v>
      </c>
      <c r="F47" s="100">
        <v>0</v>
      </c>
      <c r="G47" s="100">
        <v>0</v>
      </c>
      <c r="H47" s="100">
        <v>0</v>
      </c>
      <c r="I47" s="100">
        <v>0</v>
      </c>
    </row>
    <row r="48" spans="2:9" s="8" customFormat="1" ht="11.15" customHeight="1" x14ac:dyDescent="0.15">
      <c r="B48" s="29" t="s">
        <v>26</v>
      </c>
      <c r="C48" s="107">
        <v>0</v>
      </c>
      <c r="D48" s="102"/>
      <c r="E48" s="99">
        <v>0</v>
      </c>
      <c r="F48" s="100">
        <v>0</v>
      </c>
      <c r="G48" s="100">
        <v>0</v>
      </c>
      <c r="H48" s="100">
        <v>0</v>
      </c>
      <c r="I48" s="100">
        <v>0</v>
      </c>
    </row>
    <row r="49" spans="2:9" s="8" customFormat="1" ht="11.15" customHeight="1" x14ac:dyDescent="0.15">
      <c r="B49" s="29" t="s">
        <v>27</v>
      </c>
      <c r="C49" s="107">
        <v>0</v>
      </c>
      <c r="D49" s="102"/>
      <c r="E49" s="99">
        <v>0</v>
      </c>
      <c r="F49" s="100">
        <v>0</v>
      </c>
      <c r="G49" s="100">
        <v>0</v>
      </c>
      <c r="H49" s="100">
        <v>0</v>
      </c>
      <c r="I49" s="100">
        <v>0</v>
      </c>
    </row>
    <row r="50" spans="2:9" s="8" customFormat="1" ht="11.15" customHeight="1" x14ac:dyDescent="0.15">
      <c r="B50" s="29" t="s">
        <v>28</v>
      </c>
      <c r="C50" s="107">
        <v>0</v>
      </c>
      <c r="D50" s="102"/>
      <c r="E50" s="99">
        <v>0</v>
      </c>
      <c r="F50" s="100">
        <v>0</v>
      </c>
      <c r="G50" s="100">
        <v>0</v>
      </c>
      <c r="H50" s="100">
        <v>0</v>
      </c>
      <c r="I50" s="100">
        <v>0</v>
      </c>
    </row>
    <row r="51" spans="2:9" s="8" customFormat="1" ht="11.15" customHeight="1" x14ac:dyDescent="0.15">
      <c r="B51" s="29" t="s">
        <v>29</v>
      </c>
      <c r="C51" s="107">
        <v>0</v>
      </c>
      <c r="D51" s="102"/>
      <c r="E51" s="99">
        <v>0</v>
      </c>
      <c r="F51" s="100">
        <v>0</v>
      </c>
      <c r="G51" s="100">
        <v>0</v>
      </c>
      <c r="H51" s="100">
        <v>0</v>
      </c>
      <c r="I51" s="100">
        <v>0</v>
      </c>
    </row>
    <row r="52" spans="2:9" s="22" customFormat="1" ht="11.15" customHeight="1" x14ac:dyDescent="0.15">
      <c r="B52" s="31" t="s">
        <v>160</v>
      </c>
      <c r="C52" s="92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107">
        <v>0</v>
      </c>
      <c r="D53" s="102"/>
      <c r="E53" s="99">
        <v>0</v>
      </c>
      <c r="F53" s="100">
        <v>0</v>
      </c>
      <c r="G53" s="100">
        <v>0</v>
      </c>
      <c r="H53" s="100">
        <v>0</v>
      </c>
      <c r="I53" s="100">
        <v>0</v>
      </c>
    </row>
    <row r="54" spans="2:9" s="8" customFormat="1" ht="11.15" customHeight="1" x14ac:dyDescent="0.15">
      <c r="B54" s="29" t="s">
        <v>31</v>
      </c>
      <c r="C54" s="107">
        <v>0</v>
      </c>
      <c r="D54" s="102"/>
      <c r="E54" s="99">
        <v>0</v>
      </c>
      <c r="F54" s="100">
        <v>0</v>
      </c>
      <c r="G54" s="100">
        <v>0</v>
      </c>
      <c r="H54" s="100">
        <v>0</v>
      </c>
      <c r="I54" s="100">
        <v>0</v>
      </c>
    </row>
    <row r="55" spans="2:9" s="8" customFormat="1" ht="11.15" customHeight="1" x14ac:dyDescent="0.15">
      <c r="B55" s="29" t="s">
        <v>32</v>
      </c>
      <c r="C55" s="107">
        <v>0</v>
      </c>
      <c r="D55" s="102"/>
      <c r="E55" s="99">
        <v>0</v>
      </c>
      <c r="F55" s="100">
        <v>0</v>
      </c>
      <c r="G55" s="100">
        <v>0</v>
      </c>
      <c r="H55" s="100">
        <v>0</v>
      </c>
      <c r="I55" s="100">
        <v>0</v>
      </c>
    </row>
    <row r="56" spans="2:9" s="8" customFormat="1" ht="11.15" customHeight="1" x14ac:dyDescent="0.15">
      <c r="B56" s="29" t="s">
        <v>33</v>
      </c>
      <c r="C56" s="107">
        <v>0</v>
      </c>
      <c r="D56" s="102"/>
      <c r="E56" s="99">
        <v>0</v>
      </c>
      <c r="F56" s="100">
        <v>0</v>
      </c>
      <c r="G56" s="100">
        <v>0</v>
      </c>
      <c r="H56" s="100">
        <v>0</v>
      </c>
      <c r="I56" s="100">
        <v>0</v>
      </c>
    </row>
    <row r="57" spans="2:9" s="8" customFormat="1" ht="11.15" customHeight="1" x14ac:dyDescent="0.15">
      <c r="B57" s="29" t="s">
        <v>34</v>
      </c>
      <c r="C57" s="107">
        <v>0</v>
      </c>
      <c r="D57" s="102"/>
      <c r="E57" s="99">
        <v>0</v>
      </c>
      <c r="F57" s="100">
        <v>0</v>
      </c>
      <c r="G57" s="100">
        <v>0</v>
      </c>
      <c r="H57" s="100">
        <v>0</v>
      </c>
      <c r="I57" s="100">
        <v>0</v>
      </c>
    </row>
    <row r="58" spans="2:9" s="8" customFormat="1" ht="11.15" customHeight="1" x14ac:dyDescent="0.15">
      <c r="B58" s="29" t="s">
        <v>35</v>
      </c>
      <c r="C58" s="107">
        <v>0</v>
      </c>
      <c r="D58" s="102"/>
      <c r="E58" s="99">
        <v>0</v>
      </c>
      <c r="F58" s="100">
        <v>0</v>
      </c>
      <c r="G58" s="100">
        <v>0</v>
      </c>
      <c r="H58" s="100">
        <v>0</v>
      </c>
      <c r="I58" s="100">
        <v>0</v>
      </c>
    </row>
    <row r="59" spans="2:9" s="22" customFormat="1" ht="11.15" customHeight="1" x14ac:dyDescent="0.15">
      <c r="B59" s="31" t="s">
        <v>161</v>
      </c>
      <c r="C59" s="92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107">
        <v>0</v>
      </c>
      <c r="D60" s="102"/>
      <c r="E60" s="99">
        <v>0</v>
      </c>
      <c r="F60" s="100">
        <v>0</v>
      </c>
      <c r="G60" s="100">
        <v>0</v>
      </c>
      <c r="H60" s="100">
        <v>0</v>
      </c>
      <c r="I60" s="100">
        <v>0</v>
      </c>
    </row>
    <row r="61" spans="2:9" s="8" customFormat="1" ht="11.15" customHeight="1" x14ac:dyDescent="0.15">
      <c r="B61" s="29" t="s">
        <v>37</v>
      </c>
      <c r="C61" s="107">
        <v>0</v>
      </c>
      <c r="D61" s="102"/>
      <c r="E61" s="99">
        <v>0</v>
      </c>
      <c r="F61" s="100">
        <v>0</v>
      </c>
      <c r="G61" s="100">
        <v>0</v>
      </c>
      <c r="H61" s="100">
        <v>0</v>
      </c>
      <c r="I61" s="100">
        <v>0</v>
      </c>
    </row>
    <row r="62" spans="2:9" s="8" customFormat="1" ht="11.15" customHeight="1" x14ac:dyDescent="0.15">
      <c r="B62" s="29" t="s">
        <v>38</v>
      </c>
      <c r="C62" s="107">
        <v>0</v>
      </c>
      <c r="D62" s="102"/>
      <c r="E62" s="99">
        <v>0</v>
      </c>
      <c r="F62" s="100">
        <v>0</v>
      </c>
      <c r="G62" s="100">
        <v>0</v>
      </c>
      <c r="H62" s="100">
        <v>0</v>
      </c>
      <c r="I62" s="100">
        <v>0</v>
      </c>
    </row>
    <row r="63" spans="2:9" s="8" customFormat="1" ht="11.15" customHeight="1" x14ac:dyDescent="0.15">
      <c r="B63" s="29" t="s">
        <v>39</v>
      </c>
      <c r="C63" s="107">
        <v>0</v>
      </c>
      <c r="D63" s="102"/>
      <c r="E63" s="99">
        <v>0</v>
      </c>
      <c r="F63" s="100">
        <v>0</v>
      </c>
      <c r="G63" s="100">
        <v>0</v>
      </c>
      <c r="H63" s="100">
        <v>0</v>
      </c>
      <c r="I63" s="100">
        <v>0</v>
      </c>
    </row>
    <row r="64" spans="2:9" s="8" customFormat="1" ht="11.15" customHeight="1" x14ac:dyDescent="0.15">
      <c r="B64" s="29" t="s">
        <v>40</v>
      </c>
      <c r="C64" s="107">
        <v>0</v>
      </c>
      <c r="D64" s="102"/>
      <c r="E64" s="99">
        <v>0</v>
      </c>
      <c r="F64" s="100">
        <v>0</v>
      </c>
      <c r="G64" s="100">
        <v>0</v>
      </c>
      <c r="H64" s="100">
        <v>0</v>
      </c>
      <c r="I64" s="100">
        <v>0</v>
      </c>
    </row>
    <row r="65" spans="2:9" s="22" customFormat="1" ht="11.15" customHeight="1" x14ac:dyDescent="0.15">
      <c r="B65" s="31" t="s">
        <v>162</v>
      </c>
      <c r="C65" s="107">
        <v>0</v>
      </c>
      <c r="D65" s="102"/>
      <c r="E65" s="119">
        <v>0</v>
      </c>
      <c r="F65" s="102">
        <v>0</v>
      </c>
      <c r="G65" s="102">
        <v>0</v>
      </c>
      <c r="H65" s="102">
        <v>0</v>
      </c>
      <c r="I65" s="102">
        <v>0</v>
      </c>
    </row>
    <row r="66" spans="2:9" s="8" customFormat="1" ht="11.15" customHeight="1" x14ac:dyDescent="0.15">
      <c r="B66" s="29" t="s">
        <v>41</v>
      </c>
      <c r="C66" s="107">
        <v>0</v>
      </c>
      <c r="D66" s="102"/>
      <c r="E66" s="99">
        <v>0</v>
      </c>
      <c r="F66" s="100">
        <v>0</v>
      </c>
      <c r="G66" s="100">
        <v>0</v>
      </c>
      <c r="H66" s="100">
        <v>0</v>
      </c>
      <c r="I66" s="100">
        <v>0</v>
      </c>
    </row>
    <row r="67" spans="2:9" s="8" customFormat="1" ht="11.15" customHeight="1" x14ac:dyDescent="0.15">
      <c r="B67" s="29" t="s">
        <v>42</v>
      </c>
      <c r="C67" s="107">
        <v>0</v>
      </c>
      <c r="D67" s="102"/>
      <c r="E67" s="99">
        <v>0</v>
      </c>
      <c r="F67" s="100">
        <v>0</v>
      </c>
      <c r="G67" s="100">
        <v>0</v>
      </c>
      <c r="H67" s="100">
        <v>0</v>
      </c>
      <c r="I67" s="100">
        <v>0</v>
      </c>
    </row>
    <row r="68" spans="2:9" s="8" customFormat="1" ht="11.15" customHeight="1" x14ac:dyDescent="0.15">
      <c r="B68" s="29" t="s">
        <v>43</v>
      </c>
      <c r="C68" s="107">
        <v>0</v>
      </c>
      <c r="D68" s="102"/>
      <c r="E68" s="99">
        <v>0</v>
      </c>
      <c r="F68" s="100">
        <v>0</v>
      </c>
      <c r="G68" s="100">
        <v>0</v>
      </c>
      <c r="H68" s="100">
        <v>0</v>
      </c>
      <c r="I68" s="100">
        <v>0</v>
      </c>
    </row>
    <row r="69" spans="2:9" s="8" customFormat="1" ht="11.15" customHeight="1" x14ac:dyDescent="0.15">
      <c r="B69" s="29" t="s">
        <v>44</v>
      </c>
      <c r="C69" s="107">
        <v>0</v>
      </c>
      <c r="D69" s="102"/>
      <c r="E69" s="99">
        <v>0</v>
      </c>
      <c r="F69" s="100">
        <v>0</v>
      </c>
      <c r="G69" s="100">
        <v>0</v>
      </c>
      <c r="H69" s="100">
        <v>0</v>
      </c>
      <c r="I69" s="100">
        <v>0</v>
      </c>
    </row>
    <row r="70" spans="2:9" s="22" customFormat="1" ht="11.15" customHeight="1" x14ac:dyDescent="0.15">
      <c r="B70" s="31" t="s">
        <v>163</v>
      </c>
      <c r="C70" s="92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107">
        <v>0</v>
      </c>
      <c r="D71" s="102"/>
      <c r="E71" s="99">
        <v>0</v>
      </c>
      <c r="F71" s="100">
        <v>0</v>
      </c>
      <c r="G71" s="100">
        <v>0</v>
      </c>
      <c r="H71" s="100">
        <v>0</v>
      </c>
      <c r="I71" s="100">
        <v>0</v>
      </c>
    </row>
    <row r="72" spans="2:9" s="8" customFormat="1" ht="11.15" customHeight="1" x14ac:dyDescent="0.15">
      <c r="B72" s="29" t="s">
        <v>46</v>
      </c>
      <c r="C72" s="107">
        <v>0</v>
      </c>
      <c r="D72" s="102"/>
      <c r="E72" s="99">
        <v>0</v>
      </c>
      <c r="F72" s="100">
        <v>0</v>
      </c>
      <c r="G72" s="100">
        <v>0</v>
      </c>
      <c r="H72" s="100">
        <v>0</v>
      </c>
      <c r="I72" s="100">
        <v>0</v>
      </c>
    </row>
    <row r="73" spans="2:9" s="8" customFormat="1" ht="11.15" customHeight="1" x14ac:dyDescent="0.15">
      <c r="B73" s="29" t="s">
        <v>47</v>
      </c>
      <c r="C73" s="107">
        <v>0</v>
      </c>
      <c r="D73" s="102"/>
      <c r="E73" s="99">
        <v>0</v>
      </c>
      <c r="F73" s="100">
        <v>0</v>
      </c>
      <c r="G73" s="100">
        <v>0</v>
      </c>
      <c r="H73" s="100">
        <v>0</v>
      </c>
      <c r="I73" s="100">
        <v>0</v>
      </c>
    </row>
    <row r="74" spans="2:9" s="8" customFormat="1" ht="11.15" customHeight="1" x14ac:dyDescent="0.15">
      <c r="B74" s="29" t="s">
        <v>48</v>
      </c>
      <c r="C74" s="107">
        <v>0</v>
      </c>
      <c r="D74" s="102"/>
      <c r="E74" s="99">
        <v>0</v>
      </c>
      <c r="F74" s="100">
        <v>0</v>
      </c>
      <c r="G74" s="100">
        <v>0</v>
      </c>
      <c r="H74" s="100">
        <v>0</v>
      </c>
      <c r="I74" s="100">
        <v>0</v>
      </c>
    </row>
    <row r="75" spans="2:9" s="8" customFormat="1" ht="11.15" customHeight="1" x14ac:dyDescent="0.15">
      <c r="B75" s="29" t="s">
        <v>49</v>
      </c>
      <c r="C75" s="107">
        <v>0</v>
      </c>
      <c r="D75" s="102"/>
      <c r="E75" s="99">
        <v>0</v>
      </c>
      <c r="F75" s="100">
        <v>0</v>
      </c>
      <c r="G75" s="100">
        <v>0</v>
      </c>
      <c r="H75" s="100">
        <v>0</v>
      </c>
      <c r="I75" s="100">
        <v>0</v>
      </c>
    </row>
    <row r="76" spans="2:9" s="8" customFormat="1" ht="11.15" customHeight="1" x14ac:dyDescent="0.15">
      <c r="B76" s="29" t="s">
        <v>50</v>
      </c>
      <c r="C76" s="107">
        <v>0</v>
      </c>
      <c r="D76" s="102"/>
      <c r="E76" s="99">
        <v>0</v>
      </c>
      <c r="F76" s="100">
        <v>0</v>
      </c>
      <c r="G76" s="100">
        <v>0</v>
      </c>
      <c r="H76" s="100">
        <v>0</v>
      </c>
      <c r="I76" s="100">
        <v>0</v>
      </c>
    </row>
    <row r="77" spans="2:9" s="8" customFormat="1" ht="11.15" customHeight="1" x14ac:dyDescent="0.15">
      <c r="B77" s="29" t="s">
        <v>51</v>
      </c>
      <c r="C77" s="108">
        <v>0</v>
      </c>
      <c r="D77" s="102"/>
      <c r="E77" s="99">
        <v>0</v>
      </c>
      <c r="F77" s="100">
        <v>0</v>
      </c>
      <c r="G77" s="100">
        <v>0</v>
      </c>
      <c r="H77" s="100">
        <v>0</v>
      </c>
      <c r="I77" s="100">
        <v>0</v>
      </c>
    </row>
    <row r="78" spans="2:9" s="8" customFormat="1" ht="11.15" customHeight="1" thickBot="1" x14ac:dyDescent="0.2">
      <c r="B78" s="32" t="s">
        <v>52</v>
      </c>
      <c r="C78" s="123">
        <v>0</v>
      </c>
      <c r="D78" s="110"/>
      <c r="E78" s="105">
        <v>0</v>
      </c>
      <c r="F78" s="106">
        <v>0</v>
      </c>
      <c r="G78" s="106">
        <v>0</v>
      </c>
      <c r="H78" s="106">
        <v>0</v>
      </c>
      <c r="I78" s="106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 codeName="Sheet71">
    <tabColor indexed="13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34</v>
      </c>
      <c r="D9" s="74">
        <v>97.058823529411768</v>
      </c>
      <c r="E9" s="138">
        <v>33</v>
      </c>
      <c r="F9" s="85">
        <v>45</v>
      </c>
      <c r="G9" s="85">
        <v>4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50</v>
      </c>
      <c r="D10" s="74">
        <v>64</v>
      </c>
      <c r="E10" s="138">
        <v>32</v>
      </c>
      <c r="F10" s="85">
        <v>42</v>
      </c>
      <c r="G10" s="85">
        <v>3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64</v>
      </c>
      <c r="D11" s="74">
        <v>85.9375</v>
      </c>
      <c r="E11" s="138">
        <v>55</v>
      </c>
      <c r="F11" s="85">
        <v>80</v>
      </c>
      <c r="G11" s="85">
        <v>4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60</v>
      </c>
      <c r="D12" s="74">
        <v>100</v>
      </c>
      <c r="E12" s="138">
        <v>60</v>
      </c>
      <c r="F12" s="85">
        <v>63</v>
      </c>
      <c r="G12" s="85">
        <v>6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55</v>
      </c>
      <c r="D13" s="74">
        <v>81.818181818181827</v>
      </c>
      <c r="E13" s="112">
        <v>45</v>
      </c>
      <c r="F13" s="89">
        <v>51</v>
      </c>
      <c r="G13" s="89">
        <v>8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62</v>
      </c>
      <c r="D14" s="74">
        <v>93.548387096774192</v>
      </c>
      <c r="E14" s="139">
        <v>58</v>
      </c>
      <c r="F14" s="89">
        <v>63</v>
      </c>
      <c r="G14" s="89">
        <v>9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63</v>
      </c>
      <c r="D15" s="81">
        <v>80.952380952380949</v>
      </c>
      <c r="E15" s="139">
        <v>51</v>
      </c>
      <c r="F15" s="89">
        <v>60</v>
      </c>
      <c r="G15" s="89">
        <v>5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80</v>
      </c>
      <c r="D16" s="81">
        <v>73.75</v>
      </c>
      <c r="E16" s="86">
        <v>59</v>
      </c>
      <c r="F16" s="89">
        <v>64</v>
      </c>
      <c r="G16" s="89">
        <v>3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102</v>
      </c>
      <c r="D17" s="81">
        <v>84.313725490196077</v>
      </c>
      <c r="E17" s="87">
        <v>86</v>
      </c>
      <c r="F17" s="87">
        <v>86</v>
      </c>
      <c r="G17" s="87">
        <v>10</v>
      </c>
      <c r="H17" s="87">
        <v>1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100</v>
      </c>
      <c r="D18" s="78">
        <f>E18/C18*100</f>
        <v>74</v>
      </c>
      <c r="E18" s="88">
        <f>SUM(E20,E26,E33,E34,E45,E52,E59,E65,E70)</f>
        <v>74</v>
      </c>
      <c r="F18" s="91">
        <f>SUM(F20,F26,F33,F34,F45,F52,F59,F65,F70)</f>
        <v>86</v>
      </c>
      <c r="G18" s="91">
        <f>SUM(G20,G26,G33,G34,G45,G52,G59,G65,G70)</f>
        <v>16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5</v>
      </c>
      <c r="D20" s="91"/>
      <c r="E20" s="90">
        <v>0</v>
      </c>
      <c r="F20" s="92">
        <v>1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3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0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</v>
      </c>
      <c r="D26" s="91"/>
      <c r="E26" s="96">
        <v>4</v>
      </c>
      <c r="F26" s="91">
        <v>7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2</v>
      </c>
      <c r="F29" s="93">
        <v>3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2</v>
      </c>
      <c r="F32" s="93">
        <v>4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17</v>
      </c>
      <c r="D33" s="91"/>
      <c r="E33" s="98">
        <v>13</v>
      </c>
      <c r="F33" s="97">
        <v>18</v>
      </c>
      <c r="G33" s="97">
        <v>2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24</v>
      </c>
      <c r="D34" s="91"/>
      <c r="E34" s="96">
        <v>17</v>
      </c>
      <c r="F34" s="91">
        <v>20</v>
      </c>
      <c r="G34" s="91">
        <v>3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1</v>
      </c>
      <c r="F35" s="93">
        <v>1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2</v>
      </c>
      <c r="D36" s="85"/>
      <c r="E36" s="94">
        <v>1</v>
      </c>
      <c r="F36" s="93">
        <v>1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7</v>
      </c>
      <c r="D38" s="85"/>
      <c r="E38" s="94">
        <v>1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5</v>
      </c>
      <c r="D39" s="85"/>
      <c r="E39" s="94">
        <v>3</v>
      </c>
      <c r="F39" s="93">
        <v>6</v>
      </c>
      <c r="G39" s="93">
        <v>2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5</v>
      </c>
      <c r="F40" s="93">
        <v>8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3</v>
      </c>
      <c r="D44" s="85"/>
      <c r="E44" s="94">
        <v>5</v>
      </c>
      <c r="F44" s="93">
        <v>2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18</v>
      </c>
      <c r="D45" s="91"/>
      <c r="E45" s="88">
        <v>13</v>
      </c>
      <c r="F45" s="91">
        <v>11</v>
      </c>
      <c r="G45" s="91">
        <v>5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2</v>
      </c>
      <c r="F49" s="93">
        <v>2</v>
      </c>
      <c r="G49" s="93">
        <v>2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16</v>
      </c>
      <c r="D50" s="85"/>
      <c r="E50" s="94">
        <v>11</v>
      </c>
      <c r="F50" s="93">
        <v>9</v>
      </c>
      <c r="G50" s="93">
        <v>3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13</v>
      </c>
      <c r="D52" s="91"/>
      <c r="E52" s="96">
        <v>11</v>
      </c>
      <c r="F52" s="91">
        <v>21</v>
      </c>
      <c r="G52" s="91">
        <v>4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2</v>
      </c>
      <c r="D53" s="85"/>
      <c r="E53" s="94">
        <v>1</v>
      </c>
      <c r="F53" s="93">
        <v>1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6</v>
      </c>
      <c r="D55" s="85"/>
      <c r="E55" s="94">
        <v>3</v>
      </c>
      <c r="F55" s="93">
        <v>3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</v>
      </c>
      <c r="D56" s="85"/>
      <c r="E56" s="94">
        <v>5</v>
      </c>
      <c r="F56" s="93">
        <v>15</v>
      </c>
      <c r="G56" s="93">
        <v>4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1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1</v>
      </c>
      <c r="F58" s="93">
        <v>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9</v>
      </c>
      <c r="D59" s="91"/>
      <c r="E59" s="96">
        <v>8</v>
      </c>
      <c r="F59" s="91">
        <v>3</v>
      </c>
      <c r="G59" s="91">
        <v>2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</v>
      </c>
      <c r="D62" s="85"/>
      <c r="E62" s="94">
        <v>1</v>
      </c>
      <c r="F62" s="93">
        <v>1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7</v>
      </c>
      <c r="D63" s="85"/>
      <c r="E63" s="94">
        <v>7</v>
      </c>
      <c r="F63" s="93">
        <v>2</v>
      </c>
      <c r="G63" s="93">
        <v>1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10</v>
      </c>
      <c r="D70" s="91"/>
      <c r="E70" s="96">
        <v>8</v>
      </c>
      <c r="F70" s="91">
        <v>5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3</v>
      </c>
      <c r="D71" s="85"/>
      <c r="E71" s="94">
        <v>2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</v>
      </c>
      <c r="D73" s="85"/>
      <c r="E73" s="94">
        <v>1</v>
      </c>
      <c r="F73" s="93">
        <v>1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1</v>
      </c>
      <c r="F74" s="93">
        <v>1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</v>
      </c>
      <c r="D75" s="85"/>
      <c r="E75" s="94">
        <v>1</v>
      </c>
      <c r="F75" s="93">
        <v>1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</v>
      </c>
      <c r="D78" s="104"/>
      <c r="E78" s="116">
        <v>3</v>
      </c>
      <c r="F78" s="103">
        <v>1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 codeName="Sheet72">
    <tabColor indexed="50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93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11032</v>
      </c>
      <c r="D9" s="74">
        <v>64.584844089920239</v>
      </c>
      <c r="E9" s="138">
        <v>7125</v>
      </c>
      <c r="F9" s="85">
        <v>5815</v>
      </c>
      <c r="G9" s="85">
        <v>220</v>
      </c>
      <c r="H9" s="85">
        <v>528</v>
      </c>
      <c r="I9" s="85">
        <v>21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10385</v>
      </c>
      <c r="D10" s="74">
        <v>70.399614829080406</v>
      </c>
      <c r="E10" s="138">
        <v>7311</v>
      </c>
      <c r="F10" s="85">
        <v>5817</v>
      </c>
      <c r="G10" s="85">
        <v>197</v>
      </c>
      <c r="H10" s="85">
        <v>573</v>
      </c>
      <c r="I10" s="85">
        <v>19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9699</v>
      </c>
      <c r="D11" s="74">
        <v>72.667285287143002</v>
      </c>
      <c r="E11" s="138">
        <v>7048</v>
      </c>
      <c r="F11" s="85">
        <v>5477</v>
      </c>
      <c r="G11" s="85">
        <v>172</v>
      </c>
      <c r="H11" s="85">
        <v>565</v>
      </c>
      <c r="I11" s="85">
        <v>36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9112</v>
      </c>
      <c r="D12" s="74">
        <v>77.82045654082529</v>
      </c>
      <c r="E12" s="138">
        <v>7091</v>
      </c>
      <c r="F12" s="85">
        <v>5643</v>
      </c>
      <c r="G12" s="85">
        <v>173</v>
      </c>
      <c r="H12" s="85">
        <v>537</v>
      </c>
      <c r="I12" s="85">
        <v>27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8710</v>
      </c>
      <c r="D13" s="74">
        <v>79.265212399540758</v>
      </c>
      <c r="E13" s="138">
        <v>6904</v>
      </c>
      <c r="F13" s="85">
        <v>5406</v>
      </c>
      <c r="G13" s="85">
        <v>159</v>
      </c>
      <c r="H13" s="85">
        <v>502</v>
      </c>
      <c r="I13" s="85">
        <v>16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7723</v>
      </c>
      <c r="D14" s="81">
        <v>84.79865337304156</v>
      </c>
      <c r="E14" s="139">
        <v>6549</v>
      </c>
      <c r="F14" s="89">
        <v>5202</v>
      </c>
      <c r="G14" s="89">
        <v>135</v>
      </c>
      <c r="H14" s="89">
        <v>400</v>
      </c>
      <c r="I14" s="89">
        <v>21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7880</v>
      </c>
      <c r="D15" s="81">
        <v>85.507614213197968</v>
      </c>
      <c r="E15" s="139">
        <v>6738</v>
      </c>
      <c r="F15" s="89">
        <v>5422</v>
      </c>
      <c r="G15" s="89">
        <v>155</v>
      </c>
      <c r="H15" s="89">
        <v>469</v>
      </c>
      <c r="I15" s="89">
        <v>16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8133</v>
      </c>
      <c r="D16" s="81">
        <v>81.741054961268901</v>
      </c>
      <c r="E16" s="86">
        <v>6648</v>
      </c>
      <c r="F16" s="89">
        <v>5432</v>
      </c>
      <c r="G16" s="89">
        <v>151</v>
      </c>
      <c r="H16" s="89">
        <v>477</v>
      </c>
      <c r="I16" s="89">
        <v>18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11774</v>
      </c>
      <c r="D17" s="81">
        <v>72.795991166978098</v>
      </c>
      <c r="E17" s="87">
        <v>8571</v>
      </c>
      <c r="F17" s="87">
        <v>6840</v>
      </c>
      <c r="G17" s="87">
        <v>152</v>
      </c>
      <c r="H17" s="87">
        <v>636</v>
      </c>
      <c r="I17" s="86">
        <v>14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18465</v>
      </c>
      <c r="D18" s="78">
        <f>E18/C18*100</f>
        <v>82.144597887896026</v>
      </c>
      <c r="E18" s="88">
        <f>SUM(E20,E26,E33,E34,E45,E52,E59,E65,E70)</f>
        <v>15168</v>
      </c>
      <c r="F18" s="91">
        <f>SUM(F20,F26,F33,F34,F45,F52,F59,F65,F70)</f>
        <v>11074</v>
      </c>
      <c r="G18" s="91">
        <f>SUM(G20,G26,G33,G34,G45,G52,G59,G65,G70)</f>
        <v>177</v>
      </c>
      <c r="H18" s="91">
        <f>SUM(H20,H26,H33,H34,H45,H52,H59,H65,H70)</f>
        <v>1220</v>
      </c>
      <c r="I18" s="91">
        <f>SUM(I20,I26,I33,I34,I45,I52,I59,I65,I70)</f>
        <v>19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f>'E-a'!C20+'E-b'!C20+'E-ｃ'!C20</f>
        <v>853</v>
      </c>
      <c r="D20" s="91"/>
      <c r="E20" s="90">
        <f>'E-a'!E20+'E-b'!E20+'E-ｃ'!E20</f>
        <v>667</v>
      </c>
      <c r="F20" s="92">
        <f>'E-a'!F20+'E-b'!F20+'E-ｃ'!F20</f>
        <v>412</v>
      </c>
      <c r="G20" s="92">
        <f>'E-a'!G20+'E-b'!G20+'E-ｃ'!G20</f>
        <v>5</v>
      </c>
      <c r="H20" s="92">
        <f>'E-a'!H20+'E-b'!H20+'E-ｃ'!H20</f>
        <v>46</v>
      </c>
      <c r="I20" s="91">
        <f>'E-a'!I20+'E-b'!I20+'E-ｃ'!I20</f>
        <v>3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f>'E-a'!C21+'E-b'!C21+'E-ｃ'!C21</f>
        <v>559</v>
      </c>
      <c r="D21" s="85"/>
      <c r="E21" s="94">
        <f>'E-a'!E21+'E-b'!E21+'E-ｃ'!E21</f>
        <v>419</v>
      </c>
      <c r="F21" s="93">
        <f>'E-a'!F21+'E-b'!F21+'E-ｃ'!F21</f>
        <v>279</v>
      </c>
      <c r="G21" s="93">
        <f>'E-a'!G21+'E-b'!G21+'E-ｃ'!G21</f>
        <v>3</v>
      </c>
      <c r="H21" s="95">
        <f>'E-a'!H21+'E-b'!H21+'E-ｃ'!H21</f>
        <v>32</v>
      </c>
      <c r="I21" s="93">
        <f>'E-a'!I21+'E-b'!I21+'E-ｃ'!I21</f>
        <v>2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f>'E-a'!C22+'E-b'!C22+'E-ｃ'!C22</f>
        <v>71</v>
      </c>
      <c r="D22" s="85"/>
      <c r="E22" s="94">
        <f>'E-a'!E22+'E-b'!E22+'E-ｃ'!E22</f>
        <v>64</v>
      </c>
      <c r="F22" s="93">
        <f>'E-a'!F22+'E-b'!F22+'E-ｃ'!F22</f>
        <v>33</v>
      </c>
      <c r="G22" s="93">
        <f>'E-a'!G22+'E-b'!G22+'E-ｃ'!G22</f>
        <v>1</v>
      </c>
      <c r="H22" s="93">
        <f>'E-a'!H22+'E-b'!H22+'E-ｃ'!H22</f>
        <v>6</v>
      </c>
      <c r="I22" s="93">
        <f>'E-a'!I22+'E-b'!I22+'E-ｃ'!I22</f>
        <v>1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f>'E-a'!C23+'E-b'!C23+'E-ｃ'!C23</f>
        <v>66</v>
      </c>
      <c r="D23" s="85"/>
      <c r="E23" s="94">
        <f>'E-a'!E23+'E-b'!E23+'E-ｃ'!E23</f>
        <v>50</v>
      </c>
      <c r="F23" s="93">
        <f>'E-a'!F23+'E-b'!F23+'E-ｃ'!F23</f>
        <v>31</v>
      </c>
      <c r="G23" s="93">
        <f>'E-a'!G23+'E-b'!G23+'E-ｃ'!G23</f>
        <v>0</v>
      </c>
      <c r="H23" s="93">
        <f>'E-a'!H23+'E-b'!H23+'E-ｃ'!H23</f>
        <v>5</v>
      </c>
      <c r="I23" s="93">
        <f>'E-a'!I23+'E-b'!I23+'E-ｃ'!I23</f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f>'E-a'!C24+'E-b'!C24+'E-ｃ'!C24</f>
        <v>122</v>
      </c>
      <c r="D24" s="85"/>
      <c r="E24" s="94">
        <f>'E-a'!E24+'E-b'!E24+'E-ｃ'!E24</f>
        <v>103</v>
      </c>
      <c r="F24" s="93">
        <f>'E-a'!F24+'E-b'!F24+'E-ｃ'!F24</f>
        <v>45</v>
      </c>
      <c r="G24" s="93">
        <f>'E-a'!G24+'E-b'!G24+'E-ｃ'!G24</f>
        <v>0</v>
      </c>
      <c r="H24" s="93">
        <f>'E-a'!H24+'E-b'!H24+'E-ｃ'!H24</f>
        <v>2</v>
      </c>
      <c r="I24" s="93">
        <f>'E-a'!I24+'E-b'!I24+'E-ｃ'!I24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f>'E-a'!C25+'E-b'!C25+'E-ｃ'!C25</f>
        <v>35</v>
      </c>
      <c r="D25" s="85"/>
      <c r="E25" s="94">
        <f>'E-a'!E25+'E-b'!E25+'E-ｃ'!E25</f>
        <v>31</v>
      </c>
      <c r="F25" s="93">
        <f>'E-a'!F25+'E-b'!F25+'E-ｃ'!F25</f>
        <v>24</v>
      </c>
      <c r="G25" s="93">
        <f>'E-a'!G25+'E-b'!G25+'E-ｃ'!G25</f>
        <v>1</v>
      </c>
      <c r="H25" s="93">
        <f>'E-a'!H25+'E-b'!H25+'E-ｃ'!H25</f>
        <v>1</v>
      </c>
      <c r="I25" s="93">
        <f>'E-a'!I25+'E-b'!I25+'E-ｃ'!I25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f>'E-a'!C26+'E-b'!C26+'E-ｃ'!C26</f>
        <v>1095</v>
      </c>
      <c r="D26" s="91"/>
      <c r="E26" s="96">
        <f>'E-a'!E26+'E-b'!E26+'E-ｃ'!E26</f>
        <v>935</v>
      </c>
      <c r="F26" s="91">
        <f>'E-a'!F26+'E-b'!F26+'E-ｃ'!F26</f>
        <v>609</v>
      </c>
      <c r="G26" s="91">
        <f>'E-a'!G26+'E-b'!G26+'E-ｃ'!G26</f>
        <v>15</v>
      </c>
      <c r="H26" s="91">
        <f>'E-a'!H26+'E-b'!H26+'E-ｃ'!H26</f>
        <v>73</v>
      </c>
      <c r="I26" s="91">
        <f>'E-a'!I26+'E-b'!I26+'E-ｃ'!I26</f>
        <v>5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f>'E-a'!C27+'E-b'!C27+'E-ｃ'!C27</f>
        <v>202</v>
      </c>
      <c r="D27" s="85"/>
      <c r="E27" s="94">
        <f>'E-a'!E27+'E-b'!E27+'E-ｃ'!E27</f>
        <v>166</v>
      </c>
      <c r="F27" s="93">
        <f>'E-a'!F27+'E-b'!F27+'E-ｃ'!F27</f>
        <v>103</v>
      </c>
      <c r="G27" s="93">
        <f>'E-a'!G27+'E-b'!G27+'E-ｃ'!G27</f>
        <v>1</v>
      </c>
      <c r="H27" s="93">
        <f>'E-a'!H27+'E-b'!H27+'E-ｃ'!H27</f>
        <v>12</v>
      </c>
      <c r="I27" s="93">
        <f>'E-a'!I27+'E-b'!I27+'E-ｃ'!I27</f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f>'E-a'!C28+'E-b'!C28+'E-ｃ'!C28</f>
        <v>94</v>
      </c>
      <c r="D28" s="85"/>
      <c r="E28" s="94">
        <f>'E-a'!E28+'E-b'!E28+'E-ｃ'!E28</f>
        <v>81</v>
      </c>
      <c r="F28" s="93">
        <f>'E-a'!F28+'E-b'!F28+'E-ｃ'!F28</f>
        <v>72</v>
      </c>
      <c r="G28" s="93">
        <f>'E-a'!G28+'E-b'!G28+'E-ｃ'!G28</f>
        <v>2</v>
      </c>
      <c r="H28" s="93">
        <f>'E-a'!H28+'E-b'!H28+'E-ｃ'!H28</f>
        <v>14</v>
      </c>
      <c r="I28" s="93">
        <f>'E-a'!I28+'E-b'!I28+'E-ｃ'!I28</f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f>'E-a'!C29+'E-b'!C29+'E-ｃ'!C29</f>
        <v>444</v>
      </c>
      <c r="D29" s="85"/>
      <c r="E29" s="94">
        <f>'E-a'!E29+'E-b'!E29+'E-ｃ'!E29</f>
        <v>372</v>
      </c>
      <c r="F29" s="93">
        <f>'E-a'!F29+'E-b'!F29+'E-ｃ'!F29</f>
        <v>242</v>
      </c>
      <c r="G29" s="93">
        <f>'E-a'!G29+'E-b'!G29+'E-ｃ'!G29</f>
        <v>7</v>
      </c>
      <c r="H29" s="93">
        <f>'E-a'!H29+'E-b'!H29+'E-ｃ'!H29</f>
        <v>25</v>
      </c>
      <c r="I29" s="93">
        <f>'E-a'!I29+'E-b'!I29+'E-ｃ'!I29</f>
        <v>2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f>'E-a'!C30+'E-b'!C30+'E-ｃ'!C30</f>
        <v>78</v>
      </c>
      <c r="D30" s="85"/>
      <c r="E30" s="94">
        <f>'E-a'!E30+'E-b'!E30+'E-ｃ'!E30</f>
        <v>77</v>
      </c>
      <c r="F30" s="93">
        <f>'E-a'!F30+'E-b'!F30+'E-ｃ'!F30</f>
        <v>38</v>
      </c>
      <c r="G30" s="93">
        <f>'E-a'!G30+'E-b'!G30+'E-ｃ'!G30</f>
        <v>0</v>
      </c>
      <c r="H30" s="93">
        <f>'E-a'!H30+'E-b'!H30+'E-ｃ'!H30</f>
        <v>2</v>
      </c>
      <c r="I30" s="93">
        <f>'E-a'!I30+'E-b'!I30+'E-ｃ'!I30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f>'E-a'!C31+'E-b'!C31+'E-ｃ'!C31</f>
        <v>91</v>
      </c>
      <c r="D31" s="85"/>
      <c r="E31" s="94">
        <f>'E-a'!E31+'E-b'!E31+'E-ｃ'!E31</f>
        <v>71</v>
      </c>
      <c r="F31" s="93">
        <f>'E-a'!F31+'E-b'!F31+'E-ｃ'!F31</f>
        <v>56</v>
      </c>
      <c r="G31" s="93">
        <f>'E-a'!G31+'E-b'!G31+'E-ｃ'!G31</f>
        <v>1</v>
      </c>
      <c r="H31" s="93">
        <f>'E-a'!H31+'E-b'!H31+'E-ｃ'!H31</f>
        <v>8</v>
      </c>
      <c r="I31" s="93">
        <f>'E-a'!I31+'E-b'!I31+'E-ｃ'!I31</f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f>'E-a'!C32+'E-b'!C32+'E-ｃ'!C32</f>
        <v>186</v>
      </c>
      <c r="D32" s="85"/>
      <c r="E32" s="94">
        <f>'E-a'!E32+'E-b'!E32+'E-ｃ'!E32</f>
        <v>168</v>
      </c>
      <c r="F32" s="93">
        <f>'E-a'!F32+'E-b'!F32+'E-ｃ'!F32</f>
        <v>98</v>
      </c>
      <c r="G32" s="93">
        <f>'E-a'!G32+'E-b'!G32+'E-ｃ'!G32</f>
        <v>4</v>
      </c>
      <c r="H32" s="93">
        <f>'E-a'!H32+'E-b'!H32+'E-ｃ'!H32</f>
        <v>12</v>
      </c>
      <c r="I32" s="93">
        <f>'E-a'!I32+'E-b'!I32+'E-ｃ'!I32</f>
        <v>3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f>'E-a'!C33+'E-b'!C33+'E-ｃ'!C33</f>
        <v>2513</v>
      </c>
      <c r="D33" s="91"/>
      <c r="E33" s="98">
        <f>'E-a'!E33+'E-b'!E33+'E-ｃ'!E33</f>
        <v>2242</v>
      </c>
      <c r="F33" s="97">
        <f>'E-a'!F33+'E-b'!F33+'E-ｃ'!F33</f>
        <v>1757</v>
      </c>
      <c r="G33" s="97">
        <f>'E-a'!G33+'E-b'!G33+'E-ｃ'!G33</f>
        <v>24</v>
      </c>
      <c r="H33" s="97">
        <f>'E-a'!H33+'E-b'!H33+'E-ｃ'!H33</f>
        <v>169</v>
      </c>
      <c r="I33" s="97">
        <f>'E-a'!I33+'E-b'!I33+'E-ｃ'!I33</f>
        <v>1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f>'E-a'!C34+'E-b'!C34+'E-ｃ'!C34</f>
        <v>4584</v>
      </c>
      <c r="D34" s="91"/>
      <c r="E34" s="96">
        <f>'E-a'!E34+'E-b'!E34+'E-ｃ'!E34</f>
        <v>3837</v>
      </c>
      <c r="F34" s="91">
        <f>'E-a'!F34+'E-b'!F34+'E-ｃ'!F34</f>
        <v>2771</v>
      </c>
      <c r="G34" s="91">
        <f>'E-a'!G34+'E-b'!G34+'E-ｃ'!G34</f>
        <v>34</v>
      </c>
      <c r="H34" s="91">
        <f>'E-a'!H34+'E-b'!H34+'E-ｃ'!H34</f>
        <v>326</v>
      </c>
      <c r="I34" s="91">
        <f>'E-a'!I34+'E-b'!I34+'E-ｃ'!I34</f>
        <v>2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f>'E-a'!C35+'E-b'!C35+'E-ｃ'!C35</f>
        <v>255</v>
      </c>
      <c r="D35" s="85"/>
      <c r="E35" s="94">
        <f>'E-a'!E35+'E-b'!E35+'E-ｃ'!E35</f>
        <v>190</v>
      </c>
      <c r="F35" s="93">
        <f>'E-a'!F35+'E-b'!F35+'E-ｃ'!F35</f>
        <v>143</v>
      </c>
      <c r="G35" s="93">
        <f>'E-a'!G35+'E-b'!G35+'E-ｃ'!G35</f>
        <v>0</v>
      </c>
      <c r="H35" s="93">
        <f>'E-a'!H35+'E-b'!H35+'E-ｃ'!H35</f>
        <v>13</v>
      </c>
      <c r="I35" s="93">
        <f>'E-a'!I35+'E-b'!I35+'E-ｃ'!I35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f>'E-a'!C36+'E-b'!C36+'E-ｃ'!C36</f>
        <v>177</v>
      </c>
      <c r="D36" s="85"/>
      <c r="E36" s="94">
        <f>'E-a'!E36+'E-b'!E36+'E-ｃ'!E36</f>
        <v>137</v>
      </c>
      <c r="F36" s="93">
        <f>'E-a'!F36+'E-b'!F36+'E-ｃ'!F36</f>
        <v>91</v>
      </c>
      <c r="G36" s="93">
        <f>'E-a'!G36+'E-b'!G36+'E-ｃ'!G36</f>
        <v>1</v>
      </c>
      <c r="H36" s="93">
        <f>'E-a'!H36+'E-b'!H36+'E-ｃ'!H36</f>
        <v>6</v>
      </c>
      <c r="I36" s="93">
        <f>'E-a'!I36+'E-b'!I36+'E-ｃ'!I36</f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f>'E-a'!C37+'E-b'!C37+'E-ｃ'!C37</f>
        <v>173</v>
      </c>
      <c r="D37" s="85"/>
      <c r="E37" s="94">
        <f>'E-a'!E37+'E-b'!E37+'E-ｃ'!E37</f>
        <v>159</v>
      </c>
      <c r="F37" s="93">
        <f>'E-a'!F37+'E-b'!F37+'E-ｃ'!F37</f>
        <v>153</v>
      </c>
      <c r="G37" s="93">
        <f>'E-a'!G37+'E-b'!G37+'E-ｃ'!G37</f>
        <v>3</v>
      </c>
      <c r="H37" s="93">
        <f>'E-a'!H37+'E-b'!H37+'E-ｃ'!H37</f>
        <v>19</v>
      </c>
      <c r="I37" s="93">
        <f>'E-a'!I37+'E-b'!I37+'E-ｃ'!I37</f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f>'E-a'!C38+'E-b'!C38+'E-ｃ'!C38</f>
        <v>1097</v>
      </c>
      <c r="D38" s="85"/>
      <c r="E38" s="94">
        <f>'E-a'!E38+'E-b'!E38+'E-ｃ'!E38</f>
        <v>966</v>
      </c>
      <c r="F38" s="93">
        <f>'E-a'!F38+'E-b'!F38+'E-ｃ'!F38</f>
        <v>634</v>
      </c>
      <c r="G38" s="93">
        <f>'E-a'!G38+'E-b'!G38+'E-ｃ'!G38</f>
        <v>10</v>
      </c>
      <c r="H38" s="93">
        <f>'E-a'!H38+'E-b'!H38+'E-ｃ'!H38</f>
        <v>67</v>
      </c>
      <c r="I38" s="93">
        <f>'E-a'!I38+'E-b'!I38+'E-ｃ'!I38</f>
        <v>1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f>'E-a'!C39+'E-b'!C39+'E-ｃ'!C39</f>
        <v>734</v>
      </c>
      <c r="D39" s="85"/>
      <c r="E39" s="94">
        <f>'E-a'!E39+'E-b'!E39+'E-ｃ'!E39</f>
        <v>635</v>
      </c>
      <c r="F39" s="93">
        <f>'E-a'!F39+'E-b'!F39+'E-ｃ'!F39</f>
        <v>459</v>
      </c>
      <c r="G39" s="93">
        <f>'E-a'!G39+'E-b'!G39+'E-ｃ'!G39</f>
        <v>4</v>
      </c>
      <c r="H39" s="93">
        <f>'E-a'!H39+'E-b'!H39+'E-ｃ'!H39</f>
        <v>70</v>
      </c>
      <c r="I39" s="93">
        <f>'E-a'!I39+'E-b'!I39+'E-ｃ'!I39</f>
        <v>1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f>'E-a'!C40+'E-b'!C40+'E-ｃ'!C40</f>
        <v>1198</v>
      </c>
      <c r="D40" s="85"/>
      <c r="E40" s="94">
        <f>'E-a'!E40+'E-b'!E40+'E-ｃ'!E40</f>
        <v>953</v>
      </c>
      <c r="F40" s="93">
        <f>'E-a'!F40+'E-b'!F40+'E-ｃ'!F40</f>
        <v>795</v>
      </c>
      <c r="G40" s="93">
        <f>'E-a'!G40+'E-b'!G40+'E-ｃ'!G40</f>
        <v>14</v>
      </c>
      <c r="H40" s="93">
        <f>'E-a'!H40+'E-b'!H40+'E-ｃ'!H40</f>
        <v>97</v>
      </c>
      <c r="I40" s="93">
        <f>'E-a'!I40+'E-b'!I40+'E-ｃ'!I40</f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f>'E-a'!C41+'E-b'!C41+'E-ｃ'!C41</f>
        <v>285</v>
      </c>
      <c r="D41" s="85"/>
      <c r="E41" s="94">
        <f>'E-a'!E41+'E-b'!E41+'E-ｃ'!E41</f>
        <v>266</v>
      </c>
      <c r="F41" s="93">
        <f>'E-a'!F41+'E-b'!F41+'E-ｃ'!F41</f>
        <v>127</v>
      </c>
      <c r="G41" s="93">
        <f>'E-a'!G41+'E-b'!G41+'E-ｃ'!G41</f>
        <v>0</v>
      </c>
      <c r="H41" s="93">
        <f>'E-a'!H41+'E-b'!H41+'E-ｃ'!H41</f>
        <v>13</v>
      </c>
      <c r="I41" s="93">
        <f>'E-a'!I41+'E-b'!I41+'E-ｃ'!I41</f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f>'E-a'!C42+'E-b'!C42+'E-ｃ'!C42</f>
        <v>49</v>
      </c>
      <c r="D42" s="85"/>
      <c r="E42" s="94">
        <f>'E-a'!E42+'E-b'!E42+'E-ｃ'!E42</f>
        <v>37</v>
      </c>
      <c r="F42" s="93">
        <f>'E-a'!F42+'E-b'!F42+'E-ｃ'!F42</f>
        <v>28</v>
      </c>
      <c r="G42" s="93">
        <f>'E-a'!G42+'E-b'!G42+'E-ｃ'!G42</f>
        <v>0</v>
      </c>
      <c r="H42" s="93">
        <f>'E-a'!H42+'E-b'!H42+'E-ｃ'!H42</f>
        <v>4</v>
      </c>
      <c r="I42" s="93">
        <f>'E-a'!I42+'E-b'!I42+'E-ｃ'!I42</f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f>'E-a'!C43+'E-b'!C43+'E-ｃ'!C43</f>
        <v>229</v>
      </c>
      <c r="D43" s="85"/>
      <c r="E43" s="94">
        <f>'E-a'!E43+'E-b'!E43+'E-ｃ'!E43</f>
        <v>188</v>
      </c>
      <c r="F43" s="93">
        <f>'E-a'!F43+'E-b'!F43+'E-ｃ'!F43</f>
        <v>104</v>
      </c>
      <c r="G43" s="93">
        <f>'E-a'!G43+'E-b'!G43+'E-ｃ'!G43</f>
        <v>0</v>
      </c>
      <c r="H43" s="93">
        <f>'E-a'!H43+'E-b'!H43+'E-ｃ'!H43</f>
        <v>7</v>
      </c>
      <c r="I43" s="93">
        <f>'E-a'!I43+'E-b'!I43+'E-ｃ'!I43</f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f>'E-a'!C44+'E-b'!C44+'E-ｃ'!C44</f>
        <v>387</v>
      </c>
      <c r="D44" s="85"/>
      <c r="E44" s="94">
        <f>'E-a'!E44+'E-b'!E44+'E-ｃ'!E44</f>
        <v>306</v>
      </c>
      <c r="F44" s="93">
        <f>'E-a'!F44+'E-b'!F44+'E-ｃ'!F44</f>
        <v>237</v>
      </c>
      <c r="G44" s="93">
        <f>'E-a'!G44+'E-b'!G44+'E-ｃ'!G44</f>
        <v>2</v>
      </c>
      <c r="H44" s="93">
        <f>'E-a'!H44+'E-b'!H44+'E-ｃ'!H44</f>
        <v>30</v>
      </c>
      <c r="I44" s="93">
        <f>'E-a'!I44+'E-b'!I44+'E-ｃ'!I44</f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f>'E-a'!C45+'E-b'!C45+'E-ｃ'!C45</f>
        <v>1863</v>
      </c>
      <c r="D45" s="91"/>
      <c r="E45" s="88">
        <f>'E-a'!E45+'E-b'!E45+'E-ｃ'!E45</f>
        <v>1501</v>
      </c>
      <c r="F45" s="91">
        <f>'E-a'!F45+'E-b'!F45+'E-ｃ'!F45</f>
        <v>1095</v>
      </c>
      <c r="G45" s="91">
        <f>'E-a'!G45+'E-b'!G45+'E-ｃ'!G45</f>
        <v>16</v>
      </c>
      <c r="H45" s="91">
        <f>'E-a'!H45+'E-b'!H45+'E-ｃ'!H45</f>
        <v>123</v>
      </c>
      <c r="I45" s="91">
        <f>'E-a'!I45+'E-b'!I45+'E-ｃ'!I45</f>
        <v>0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f>'E-a'!C46+'E-b'!C46+'E-ｃ'!C46</f>
        <v>139</v>
      </c>
      <c r="D46" s="85"/>
      <c r="E46" s="94">
        <f>'E-a'!E46+'E-b'!E46+'E-ｃ'!E46</f>
        <v>115</v>
      </c>
      <c r="F46" s="93">
        <f>'E-a'!F46+'E-b'!F46+'E-ｃ'!F46</f>
        <v>63</v>
      </c>
      <c r="G46" s="93">
        <f>'E-a'!G46+'E-b'!G46+'E-ｃ'!G46</f>
        <v>2</v>
      </c>
      <c r="H46" s="93">
        <f>'E-a'!H46+'E-b'!H46+'E-ｃ'!H46</f>
        <v>5</v>
      </c>
      <c r="I46" s="93">
        <f>'E-a'!I46+'E-b'!I46+'E-ｃ'!I46</f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f>'E-a'!C47+'E-b'!C47+'E-ｃ'!C47</f>
        <v>165</v>
      </c>
      <c r="D47" s="85"/>
      <c r="E47" s="94">
        <f>'E-a'!E47+'E-b'!E47+'E-ｃ'!E47</f>
        <v>144</v>
      </c>
      <c r="F47" s="93">
        <f>'E-a'!F47+'E-b'!F47+'E-ｃ'!F47</f>
        <v>95</v>
      </c>
      <c r="G47" s="93">
        <f>'E-a'!G47+'E-b'!G47+'E-ｃ'!G47</f>
        <v>1</v>
      </c>
      <c r="H47" s="93">
        <f>'E-a'!H47+'E-b'!H47+'E-ｃ'!H47</f>
        <v>8</v>
      </c>
      <c r="I47" s="93">
        <f>'E-a'!I47+'E-b'!I47+'E-ｃ'!I47</f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f>'E-a'!C48+'E-b'!C48+'E-ｃ'!C48</f>
        <v>71</v>
      </c>
      <c r="D48" s="85"/>
      <c r="E48" s="94">
        <f>'E-a'!E48+'E-b'!E48+'E-ｃ'!E48</f>
        <v>71</v>
      </c>
      <c r="F48" s="93">
        <f>'E-a'!F48+'E-b'!F48+'E-ｃ'!F48</f>
        <v>35</v>
      </c>
      <c r="G48" s="93">
        <f>'E-a'!G48+'E-b'!G48+'E-ｃ'!G48</f>
        <v>0</v>
      </c>
      <c r="H48" s="93">
        <f>'E-a'!H48+'E-b'!H48+'E-ｃ'!H48</f>
        <v>3</v>
      </c>
      <c r="I48" s="93">
        <f>'E-a'!I48+'E-b'!I48+'E-ｃ'!I48</f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f>'E-a'!C49+'E-b'!C49+'E-ｃ'!C49</f>
        <v>203</v>
      </c>
      <c r="D49" s="85"/>
      <c r="E49" s="94">
        <f>'E-a'!E49+'E-b'!E49+'E-ｃ'!E49</f>
        <v>169</v>
      </c>
      <c r="F49" s="93">
        <f>'E-a'!F49+'E-b'!F49+'E-ｃ'!F49</f>
        <v>111</v>
      </c>
      <c r="G49" s="93">
        <f>'E-a'!G49+'E-b'!G49+'E-ｃ'!G49</f>
        <v>1</v>
      </c>
      <c r="H49" s="93">
        <f>'E-a'!H49+'E-b'!H49+'E-ｃ'!H49</f>
        <v>19</v>
      </c>
      <c r="I49" s="93">
        <f>'E-a'!I49+'E-b'!I49+'E-ｃ'!I49</f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f>'E-a'!C50+'E-b'!C50+'E-ｃ'!C50</f>
        <v>1104</v>
      </c>
      <c r="D50" s="85"/>
      <c r="E50" s="94">
        <f>'E-a'!E50+'E-b'!E50+'E-ｃ'!E50</f>
        <v>857</v>
      </c>
      <c r="F50" s="93">
        <f>'E-a'!F50+'E-b'!F50+'E-ｃ'!F50</f>
        <v>694</v>
      </c>
      <c r="G50" s="93">
        <f>'E-a'!G50+'E-b'!G50+'E-ｃ'!G50</f>
        <v>11</v>
      </c>
      <c r="H50" s="93">
        <f>'E-a'!H50+'E-b'!H50+'E-ｃ'!H50</f>
        <v>80</v>
      </c>
      <c r="I50" s="93">
        <f>'E-a'!I50+'E-b'!I50+'E-ｃ'!I50</f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f>'E-a'!C51+'E-b'!C51+'E-ｃ'!C51</f>
        <v>181</v>
      </c>
      <c r="D51" s="85"/>
      <c r="E51" s="94">
        <f>'E-a'!E51+'E-b'!E51+'E-ｃ'!E51</f>
        <v>145</v>
      </c>
      <c r="F51" s="93">
        <f>'E-a'!F51+'E-b'!F51+'E-ｃ'!F51</f>
        <v>97</v>
      </c>
      <c r="G51" s="93">
        <f>'E-a'!G51+'E-b'!G51+'E-ｃ'!G51</f>
        <v>1</v>
      </c>
      <c r="H51" s="93">
        <f>'E-a'!H51+'E-b'!H51+'E-ｃ'!H51</f>
        <v>8</v>
      </c>
      <c r="I51" s="93">
        <f>'E-a'!I51+'E-b'!I51+'E-ｃ'!I51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f>'E-a'!C52+'E-b'!C52+'E-ｃ'!C52</f>
        <v>4230</v>
      </c>
      <c r="D52" s="91"/>
      <c r="E52" s="96">
        <f>'E-a'!E52+'E-b'!E52+'E-ｃ'!E52</f>
        <v>3321</v>
      </c>
      <c r="F52" s="91">
        <f>'E-a'!F52+'E-b'!F52+'E-ｃ'!F52</f>
        <v>2544</v>
      </c>
      <c r="G52" s="91">
        <f>'E-a'!G52+'E-b'!G52+'E-ｃ'!G52</f>
        <v>54</v>
      </c>
      <c r="H52" s="91">
        <f>'E-a'!H52+'E-b'!H52+'E-ｃ'!H52</f>
        <v>276</v>
      </c>
      <c r="I52" s="91">
        <f>'E-a'!I52+'E-b'!I52+'E-ｃ'!I52</f>
        <v>6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f>'E-a'!C53+'E-b'!C53+'E-ｃ'!C53</f>
        <v>263</v>
      </c>
      <c r="D53" s="85"/>
      <c r="E53" s="94">
        <f>'E-a'!E53+'E-b'!E53+'E-ｃ'!E53</f>
        <v>221</v>
      </c>
      <c r="F53" s="93">
        <f>'E-a'!F53+'E-b'!F53+'E-ｃ'!F53</f>
        <v>130</v>
      </c>
      <c r="G53" s="93">
        <f>'E-a'!G53+'E-b'!G53+'E-ｃ'!G53</f>
        <v>3</v>
      </c>
      <c r="H53" s="93">
        <f>'E-a'!H53+'E-b'!H53+'E-ｃ'!H53</f>
        <v>16</v>
      </c>
      <c r="I53" s="93">
        <f>'E-a'!I53+'E-b'!I53+'E-ｃ'!I53</f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f>'E-a'!C54+'E-b'!C54+'E-ｃ'!C54</f>
        <v>439</v>
      </c>
      <c r="D54" s="85"/>
      <c r="E54" s="94">
        <f>'E-a'!E54+'E-b'!E54+'E-ｃ'!E54</f>
        <v>394</v>
      </c>
      <c r="F54" s="93">
        <f>'E-a'!F54+'E-b'!F54+'E-ｃ'!F54</f>
        <v>257</v>
      </c>
      <c r="G54" s="93">
        <f>'E-a'!G54+'E-b'!G54+'E-ｃ'!G54</f>
        <v>3</v>
      </c>
      <c r="H54" s="93">
        <f>'E-a'!H54+'E-b'!H54+'E-ｃ'!H54</f>
        <v>26</v>
      </c>
      <c r="I54" s="93">
        <f>'E-a'!I54+'E-b'!I54+'E-ｃ'!I54</f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f>'E-a'!C55+'E-b'!C55+'E-ｃ'!C55</f>
        <v>2093</v>
      </c>
      <c r="D55" s="85"/>
      <c r="E55" s="94">
        <f>'E-a'!E55+'E-b'!E55+'E-ｃ'!E55</f>
        <v>1451</v>
      </c>
      <c r="F55" s="93">
        <f>'E-a'!F55+'E-b'!F55+'E-ｃ'!F55</f>
        <v>1253</v>
      </c>
      <c r="G55" s="93">
        <f>'E-a'!G55+'E-b'!G55+'E-ｃ'!G55</f>
        <v>36</v>
      </c>
      <c r="H55" s="93">
        <f>'E-a'!H55+'E-b'!H55+'E-ｃ'!H55</f>
        <v>123</v>
      </c>
      <c r="I55" s="93">
        <f>'E-a'!I55+'E-b'!I55+'E-ｃ'!I55</f>
        <v>4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f>'E-a'!C56+'E-b'!C56+'E-ｃ'!C56</f>
        <v>1142</v>
      </c>
      <c r="D56" s="85"/>
      <c r="E56" s="94">
        <f>'E-a'!E56+'E-b'!E56+'E-ｃ'!E56</f>
        <v>981</v>
      </c>
      <c r="F56" s="93">
        <f>'E-a'!F56+'E-b'!F56+'E-ｃ'!F56</f>
        <v>712</v>
      </c>
      <c r="G56" s="93">
        <f>'E-a'!G56+'E-b'!G56+'E-ｃ'!G56</f>
        <v>7</v>
      </c>
      <c r="H56" s="93">
        <f>'E-a'!H56+'E-b'!H56+'E-ｃ'!H56</f>
        <v>85</v>
      </c>
      <c r="I56" s="93">
        <f>'E-a'!I56+'E-b'!I56+'E-ｃ'!I56</f>
        <v>2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f>'E-a'!C57+'E-b'!C57+'E-ｃ'!C57</f>
        <v>174</v>
      </c>
      <c r="D57" s="85"/>
      <c r="E57" s="94">
        <f>'E-a'!E57+'E-b'!E57+'E-ｃ'!E57</f>
        <v>167</v>
      </c>
      <c r="F57" s="93">
        <f>'E-a'!F57+'E-b'!F57+'E-ｃ'!F57</f>
        <v>112</v>
      </c>
      <c r="G57" s="93">
        <f>'E-a'!G57+'E-b'!G57+'E-ｃ'!G57</f>
        <v>0</v>
      </c>
      <c r="H57" s="93">
        <f>'E-a'!H57+'E-b'!H57+'E-ｃ'!H57</f>
        <v>22</v>
      </c>
      <c r="I57" s="93">
        <f>'E-a'!I57+'E-b'!I57+'E-ｃ'!I57</f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f>'E-a'!C58+'E-b'!C58+'E-ｃ'!C58</f>
        <v>119</v>
      </c>
      <c r="D58" s="85"/>
      <c r="E58" s="94">
        <f>'E-a'!E58+'E-b'!E58+'E-ｃ'!E58</f>
        <v>107</v>
      </c>
      <c r="F58" s="93">
        <f>'E-a'!F58+'E-b'!F58+'E-ｃ'!F58</f>
        <v>80</v>
      </c>
      <c r="G58" s="93">
        <f>'E-a'!G58+'E-b'!G58+'E-ｃ'!G58</f>
        <v>5</v>
      </c>
      <c r="H58" s="93">
        <f>'E-a'!H58+'E-b'!H58+'E-ｃ'!H58</f>
        <v>4</v>
      </c>
      <c r="I58" s="93">
        <f>'E-a'!I58+'E-b'!I58+'E-ｃ'!I58</f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f>'E-a'!C59+'E-b'!C59+'E-ｃ'!C59</f>
        <v>819</v>
      </c>
      <c r="D59" s="91"/>
      <c r="E59" s="96">
        <f>'E-a'!E59+'E-b'!E59+'E-ｃ'!E59</f>
        <v>756</v>
      </c>
      <c r="F59" s="91">
        <f>'E-a'!F59+'E-b'!F59+'E-ｃ'!F59</f>
        <v>524</v>
      </c>
      <c r="G59" s="91">
        <f>'E-a'!G59+'E-b'!G59+'E-ｃ'!G59</f>
        <v>15</v>
      </c>
      <c r="H59" s="91">
        <f>'E-a'!H59+'E-b'!H59+'E-ｃ'!H59</f>
        <v>55</v>
      </c>
      <c r="I59" s="91">
        <f>'E-a'!I59+'E-b'!I59+'E-ｃ'!I59</f>
        <v>1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f>'E-a'!C60+'E-b'!C60+'E-ｃ'!C60</f>
        <v>71</v>
      </c>
      <c r="D60" s="85"/>
      <c r="E60" s="94">
        <f>'E-a'!E60+'E-b'!E60+'E-ｃ'!E60</f>
        <v>66</v>
      </c>
      <c r="F60" s="93">
        <f>'E-a'!F60+'E-b'!F60+'E-ｃ'!F60</f>
        <v>40</v>
      </c>
      <c r="G60" s="93">
        <f>'E-a'!G60+'E-b'!G60+'E-ｃ'!G60</f>
        <v>0</v>
      </c>
      <c r="H60" s="93">
        <f>'E-a'!H60+'E-b'!H60+'E-ｃ'!H60</f>
        <v>6</v>
      </c>
      <c r="I60" s="93">
        <f>'E-a'!I60+'E-b'!I60+'E-ｃ'!I60</f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f>'E-a'!C61+'E-b'!C61+'E-ｃ'!C61</f>
        <v>51</v>
      </c>
      <c r="D61" s="85"/>
      <c r="E61" s="94">
        <f>'E-a'!E61+'E-b'!E61+'E-ｃ'!E61</f>
        <v>52</v>
      </c>
      <c r="F61" s="93">
        <f>'E-a'!F61+'E-b'!F61+'E-ｃ'!F61</f>
        <v>38</v>
      </c>
      <c r="G61" s="93">
        <f>'E-a'!G61+'E-b'!G61+'E-ｃ'!G61</f>
        <v>0</v>
      </c>
      <c r="H61" s="93">
        <f>'E-a'!H61+'E-b'!H61+'E-ｃ'!H61</f>
        <v>3</v>
      </c>
      <c r="I61" s="93">
        <f>'E-a'!I61+'E-b'!I61+'E-ｃ'!I61</f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f>'E-a'!C62+'E-b'!C62+'E-ｃ'!C62</f>
        <v>196</v>
      </c>
      <c r="D62" s="85"/>
      <c r="E62" s="94">
        <f>'E-a'!E62+'E-b'!E62+'E-ｃ'!E62</f>
        <v>200</v>
      </c>
      <c r="F62" s="93">
        <f>'E-a'!F62+'E-b'!F62+'E-ｃ'!F62</f>
        <v>162</v>
      </c>
      <c r="G62" s="93">
        <f>'E-a'!G62+'E-b'!G62+'E-ｃ'!G62</f>
        <v>10</v>
      </c>
      <c r="H62" s="93">
        <f>'E-a'!H62+'E-b'!H62+'E-ｃ'!H62</f>
        <v>19</v>
      </c>
      <c r="I62" s="93">
        <f>'E-a'!I62+'E-b'!I62+'E-ｃ'!I62</f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f>'E-a'!C63+'E-b'!C63+'E-ｃ'!C63</f>
        <v>378</v>
      </c>
      <c r="D63" s="85"/>
      <c r="E63" s="94">
        <f>'E-a'!E63+'E-b'!E63+'E-ｃ'!E63</f>
        <v>314</v>
      </c>
      <c r="F63" s="93">
        <f>'E-a'!F63+'E-b'!F63+'E-ｃ'!F63</f>
        <v>216</v>
      </c>
      <c r="G63" s="93">
        <f>'E-a'!G63+'E-b'!G63+'E-ｃ'!G63</f>
        <v>4</v>
      </c>
      <c r="H63" s="93">
        <f>'E-a'!H63+'E-b'!H63+'E-ｃ'!H63</f>
        <v>17</v>
      </c>
      <c r="I63" s="93">
        <f>'E-a'!I63+'E-b'!I63+'E-ｃ'!I63</f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f>'E-a'!C64+'E-b'!C64+'E-ｃ'!C64</f>
        <v>123</v>
      </c>
      <c r="D64" s="85"/>
      <c r="E64" s="94">
        <f>'E-a'!E64+'E-b'!E64+'E-ｃ'!E64</f>
        <v>124</v>
      </c>
      <c r="F64" s="93">
        <f>'E-a'!F64+'E-b'!F64+'E-ｃ'!F64</f>
        <v>68</v>
      </c>
      <c r="G64" s="93">
        <f>'E-a'!G64+'E-b'!G64+'E-ｃ'!G64</f>
        <v>1</v>
      </c>
      <c r="H64" s="93">
        <f>'E-a'!H64+'E-b'!H64+'E-ｃ'!H64</f>
        <v>10</v>
      </c>
      <c r="I64" s="93">
        <f>'E-a'!I64+'E-b'!I64+'E-ｃ'!I64</f>
        <v>1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f>'E-a'!C65+'E-b'!C65+'E-ｃ'!C65</f>
        <v>476</v>
      </c>
      <c r="D65" s="91"/>
      <c r="E65" s="96">
        <f>'E-a'!E65+'E-b'!E65+'E-ｃ'!E65</f>
        <v>411</v>
      </c>
      <c r="F65" s="91">
        <f>'E-a'!F65+'E-b'!F65+'E-ｃ'!F65</f>
        <v>258</v>
      </c>
      <c r="G65" s="91">
        <f>'E-a'!G65+'E-b'!G65+'E-ｃ'!G65</f>
        <v>5</v>
      </c>
      <c r="H65" s="91">
        <f>'E-a'!H65+'E-b'!H65+'E-ｃ'!H65</f>
        <v>20</v>
      </c>
      <c r="I65" s="91">
        <f>'E-a'!I65+'E-b'!I65+'E-ｃ'!I65</f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f>'E-a'!C66+'E-b'!C66+'E-ｃ'!C66</f>
        <v>59</v>
      </c>
      <c r="D66" s="85"/>
      <c r="E66" s="94">
        <f>'E-a'!E66+'E-b'!E66+'E-ｃ'!E66</f>
        <v>52</v>
      </c>
      <c r="F66" s="93">
        <f>'E-a'!F66+'E-b'!F66+'E-ｃ'!F66</f>
        <v>32</v>
      </c>
      <c r="G66" s="93">
        <f>'E-a'!G66+'E-b'!G66+'E-ｃ'!G66</f>
        <v>2</v>
      </c>
      <c r="H66" s="93">
        <f>'E-a'!H66+'E-b'!H66+'E-ｃ'!H66</f>
        <v>5</v>
      </c>
      <c r="I66" s="93">
        <f>'E-a'!I66+'E-b'!I66+'E-ｃ'!I66</f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f>'E-a'!C67+'E-b'!C67+'E-ｃ'!C67</f>
        <v>182</v>
      </c>
      <c r="D67" s="85"/>
      <c r="E67" s="94">
        <f>'E-a'!E67+'E-b'!E67+'E-ｃ'!E67</f>
        <v>166</v>
      </c>
      <c r="F67" s="93">
        <f>'E-a'!F67+'E-b'!F67+'E-ｃ'!F67</f>
        <v>97</v>
      </c>
      <c r="G67" s="93">
        <f>'E-a'!G67+'E-b'!G67+'E-ｃ'!G67</f>
        <v>1</v>
      </c>
      <c r="H67" s="93">
        <f>'E-a'!H67+'E-b'!H67+'E-ｃ'!H67</f>
        <v>7</v>
      </c>
      <c r="I67" s="93">
        <f>'E-a'!I67+'E-b'!I67+'E-ｃ'!I67</f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f>'E-a'!C68+'E-b'!C68+'E-ｃ'!C68</f>
        <v>114</v>
      </c>
      <c r="D68" s="85"/>
      <c r="E68" s="94">
        <f>'E-a'!E68+'E-b'!E68+'E-ｃ'!E68</f>
        <v>100</v>
      </c>
      <c r="F68" s="93">
        <f>'E-a'!F68+'E-b'!F68+'E-ｃ'!F68</f>
        <v>72</v>
      </c>
      <c r="G68" s="93">
        <f>'E-a'!G68+'E-b'!G68+'E-ｃ'!G68</f>
        <v>2</v>
      </c>
      <c r="H68" s="93">
        <f>'E-a'!H68+'E-b'!H68+'E-ｃ'!H68</f>
        <v>6</v>
      </c>
      <c r="I68" s="93">
        <f>'E-a'!I68+'E-b'!I68+'E-ｃ'!I68</f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f>'E-a'!C69+'E-b'!C69+'E-ｃ'!C69</f>
        <v>121</v>
      </c>
      <c r="D69" s="85"/>
      <c r="E69" s="94">
        <f>'E-a'!E69+'E-b'!E69+'E-ｃ'!E69</f>
        <v>93</v>
      </c>
      <c r="F69" s="93">
        <f>'E-a'!F69+'E-b'!F69+'E-ｃ'!F69</f>
        <v>57</v>
      </c>
      <c r="G69" s="93">
        <f>'E-a'!G69+'E-b'!G69+'E-ｃ'!G69</f>
        <v>0</v>
      </c>
      <c r="H69" s="93">
        <f>'E-a'!H69+'E-b'!H69+'E-ｃ'!H69</f>
        <v>2</v>
      </c>
      <c r="I69" s="93">
        <f>'E-a'!I69+'E-b'!I69+'E-ｃ'!I69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f>'E-a'!C70+'E-b'!C70+'E-ｃ'!C70</f>
        <v>2032</v>
      </c>
      <c r="D70" s="91"/>
      <c r="E70" s="96">
        <f>'E-a'!E70+'E-b'!E70+'E-ｃ'!E70</f>
        <v>1498</v>
      </c>
      <c r="F70" s="91">
        <f>'E-a'!F70+'E-b'!F70+'E-ｃ'!F70</f>
        <v>1104</v>
      </c>
      <c r="G70" s="91">
        <f>'E-a'!G70+'E-b'!G70+'E-ｃ'!G70</f>
        <v>9</v>
      </c>
      <c r="H70" s="91">
        <f>'E-a'!H70+'E-b'!H70+'E-ｃ'!H70</f>
        <v>132</v>
      </c>
      <c r="I70" s="91">
        <f>'E-a'!I70+'E-b'!I70+'E-ｃ'!I70</f>
        <v>1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f>'E-a'!C71+'E-b'!C71+'E-ｃ'!C71</f>
        <v>951</v>
      </c>
      <c r="D71" s="85"/>
      <c r="E71" s="94">
        <f>'E-a'!E71+'E-b'!E71+'E-ｃ'!E71</f>
        <v>616</v>
      </c>
      <c r="F71" s="93">
        <f>'E-a'!F71+'E-b'!F71+'E-ｃ'!F71</f>
        <v>462</v>
      </c>
      <c r="G71" s="93">
        <f>'E-a'!G71+'E-b'!G71+'E-ｃ'!G71</f>
        <v>3</v>
      </c>
      <c r="H71" s="93">
        <f>'E-a'!H71+'E-b'!H71+'E-ｃ'!H71</f>
        <v>50</v>
      </c>
      <c r="I71" s="93">
        <f>'E-a'!I71+'E-b'!I71+'E-ｃ'!I71</f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f>'E-a'!C72+'E-b'!C72+'E-ｃ'!C72</f>
        <v>125</v>
      </c>
      <c r="D72" s="85"/>
      <c r="E72" s="94">
        <f>'E-a'!E72+'E-b'!E72+'E-ｃ'!E72</f>
        <v>125</v>
      </c>
      <c r="F72" s="93">
        <f>'E-a'!F72+'E-b'!F72+'E-ｃ'!F72</f>
        <v>70</v>
      </c>
      <c r="G72" s="93">
        <f>'E-a'!G72+'E-b'!G72+'E-ｃ'!G72</f>
        <v>0</v>
      </c>
      <c r="H72" s="93">
        <f>'E-a'!H72+'E-b'!H72+'E-ｃ'!H72</f>
        <v>13</v>
      </c>
      <c r="I72" s="93">
        <f>'E-a'!I72+'E-b'!I72+'E-ｃ'!I72</f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f>'E-a'!C73+'E-b'!C73+'E-ｃ'!C73</f>
        <v>134</v>
      </c>
      <c r="D73" s="85"/>
      <c r="E73" s="94">
        <f>'E-a'!E73+'E-b'!E73+'E-ｃ'!E73</f>
        <v>114</v>
      </c>
      <c r="F73" s="93">
        <f>'E-a'!F73+'E-b'!F73+'E-ｃ'!F73</f>
        <v>82</v>
      </c>
      <c r="G73" s="93">
        <f>'E-a'!G73+'E-b'!G73+'E-ｃ'!G73</f>
        <v>1</v>
      </c>
      <c r="H73" s="93">
        <f>'E-a'!H73+'E-b'!H73+'E-ｃ'!H73</f>
        <v>16</v>
      </c>
      <c r="I73" s="93">
        <f>'E-a'!I73+'E-b'!I73+'E-ｃ'!I73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f>'E-a'!C74+'E-b'!C74+'E-ｃ'!C74</f>
        <v>243</v>
      </c>
      <c r="D74" s="85"/>
      <c r="E74" s="94">
        <f>'E-a'!E74+'E-b'!E74+'E-ｃ'!E74</f>
        <v>207</v>
      </c>
      <c r="F74" s="93">
        <f>'E-a'!F74+'E-b'!F74+'E-ｃ'!F74</f>
        <v>147</v>
      </c>
      <c r="G74" s="93">
        <f>'E-a'!G74+'E-b'!G74+'E-ｃ'!G74</f>
        <v>1</v>
      </c>
      <c r="H74" s="93">
        <f>'E-a'!H74+'E-b'!H74+'E-ｃ'!H74</f>
        <v>24</v>
      </c>
      <c r="I74" s="93">
        <f>'E-a'!I74+'E-b'!I74+'E-ｃ'!I74</f>
        <v>1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f>'E-a'!C75+'E-b'!C75+'E-ｃ'!C75</f>
        <v>80</v>
      </c>
      <c r="D75" s="85"/>
      <c r="E75" s="94">
        <f>'E-a'!E75+'E-b'!E75+'E-ｃ'!E75</f>
        <v>71</v>
      </c>
      <c r="F75" s="93">
        <f>'E-a'!F75+'E-b'!F75+'E-ｃ'!F75</f>
        <v>43</v>
      </c>
      <c r="G75" s="93">
        <f>'E-a'!G75+'E-b'!G75+'E-ｃ'!G75</f>
        <v>0</v>
      </c>
      <c r="H75" s="93">
        <f>'E-a'!H75+'E-b'!H75+'E-ｃ'!H75</f>
        <v>7</v>
      </c>
      <c r="I75" s="93">
        <f>'E-a'!I75+'E-b'!I75+'E-ｃ'!I75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f>'E-a'!C76+'E-b'!C76+'E-ｃ'!C76</f>
        <v>128</v>
      </c>
      <c r="D76" s="85"/>
      <c r="E76" s="94">
        <f>'E-a'!E76+'E-b'!E76+'E-ｃ'!E76</f>
        <v>105</v>
      </c>
      <c r="F76" s="93">
        <f>'E-a'!F76+'E-b'!F76+'E-ｃ'!F76</f>
        <v>79</v>
      </c>
      <c r="G76" s="93">
        <f>'E-a'!G76+'E-b'!G76+'E-ｃ'!G76</f>
        <v>0</v>
      </c>
      <c r="H76" s="93">
        <f>'E-a'!H76+'E-b'!H76+'E-ｃ'!H76</f>
        <v>8</v>
      </c>
      <c r="I76" s="93">
        <f>'E-a'!I76+'E-b'!I76+'E-ｃ'!I76</f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f>'E-a'!C77+'E-b'!C77+'E-ｃ'!C77</f>
        <v>210</v>
      </c>
      <c r="D77" s="85"/>
      <c r="E77" s="94">
        <f>'E-a'!E77+'E-b'!E77+'E-ｃ'!E77</f>
        <v>132</v>
      </c>
      <c r="F77" s="93">
        <f>'E-a'!F77+'E-b'!F77+'E-ｃ'!F77</f>
        <v>116</v>
      </c>
      <c r="G77" s="93">
        <f>'E-a'!G77+'E-b'!G77+'E-ｃ'!G77</f>
        <v>3</v>
      </c>
      <c r="H77" s="93">
        <f>'E-a'!H77+'E-b'!H77+'E-ｃ'!H77</f>
        <v>7</v>
      </c>
      <c r="I77" s="93">
        <f>'E-a'!I77+'E-b'!I77+'E-ｃ'!I77</f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f>'E-a'!C78+'E-b'!C78+'E-ｃ'!C78</f>
        <v>161</v>
      </c>
      <c r="D78" s="104"/>
      <c r="E78" s="116">
        <f>'E-a'!E78+'E-b'!E78+'E-ｃ'!E78</f>
        <v>128</v>
      </c>
      <c r="F78" s="103">
        <f>'E-a'!F78+'E-b'!F78+'E-ｃ'!F78</f>
        <v>105</v>
      </c>
      <c r="G78" s="103">
        <f>'E-a'!G78+'E-b'!G78+'E-ｃ'!G78</f>
        <v>1</v>
      </c>
      <c r="H78" s="103">
        <f>'E-a'!H78+'E-b'!H78+'E-ｃ'!H78</f>
        <v>7</v>
      </c>
      <c r="I78" s="103">
        <f>'E-a'!I78+'E-b'!I78+'E-ｃ'!I78</f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 codeName="Sheet73">
    <tabColor indexed="50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94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270</v>
      </c>
      <c r="D9" s="74">
        <v>83.333333333333343</v>
      </c>
      <c r="E9" s="138">
        <v>225</v>
      </c>
      <c r="F9" s="85">
        <v>923</v>
      </c>
      <c r="G9" s="85">
        <v>91</v>
      </c>
      <c r="H9" s="85">
        <v>8</v>
      </c>
      <c r="I9" s="85">
        <v>0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365</v>
      </c>
      <c r="D10" s="74">
        <v>98.904109589041099</v>
      </c>
      <c r="E10" s="138">
        <v>361</v>
      </c>
      <c r="F10" s="85">
        <v>725</v>
      </c>
      <c r="G10" s="85">
        <v>89</v>
      </c>
      <c r="H10" s="85">
        <v>8</v>
      </c>
      <c r="I10" s="85">
        <v>3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198</v>
      </c>
      <c r="D11" s="74">
        <v>86.36363636363636</v>
      </c>
      <c r="E11" s="138">
        <v>171</v>
      </c>
      <c r="F11" s="85">
        <v>637</v>
      </c>
      <c r="G11" s="85">
        <v>58</v>
      </c>
      <c r="H11" s="85">
        <v>18</v>
      </c>
      <c r="I11" s="85">
        <v>1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124</v>
      </c>
      <c r="D12" s="74">
        <v>133.06451612903226</v>
      </c>
      <c r="E12" s="138">
        <v>165</v>
      </c>
      <c r="F12" s="85">
        <v>602</v>
      </c>
      <c r="G12" s="85">
        <v>51</v>
      </c>
      <c r="H12" s="85">
        <v>5</v>
      </c>
      <c r="I12" s="85">
        <v>0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8" t="str">
        <f>刑法犯総数!B13</f>
        <v>2019 令和元年</v>
      </c>
      <c r="C13" s="89">
        <v>267</v>
      </c>
      <c r="D13" s="74">
        <v>95.50561797752809</v>
      </c>
      <c r="E13" s="112">
        <v>255</v>
      </c>
      <c r="F13" s="89">
        <v>452</v>
      </c>
      <c r="G13" s="89">
        <v>48</v>
      </c>
      <c r="H13" s="89">
        <v>7</v>
      </c>
      <c r="I13" s="89">
        <v>1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118</v>
      </c>
      <c r="D14" s="74">
        <v>94.915254237288138</v>
      </c>
      <c r="E14" s="139">
        <v>112</v>
      </c>
      <c r="F14" s="89">
        <v>495</v>
      </c>
      <c r="G14" s="89">
        <v>37</v>
      </c>
      <c r="H14" s="89">
        <v>2</v>
      </c>
      <c r="I14" s="89">
        <v>0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116</v>
      </c>
      <c r="D15" s="81">
        <v>92.241379310344826</v>
      </c>
      <c r="E15" s="139">
        <v>107</v>
      </c>
      <c r="F15" s="89">
        <v>504</v>
      </c>
      <c r="G15" s="89">
        <v>46</v>
      </c>
      <c r="H15" s="89">
        <v>3</v>
      </c>
      <c r="I15" s="89">
        <v>1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164</v>
      </c>
      <c r="D16" s="81">
        <v>91.463414634146346</v>
      </c>
      <c r="E16" s="86">
        <v>150</v>
      </c>
      <c r="F16" s="89">
        <v>542</v>
      </c>
      <c r="G16" s="89">
        <v>38</v>
      </c>
      <c r="H16" s="89">
        <v>2</v>
      </c>
      <c r="I16" s="89">
        <v>0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141</v>
      </c>
      <c r="D17" s="81">
        <v>70.921985815602838</v>
      </c>
      <c r="E17" s="87">
        <v>100</v>
      </c>
      <c r="F17" s="87">
        <v>422</v>
      </c>
      <c r="G17" s="87">
        <v>44</v>
      </c>
      <c r="H17" s="87">
        <v>3</v>
      </c>
      <c r="I17" s="86">
        <v>1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266</v>
      </c>
      <c r="D18" s="78">
        <f>E18/C18*100</f>
        <v>91.729323308270665</v>
      </c>
      <c r="E18" s="88">
        <f>SUM(E20,E26,E33,E34,E45,E52,E59,E65,E70)</f>
        <v>244</v>
      </c>
      <c r="F18" s="91">
        <f>SUM(F20,F26,F33,F34,F45,F52,F59,F65,F70)</f>
        <v>586</v>
      </c>
      <c r="G18" s="91">
        <f>SUM(G20,G26,G33,G34,G45,G52,G59,G65,G70)</f>
        <v>64</v>
      </c>
      <c r="H18" s="91">
        <f>SUM(H20,H26,H33,H34,H45,H52,H59,H65,H70)</f>
        <v>11</v>
      </c>
      <c r="I18" s="91">
        <f>SUM(I20,I26,I33,I34,I45,I52,I59,I65,I70)</f>
        <v>0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4</v>
      </c>
      <c r="D20" s="91"/>
      <c r="E20" s="90">
        <v>1</v>
      </c>
      <c r="F20" s="92">
        <v>1</v>
      </c>
      <c r="G20" s="92">
        <v>0</v>
      </c>
      <c r="H20" s="92">
        <v>0</v>
      </c>
      <c r="I20" s="91"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2</v>
      </c>
      <c r="D21" s="85"/>
      <c r="E21" s="94">
        <v>1</v>
      </c>
      <c r="F21" s="93">
        <v>1</v>
      </c>
      <c r="G21" s="93">
        <v>0</v>
      </c>
      <c r="H21" s="95">
        <v>0</v>
      </c>
      <c r="I21" s="93"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1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1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9</v>
      </c>
      <c r="D26" s="91"/>
      <c r="E26" s="96">
        <v>9</v>
      </c>
      <c r="F26" s="91">
        <v>27</v>
      </c>
      <c r="G26" s="91">
        <v>1</v>
      </c>
      <c r="H26" s="91">
        <v>0</v>
      </c>
      <c r="I26" s="91">
        <v>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1</v>
      </c>
      <c r="D27" s="85"/>
      <c r="E27" s="94">
        <v>1</v>
      </c>
      <c r="F27" s="93">
        <v>0</v>
      </c>
      <c r="G27" s="93">
        <v>0</v>
      </c>
      <c r="H27" s="93">
        <v>0</v>
      </c>
      <c r="I27" s="93"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3</v>
      </c>
      <c r="D29" s="85"/>
      <c r="E29" s="94">
        <v>3</v>
      </c>
      <c r="F29" s="93">
        <v>18</v>
      </c>
      <c r="G29" s="93">
        <v>1</v>
      </c>
      <c r="H29" s="93">
        <v>0</v>
      </c>
      <c r="I29" s="93"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1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4</v>
      </c>
      <c r="D32" s="85"/>
      <c r="E32" s="94">
        <v>4</v>
      </c>
      <c r="F32" s="93">
        <v>8</v>
      </c>
      <c r="G32" s="93">
        <v>0</v>
      </c>
      <c r="H32" s="93">
        <v>0</v>
      </c>
      <c r="I32" s="93"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9</v>
      </c>
      <c r="D33" s="91"/>
      <c r="E33" s="98">
        <v>9</v>
      </c>
      <c r="F33" s="97">
        <v>68</v>
      </c>
      <c r="G33" s="97">
        <v>7</v>
      </c>
      <c r="H33" s="97">
        <v>0</v>
      </c>
      <c r="I33" s="97">
        <v>0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42</v>
      </c>
      <c r="D34" s="91"/>
      <c r="E34" s="96">
        <v>35</v>
      </c>
      <c r="F34" s="91">
        <v>112</v>
      </c>
      <c r="G34" s="91">
        <v>13</v>
      </c>
      <c r="H34" s="91">
        <v>1</v>
      </c>
      <c r="I34" s="91">
        <v>0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3</v>
      </c>
      <c r="D35" s="85"/>
      <c r="E35" s="94">
        <v>3</v>
      </c>
      <c r="F35" s="93">
        <v>4</v>
      </c>
      <c r="G35" s="93">
        <v>0</v>
      </c>
      <c r="H35" s="93">
        <v>0</v>
      </c>
      <c r="I35" s="93"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2</v>
      </c>
      <c r="D36" s="85"/>
      <c r="E36" s="94">
        <v>2</v>
      </c>
      <c r="F36" s="93">
        <v>2</v>
      </c>
      <c r="G36" s="93">
        <v>0</v>
      </c>
      <c r="H36" s="93">
        <v>0</v>
      </c>
      <c r="I36" s="93"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5</v>
      </c>
      <c r="D37" s="85"/>
      <c r="E37" s="94">
        <v>6</v>
      </c>
      <c r="F37" s="93">
        <v>15</v>
      </c>
      <c r="G37" s="93">
        <v>1</v>
      </c>
      <c r="H37" s="93">
        <v>1</v>
      </c>
      <c r="I37" s="93"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9</v>
      </c>
      <c r="D38" s="85"/>
      <c r="E38" s="94">
        <v>4</v>
      </c>
      <c r="F38" s="93">
        <v>4</v>
      </c>
      <c r="G38" s="93">
        <v>1</v>
      </c>
      <c r="H38" s="93">
        <v>0</v>
      </c>
      <c r="I38" s="93">
        <v>0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7</v>
      </c>
      <c r="D39" s="85"/>
      <c r="E39" s="94">
        <v>5</v>
      </c>
      <c r="F39" s="93">
        <v>26</v>
      </c>
      <c r="G39" s="93">
        <v>2</v>
      </c>
      <c r="H39" s="93">
        <v>0</v>
      </c>
      <c r="I39" s="93">
        <v>0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9</v>
      </c>
      <c r="D40" s="85"/>
      <c r="E40" s="94">
        <v>6</v>
      </c>
      <c r="F40" s="93">
        <v>45</v>
      </c>
      <c r="G40" s="93">
        <v>8</v>
      </c>
      <c r="H40" s="93">
        <v>0</v>
      </c>
      <c r="I40" s="93"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2</v>
      </c>
      <c r="D42" s="85"/>
      <c r="E42" s="94">
        <v>2</v>
      </c>
      <c r="F42" s="93">
        <v>6</v>
      </c>
      <c r="G42" s="93">
        <v>0</v>
      </c>
      <c r="H42" s="93">
        <v>0</v>
      </c>
      <c r="I42" s="93"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3</v>
      </c>
      <c r="D43" s="85"/>
      <c r="E43" s="94">
        <v>3</v>
      </c>
      <c r="F43" s="93">
        <v>3</v>
      </c>
      <c r="G43" s="93">
        <v>0</v>
      </c>
      <c r="H43" s="93">
        <v>0</v>
      </c>
      <c r="I43" s="93"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1</v>
      </c>
      <c r="D44" s="85"/>
      <c r="E44" s="94">
        <v>3</v>
      </c>
      <c r="F44" s="93">
        <v>6</v>
      </c>
      <c r="G44" s="93">
        <v>1</v>
      </c>
      <c r="H44" s="93">
        <v>0</v>
      </c>
      <c r="I44" s="93"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22</v>
      </c>
      <c r="D45" s="91"/>
      <c r="E45" s="88">
        <v>20</v>
      </c>
      <c r="F45" s="91">
        <v>54</v>
      </c>
      <c r="G45" s="91">
        <v>2</v>
      </c>
      <c r="H45" s="91">
        <v>0</v>
      </c>
      <c r="I45" s="91">
        <v>0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5</v>
      </c>
      <c r="G46" s="93">
        <v>0</v>
      </c>
      <c r="H46" s="93">
        <v>0</v>
      </c>
      <c r="I46" s="93"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4</v>
      </c>
      <c r="D49" s="85"/>
      <c r="E49" s="94">
        <v>2</v>
      </c>
      <c r="F49" s="93">
        <v>2</v>
      </c>
      <c r="G49" s="93">
        <v>0</v>
      </c>
      <c r="H49" s="93">
        <v>0</v>
      </c>
      <c r="I49" s="93"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15</v>
      </c>
      <c r="D50" s="85"/>
      <c r="E50" s="94">
        <v>15</v>
      </c>
      <c r="F50" s="93">
        <v>46</v>
      </c>
      <c r="G50" s="93">
        <v>2</v>
      </c>
      <c r="H50" s="93">
        <v>0</v>
      </c>
      <c r="I50" s="93"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116</v>
      </c>
      <c r="D52" s="91"/>
      <c r="E52" s="96">
        <v>111</v>
      </c>
      <c r="F52" s="91">
        <v>151</v>
      </c>
      <c r="G52" s="91">
        <v>23</v>
      </c>
      <c r="H52" s="91">
        <v>7</v>
      </c>
      <c r="I52" s="91">
        <v>0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1</v>
      </c>
      <c r="D53" s="85"/>
      <c r="E53" s="94">
        <v>2</v>
      </c>
      <c r="F53" s="93">
        <v>2</v>
      </c>
      <c r="G53" s="93">
        <v>1</v>
      </c>
      <c r="H53" s="93">
        <v>1</v>
      </c>
      <c r="I53" s="93"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14</v>
      </c>
      <c r="D54" s="85"/>
      <c r="E54" s="94">
        <v>13</v>
      </c>
      <c r="F54" s="93">
        <v>16</v>
      </c>
      <c r="G54" s="93">
        <v>1</v>
      </c>
      <c r="H54" s="93">
        <v>0</v>
      </c>
      <c r="I54" s="93"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30</v>
      </c>
      <c r="D55" s="85"/>
      <c r="E55" s="94">
        <v>25</v>
      </c>
      <c r="F55" s="93">
        <v>84</v>
      </c>
      <c r="G55" s="93">
        <v>15</v>
      </c>
      <c r="H55" s="93">
        <v>4</v>
      </c>
      <c r="I55" s="93">
        <v>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38</v>
      </c>
      <c r="D56" s="85"/>
      <c r="E56" s="94">
        <v>39</v>
      </c>
      <c r="F56" s="93">
        <v>23</v>
      </c>
      <c r="G56" s="93">
        <v>3</v>
      </c>
      <c r="H56" s="93">
        <v>1</v>
      </c>
      <c r="I56" s="93"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8</v>
      </c>
      <c r="D57" s="85"/>
      <c r="E57" s="94">
        <v>7</v>
      </c>
      <c r="F57" s="93">
        <v>4</v>
      </c>
      <c r="G57" s="93">
        <v>0</v>
      </c>
      <c r="H57" s="93">
        <v>0</v>
      </c>
      <c r="I57" s="93"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25</v>
      </c>
      <c r="D58" s="85"/>
      <c r="E58" s="94">
        <v>25</v>
      </c>
      <c r="F58" s="93">
        <v>22</v>
      </c>
      <c r="G58" s="93">
        <v>3</v>
      </c>
      <c r="H58" s="93">
        <v>1</v>
      </c>
      <c r="I58" s="93"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20</v>
      </c>
      <c r="D59" s="91"/>
      <c r="E59" s="96">
        <v>19</v>
      </c>
      <c r="F59" s="91">
        <v>53</v>
      </c>
      <c r="G59" s="91">
        <v>9</v>
      </c>
      <c r="H59" s="91">
        <v>2</v>
      </c>
      <c r="I59" s="91">
        <v>0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2</v>
      </c>
      <c r="D60" s="85"/>
      <c r="E60" s="94">
        <v>2</v>
      </c>
      <c r="F60" s="93">
        <v>2</v>
      </c>
      <c r="G60" s="93">
        <v>0</v>
      </c>
      <c r="H60" s="93">
        <v>0</v>
      </c>
      <c r="I60" s="93"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1</v>
      </c>
      <c r="G61" s="93">
        <v>0</v>
      </c>
      <c r="H61" s="93">
        <v>0</v>
      </c>
      <c r="I61" s="93"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16</v>
      </c>
      <c r="D62" s="85"/>
      <c r="E62" s="94">
        <v>12</v>
      </c>
      <c r="F62" s="93">
        <v>47</v>
      </c>
      <c r="G62" s="93">
        <v>9</v>
      </c>
      <c r="H62" s="93">
        <v>2</v>
      </c>
      <c r="I62" s="93"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1</v>
      </c>
      <c r="D63" s="85"/>
      <c r="E63" s="94">
        <v>3</v>
      </c>
      <c r="F63" s="93">
        <v>3</v>
      </c>
      <c r="G63" s="93">
        <v>0</v>
      </c>
      <c r="H63" s="93">
        <v>0</v>
      </c>
      <c r="I63" s="93"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0</v>
      </c>
      <c r="D64" s="85"/>
      <c r="E64" s="94">
        <v>1</v>
      </c>
      <c r="F64" s="93">
        <v>0</v>
      </c>
      <c r="G64" s="93">
        <v>0</v>
      </c>
      <c r="H64" s="93">
        <v>0</v>
      </c>
      <c r="I64" s="93"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12</v>
      </c>
      <c r="D65" s="91"/>
      <c r="E65" s="96">
        <v>12</v>
      </c>
      <c r="F65" s="91">
        <v>8</v>
      </c>
      <c r="G65" s="91">
        <v>2</v>
      </c>
      <c r="H65" s="91">
        <v>0</v>
      </c>
      <c r="I65" s="91"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1</v>
      </c>
      <c r="D66" s="85"/>
      <c r="E66" s="94">
        <v>1</v>
      </c>
      <c r="F66" s="93">
        <v>2</v>
      </c>
      <c r="G66" s="93">
        <v>2</v>
      </c>
      <c r="H66" s="93">
        <v>0</v>
      </c>
      <c r="I66" s="93"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9</v>
      </c>
      <c r="D67" s="85"/>
      <c r="E67" s="94">
        <v>9</v>
      </c>
      <c r="F67" s="93">
        <v>4</v>
      </c>
      <c r="G67" s="93">
        <v>0</v>
      </c>
      <c r="H67" s="93">
        <v>0</v>
      </c>
      <c r="I67" s="93"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1</v>
      </c>
      <c r="G68" s="93">
        <v>0</v>
      </c>
      <c r="H68" s="93">
        <v>0</v>
      </c>
      <c r="I68" s="93"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1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32</v>
      </c>
      <c r="D70" s="91"/>
      <c r="E70" s="96">
        <v>28</v>
      </c>
      <c r="F70" s="91">
        <v>112</v>
      </c>
      <c r="G70" s="91">
        <v>7</v>
      </c>
      <c r="H70" s="91">
        <v>1</v>
      </c>
      <c r="I70" s="91">
        <v>0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13</v>
      </c>
      <c r="D71" s="85"/>
      <c r="E71" s="94">
        <v>12</v>
      </c>
      <c r="F71" s="93">
        <v>63</v>
      </c>
      <c r="G71" s="93">
        <v>3</v>
      </c>
      <c r="H71" s="93">
        <v>0</v>
      </c>
      <c r="I71" s="93"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5</v>
      </c>
      <c r="D72" s="85"/>
      <c r="E72" s="94">
        <v>4</v>
      </c>
      <c r="F72" s="93">
        <v>4</v>
      </c>
      <c r="G72" s="93">
        <v>0</v>
      </c>
      <c r="H72" s="93">
        <v>1</v>
      </c>
      <c r="I72" s="93"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1</v>
      </c>
      <c r="D73" s="85"/>
      <c r="E73" s="94">
        <v>2</v>
      </c>
      <c r="F73" s="93">
        <v>8</v>
      </c>
      <c r="G73" s="93">
        <v>0</v>
      </c>
      <c r="H73" s="93">
        <v>0</v>
      </c>
      <c r="I73" s="93"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3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3</v>
      </c>
      <c r="D75" s="85"/>
      <c r="E75" s="94">
        <v>3</v>
      </c>
      <c r="F75" s="93">
        <v>3</v>
      </c>
      <c r="G75" s="93">
        <v>0</v>
      </c>
      <c r="H75" s="93">
        <v>0</v>
      </c>
      <c r="I75" s="93"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3</v>
      </c>
      <c r="D77" s="85"/>
      <c r="E77" s="94">
        <v>3</v>
      </c>
      <c r="F77" s="93">
        <v>22</v>
      </c>
      <c r="G77" s="93">
        <v>3</v>
      </c>
      <c r="H77" s="93">
        <v>0</v>
      </c>
      <c r="I77" s="93"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4</v>
      </c>
      <c r="D78" s="104"/>
      <c r="E78" s="116">
        <v>4</v>
      </c>
      <c r="F78" s="103">
        <v>12</v>
      </c>
      <c r="G78" s="103">
        <v>1</v>
      </c>
      <c r="H78" s="103">
        <v>0</v>
      </c>
      <c r="I78" s="103"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 codeName="Sheet77">
    <tabColor indexed="50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95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10762</v>
      </c>
      <c r="D9" s="74">
        <v>64.1144768630366</v>
      </c>
      <c r="E9" s="138">
        <v>6900</v>
      </c>
      <c r="F9" s="85">
        <v>4892</v>
      </c>
      <c r="G9" s="85">
        <v>129</v>
      </c>
      <c r="H9" s="85">
        <v>520</v>
      </c>
      <c r="I9" s="85">
        <v>21</v>
      </c>
      <c r="J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10020</v>
      </c>
      <c r="D10" s="74">
        <v>69.361277445109778</v>
      </c>
      <c r="E10" s="138">
        <v>6950</v>
      </c>
      <c r="F10" s="85">
        <v>5092</v>
      </c>
      <c r="G10" s="85">
        <v>108</v>
      </c>
      <c r="H10" s="85">
        <v>565</v>
      </c>
      <c r="I10" s="85">
        <v>16</v>
      </c>
      <c r="J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9501</v>
      </c>
      <c r="D11" s="74">
        <v>72.381854541627206</v>
      </c>
      <c r="E11" s="138">
        <v>6877</v>
      </c>
      <c r="F11" s="85">
        <v>4840</v>
      </c>
      <c r="G11" s="85">
        <v>114</v>
      </c>
      <c r="H11" s="85">
        <v>547</v>
      </c>
      <c r="I11" s="85">
        <v>35</v>
      </c>
      <c r="J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8988</v>
      </c>
      <c r="D12" s="74">
        <v>77.05829995549621</v>
      </c>
      <c r="E12" s="138">
        <v>6926</v>
      </c>
      <c r="F12" s="85">
        <v>5041</v>
      </c>
      <c r="G12" s="85">
        <v>122</v>
      </c>
      <c r="H12" s="85">
        <v>532</v>
      </c>
      <c r="I12" s="85">
        <v>27</v>
      </c>
      <c r="J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8443</v>
      </c>
      <c r="D13" s="74">
        <v>78.751628568044524</v>
      </c>
      <c r="E13" s="138">
        <v>6649</v>
      </c>
      <c r="F13" s="85">
        <v>4954</v>
      </c>
      <c r="G13" s="85">
        <v>111</v>
      </c>
      <c r="H13" s="85">
        <v>495</v>
      </c>
      <c r="I13" s="85">
        <v>15</v>
      </c>
      <c r="J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7605</v>
      </c>
      <c r="D14" s="81">
        <v>84.641683103221567</v>
      </c>
      <c r="E14" s="139">
        <v>6437</v>
      </c>
      <c r="F14" s="89">
        <v>4707</v>
      </c>
      <c r="G14" s="89">
        <v>98</v>
      </c>
      <c r="H14" s="89">
        <v>398</v>
      </c>
      <c r="I14" s="89">
        <v>21</v>
      </c>
      <c r="J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7764</v>
      </c>
      <c r="D15" s="81">
        <v>85.407006697578566</v>
      </c>
      <c r="E15" s="139">
        <v>6631</v>
      </c>
      <c r="F15" s="89">
        <v>4918</v>
      </c>
      <c r="G15" s="89">
        <v>109</v>
      </c>
      <c r="H15" s="89">
        <v>466</v>
      </c>
      <c r="I15" s="89">
        <v>15</v>
      </c>
      <c r="J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7969</v>
      </c>
      <c r="D16" s="81">
        <v>81.540971263646639</v>
      </c>
      <c r="E16" s="86">
        <v>6498</v>
      </c>
      <c r="F16" s="89">
        <v>4890</v>
      </c>
      <c r="G16" s="89">
        <v>113</v>
      </c>
      <c r="H16" s="89">
        <v>475</v>
      </c>
      <c r="I16" s="89">
        <v>18</v>
      </c>
      <c r="J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9095</v>
      </c>
      <c r="D17" s="81">
        <v>78.889499725123684</v>
      </c>
      <c r="E17" s="87">
        <v>7175</v>
      </c>
      <c r="F17" s="87">
        <v>5482</v>
      </c>
      <c r="G17" s="87">
        <v>107</v>
      </c>
      <c r="H17" s="87">
        <v>522</v>
      </c>
      <c r="I17" s="86">
        <v>12</v>
      </c>
      <c r="J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2">
        <f>SUM(C20,C26,C33,C34,C45,C52,C59,C65,C70)</f>
        <v>9763</v>
      </c>
      <c r="D18" s="78">
        <f>E18/C18*100</f>
        <v>82.5258629519615</v>
      </c>
      <c r="E18" s="88">
        <f>SUM(E20,E26,E33,E34,E45,E52,E59,E65,E70)</f>
        <v>8057</v>
      </c>
      <c r="F18" s="91">
        <f>SUM(F20,F26,F33,F34,F45,F52,F59,F65,F70)</f>
        <v>6059</v>
      </c>
      <c r="G18" s="91">
        <f>SUM(G20,G26,G33,G34,G45,G52,G59,G65,G70)</f>
        <v>92</v>
      </c>
      <c r="H18" s="91">
        <f>SUM(H20,H26,H33,H34,H45,H52,H59,H65,H70)</f>
        <v>571</v>
      </c>
      <c r="I18" s="91">
        <f>SUM(I20,I26,I33,I34,I45,I52,I59,I65,I70)</f>
        <v>8</v>
      </c>
      <c r="J18" s="42"/>
      <c r="L18" s="42"/>
      <c r="M18" s="42"/>
      <c r="N18" s="42"/>
      <c r="O18" s="42"/>
      <c r="P18" s="42"/>
    </row>
    <row r="19" spans="2:16" s="8" customFormat="1" x14ac:dyDescent="0.15">
      <c r="B19" s="2"/>
      <c r="C19" s="5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2">
        <f>'E-b-1'!C20+'E-b-2'!C20+'E-b-3'!C20+'E-b-4'!C20</f>
        <v>449</v>
      </c>
      <c r="D20" s="91"/>
      <c r="E20" s="90">
        <f>'E-b-1'!E20+'E-b-2'!E20+'E-b-3'!E20+'E-b-4'!E20</f>
        <v>319</v>
      </c>
      <c r="F20" s="92">
        <f>'E-b-1'!F20+'E-b-2'!F20+'E-b-3'!F20+'E-b-4'!F20</f>
        <v>243</v>
      </c>
      <c r="G20" s="92">
        <f>'E-b-1'!G20+'E-b-2'!G20+'E-b-3'!G20+'E-b-4'!G20</f>
        <v>3</v>
      </c>
      <c r="H20" s="92">
        <f>'E-b-1'!H20+'E-b-2'!H20+'E-b-3'!H20+'E-b-4'!H20</f>
        <v>21</v>
      </c>
      <c r="I20" s="91">
        <f>'E-b-1'!I20+'E-b-2'!I20+'E-b-3'!I20+'E-b-4'!I20</f>
        <v>2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107">
        <f>'E-b-1'!C21+'E-b-2'!C21+'E-b-3'!C21+'E-b-4'!C21</f>
        <v>318</v>
      </c>
      <c r="D21" s="102"/>
      <c r="E21" s="117">
        <f>'E-b-1'!E21+'E-b-2'!E21+'E-b-3'!E21+'E-b-4'!E21</f>
        <v>214</v>
      </c>
      <c r="F21" s="107">
        <f>'E-b-1'!F21+'E-b-2'!F21+'E-b-3'!F21+'E-b-4'!F21</f>
        <v>166</v>
      </c>
      <c r="G21" s="107">
        <f>'E-b-1'!G21+'E-b-2'!G21+'E-b-3'!G21+'E-b-4'!G21</f>
        <v>3</v>
      </c>
      <c r="H21" s="107">
        <f>'E-b-1'!H21+'E-b-2'!H21+'E-b-3'!H21+'E-b-4'!H21</f>
        <v>15</v>
      </c>
      <c r="I21" s="102">
        <f>'E-b-1'!I21+'E-b-2'!I21+'E-b-3'!I21+'E-b-4'!I21</f>
        <v>2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107">
        <f>'E-b-1'!C22+'E-b-2'!C22+'E-b-3'!C22+'E-b-4'!C22</f>
        <v>33</v>
      </c>
      <c r="D22" s="102"/>
      <c r="E22" s="117">
        <f>'E-b-1'!E22+'E-b-2'!E22+'E-b-3'!E22+'E-b-4'!E22</f>
        <v>34</v>
      </c>
      <c r="F22" s="107">
        <f>'E-b-1'!F22+'E-b-2'!F22+'E-b-3'!F22+'E-b-4'!F22</f>
        <v>22</v>
      </c>
      <c r="G22" s="107">
        <f>'E-b-1'!G22+'E-b-2'!G22+'E-b-3'!G22+'E-b-4'!G22</f>
        <v>0</v>
      </c>
      <c r="H22" s="107">
        <f>'E-b-1'!H22+'E-b-2'!H22+'E-b-3'!H22+'E-b-4'!H22</f>
        <v>3</v>
      </c>
      <c r="I22" s="102">
        <f>'E-b-1'!I22+'E-b-2'!I22+'E-b-3'!I22+'E-b-4'!I22</f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107">
        <f>'E-b-1'!C23+'E-b-2'!C23+'E-b-3'!C23+'E-b-4'!C23</f>
        <v>33</v>
      </c>
      <c r="D23" s="102"/>
      <c r="E23" s="117">
        <f>'E-b-1'!E23+'E-b-2'!E23+'E-b-3'!E23+'E-b-4'!E23</f>
        <v>22</v>
      </c>
      <c r="F23" s="107">
        <f>'E-b-1'!F23+'E-b-2'!F23+'E-b-3'!F23+'E-b-4'!F23</f>
        <v>14</v>
      </c>
      <c r="G23" s="107">
        <f>'E-b-1'!G23+'E-b-2'!G23+'E-b-3'!G23+'E-b-4'!G23</f>
        <v>0</v>
      </c>
      <c r="H23" s="107">
        <f>'E-b-1'!H23+'E-b-2'!H23+'E-b-3'!H23+'E-b-4'!H23</f>
        <v>0</v>
      </c>
      <c r="I23" s="102">
        <f>'E-b-1'!I23+'E-b-2'!I23+'E-b-3'!I23+'E-b-4'!I23</f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107">
        <f>'E-b-1'!C24+'E-b-2'!C24+'E-b-3'!C24+'E-b-4'!C24</f>
        <v>40</v>
      </c>
      <c r="D24" s="102"/>
      <c r="E24" s="117">
        <f>'E-b-1'!E24+'E-b-2'!E24+'E-b-3'!E24+'E-b-4'!E24</f>
        <v>29</v>
      </c>
      <c r="F24" s="107">
        <f>'E-b-1'!F24+'E-b-2'!F24+'E-b-3'!F24+'E-b-4'!F24</f>
        <v>25</v>
      </c>
      <c r="G24" s="107">
        <f>'E-b-1'!G24+'E-b-2'!G24+'E-b-3'!G24+'E-b-4'!G24</f>
        <v>0</v>
      </c>
      <c r="H24" s="107">
        <f>'E-b-1'!H24+'E-b-2'!H24+'E-b-3'!H24+'E-b-4'!H24</f>
        <v>2</v>
      </c>
      <c r="I24" s="102">
        <f>'E-b-1'!I24+'E-b-2'!I24+'E-b-3'!I24+'E-b-4'!I24</f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107">
        <f>'E-b-1'!C25+'E-b-2'!C25+'E-b-3'!C25+'E-b-4'!C25</f>
        <v>25</v>
      </c>
      <c r="D25" s="102"/>
      <c r="E25" s="117">
        <f>'E-b-1'!E25+'E-b-2'!E25+'E-b-3'!E25+'E-b-4'!E25</f>
        <v>20</v>
      </c>
      <c r="F25" s="107">
        <f>'E-b-1'!F25+'E-b-2'!F25+'E-b-3'!F25+'E-b-4'!F25</f>
        <v>16</v>
      </c>
      <c r="G25" s="107">
        <f>'E-b-1'!G25+'E-b-2'!G25+'E-b-3'!G25+'E-b-4'!G25</f>
        <v>0</v>
      </c>
      <c r="H25" s="107">
        <f>'E-b-1'!H25+'E-b-2'!H25+'E-b-3'!H25+'E-b-4'!H25</f>
        <v>1</v>
      </c>
      <c r="I25" s="102">
        <f>'E-b-1'!I25+'E-b-2'!I25+'E-b-3'!I25+'E-b-4'!I25</f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2">
        <f>'E-b-1'!C26+'E-b-2'!C26+'E-b-3'!C26+'E-b-4'!C26</f>
        <v>669</v>
      </c>
      <c r="D26" s="91"/>
      <c r="E26" s="90">
        <f>'E-b-1'!E26+'E-b-2'!E26+'E-b-3'!E26+'E-b-4'!E26</f>
        <v>550</v>
      </c>
      <c r="F26" s="92">
        <f>'E-b-1'!F26+'E-b-2'!F26+'E-b-3'!F26+'E-b-4'!F26</f>
        <v>363</v>
      </c>
      <c r="G26" s="92">
        <f>'E-b-1'!G26+'E-b-2'!G26+'E-b-3'!G26+'E-b-4'!G26</f>
        <v>7</v>
      </c>
      <c r="H26" s="92">
        <f>'E-b-1'!H26+'E-b-2'!H26+'E-b-3'!H26+'E-b-4'!H26</f>
        <v>36</v>
      </c>
      <c r="I26" s="91">
        <f>'E-b-1'!I26+'E-b-2'!I26+'E-b-3'!I26+'E-b-4'!I26</f>
        <v>0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107">
        <f>'E-b-1'!C27+'E-b-2'!C27+'E-b-3'!C27+'E-b-4'!C27</f>
        <v>107</v>
      </c>
      <c r="D27" s="102"/>
      <c r="E27" s="117">
        <f>'E-b-1'!E27+'E-b-2'!E27+'E-b-3'!E27+'E-b-4'!E27</f>
        <v>81</v>
      </c>
      <c r="F27" s="107">
        <f>'E-b-1'!F27+'E-b-2'!F27+'E-b-3'!F27+'E-b-4'!F27</f>
        <v>61</v>
      </c>
      <c r="G27" s="107">
        <f>'E-b-1'!G27+'E-b-2'!G27+'E-b-3'!G27+'E-b-4'!G27</f>
        <v>1</v>
      </c>
      <c r="H27" s="107">
        <f>'E-b-1'!H27+'E-b-2'!H27+'E-b-3'!H27+'E-b-4'!H27</f>
        <v>4</v>
      </c>
      <c r="I27" s="102">
        <f>'E-b-1'!I27+'E-b-2'!I27+'E-b-3'!I27+'E-b-4'!I27</f>
        <v>0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107">
        <f>'E-b-1'!C28+'E-b-2'!C28+'E-b-3'!C28+'E-b-4'!C28</f>
        <v>61</v>
      </c>
      <c r="D28" s="102"/>
      <c r="E28" s="117">
        <f>'E-b-1'!E28+'E-b-2'!E28+'E-b-3'!E28+'E-b-4'!E28</f>
        <v>43</v>
      </c>
      <c r="F28" s="107">
        <f>'E-b-1'!F28+'E-b-2'!F28+'E-b-3'!F28+'E-b-4'!F28</f>
        <v>43</v>
      </c>
      <c r="G28" s="107">
        <f>'E-b-1'!G28+'E-b-2'!G28+'E-b-3'!G28+'E-b-4'!G28</f>
        <v>2</v>
      </c>
      <c r="H28" s="107">
        <f>'E-b-1'!H28+'E-b-2'!H28+'E-b-3'!H28+'E-b-4'!H28</f>
        <v>6</v>
      </c>
      <c r="I28" s="102">
        <f>'E-b-1'!I28+'E-b-2'!I28+'E-b-3'!I28+'E-b-4'!I28</f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107">
        <f>'E-b-1'!C29+'E-b-2'!C29+'E-b-3'!C29+'E-b-4'!C29</f>
        <v>274</v>
      </c>
      <c r="D29" s="102"/>
      <c r="E29" s="117">
        <f>'E-b-1'!E29+'E-b-2'!E29+'E-b-3'!E29+'E-b-4'!E29</f>
        <v>228</v>
      </c>
      <c r="F29" s="107">
        <f>'E-b-1'!F29+'E-b-2'!F29+'E-b-3'!F29+'E-b-4'!F29</f>
        <v>150</v>
      </c>
      <c r="G29" s="107">
        <f>'E-b-1'!G29+'E-b-2'!G29+'E-b-3'!G29+'E-b-4'!G29</f>
        <v>3</v>
      </c>
      <c r="H29" s="107">
        <f>'E-b-1'!H29+'E-b-2'!H29+'E-b-3'!H29+'E-b-4'!H29</f>
        <v>15</v>
      </c>
      <c r="I29" s="102">
        <f>'E-b-1'!I29+'E-b-2'!I29+'E-b-3'!I29+'E-b-4'!I29</f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107">
        <f>'E-b-1'!C30+'E-b-2'!C30+'E-b-3'!C30+'E-b-4'!C30</f>
        <v>45</v>
      </c>
      <c r="D30" s="102"/>
      <c r="E30" s="117">
        <f>'E-b-1'!E30+'E-b-2'!E30+'E-b-3'!E30+'E-b-4'!E30</f>
        <v>42</v>
      </c>
      <c r="F30" s="107">
        <f>'E-b-1'!F30+'E-b-2'!F30+'E-b-3'!F30+'E-b-4'!F30</f>
        <v>23</v>
      </c>
      <c r="G30" s="107">
        <f>'E-b-1'!G30+'E-b-2'!G30+'E-b-3'!G30+'E-b-4'!G30</f>
        <v>0</v>
      </c>
      <c r="H30" s="107">
        <f>'E-b-1'!H30+'E-b-2'!H30+'E-b-3'!H30+'E-b-4'!H30</f>
        <v>0</v>
      </c>
      <c r="I30" s="102">
        <f>'E-b-1'!I30+'E-b-2'!I30+'E-b-3'!I30+'E-b-4'!I30</f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107">
        <f>'E-b-1'!C31+'E-b-2'!C31+'E-b-3'!C31+'E-b-4'!C31</f>
        <v>58</v>
      </c>
      <c r="D31" s="102"/>
      <c r="E31" s="117">
        <f>'E-b-1'!E31+'E-b-2'!E31+'E-b-3'!E31+'E-b-4'!E31</f>
        <v>44</v>
      </c>
      <c r="F31" s="107">
        <f>'E-b-1'!F31+'E-b-2'!F31+'E-b-3'!F31+'E-b-4'!F31</f>
        <v>34</v>
      </c>
      <c r="G31" s="107">
        <f>'E-b-1'!G31+'E-b-2'!G31+'E-b-3'!G31+'E-b-4'!G31</f>
        <v>0</v>
      </c>
      <c r="H31" s="107">
        <f>'E-b-1'!H31+'E-b-2'!H31+'E-b-3'!H31+'E-b-4'!H31</f>
        <v>6</v>
      </c>
      <c r="I31" s="102">
        <f>'E-b-1'!I31+'E-b-2'!I31+'E-b-3'!I31+'E-b-4'!I31</f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107">
        <f>'E-b-1'!C32+'E-b-2'!C32+'E-b-3'!C32+'E-b-4'!C32</f>
        <v>124</v>
      </c>
      <c r="D32" s="102"/>
      <c r="E32" s="117">
        <f>'E-b-1'!E32+'E-b-2'!E32+'E-b-3'!E32+'E-b-4'!E32</f>
        <v>112</v>
      </c>
      <c r="F32" s="107">
        <f>'E-b-1'!F32+'E-b-2'!F32+'E-b-3'!F32+'E-b-4'!F32</f>
        <v>52</v>
      </c>
      <c r="G32" s="107">
        <f>'E-b-1'!G32+'E-b-2'!G32+'E-b-3'!G32+'E-b-4'!G32</f>
        <v>1</v>
      </c>
      <c r="H32" s="107">
        <f>'E-b-1'!H32+'E-b-2'!H32+'E-b-3'!H32+'E-b-4'!H32</f>
        <v>5</v>
      </c>
      <c r="I32" s="102">
        <f>'E-b-1'!I32+'E-b-2'!I32+'E-b-3'!I32+'E-b-4'!I32</f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2">
        <f>'E-b-1'!C33+'E-b-2'!C33+'E-b-3'!C33+'E-b-4'!C33</f>
        <v>940</v>
      </c>
      <c r="D33" s="91"/>
      <c r="E33" s="90">
        <f>'E-b-1'!E33+'E-b-2'!E33+'E-b-3'!E33+'E-b-4'!E33</f>
        <v>861</v>
      </c>
      <c r="F33" s="92">
        <f>'E-b-1'!F33+'E-b-2'!F33+'E-b-3'!F33+'E-b-4'!F33</f>
        <v>702</v>
      </c>
      <c r="G33" s="92">
        <f>'E-b-1'!G33+'E-b-2'!G33+'E-b-3'!G33+'E-b-4'!G33</f>
        <v>17</v>
      </c>
      <c r="H33" s="92">
        <f>'E-b-1'!H33+'E-b-2'!H33+'E-b-3'!H33+'E-b-4'!H33</f>
        <v>49</v>
      </c>
      <c r="I33" s="91">
        <f>'E-b-1'!I33+'E-b-2'!I33+'E-b-3'!I33+'E-b-4'!I33</f>
        <v>1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2">
        <f>'E-b-1'!C34+'E-b-2'!C34+'E-b-3'!C34+'E-b-4'!C34</f>
        <v>2620</v>
      </c>
      <c r="D34" s="91"/>
      <c r="E34" s="90">
        <f>'E-b-1'!E34+'E-b-2'!E34+'E-b-3'!E34+'E-b-4'!E34</f>
        <v>2249</v>
      </c>
      <c r="F34" s="92">
        <f>'E-b-1'!F34+'E-b-2'!F34+'E-b-3'!F34+'E-b-4'!F34</f>
        <v>1592</v>
      </c>
      <c r="G34" s="92">
        <f>'E-b-1'!G34+'E-b-2'!G34+'E-b-3'!G34+'E-b-4'!G34</f>
        <v>18</v>
      </c>
      <c r="H34" s="92">
        <f>'E-b-1'!H34+'E-b-2'!H34+'E-b-3'!H34+'E-b-4'!H34</f>
        <v>156</v>
      </c>
      <c r="I34" s="91">
        <f>'E-b-1'!I34+'E-b-2'!I34+'E-b-3'!I34+'E-b-4'!I34</f>
        <v>1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107">
        <f>'E-b-1'!C35+'E-b-2'!C35+'E-b-3'!C35+'E-b-4'!C35</f>
        <v>130</v>
      </c>
      <c r="D35" s="102"/>
      <c r="E35" s="117">
        <f>'E-b-1'!E35+'E-b-2'!E35+'E-b-3'!E35+'E-b-4'!E35</f>
        <v>101</v>
      </c>
      <c r="F35" s="107">
        <f>'E-b-1'!F35+'E-b-2'!F35+'E-b-3'!F35+'E-b-4'!F35</f>
        <v>86</v>
      </c>
      <c r="G35" s="107">
        <f>'E-b-1'!G35+'E-b-2'!G35+'E-b-3'!G35+'E-b-4'!G35</f>
        <v>0</v>
      </c>
      <c r="H35" s="107">
        <f>'E-b-1'!H35+'E-b-2'!H35+'E-b-3'!H35+'E-b-4'!H35</f>
        <v>6</v>
      </c>
      <c r="I35" s="102">
        <f>'E-b-1'!I35+'E-b-2'!I35+'E-b-3'!I35+'E-b-4'!I35</f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107">
        <f>'E-b-1'!C36+'E-b-2'!C36+'E-b-3'!C36+'E-b-4'!C36</f>
        <v>67</v>
      </c>
      <c r="D36" s="102"/>
      <c r="E36" s="117">
        <f>'E-b-1'!E36+'E-b-2'!E36+'E-b-3'!E36+'E-b-4'!E36</f>
        <v>53</v>
      </c>
      <c r="F36" s="107">
        <f>'E-b-1'!F36+'E-b-2'!F36+'E-b-3'!F36+'E-b-4'!F36</f>
        <v>40</v>
      </c>
      <c r="G36" s="107">
        <f>'E-b-1'!G36+'E-b-2'!G36+'E-b-3'!G36+'E-b-4'!G36</f>
        <v>1</v>
      </c>
      <c r="H36" s="107">
        <f>'E-b-1'!H36+'E-b-2'!H36+'E-b-3'!H36+'E-b-4'!H36</f>
        <v>1</v>
      </c>
      <c r="I36" s="102">
        <f>'E-b-1'!I36+'E-b-2'!I36+'E-b-3'!I36+'E-b-4'!I36</f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107">
        <f>'E-b-1'!C37+'E-b-2'!C37+'E-b-3'!C37+'E-b-4'!C37</f>
        <v>95</v>
      </c>
      <c r="D37" s="102"/>
      <c r="E37" s="117">
        <f>'E-b-1'!E37+'E-b-2'!E37+'E-b-3'!E37+'E-b-4'!E37</f>
        <v>94</v>
      </c>
      <c r="F37" s="107">
        <f>'E-b-1'!F37+'E-b-2'!F37+'E-b-3'!F37+'E-b-4'!F37</f>
        <v>84</v>
      </c>
      <c r="G37" s="107">
        <f>'E-b-1'!G37+'E-b-2'!G37+'E-b-3'!G37+'E-b-4'!G37</f>
        <v>1</v>
      </c>
      <c r="H37" s="107">
        <f>'E-b-1'!H37+'E-b-2'!H37+'E-b-3'!H37+'E-b-4'!H37</f>
        <v>10</v>
      </c>
      <c r="I37" s="102">
        <f>'E-b-1'!I37+'E-b-2'!I37+'E-b-3'!I37+'E-b-4'!I37</f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107">
        <f>'E-b-1'!C38+'E-b-2'!C38+'E-b-3'!C38+'E-b-4'!C38</f>
        <v>786</v>
      </c>
      <c r="D38" s="102"/>
      <c r="E38" s="117">
        <f>'E-b-1'!E38+'E-b-2'!E38+'E-b-3'!E38+'E-b-4'!E38</f>
        <v>695</v>
      </c>
      <c r="F38" s="107">
        <f>'E-b-1'!F38+'E-b-2'!F38+'E-b-3'!F38+'E-b-4'!F38</f>
        <v>458</v>
      </c>
      <c r="G38" s="107">
        <f>'E-b-1'!G38+'E-b-2'!G38+'E-b-3'!G38+'E-b-4'!G38</f>
        <v>8</v>
      </c>
      <c r="H38" s="107">
        <f>'E-b-1'!H38+'E-b-2'!H38+'E-b-3'!H38+'E-b-4'!H38</f>
        <v>35</v>
      </c>
      <c r="I38" s="102">
        <f>'E-b-1'!I38+'E-b-2'!I38+'E-b-3'!I38+'E-b-4'!I38</f>
        <v>1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107">
        <f>'E-b-1'!C39+'E-b-2'!C39+'E-b-3'!C39+'E-b-4'!C39</f>
        <v>437</v>
      </c>
      <c r="D39" s="102"/>
      <c r="E39" s="117">
        <f>'E-b-1'!E39+'E-b-2'!E39+'E-b-3'!E39+'E-b-4'!E39</f>
        <v>387</v>
      </c>
      <c r="F39" s="107">
        <f>'E-b-1'!F39+'E-b-2'!F39+'E-b-3'!F39+'E-b-4'!F39</f>
        <v>228</v>
      </c>
      <c r="G39" s="107">
        <f>'E-b-1'!G39+'E-b-2'!G39+'E-b-3'!G39+'E-b-4'!G39</f>
        <v>1</v>
      </c>
      <c r="H39" s="107">
        <f>'E-b-1'!H39+'E-b-2'!H39+'E-b-3'!H39+'E-b-4'!H39</f>
        <v>29</v>
      </c>
      <c r="I39" s="102">
        <f>'E-b-1'!I39+'E-b-2'!I39+'E-b-3'!I39+'E-b-4'!I39</f>
        <v>0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107">
        <f>'E-b-1'!C40+'E-b-2'!C40+'E-b-3'!C40+'E-b-4'!C40</f>
        <v>595</v>
      </c>
      <c r="D40" s="102"/>
      <c r="E40" s="117">
        <f>'E-b-1'!E40+'E-b-2'!E40+'E-b-3'!E40+'E-b-4'!E40</f>
        <v>514</v>
      </c>
      <c r="F40" s="107">
        <f>'E-b-1'!F40+'E-b-2'!F40+'E-b-3'!F40+'E-b-4'!F40</f>
        <v>389</v>
      </c>
      <c r="G40" s="107">
        <f>'E-b-1'!G40+'E-b-2'!G40+'E-b-3'!G40+'E-b-4'!G40</f>
        <v>6</v>
      </c>
      <c r="H40" s="107">
        <f>'E-b-1'!H40+'E-b-2'!H40+'E-b-3'!H40+'E-b-4'!H40</f>
        <v>40</v>
      </c>
      <c r="I40" s="102">
        <f>'E-b-1'!I40+'E-b-2'!I40+'E-b-3'!I40+'E-b-4'!I40</f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107">
        <f>'E-b-1'!C41+'E-b-2'!C41+'E-b-3'!C41+'E-b-4'!C41</f>
        <v>119</v>
      </c>
      <c r="D41" s="102"/>
      <c r="E41" s="117">
        <f>'E-b-1'!E41+'E-b-2'!E41+'E-b-3'!E41+'E-b-4'!E41</f>
        <v>102</v>
      </c>
      <c r="F41" s="107">
        <f>'E-b-1'!F41+'E-b-2'!F41+'E-b-3'!F41+'E-b-4'!F41</f>
        <v>70</v>
      </c>
      <c r="G41" s="107">
        <f>'E-b-1'!G41+'E-b-2'!G41+'E-b-3'!G41+'E-b-4'!G41</f>
        <v>0</v>
      </c>
      <c r="H41" s="107">
        <f>'E-b-1'!H41+'E-b-2'!H41+'E-b-3'!H41+'E-b-4'!H41</f>
        <v>6</v>
      </c>
      <c r="I41" s="102">
        <f>'E-b-1'!I41+'E-b-2'!I41+'E-b-3'!I41+'E-b-4'!I41</f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7">
        <f>'E-b-1'!C42+'E-b-2'!C42+'E-b-3'!C42+'E-b-4'!C42</f>
        <v>34</v>
      </c>
      <c r="D42" s="102"/>
      <c r="E42" s="117">
        <f>'E-b-1'!E42+'E-b-2'!E42+'E-b-3'!E42+'E-b-4'!E42</f>
        <v>27</v>
      </c>
      <c r="F42" s="107">
        <f>'E-b-1'!F42+'E-b-2'!F42+'E-b-3'!F42+'E-b-4'!F42</f>
        <v>19</v>
      </c>
      <c r="G42" s="107">
        <f>'E-b-1'!G42+'E-b-2'!G42+'E-b-3'!G42+'E-b-4'!G42</f>
        <v>0</v>
      </c>
      <c r="H42" s="107">
        <f>'E-b-1'!H42+'E-b-2'!H42+'E-b-3'!H42+'E-b-4'!H42</f>
        <v>4</v>
      </c>
      <c r="I42" s="102">
        <f>'E-b-1'!I42+'E-b-2'!I42+'E-b-3'!I42+'E-b-4'!I42</f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107">
        <f>'E-b-1'!C43+'E-b-2'!C43+'E-b-3'!C43+'E-b-4'!C43</f>
        <v>114</v>
      </c>
      <c r="D43" s="102"/>
      <c r="E43" s="117">
        <f>'E-b-1'!E43+'E-b-2'!E43+'E-b-3'!E43+'E-b-4'!E43</f>
        <v>76</v>
      </c>
      <c r="F43" s="107">
        <f>'E-b-1'!F43+'E-b-2'!F43+'E-b-3'!F43+'E-b-4'!F43</f>
        <v>57</v>
      </c>
      <c r="G43" s="107">
        <f>'E-b-1'!G43+'E-b-2'!G43+'E-b-3'!G43+'E-b-4'!G43</f>
        <v>0</v>
      </c>
      <c r="H43" s="107">
        <f>'E-b-1'!H43+'E-b-2'!H43+'E-b-3'!H43+'E-b-4'!H43</f>
        <v>5</v>
      </c>
      <c r="I43" s="102">
        <f>'E-b-1'!I43+'E-b-2'!I43+'E-b-3'!I43+'E-b-4'!I43</f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107">
        <f>'E-b-1'!C44+'E-b-2'!C44+'E-b-3'!C44+'E-b-4'!C44</f>
        <v>243</v>
      </c>
      <c r="D44" s="102"/>
      <c r="E44" s="117">
        <f>'E-b-1'!E44+'E-b-2'!E44+'E-b-3'!E44+'E-b-4'!E44</f>
        <v>200</v>
      </c>
      <c r="F44" s="107">
        <f>'E-b-1'!F44+'E-b-2'!F44+'E-b-3'!F44+'E-b-4'!F44</f>
        <v>161</v>
      </c>
      <c r="G44" s="107">
        <f>'E-b-1'!G44+'E-b-2'!G44+'E-b-3'!G44+'E-b-4'!G44</f>
        <v>1</v>
      </c>
      <c r="H44" s="107">
        <f>'E-b-1'!H44+'E-b-2'!H44+'E-b-3'!H44+'E-b-4'!H44</f>
        <v>20</v>
      </c>
      <c r="I44" s="102">
        <f>'E-b-1'!I44+'E-b-2'!I44+'E-b-3'!I44+'E-b-4'!I44</f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2">
        <f>'E-b-1'!C45+'E-b-2'!C45+'E-b-3'!C45+'E-b-4'!C45</f>
        <v>980</v>
      </c>
      <c r="D45" s="91"/>
      <c r="E45" s="90">
        <f>'E-b-1'!E45+'E-b-2'!E45+'E-b-3'!E45+'E-b-4'!E45</f>
        <v>792</v>
      </c>
      <c r="F45" s="92">
        <f>'E-b-1'!F45+'E-b-2'!F45+'E-b-3'!F45+'E-b-4'!F45</f>
        <v>596</v>
      </c>
      <c r="G45" s="92">
        <f>'E-b-1'!G45+'E-b-2'!G45+'E-b-3'!G45+'E-b-4'!G45</f>
        <v>12</v>
      </c>
      <c r="H45" s="92">
        <f>'E-b-1'!H45+'E-b-2'!H45+'E-b-3'!H45+'E-b-4'!H45</f>
        <v>57</v>
      </c>
      <c r="I45" s="91">
        <f>'E-b-1'!I45+'E-b-2'!I45+'E-b-3'!I45+'E-b-4'!I45</f>
        <v>0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107">
        <f>'E-b-1'!C46+'E-b-2'!C46+'E-b-3'!C46+'E-b-4'!C46</f>
        <v>54</v>
      </c>
      <c r="D46" s="102"/>
      <c r="E46" s="117">
        <f>'E-b-1'!E46+'E-b-2'!E46+'E-b-3'!E46+'E-b-4'!E46</f>
        <v>48</v>
      </c>
      <c r="F46" s="107">
        <f>'E-b-1'!F46+'E-b-2'!F46+'E-b-3'!F46+'E-b-4'!F46</f>
        <v>38</v>
      </c>
      <c r="G46" s="107">
        <f>'E-b-1'!G46+'E-b-2'!G46+'E-b-3'!G46+'E-b-4'!G46</f>
        <v>2</v>
      </c>
      <c r="H46" s="107">
        <f>'E-b-1'!H46+'E-b-2'!H46+'E-b-3'!H46+'E-b-4'!H46</f>
        <v>0</v>
      </c>
      <c r="I46" s="102">
        <f>'E-b-1'!I46+'E-b-2'!I46+'E-b-3'!I46+'E-b-4'!I46</f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107">
        <f>'E-b-1'!C47+'E-b-2'!C47+'E-b-3'!C47+'E-b-4'!C47</f>
        <v>72</v>
      </c>
      <c r="D47" s="102"/>
      <c r="E47" s="117">
        <f>'E-b-1'!E47+'E-b-2'!E47+'E-b-3'!E47+'E-b-4'!E47</f>
        <v>62</v>
      </c>
      <c r="F47" s="107">
        <f>'E-b-1'!F47+'E-b-2'!F47+'E-b-3'!F47+'E-b-4'!F47</f>
        <v>50</v>
      </c>
      <c r="G47" s="107">
        <f>'E-b-1'!G47+'E-b-2'!G47+'E-b-3'!G47+'E-b-4'!G47</f>
        <v>1</v>
      </c>
      <c r="H47" s="107">
        <f>'E-b-1'!H47+'E-b-2'!H47+'E-b-3'!H47+'E-b-4'!H47</f>
        <v>2</v>
      </c>
      <c r="I47" s="102">
        <f>'E-b-1'!I47+'E-b-2'!I47+'E-b-3'!I47+'E-b-4'!I47</f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107">
        <f>'E-b-1'!C48+'E-b-2'!C48+'E-b-3'!C48+'E-b-4'!C48</f>
        <v>35</v>
      </c>
      <c r="D48" s="102"/>
      <c r="E48" s="117">
        <f>'E-b-1'!E48+'E-b-2'!E48+'E-b-3'!E48+'E-b-4'!E48</f>
        <v>35</v>
      </c>
      <c r="F48" s="107">
        <f>'E-b-1'!F48+'E-b-2'!F48+'E-b-3'!F48+'E-b-4'!F48</f>
        <v>20</v>
      </c>
      <c r="G48" s="107">
        <f>'E-b-1'!G48+'E-b-2'!G48+'E-b-3'!G48+'E-b-4'!G48</f>
        <v>0</v>
      </c>
      <c r="H48" s="107">
        <f>'E-b-1'!H48+'E-b-2'!H48+'E-b-3'!H48+'E-b-4'!H48</f>
        <v>2</v>
      </c>
      <c r="I48" s="102">
        <f>'E-b-1'!I48+'E-b-2'!I48+'E-b-3'!I48+'E-b-4'!I48</f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107">
        <f>'E-b-1'!C49+'E-b-2'!C49+'E-b-3'!C49+'E-b-4'!C49</f>
        <v>119</v>
      </c>
      <c r="D49" s="102"/>
      <c r="E49" s="117">
        <f>'E-b-1'!E49+'E-b-2'!E49+'E-b-3'!E49+'E-b-4'!E49</f>
        <v>102</v>
      </c>
      <c r="F49" s="107">
        <f>'E-b-1'!F49+'E-b-2'!F49+'E-b-3'!F49+'E-b-4'!F49</f>
        <v>63</v>
      </c>
      <c r="G49" s="107">
        <f>'E-b-1'!G49+'E-b-2'!G49+'E-b-3'!G49+'E-b-4'!G49</f>
        <v>1</v>
      </c>
      <c r="H49" s="107">
        <f>'E-b-1'!H49+'E-b-2'!H49+'E-b-3'!H49+'E-b-4'!H49</f>
        <v>9</v>
      </c>
      <c r="I49" s="102">
        <f>'E-b-1'!I49+'E-b-2'!I49+'E-b-3'!I49+'E-b-4'!I49</f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107">
        <f>'E-b-1'!C50+'E-b-2'!C50+'E-b-3'!C50+'E-b-4'!C50</f>
        <v>611</v>
      </c>
      <c r="D50" s="102"/>
      <c r="E50" s="117">
        <f>'E-b-1'!E50+'E-b-2'!E50+'E-b-3'!E50+'E-b-4'!E50</f>
        <v>472</v>
      </c>
      <c r="F50" s="107">
        <f>'E-b-1'!F50+'E-b-2'!F50+'E-b-3'!F50+'E-b-4'!F50</f>
        <v>372</v>
      </c>
      <c r="G50" s="107">
        <f>'E-b-1'!G50+'E-b-2'!G50+'E-b-3'!G50+'E-b-4'!G50</f>
        <v>7</v>
      </c>
      <c r="H50" s="107">
        <f>'E-b-1'!H50+'E-b-2'!H50+'E-b-3'!H50+'E-b-4'!H50</f>
        <v>40</v>
      </c>
      <c r="I50" s="102">
        <f>'E-b-1'!I50+'E-b-2'!I50+'E-b-3'!I50+'E-b-4'!I50</f>
        <v>0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107">
        <f>'E-b-1'!C51+'E-b-2'!C51+'E-b-3'!C51+'E-b-4'!C51</f>
        <v>89</v>
      </c>
      <c r="D51" s="102"/>
      <c r="E51" s="117">
        <f>'E-b-1'!E51+'E-b-2'!E51+'E-b-3'!E51+'E-b-4'!E51</f>
        <v>73</v>
      </c>
      <c r="F51" s="107">
        <f>'E-b-1'!F51+'E-b-2'!F51+'E-b-3'!F51+'E-b-4'!F51</f>
        <v>53</v>
      </c>
      <c r="G51" s="107">
        <f>'E-b-1'!G51+'E-b-2'!G51+'E-b-3'!G51+'E-b-4'!G51</f>
        <v>1</v>
      </c>
      <c r="H51" s="107">
        <f>'E-b-1'!H51+'E-b-2'!H51+'E-b-3'!H51+'E-b-4'!H51</f>
        <v>4</v>
      </c>
      <c r="I51" s="102">
        <f>'E-b-1'!I51+'E-b-2'!I51+'E-b-3'!I51+'E-b-4'!I51</f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2">
        <f>'E-b-1'!C52+'E-b-2'!C52+'E-b-3'!C52+'E-b-4'!C52</f>
        <v>2337</v>
      </c>
      <c r="D52" s="91"/>
      <c r="E52" s="90">
        <f>'E-b-1'!E52+'E-b-2'!E52+'E-b-3'!E52+'E-b-4'!E52</f>
        <v>1877</v>
      </c>
      <c r="F52" s="92">
        <f>'E-b-1'!F52+'E-b-2'!F52+'E-b-3'!F52+'E-b-4'!F52</f>
        <v>1537</v>
      </c>
      <c r="G52" s="92">
        <f>'E-b-1'!G52+'E-b-2'!G52+'E-b-3'!G52+'E-b-4'!G52</f>
        <v>26</v>
      </c>
      <c r="H52" s="92">
        <f>'E-b-1'!H52+'E-b-2'!H52+'E-b-3'!H52+'E-b-4'!H52</f>
        <v>137</v>
      </c>
      <c r="I52" s="91">
        <f>'E-b-1'!I52+'E-b-2'!I52+'E-b-3'!I52+'E-b-4'!I52</f>
        <v>3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107">
        <f>'E-b-1'!C53+'E-b-2'!C53+'E-b-3'!C53+'E-b-4'!C53</f>
        <v>141</v>
      </c>
      <c r="D53" s="102"/>
      <c r="E53" s="117">
        <f>'E-b-1'!E53+'E-b-2'!E53+'E-b-3'!E53+'E-b-4'!E53</f>
        <v>112</v>
      </c>
      <c r="F53" s="107">
        <f>'E-b-1'!F53+'E-b-2'!F53+'E-b-3'!F53+'E-b-4'!F53</f>
        <v>87</v>
      </c>
      <c r="G53" s="107">
        <f>'E-b-1'!G53+'E-b-2'!G53+'E-b-3'!G53+'E-b-4'!G53</f>
        <v>2</v>
      </c>
      <c r="H53" s="107">
        <f>'E-b-1'!H53+'E-b-2'!H53+'E-b-3'!H53+'E-b-4'!H53</f>
        <v>4</v>
      </c>
      <c r="I53" s="102">
        <f>'E-b-1'!I53+'E-b-2'!I53+'E-b-3'!I53+'E-b-4'!I53</f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107">
        <f>'E-b-1'!C54+'E-b-2'!C54+'E-b-3'!C54+'E-b-4'!C54</f>
        <v>180</v>
      </c>
      <c r="D54" s="102"/>
      <c r="E54" s="117">
        <f>'E-b-1'!E54+'E-b-2'!E54+'E-b-3'!E54+'E-b-4'!E54</f>
        <v>162</v>
      </c>
      <c r="F54" s="107">
        <f>'E-b-1'!F54+'E-b-2'!F54+'E-b-3'!F54+'E-b-4'!F54</f>
        <v>123</v>
      </c>
      <c r="G54" s="107">
        <f>'E-b-1'!G54+'E-b-2'!G54+'E-b-3'!G54+'E-b-4'!G54</f>
        <v>1</v>
      </c>
      <c r="H54" s="107">
        <f>'E-b-1'!H54+'E-b-2'!H54+'E-b-3'!H54+'E-b-4'!H54</f>
        <v>14</v>
      </c>
      <c r="I54" s="102">
        <f>'E-b-1'!I54+'E-b-2'!I54+'E-b-3'!I54+'E-b-4'!I54</f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107">
        <f>'E-b-1'!C55+'E-b-2'!C55+'E-b-3'!C55+'E-b-4'!C55</f>
        <v>1202</v>
      </c>
      <c r="D55" s="102"/>
      <c r="E55" s="117">
        <f>'E-b-1'!E55+'E-b-2'!E55+'E-b-3'!E55+'E-b-4'!E55</f>
        <v>895</v>
      </c>
      <c r="F55" s="107">
        <f>'E-b-1'!F55+'E-b-2'!F55+'E-b-3'!F55+'E-b-4'!F55</f>
        <v>738</v>
      </c>
      <c r="G55" s="107">
        <f>'E-b-1'!G55+'E-b-2'!G55+'E-b-3'!G55+'E-b-4'!G55</f>
        <v>19</v>
      </c>
      <c r="H55" s="107">
        <f>'E-b-1'!H55+'E-b-2'!H55+'E-b-3'!H55+'E-b-4'!H55</f>
        <v>61</v>
      </c>
      <c r="I55" s="102">
        <f>'E-b-1'!I55+'E-b-2'!I55+'E-b-3'!I55+'E-b-4'!I55</f>
        <v>3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107">
        <f>'E-b-1'!C56+'E-b-2'!C56+'E-b-3'!C56+'E-b-4'!C56</f>
        <v>690</v>
      </c>
      <c r="D56" s="102"/>
      <c r="E56" s="117">
        <f>'E-b-1'!E56+'E-b-2'!E56+'E-b-3'!E56+'E-b-4'!E56</f>
        <v>590</v>
      </c>
      <c r="F56" s="107">
        <f>'E-b-1'!F56+'E-b-2'!F56+'E-b-3'!F56+'E-b-4'!F56</f>
        <v>487</v>
      </c>
      <c r="G56" s="107">
        <f>'E-b-1'!G56+'E-b-2'!G56+'E-b-3'!G56+'E-b-4'!G56</f>
        <v>2</v>
      </c>
      <c r="H56" s="107">
        <f>'E-b-1'!H56+'E-b-2'!H56+'E-b-3'!H56+'E-b-4'!H56</f>
        <v>50</v>
      </c>
      <c r="I56" s="102">
        <f>'E-b-1'!I56+'E-b-2'!I56+'E-b-3'!I56+'E-b-4'!I56</f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107">
        <f>'E-b-1'!C57+'E-b-2'!C57+'E-b-3'!C57+'E-b-4'!C57</f>
        <v>76</v>
      </c>
      <c r="D57" s="102"/>
      <c r="E57" s="117">
        <f>'E-b-1'!E57+'E-b-2'!E57+'E-b-3'!E57+'E-b-4'!E57</f>
        <v>72</v>
      </c>
      <c r="F57" s="107">
        <f>'E-b-1'!F57+'E-b-2'!F57+'E-b-3'!F57+'E-b-4'!F57</f>
        <v>59</v>
      </c>
      <c r="G57" s="107">
        <f>'E-b-1'!G57+'E-b-2'!G57+'E-b-3'!G57+'E-b-4'!G57</f>
        <v>0</v>
      </c>
      <c r="H57" s="107">
        <f>'E-b-1'!H57+'E-b-2'!H57+'E-b-3'!H57+'E-b-4'!H57</f>
        <v>7</v>
      </c>
      <c r="I57" s="102">
        <f>'E-b-1'!I57+'E-b-2'!I57+'E-b-3'!I57+'E-b-4'!I57</f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107">
        <f>'E-b-1'!C58+'E-b-2'!C58+'E-b-3'!C58+'E-b-4'!C58</f>
        <v>48</v>
      </c>
      <c r="D58" s="102"/>
      <c r="E58" s="117">
        <f>'E-b-1'!E58+'E-b-2'!E58+'E-b-3'!E58+'E-b-4'!E58</f>
        <v>46</v>
      </c>
      <c r="F58" s="107">
        <f>'E-b-1'!F58+'E-b-2'!F58+'E-b-3'!F58+'E-b-4'!F58</f>
        <v>43</v>
      </c>
      <c r="G58" s="107">
        <f>'E-b-1'!G58+'E-b-2'!G58+'E-b-3'!G58+'E-b-4'!G58</f>
        <v>2</v>
      </c>
      <c r="H58" s="107">
        <f>'E-b-1'!H58+'E-b-2'!H58+'E-b-3'!H58+'E-b-4'!H58</f>
        <v>1</v>
      </c>
      <c r="I58" s="102">
        <f>'E-b-1'!I58+'E-b-2'!I58+'E-b-3'!I58+'E-b-4'!I58</f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2">
        <f>'E-b-1'!C59+'E-b-2'!C59+'E-b-3'!C59+'E-b-4'!C59</f>
        <v>388</v>
      </c>
      <c r="D59" s="91"/>
      <c r="E59" s="90">
        <f>'E-b-1'!E59+'E-b-2'!E59+'E-b-3'!E59+'E-b-4'!E59</f>
        <v>368</v>
      </c>
      <c r="F59" s="92">
        <f>'E-b-1'!F59+'E-b-2'!F59+'E-b-3'!F59+'E-b-4'!F59</f>
        <v>271</v>
      </c>
      <c r="G59" s="92">
        <f>'E-b-1'!G59+'E-b-2'!G59+'E-b-3'!G59+'E-b-4'!G59</f>
        <v>6</v>
      </c>
      <c r="H59" s="92">
        <f>'E-b-1'!H59+'E-b-2'!H59+'E-b-3'!H59+'E-b-4'!H59</f>
        <v>30</v>
      </c>
      <c r="I59" s="91">
        <f>'E-b-1'!I59+'E-b-2'!I59+'E-b-3'!I59+'E-b-4'!I59</f>
        <v>1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107">
        <f>'E-b-1'!C60+'E-b-2'!C60+'E-b-3'!C60+'E-b-4'!C60</f>
        <v>35</v>
      </c>
      <c r="D60" s="102"/>
      <c r="E60" s="117">
        <f>'E-b-1'!E60+'E-b-2'!E60+'E-b-3'!E60+'E-b-4'!E60</f>
        <v>29</v>
      </c>
      <c r="F60" s="107">
        <f>'E-b-1'!F60+'E-b-2'!F60+'E-b-3'!F60+'E-b-4'!F60</f>
        <v>19</v>
      </c>
      <c r="G60" s="107">
        <f>'E-b-1'!G60+'E-b-2'!G60+'E-b-3'!G60+'E-b-4'!G60</f>
        <v>0</v>
      </c>
      <c r="H60" s="107">
        <f>'E-b-1'!H60+'E-b-2'!H60+'E-b-3'!H60+'E-b-4'!H60</f>
        <v>2</v>
      </c>
      <c r="I60" s="102">
        <f>'E-b-1'!I60+'E-b-2'!I60+'E-b-3'!I60+'E-b-4'!I60</f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107">
        <f>'E-b-1'!C61+'E-b-2'!C61+'E-b-3'!C61+'E-b-4'!C61</f>
        <v>23</v>
      </c>
      <c r="D61" s="102"/>
      <c r="E61" s="117">
        <f>'E-b-1'!E61+'E-b-2'!E61+'E-b-3'!E61+'E-b-4'!E61</f>
        <v>26</v>
      </c>
      <c r="F61" s="107">
        <f>'E-b-1'!F61+'E-b-2'!F61+'E-b-3'!F61+'E-b-4'!F61</f>
        <v>22</v>
      </c>
      <c r="G61" s="107">
        <f>'E-b-1'!G61+'E-b-2'!G61+'E-b-3'!G61+'E-b-4'!G61</f>
        <v>0</v>
      </c>
      <c r="H61" s="107">
        <f>'E-b-1'!H61+'E-b-2'!H61+'E-b-3'!H61+'E-b-4'!H61</f>
        <v>2</v>
      </c>
      <c r="I61" s="102">
        <f>'E-b-1'!I61+'E-b-2'!I61+'E-b-3'!I61+'E-b-4'!I61</f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107">
        <f>'E-b-1'!C62+'E-b-2'!C62+'E-b-3'!C62+'E-b-4'!C62</f>
        <v>87</v>
      </c>
      <c r="D62" s="102"/>
      <c r="E62" s="117">
        <f>'E-b-1'!E62+'E-b-2'!E62+'E-b-3'!E62+'E-b-4'!E62</f>
        <v>99</v>
      </c>
      <c r="F62" s="107">
        <f>'E-b-1'!F62+'E-b-2'!F62+'E-b-3'!F62+'E-b-4'!F62</f>
        <v>67</v>
      </c>
      <c r="G62" s="107">
        <f>'E-b-1'!G62+'E-b-2'!G62+'E-b-3'!G62+'E-b-4'!G62</f>
        <v>1</v>
      </c>
      <c r="H62" s="107">
        <f>'E-b-1'!H62+'E-b-2'!H62+'E-b-3'!H62+'E-b-4'!H62</f>
        <v>10</v>
      </c>
      <c r="I62" s="102">
        <f>'E-b-1'!I62+'E-b-2'!I62+'E-b-3'!I62+'E-b-4'!I62</f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107">
        <f>'E-b-1'!C63+'E-b-2'!C63+'E-b-3'!C63+'E-b-4'!C63</f>
        <v>196</v>
      </c>
      <c r="D63" s="102"/>
      <c r="E63" s="117">
        <f>'E-b-1'!E63+'E-b-2'!E63+'E-b-3'!E63+'E-b-4'!E63</f>
        <v>171</v>
      </c>
      <c r="F63" s="107">
        <f>'E-b-1'!F63+'E-b-2'!F63+'E-b-3'!F63+'E-b-4'!F63</f>
        <v>126</v>
      </c>
      <c r="G63" s="107">
        <f>'E-b-1'!G63+'E-b-2'!G63+'E-b-3'!G63+'E-b-4'!G63</f>
        <v>4</v>
      </c>
      <c r="H63" s="107">
        <f>'E-b-1'!H63+'E-b-2'!H63+'E-b-3'!H63+'E-b-4'!H63</f>
        <v>10</v>
      </c>
      <c r="I63" s="102">
        <f>'E-b-1'!I63+'E-b-2'!I63+'E-b-3'!I63+'E-b-4'!I63</f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107">
        <f>'E-b-1'!C64+'E-b-2'!C64+'E-b-3'!C64+'E-b-4'!C64</f>
        <v>47</v>
      </c>
      <c r="D64" s="102"/>
      <c r="E64" s="117">
        <f>'E-b-1'!E64+'E-b-2'!E64+'E-b-3'!E64+'E-b-4'!E64</f>
        <v>43</v>
      </c>
      <c r="F64" s="107">
        <f>'E-b-1'!F64+'E-b-2'!F64+'E-b-3'!F64+'E-b-4'!F64</f>
        <v>37</v>
      </c>
      <c r="G64" s="107">
        <f>'E-b-1'!G64+'E-b-2'!G64+'E-b-3'!G64+'E-b-4'!G64</f>
        <v>1</v>
      </c>
      <c r="H64" s="107">
        <f>'E-b-1'!H64+'E-b-2'!H64+'E-b-3'!H64+'E-b-4'!H64</f>
        <v>6</v>
      </c>
      <c r="I64" s="102">
        <f>'E-b-1'!I64+'E-b-2'!I64+'E-b-3'!I64+'E-b-4'!I64</f>
        <v>1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2">
        <f>'E-b-1'!C65+'E-b-2'!C65+'E-b-3'!C65+'E-b-4'!C65</f>
        <v>232</v>
      </c>
      <c r="D65" s="91"/>
      <c r="E65" s="90">
        <f>'E-b-1'!E65+'E-b-2'!E65+'E-b-3'!E65+'E-b-4'!E65</f>
        <v>204</v>
      </c>
      <c r="F65" s="92">
        <f>'E-b-1'!F65+'E-b-2'!F65+'E-b-3'!F65+'E-b-4'!F65</f>
        <v>145</v>
      </c>
      <c r="G65" s="92">
        <f>'E-b-1'!G65+'E-b-2'!G65+'E-b-3'!G65+'E-b-4'!G65</f>
        <v>3</v>
      </c>
      <c r="H65" s="92">
        <f>'E-b-1'!H65+'E-b-2'!H65+'E-b-3'!H65+'E-b-4'!H65</f>
        <v>13</v>
      </c>
      <c r="I65" s="91">
        <f>'E-b-1'!I65+'E-b-2'!I65+'E-b-3'!I65+'E-b-4'!I65</f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107">
        <f>'E-b-1'!C66+'E-b-2'!C66+'E-b-3'!C66+'E-b-4'!C66</f>
        <v>27</v>
      </c>
      <c r="D66" s="102"/>
      <c r="E66" s="117">
        <f>'E-b-1'!E66+'E-b-2'!E66+'E-b-3'!E66+'E-b-4'!E66</f>
        <v>25</v>
      </c>
      <c r="F66" s="107">
        <f>'E-b-1'!F66+'E-b-2'!F66+'E-b-3'!F66+'E-b-4'!F66</f>
        <v>16</v>
      </c>
      <c r="G66" s="107">
        <f>'E-b-1'!G66+'E-b-2'!G66+'E-b-3'!G66+'E-b-4'!G66</f>
        <v>0</v>
      </c>
      <c r="H66" s="107">
        <f>'E-b-1'!H66+'E-b-2'!H66+'E-b-3'!H66+'E-b-4'!H66</f>
        <v>3</v>
      </c>
      <c r="I66" s="102">
        <f>'E-b-1'!I66+'E-b-2'!I66+'E-b-3'!I66+'E-b-4'!I66</f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107">
        <f>'E-b-1'!C67+'E-b-2'!C67+'E-b-3'!C67+'E-b-4'!C67</f>
        <v>82</v>
      </c>
      <c r="D67" s="102"/>
      <c r="E67" s="117">
        <f>'E-b-1'!E67+'E-b-2'!E67+'E-b-3'!E67+'E-b-4'!E67</f>
        <v>70</v>
      </c>
      <c r="F67" s="107">
        <f>'E-b-1'!F67+'E-b-2'!F67+'E-b-3'!F67+'E-b-4'!F67</f>
        <v>51</v>
      </c>
      <c r="G67" s="107">
        <f>'E-b-1'!G67+'E-b-2'!G67+'E-b-3'!G67+'E-b-4'!G67</f>
        <v>1</v>
      </c>
      <c r="H67" s="107">
        <f>'E-b-1'!H67+'E-b-2'!H67+'E-b-3'!H67+'E-b-4'!H67</f>
        <v>4</v>
      </c>
      <c r="I67" s="102">
        <f>'E-b-1'!I67+'E-b-2'!I67+'E-b-3'!I67+'E-b-4'!I67</f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107">
        <f>'E-b-1'!C68+'E-b-2'!C68+'E-b-3'!C68+'E-b-4'!C68</f>
        <v>71</v>
      </c>
      <c r="D68" s="102"/>
      <c r="E68" s="117">
        <f>'E-b-1'!E68+'E-b-2'!E68+'E-b-3'!E68+'E-b-4'!E68</f>
        <v>63</v>
      </c>
      <c r="F68" s="107">
        <f>'E-b-1'!F68+'E-b-2'!F68+'E-b-3'!F68+'E-b-4'!F68</f>
        <v>44</v>
      </c>
      <c r="G68" s="107">
        <f>'E-b-1'!G68+'E-b-2'!G68+'E-b-3'!G68+'E-b-4'!G68</f>
        <v>2</v>
      </c>
      <c r="H68" s="107">
        <f>'E-b-1'!H68+'E-b-2'!H68+'E-b-3'!H68+'E-b-4'!H68</f>
        <v>4</v>
      </c>
      <c r="I68" s="102">
        <f>'E-b-1'!I68+'E-b-2'!I68+'E-b-3'!I68+'E-b-4'!I68</f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107">
        <f>'E-b-1'!C69+'E-b-2'!C69+'E-b-3'!C69+'E-b-4'!C69</f>
        <v>52</v>
      </c>
      <c r="D69" s="102"/>
      <c r="E69" s="117">
        <f>'E-b-1'!E69+'E-b-2'!E69+'E-b-3'!E69+'E-b-4'!E69</f>
        <v>46</v>
      </c>
      <c r="F69" s="107">
        <f>'E-b-1'!F69+'E-b-2'!F69+'E-b-3'!F69+'E-b-4'!F69</f>
        <v>34</v>
      </c>
      <c r="G69" s="107">
        <f>'E-b-1'!G69+'E-b-2'!G69+'E-b-3'!G69+'E-b-4'!G69</f>
        <v>0</v>
      </c>
      <c r="H69" s="107">
        <f>'E-b-1'!H69+'E-b-2'!H69+'E-b-3'!H69+'E-b-4'!H69</f>
        <v>2</v>
      </c>
      <c r="I69" s="102">
        <f>'E-b-1'!I69+'E-b-2'!I69+'E-b-3'!I69+'E-b-4'!I69</f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2">
        <f>'E-b-1'!C70+'E-b-2'!C70+'E-b-3'!C70+'E-b-4'!C70</f>
        <v>1148</v>
      </c>
      <c r="D70" s="91"/>
      <c r="E70" s="90">
        <f>'E-b-1'!E70+'E-b-2'!E70+'E-b-3'!E70+'E-b-4'!E70</f>
        <v>837</v>
      </c>
      <c r="F70" s="92">
        <f>'E-b-1'!F70+'E-b-2'!F70+'E-b-3'!F70+'E-b-4'!F70</f>
        <v>610</v>
      </c>
      <c r="G70" s="92">
        <f>'E-b-1'!G70+'E-b-2'!G70+'E-b-3'!G70+'E-b-4'!G70</f>
        <v>0</v>
      </c>
      <c r="H70" s="92">
        <f>'E-b-1'!H70+'E-b-2'!H70+'E-b-3'!H70+'E-b-4'!H70</f>
        <v>72</v>
      </c>
      <c r="I70" s="91">
        <f>'E-b-1'!I70+'E-b-2'!I70+'E-b-3'!I70+'E-b-4'!I70</f>
        <v>0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107">
        <f>'E-b-1'!C71+'E-b-2'!C71+'E-b-3'!C71+'E-b-4'!C71</f>
        <v>511</v>
      </c>
      <c r="D71" s="102"/>
      <c r="E71" s="117">
        <f>'E-b-1'!E71+'E-b-2'!E71+'E-b-3'!E71+'E-b-4'!E71</f>
        <v>321</v>
      </c>
      <c r="F71" s="107">
        <f>'E-b-1'!F71+'E-b-2'!F71+'E-b-3'!F71+'E-b-4'!F71</f>
        <v>230</v>
      </c>
      <c r="G71" s="107">
        <f>'E-b-1'!G71+'E-b-2'!G71+'E-b-3'!G71+'E-b-4'!G71</f>
        <v>0</v>
      </c>
      <c r="H71" s="107">
        <f>'E-b-1'!H71+'E-b-2'!H71+'E-b-3'!H71+'E-b-4'!H71</f>
        <v>27</v>
      </c>
      <c r="I71" s="102">
        <f>'E-b-1'!I71+'E-b-2'!I71+'E-b-3'!I71+'E-b-4'!I71</f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107">
        <f>'E-b-1'!C72+'E-b-2'!C72+'E-b-3'!C72+'E-b-4'!C72</f>
        <v>61</v>
      </c>
      <c r="D72" s="102"/>
      <c r="E72" s="117">
        <f>'E-b-1'!E72+'E-b-2'!E72+'E-b-3'!E72+'E-b-4'!E72</f>
        <v>58</v>
      </c>
      <c r="F72" s="107">
        <f>'E-b-1'!F72+'E-b-2'!F72+'E-b-3'!F72+'E-b-4'!F72</f>
        <v>45</v>
      </c>
      <c r="G72" s="107">
        <f>'E-b-1'!G72+'E-b-2'!G72+'E-b-3'!G72+'E-b-4'!G72</f>
        <v>0</v>
      </c>
      <c r="H72" s="107">
        <f>'E-b-1'!H72+'E-b-2'!H72+'E-b-3'!H72+'E-b-4'!H72</f>
        <v>9</v>
      </c>
      <c r="I72" s="102">
        <f>'E-b-1'!I72+'E-b-2'!I72+'E-b-3'!I72+'E-b-4'!I72</f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107">
        <f>'E-b-1'!C73+'E-b-2'!C73+'E-b-3'!C73+'E-b-4'!C73</f>
        <v>72</v>
      </c>
      <c r="D73" s="102"/>
      <c r="E73" s="117">
        <f>'E-b-1'!E73+'E-b-2'!E73+'E-b-3'!E73+'E-b-4'!E73</f>
        <v>58</v>
      </c>
      <c r="F73" s="107">
        <f>'E-b-1'!F73+'E-b-2'!F73+'E-b-3'!F73+'E-b-4'!F73</f>
        <v>36</v>
      </c>
      <c r="G73" s="107">
        <f>'E-b-1'!G73+'E-b-2'!G73+'E-b-3'!G73+'E-b-4'!G73</f>
        <v>0</v>
      </c>
      <c r="H73" s="107">
        <f>'E-b-1'!H73+'E-b-2'!H73+'E-b-3'!H73+'E-b-4'!H73</f>
        <v>5</v>
      </c>
      <c r="I73" s="102">
        <f>'E-b-1'!I73+'E-b-2'!I73+'E-b-3'!I73+'E-b-4'!I73</f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107">
        <f>'E-b-1'!C74+'E-b-2'!C74+'E-b-3'!C74+'E-b-4'!C74</f>
        <v>137</v>
      </c>
      <c r="D74" s="102"/>
      <c r="E74" s="117">
        <f>'E-b-1'!E74+'E-b-2'!E74+'E-b-3'!E74+'E-b-4'!E74</f>
        <v>123</v>
      </c>
      <c r="F74" s="107">
        <f>'E-b-1'!F74+'E-b-2'!F74+'E-b-3'!F74+'E-b-4'!F74</f>
        <v>88</v>
      </c>
      <c r="G74" s="107">
        <f>'E-b-1'!G74+'E-b-2'!G74+'E-b-3'!G74+'E-b-4'!G74</f>
        <v>0</v>
      </c>
      <c r="H74" s="107">
        <f>'E-b-1'!H74+'E-b-2'!H74+'E-b-3'!H74+'E-b-4'!H74</f>
        <v>12</v>
      </c>
      <c r="I74" s="102">
        <f>'E-b-1'!I74+'E-b-2'!I74+'E-b-3'!I74+'E-b-4'!I74</f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107">
        <f>'E-b-1'!C75+'E-b-2'!C75+'E-b-3'!C75+'E-b-4'!C75</f>
        <v>31</v>
      </c>
      <c r="D75" s="102"/>
      <c r="E75" s="117">
        <f>'E-b-1'!E75+'E-b-2'!E75+'E-b-3'!E75+'E-b-4'!E75</f>
        <v>33</v>
      </c>
      <c r="F75" s="107">
        <f>'E-b-1'!F75+'E-b-2'!F75+'E-b-3'!F75+'E-b-4'!F75</f>
        <v>21</v>
      </c>
      <c r="G75" s="107">
        <f>'E-b-1'!G75+'E-b-2'!G75+'E-b-3'!G75+'E-b-4'!G75</f>
        <v>0</v>
      </c>
      <c r="H75" s="107">
        <f>'E-b-1'!H75+'E-b-2'!H75+'E-b-3'!H75+'E-b-4'!H75</f>
        <v>5</v>
      </c>
      <c r="I75" s="102">
        <f>'E-b-1'!I75+'E-b-2'!I75+'E-b-3'!I75+'E-b-4'!I75</f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107">
        <f>'E-b-1'!C76+'E-b-2'!C76+'E-b-3'!C76+'E-b-4'!C76</f>
        <v>94</v>
      </c>
      <c r="D76" s="102"/>
      <c r="E76" s="117">
        <f>'E-b-1'!E76+'E-b-2'!E76+'E-b-3'!E76+'E-b-4'!E76</f>
        <v>76</v>
      </c>
      <c r="F76" s="107">
        <f>'E-b-1'!F76+'E-b-2'!F76+'E-b-3'!F76+'E-b-4'!F76</f>
        <v>57</v>
      </c>
      <c r="G76" s="107">
        <f>'E-b-1'!G76+'E-b-2'!G76+'E-b-3'!G76+'E-b-4'!G76</f>
        <v>0</v>
      </c>
      <c r="H76" s="107">
        <f>'E-b-1'!H76+'E-b-2'!H76+'E-b-3'!H76+'E-b-4'!H76</f>
        <v>4</v>
      </c>
      <c r="I76" s="102">
        <f>'E-b-1'!I76+'E-b-2'!I76+'E-b-3'!I76+'E-b-4'!I76</f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107">
        <f>'E-b-1'!C77+'E-b-2'!C77+'E-b-3'!C77+'E-b-4'!C77</f>
        <v>127</v>
      </c>
      <c r="D77" s="102"/>
      <c r="E77" s="117">
        <f>'E-b-1'!E77+'E-b-2'!E77+'E-b-3'!E77+'E-b-4'!E77</f>
        <v>78</v>
      </c>
      <c r="F77" s="107">
        <f>'E-b-1'!F77+'E-b-2'!F77+'E-b-3'!F77+'E-b-4'!F77</f>
        <v>59</v>
      </c>
      <c r="G77" s="107">
        <f>'E-b-1'!G77+'E-b-2'!G77+'E-b-3'!G77+'E-b-4'!G77</f>
        <v>0</v>
      </c>
      <c r="H77" s="107">
        <f>'E-b-1'!H77+'E-b-2'!H77+'E-b-3'!H77+'E-b-4'!H77</f>
        <v>5</v>
      </c>
      <c r="I77" s="102">
        <f>'E-b-1'!I77+'E-b-2'!I77+'E-b-3'!I77+'E-b-4'!I77</f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18">
        <f>'E-b-1'!C78+'E-b-2'!C78+'E-b-3'!C78+'E-b-4'!C78</f>
        <v>115</v>
      </c>
      <c r="D78" s="110"/>
      <c r="E78" s="105">
        <f>'E-b-1'!E78+'E-b-2'!E78+'E-b-3'!E78+'E-b-4'!E78</f>
        <v>90</v>
      </c>
      <c r="F78" s="106">
        <f>'E-b-1'!F78+'E-b-2'!F78+'E-b-3'!F78+'E-b-4'!F78</f>
        <v>74</v>
      </c>
      <c r="G78" s="106">
        <f>'E-b-1'!G78+'E-b-2'!G78+'E-b-3'!G78+'E-b-4'!G78</f>
        <v>0</v>
      </c>
      <c r="H78" s="106">
        <f>'E-b-1'!H78+'E-b-2'!H78+'E-b-3'!H78+'E-b-4'!H78</f>
        <v>5</v>
      </c>
      <c r="I78" s="106">
        <f>'E-b-1'!I78+'E-b-2'!I78+'E-b-3'!I78+'E-b-4'!I78</f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 codeName="Sheet78">
    <tabColor indexed="50"/>
  </sheetPr>
  <dimension ref="B1:I93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171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6755</v>
      </c>
      <c r="D9" s="74">
        <v>61.125092524056257</v>
      </c>
      <c r="E9" s="138">
        <v>4129</v>
      </c>
      <c r="F9" s="85">
        <v>2644</v>
      </c>
      <c r="G9" s="85">
        <v>11</v>
      </c>
      <c r="H9" s="85">
        <v>375</v>
      </c>
      <c r="I9" s="85">
        <v>2</v>
      </c>
    </row>
    <row r="10" spans="2:9" s="8" customFormat="1" x14ac:dyDescent="0.15">
      <c r="B10" s="14" t="str">
        <f>刑法犯総数!B10</f>
        <v>2016     28</v>
      </c>
      <c r="C10" s="85">
        <v>6188</v>
      </c>
      <c r="D10" s="74">
        <v>67.986425339366519</v>
      </c>
      <c r="E10" s="138">
        <v>4207</v>
      </c>
      <c r="F10" s="85">
        <v>2799</v>
      </c>
      <c r="G10" s="85">
        <v>9</v>
      </c>
      <c r="H10" s="85">
        <v>398</v>
      </c>
      <c r="I10" s="85">
        <v>2</v>
      </c>
    </row>
    <row r="11" spans="2:9" s="8" customFormat="1" x14ac:dyDescent="0.15">
      <c r="B11" s="14" t="str">
        <f>刑法犯総数!B11</f>
        <v>2017     29</v>
      </c>
      <c r="C11" s="85">
        <v>5809</v>
      </c>
      <c r="D11" s="74">
        <v>74.367360991564809</v>
      </c>
      <c r="E11" s="138">
        <v>4320</v>
      </c>
      <c r="F11" s="85">
        <v>2837</v>
      </c>
      <c r="G11" s="85">
        <v>9</v>
      </c>
      <c r="H11" s="85">
        <v>367</v>
      </c>
      <c r="I11" s="85">
        <v>2</v>
      </c>
    </row>
    <row r="12" spans="2:9" s="8" customFormat="1" x14ac:dyDescent="0.15">
      <c r="B12" s="14" t="str">
        <f>刑法犯総数!B12</f>
        <v>2018     30</v>
      </c>
      <c r="C12" s="85">
        <v>5340</v>
      </c>
      <c r="D12" s="74">
        <v>80.299625468164791</v>
      </c>
      <c r="E12" s="138">
        <v>4288</v>
      </c>
      <c r="F12" s="85">
        <v>2923</v>
      </c>
      <c r="G12" s="85">
        <v>8</v>
      </c>
      <c r="H12" s="85">
        <v>338</v>
      </c>
      <c r="I12" s="85">
        <v>1</v>
      </c>
    </row>
    <row r="13" spans="2:9" s="8" customFormat="1" x14ac:dyDescent="0.15">
      <c r="B13" s="18" t="str">
        <f>刑法犯総数!B13</f>
        <v>2019 令和元年</v>
      </c>
      <c r="C13" s="89">
        <v>4900</v>
      </c>
      <c r="D13" s="81">
        <v>81.612244897959187</v>
      </c>
      <c r="E13" s="112">
        <v>3999</v>
      </c>
      <c r="F13" s="89">
        <v>2926</v>
      </c>
      <c r="G13" s="89">
        <v>16</v>
      </c>
      <c r="H13" s="89">
        <v>328</v>
      </c>
      <c r="I13" s="89">
        <v>4</v>
      </c>
    </row>
    <row r="14" spans="2:9" s="8" customFormat="1" x14ac:dyDescent="0.15">
      <c r="B14" s="18" t="str">
        <f>刑法犯総数!B14</f>
        <v>2020 　　２</v>
      </c>
      <c r="C14" s="125">
        <v>4154</v>
      </c>
      <c r="D14" s="81">
        <v>90.659605199807416</v>
      </c>
      <c r="E14" s="139">
        <v>3766</v>
      </c>
      <c r="F14" s="89">
        <v>2760</v>
      </c>
      <c r="G14" s="89">
        <v>18</v>
      </c>
      <c r="H14" s="89">
        <v>258</v>
      </c>
      <c r="I14" s="89">
        <v>4</v>
      </c>
    </row>
    <row r="15" spans="2:9" s="8" customFormat="1" x14ac:dyDescent="0.15">
      <c r="B15" s="18" t="str">
        <f>刑法犯総数!B15</f>
        <v>2021 　　３</v>
      </c>
      <c r="C15" s="125">
        <v>4283</v>
      </c>
      <c r="D15" s="81">
        <v>90.310530002334815</v>
      </c>
      <c r="E15" s="139">
        <v>3868</v>
      </c>
      <c r="F15" s="89">
        <v>2903</v>
      </c>
      <c r="G15" s="89">
        <v>16</v>
      </c>
      <c r="H15" s="89">
        <v>266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4708</v>
      </c>
      <c r="D16" s="81">
        <v>86.2786745964316</v>
      </c>
      <c r="E16" s="86">
        <v>4062</v>
      </c>
      <c r="F16" s="89">
        <v>3067</v>
      </c>
      <c r="G16" s="89">
        <v>16</v>
      </c>
      <c r="H16" s="89">
        <v>313</v>
      </c>
      <c r="I16" s="89">
        <v>3</v>
      </c>
    </row>
    <row r="17" spans="2:9" s="22" customFormat="1" x14ac:dyDescent="0.15">
      <c r="B17" s="18" t="str">
        <f>刑法犯総数!B17</f>
        <v>2023 　　５</v>
      </c>
      <c r="C17" s="89">
        <v>6096</v>
      </c>
      <c r="D17" s="81">
        <v>78.95341207349081</v>
      </c>
      <c r="E17" s="87">
        <v>4813</v>
      </c>
      <c r="F17" s="87">
        <v>3804</v>
      </c>
      <c r="G17" s="87">
        <v>30</v>
      </c>
      <c r="H17" s="87">
        <v>349</v>
      </c>
      <c r="I17" s="86">
        <v>3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6992</v>
      </c>
      <c r="D18" s="78">
        <f>E18/C18*100</f>
        <v>83.767162471395878</v>
      </c>
      <c r="E18" s="88">
        <f>SUM(E20,E26,E33,E34,E45,E52,E59,E65,E70)</f>
        <v>5857</v>
      </c>
      <c r="F18" s="91">
        <f>SUM(F20,F26,F33,F34,F45,F52,F59,F65,F70)</f>
        <v>4450</v>
      </c>
      <c r="G18" s="91">
        <f>SUM(G20,G26,G33,G34,G45,G52,G59,G65,G70)</f>
        <v>35</v>
      </c>
      <c r="H18" s="91">
        <f>SUM(H20,H26,H33,H34,H45,H52,H59,H65,H70)</f>
        <v>424</v>
      </c>
      <c r="I18" s="91">
        <f>SUM(I20,I26,I33,I34,I45,I52,I59,I65,I70)</f>
        <v>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225</v>
      </c>
      <c r="D20" s="91"/>
      <c r="E20" s="90">
        <v>210</v>
      </c>
      <c r="F20" s="92">
        <v>174</v>
      </c>
      <c r="G20" s="92">
        <v>0</v>
      </c>
      <c r="H20" s="92">
        <v>12</v>
      </c>
      <c r="I20" s="91">
        <v>0</v>
      </c>
    </row>
    <row r="21" spans="2:9" s="8" customFormat="1" ht="11.15" customHeight="1" x14ac:dyDescent="0.15">
      <c r="B21" s="29" t="s">
        <v>2</v>
      </c>
      <c r="C21" s="93">
        <v>154</v>
      </c>
      <c r="D21" s="85"/>
      <c r="E21" s="94">
        <v>141</v>
      </c>
      <c r="F21" s="93">
        <v>116</v>
      </c>
      <c r="G21" s="93">
        <v>0</v>
      </c>
      <c r="H21" s="95">
        <v>8</v>
      </c>
      <c r="I21" s="93">
        <v>0</v>
      </c>
    </row>
    <row r="22" spans="2:9" s="8" customFormat="1" ht="11.15" customHeight="1" x14ac:dyDescent="0.15">
      <c r="B22" s="29" t="s">
        <v>3</v>
      </c>
      <c r="C22" s="93">
        <v>18</v>
      </c>
      <c r="D22" s="85"/>
      <c r="E22" s="94">
        <v>19</v>
      </c>
      <c r="F22" s="93">
        <v>14</v>
      </c>
      <c r="G22" s="93">
        <v>0</v>
      </c>
      <c r="H22" s="93">
        <v>2</v>
      </c>
      <c r="I22" s="93">
        <v>0</v>
      </c>
    </row>
    <row r="23" spans="2:9" s="8" customFormat="1" ht="11.15" customHeight="1" x14ac:dyDescent="0.15">
      <c r="B23" s="29" t="s">
        <v>4</v>
      </c>
      <c r="C23" s="93">
        <v>16</v>
      </c>
      <c r="D23" s="85"/>
      <c r="E23" s="94">
        <v>13</v>
      </c>
      <c r="F23" s="93">
        <v>12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21</v>
      </c>
      <c r="D24" s="85"/>
      <c r="E24" s="94">
        <v>22</v>
      </c>
      <c r="F24" s="93">
        <v>20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16</v>
      </c>
      <c r="D25" s="85"/>
      <c r="E25" s="94">
        <v>15</v>
      </c>
      <c r="F25" s="93">
        <v>12</v>
      </c>
      <c r="G25" s="93">
        <v>0</v>
      </c>
      <c r="H25" s="93">
        <v>1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494</v>
      </c>
      <c r="D26" s="91"/>
      <c r="E26" s="96">
        <v>425</v>
      </c>
      <c r="F26" s="91">
        <v>280</v>
      </c>
      <c r="G26" s="91">
        <v>5</v>
      </c>
      <c r="H26" s="91">
        <v>27</v>
      </c>
      <c r="I26" s="91">
        <v>0</v>
      </c>
    </row>
    <row r="27" spans="2:9" s="8" customFormat="1" ht="11.15" customHeight="1" x14ac:dyDescent="0.15">
      <c r="B27" s="29" t="s">
        <v>7</v>
      </c>
      <c r="C27" s="93">
        <v>81</v>
      </c>
      <c r="D27" s="85"/>
      <c r="E27" s="94">
        <v>64</v>
      </c>
      <c r="F27" s="93">
        <v>47</v>
      </c>
      <c r="G27" s="93">
        <v>1</v>
      </c>
      <c r="H27" s="93">
        <v>3</v>
      </c>
      <c r="I27" s="93">
        <v>0</v>
      </c>
    </row>
    <row r="28" spans="2:9" s="8" customFormat="1" ht="11.15" customHeight="1" x14ac:dyDescent="0.15">
      <c r="B28" s="29" t="s">
        <v>8</v>
      </c>
      <c r="C28" s="93">
        <v>45</v>
      </c>
      <c r="D28" s="85"/>
      <c r="E28" s="94">
        <v>37</v>
      </c>
      <c r="F28" s="93">
        <v>37</v>
      </c>
      <c r="G28" s="93">
        <v>2</v>
      </c>
      <c r="H28" s="93">
        <v>6</v>
      </c>
      <c r="I28" s="93">
        <v>0</v>
      </c>
    </row>
    <row r="29" spans="2:9" s="8" customFormat="1" ht="11.15" customHeight="1" x14ac:dyDescent="0.15">
      <c r="B29" s="29" t="s">
        <v>9</v>
      </c>
      <c r="C29" s="93">
        <v>204</v>
      </c>
      <c r="D29" s="85"/>
      <c r="E29" s="94">
        <v>167</v>
      </c>
      <c r="F29" s="93">
        <v>108</v>
      </c>
      <c r="G29" s="93">
        <v>1</v>
      </c>
      <c r="H29" s="93">
        <v>10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26</v>
      </c>
      <c r="D30" s="85"/>
      <c r="E30" s="94">
        <v>29</v>
      </c>
      <c r="F30" s="93">
        <v>18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33</v>
      </c>
      <c r="D31" s="85"/>
      <c r="E31" s="94">
        <v>30</v>
      </c>
      <c r="F31" s="93">
        <v>25</v>
      </c>
      <c r="G31" s="93">
        <v>0</v>
      </c>
      <c r="H31" s="93">
        <v>3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105</v>
      </c>
      <c r="D32" s="85"/>
      <c r="E32" s="94">
        <v>98</v>
      </c>
      <c r="F32" s="93">
        <v>45</v>
      </c>
      <c r="G32" s="93">
        <v>1</v>
      </c>
      <c r="H32" s="93">
        <v>5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791</v>
      </c>
      <c r="D33" s="91"/>
      <c r="E33" s="98">
        <v>709</v>
      </c>
      <c r="F33" s="97">
        <v>556</v>
      </c>
      <c r="G33" s="97">
        <v>5</v>
      </c>
      <c r="H33" s="97">
        <v>38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1940</v>
      </c>
      <c r="D34" s="91"/>
      <c r="E34" s="96">
        <v>1625</v>
      </c>
      <c r="F34" s="91">
        <v>1160</v>
      </c>
      <c r="G34" s="91">
        <v>7</v>
      </c>
      <c r="H34" s="91">
        <v>109</v>
      </c>
      <c r="I34" s="91">
        <v>1</v>
      </c>
    </row>
    <row r="35" spans="2:9" s="8" customFormat="1" ht="11.15" customHeight="1" x14ac:dyDescent="0.15">
      <c r="B35" s="29" t="s">
        <v>14</v>
      </c>
      <c r="C35" s="93">
        <v>100</v>
      </c>
      <c r="D35" s="85"/>
      <c r="E35" s="94">
        <v>77</v>
      </c>
      <c r="F35" s="93">
        <v>63</v>
      </c>
      <c r="G35" s="93">
        <v>0</v>
      </c>
      <c r="H35" s="93">
        <v>4</v>
      </c>
      <c r="I35" s="93">
        <v>0</v>
      </c>
    </row>
    <row r="36" spans="2:9" s="8" customFormat="1" ht="11.15" customHeight="1" x14ac:dyDescent="0.15">
      <c r="B36" s="29" t="s">
        <v>15</v>
      </c>
      <c r="C36" s="93">
        <v>38</v>
      </c>
      <c r="D36" s="85"/>
      <c r="E36" s="94">
        <v>32</v>
      </c>
      <c r="F36" s="93">
        <v>26</v>
      </c>
      <c r="G36" s="93">
        <v>1</v>
      </c>
      <c r="H36" s="93">
        <v>1</v>
      </c>
      <c r="I36" s="93">
        <v>0</v>
      </c>
    </row>
    <row r="37" spans="2:9" s="8" customFormat="1" ht="11.15" customHeight="1" x14ac:dyDescent="0.15">
      <c r="B37" s="29" t="s">
        <v>16</v>
      </c>
      <c r="C37" s="93">
        <v>74</v>
      </c>
      <c r="D37" s="85"/>
      <c r="E37" s="94">
        <v>72</v>
      </c>
      <c r="F37" s="93">
        <v>64</v>
      </c>
      <c r="G37" s="93">
        <v>0</v>
      </c>
      <c r="H37" s="93">
        <v>8</v>
      </c>
      <c r="I37" s="93">
        <v>0</v>
      </c>
    </row>
    <row r="38" spans="2:9" s="8" customFormat="1" ht="11.15" customHeight="1" x14ac:dyDescent="0.15">
      <c r="B38" s="29" t="s">
        <v>17</v>
      </c>
      <c r="C38" s="93">
        <v>679</v>
      </c>
      <c r="D38" s="85"/>
      <c r="E38" s="94">
        <v>593</v>
      </c>
      <c r="F38" s="93">
        <v>380</v>
      </c>
      <c r="G38" s="93">
        <v>5</v>
      </c>
      <c r="H38" s="93">
        <v>26</v>
      </c>
      <c r="I38" s="93">
        <v>1</v>
      </c>
    </row>
    <row r="39" spans="2:9" s="8" customFormat="1" ht="11.15" customHeight="1" x14ac:dyDescent="0.15">
      <c r="B39" s="29" t="s">
        <v>18</v>
      </c>
      <c r="C39" s="93">
        <v>336</v>
      </c>
      <c r="D39" s="85"/>
      <c r="E39" s="94">
        <v>283</v>
      </c>
      <c r="F39" s="93">
        <v>172</v>
      </c>
      <c r="G39" s="93">
        <v>1</v>
      </c>
      <c r="H39" s="93">
        <v>15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397</v>
      </c>
      <c r="D40" s="85"/>
      <c r="E40" s="94">
        <v>320</v>
      </c>
      <c r="F40" s="93">
        <v>243</v>
      </c>
      <c r="G40" s="93">
        <v>0</v>
      </c>
      <c r="H40" s="93">
        <v>30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70</v>
      </c>
      <c r="D41" s="85"/>
      <c r="E41" s="94">
        <v>57</v>
      </c>
      <c r="F41" s="93">
        <v>48</v>
      </c>
      <c r="G41" s="93">
        <v>0</v>
      </c>
      <c r="H41" s="93">
        <v>5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26</v>
      </c>
      <c r="D42" s="85"/>
      <c r="E42" s="94">
        <v>20</v>
      </c>
      <c r="F42" s="93">
        <v>15</v>
      </c>
      <c r="G42" s="93">
        <v>0</v>
      </c>
      <c r="H42" s="93">
        <v>2</v>
      </c>
      <c r="I42" s="93">
        <v>0</v>
      </c>
    </row>
    <row r="43" spans="2:9" s="8" customFormat="1" ht="11.15" customHeight="1" x14ac:dyDescent="0.15">
      <c r="B43" s="29" t="s">
        <v>22</v>
      </c>
      <c r="C43" s="93">
        <v>61</v>
      </c>
      <c r="D43" s="85"/>
      <c r="E43" s="94">
        <v>49</v>
      </c>
      <c r="F43" s="93">
        <v>36</v>
      </c>
      <c r="G43" s="93">
        <v>0</v>
      </c>
      <c r="H43" s="93">
        <v>3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159</v>
      </c>
      <c r="D44" s="85"/>
      <c r="E44" s="94">
        <v>122</v>
      </c>
      <c r="F44" s="93">
        <v>113</v>
      </c>
      <c r="G44" s="93">
        <v>0</v>
      </c>
      <c r="H44" s="93">
        <v>15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698</v>
      </c>
      <c r="D45" s="91"/>
      <c r="E45" s="88">
        <v>542</v>
      </c>
      <c r="F45" s="91">
        <v>430</v>
      </c>
      <c r="G45" s="91">
        <v>3</v>
      </c>
      <c r="H45" s="91">
        <v>46</v>
      </c>
      <c r="I45" s="91">
        <v>0</v>
      </c>
    </row>
    <row r="46" spans="2:9" s="8" customFormat="1" ht="11.15" customHeight="1" x14ac:dyDescent="0.15">
      <c r="B46" s="29" t="s">
        <v>24</v>
      </c>
      <c r="C46" s="93">
        <v>37</v>
      </c>
      <c r="D46" s="85"/>
      <c r="E46" s="94">
        <v>30</v>
      </c>
      <c r="F46" s="93">
        <v>26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47</v>
      </c>
      <c r="D47" s="85"/>
      <c r="E47" s="94">
        <v>38</v>
      </c>
      <c r="F47" s="93">
        <v>32</v>
      </c>
      <c r="G47" s="93">
        <v>0</v>
      </c>
      <c r="H47" s="93">
        <v>1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21</v>
      </c>
      <c r="D48" s="85"/>
      <c r="E48" s="94">
        <v>21</v>
      </c>
      <c r="F48" s="93">
        <v>14</v>
      </c>
      <c r="G48" s="93">
        <v>0</v>
      </c>
      <c r="H48" s="93">
        <v>2</v>
      </c>
      <c r="I48" s="93">
        <v>0</v>
      </c>
    </row>
    <row r="49" spans="2:9" s="8" customFormat="1" ht="11.15" customHeight="1" x14ac:dyDescent="0.15">
      <c r="B49" s="29" t="s">
        <v>27</v>
      </c>
      <c r="C49" s="93">
        <v>82</v>
      </c>
      <c r="D49" s="85"/>
      <c r="E49" s="94">
        <v>72</v>
      </c>
      <c r="F49" s="93">
        <v>47</v>
      </c>
      <c r="G49" s="93">
        <v>0</v>
      </c>
      <c r="H49" s="93">
        <v>7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457</v>
      </c>
      <c r="D50" s="85"/>
      <c r="E50" s="94">
        <v>339</v>
      </c>
      <c r="F50" s="93">
        <v>275</v>
      </c>
      <c r="G50" s="93">
        <v>1</v>
      </c>
      <c r="H50" s="93">
        <v>33</v>
      </c>
      <c r="I50" s="93">
        <v>0</v>
      </c>
    </row>
    <row r="51" spans="2:9" s="8" customFormat="1" ht="11.15" customHeight="1" x14ac:dyDescent="0.15">
      <c r="B51" s="29" t="s">
        <v>29</v>
      </c>
      <c r="C51" s="93">
        <v>54</v>
      </c>
      <c r="D51" s="85"/>
      <c r="E51" s="94">
        <v>42</v>
      </c>
      <c r="F51" s="93">
        <v>36</v>
      </c>
      <c r="G51" s="93">
        <v>1</v>
      </c>
      <c r="H51" s="93">
        <v>3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1685</v>
      </c>
      <c r="D52" s="91"/>
      <c r="E52" s="96">
        <v>1357</v>
      </c>
      <c r="F52" s="91">
        <v>1104</v>
      </c>
      <c r="G52" s="91">
        <v>11</v>
      </c>
      <c r="H52" s="91">
        <v>99</v>
      </c>
      <c r="I52" s="91">
        <v>1</v>
      </c>
    </row>
    <row r="53" spans="2:9" s="8" customFormat="1" ht="11.15" customHeight="1" x14ac:dyDescent="0.15">
      <c r="B53" s="29" t="s">
        <v>30</v>
      </c>
      <c r="C53" s="93">
        <v>111</v>
      </c>
      <c r="D53" s="85"/>
      <c r="E53" s="94">
        <v>88</v>
      </c>
      <c r="F53" s="93">
        <v>70</v>
      </c>
      <c r="G53" s="93">
        <v>2</v>
      </c>
      <c r="H53" s="93">
        <v>3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132</v>
      </c>
      <c r="D54" s="85"/>
      <c r="E54" s="94">
        <v>112</v>
      </c>
      <c r="F54" s="93">
        <v>95</v>
      </c>
      <c r="G54" s="93">
        <v>0</v>
      </c>
      <c r="H54" s="93">
        <v>12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841</v>
      </c>
      <c r="D55" s="85"/>
      <c r="E55" s="94">
        <v>620</v>
      </c>
      <c r="F55" s="93">
        <v>482</v>
      </c>
      <c r="G55" s="93">
        <v>5</v>
      </c>
      <c r="H55" s="93">
        <v>43</v>
      </c>
      <c r="I55" s="93">
        <v>1</v>
      </c>
    </row>
    <row r="56" spans="2:9" s="8" customFormat="1" ht="11.15" customHeight="1" x14ac:dyDescent="0.15">
      <c r="B56" s="29" t="s">
        <v>33</v>
      </c>
      <c r="C56" s="93">
        <v>528</v>
      </c>
      <c r="D56" s="85"/>
      <c r="E56" s="94">
        <v>464</v>
      </c>
      <c r="F56" s="93">
        <v>393</v>
      </c>
      <c r="G56" s="93">
        <v>2</v>
      </c>
      <c r="H56" s="93">
        <v>37</v>
      </c>
      <c r="I56" s="93">
        <v>0</v>
      </c>
    </row>
    <row r="57" spans="2:9" s="8" customFormat="1" ht="11.15" customHeight="1" x14ac:dyDescent="0.15">
      <c r="B57" s="29" t="s">
        <v>34</v>
      </c>
      <c r="C57" s="93">
        <v>46</v>
      </c>
      <c r="D57" s="85"/>
      <c r="E57" s="94">
        <v>42</v>
      </c>
      <c r="F57" s="93">
        <v>32</v>
      </c>
      <c r="G57" s="93">
        <v>0</v>
      </c>
      <c r="H57" s="93">
        <v>3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27</v>
      </c>
      <c r="D58" s="85"/>
      <c r="E58" s="94">
        <v>31</v>
      </c>
      <c r="F58" s="93">
        <v>32</v>
      </c>
      <c r="G58" s="93">
        <v>2</v>
      </c>
      <c r="H58" s="93">
        <v>1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269</v>
      </c>
      <c r="D59" s="91"/>
      <c r="E59" s="96">
        <v>266</v>
      </c>
      <c r="F59" s="91">
        <v>205</v>
      </c>
      <c r="G59" s="91">
        <v>4</v>
      </c>
      <c r="H59" s="91">
        <v>23</v>
      </c>
      <c r="I59" s="91">
        <v>0</v>
      </c>
    </row>
    <row r="60" spans="2:9" s="8" customFormat="1" ht="11.15" customHeight="1" x14ac:dyDescent="0.15">
      <c r="B60" s="29" t="s">
        <v>36</v>
      </c>
      <c r="C60" s="93">
        <v>25</v>
      </c>
      <c r="D60" s="85"/>
      <c r="E60" s="94">
        <v>19</v>
      </c>
      <c r="F60" s="93">
        <v>19</v>
      </c>
      <c r="G60" s="93">
        <v>0</v>
      </c>
      <c r="H60" s="93">
        <v>2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18</v>
      </c>
      <c r="D61" s="85"/>
      <c r="E61" s="94">
        <v>21</v>
      </c>
      <c r="F61" s="93">
        <v>19</v>
      </c>
      <c r="G61" s="93">
        <v>0</v>
      </c>
      <c r="H61" s="93">
        <v>2</v>
      </c>
      <c r="I61" s="93">
        <v>0</v>
      </c>
    </row>
    <row r="62" spans="2:9" s="8" customFormat="1" ht="11.15" customHeight="1" x14ac:dyDescent="0.15">
      <c r="B62" s="29" t="s">
        <v>38</v>
      </c>
      <c r="C62" s="93">
        <v>61</v>
      </c>
      <c r="D62" s="85"/>
      <c r="E62" s="94">
        <v>75</v>
      </c>
      <c r="F62" s="93">
        <v>48</v>
      </c>
      <c r="G62" s="93">
        <v>1</v>
      </c>
      <c r="H62" s="93">
        <v>8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145</v>
      </c>
      <c r="D63" s="85"/>
      <c r="E63" s="94">
        <v>131</v>
      </c>
      <c r="F63" s="93">
        <v>98</v>
      </c>
      <c r="G63" s="93">
        <v>3</v>
      </c>
      <c r="H63" s="93">
        <v>8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20</v>
      </c>
      <c r="D64" s="85"/>
      <c r="E64" s="94">
        <v>20</v>
      </c>
      <c r="F64" s="93">
        <v>21</v>
      </c>
      <c r="G64" s="93">
        <v>0</v>
      </c>
      <c r="H64" s="93">
        <v>3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143</v>
      </c>
      <c r="D65" s="91"/>
      <c r="E65" s="96">
        <v>122</v>
      </c>
      <c r="F65" s="91">
        <v>97</v>
      </c>
      <c r="G65" s="91">
        <v>0</v>
      </c>
      <c r="H65" s="91">
        <v>10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27</v>
      </c>
      <c r="D66" s="85"/>
      <c r="E66" s="94">
        <v>19</v>
      </c>
      <c r="F66" s="93">
        <v>14</v>
      </c>
      <c r="G66" s="93">
        <v>0</v>
      </c>
      <c r="H66" s="93">
        <v>2</v>
      </c>
      <c r="I66" s="93">
        <v>0</v>
      </c>
    </row>
    <row r="67" spans="2:9" s="8" customFormat="1" ht="11.15" customHeight="1" x14ac:dyDescent="0.15">
      <c r="B67" s="29" t="s">
        <v>42</v>
      </c>
      <c r="C67" s="93">
        <v>39</v>
      </c>
      <c r="D67" s="85"/>
      <c r="E67" s="94">
        <v>39</v>
      </c>
      <c r="F67" s="93">
        <v>33</v>
      </c>
      <c r="G67" s="93">
        <v>0</v>
      </c>
      <c r="H67" s="93">
        <v>3</v>
      </c>
      <c r="I67" s="93">
        <v>0</v>
      </c>
    </row>
    <row r="68" spans="2:9" s="8" customFormat="1" ht="11.15" customHeight="1" x14ac:dyDescent="0.15">
      <c r="B68" s="29" t="s">
        <v>43</v>
      </c>
      <c r="C68" s="93">
        <v>40</v>
      </c>
      <c r="D68" s="85"/>
      <c r="E68" s="94">
        <v>34</v>
      </c>
      <c r="F68" s="93">
        <v>27</v>
      </c>
      <c r="G68" s="93">
        <v>0</v>
      </c>
      <c r="H68" s="93">
        <v>3</v>
      </c>
      <c r="I68" s="93">
        <v>0</v>
      </c>
    </row>
    <row r="69" spans="2:9" s="8" customFormat="1" ht="11.15" customHeight="1" x14ac:dyDescent="0.15">
      <c r="B69" s="29" t="s">
        <v>44</v>
      </c>
      <c r="C69" s="93">
        <v>37</v>
      </c>
      <c r="D69" s="85"/>
      <c r="E69" s="94">
        <v>30</v>
      </c>
      <c r="F69" s="93">
        <v>23</v>
      </c>
      <c r="G69" s="93">
        <v>0</v>
      </c>
      <c r="H69" s="93">
        <v>2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747</v>
      </c>
      <c r="D70" s="91"/>
      <c r="E70" s="96">
        <v>601</v>
      </c>
      <c r="F70" s="91">
        <v>444</v>
      </c>
      <c r="G70" s="91">
        <v>0</v>
      </c>
      <c r="H70" s="91">
        <v>60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302</v>
      </c>
      <c r="D71" s="85"/>
      <c r="E71" s="94">
        <v>235</v>
      </c>
      <c r="F71" s="93">
        <v>167</v>
      </c>
      <c r="G71" s="93">
        <v>0</v>
      </c>
      <c r="H71" s="93">
        <v>22</v>
      </c>
      <c r="I71" s="93">
        <v>0</v>
      </c>
    </row>
    <row r="72" spans="2:9" s="8" customFormat="1" ht="11.15" customHeight="1" x14ac:dyDescent="0.15">
      <c r="B72" s="29" t="s">
        <v>46</v>
      </c>
      <c r="C72" s="93">
        <v>39</v>
      </c>
      <c r="D72" s="85"/>
      <c r="E72" s="94">
        <v>40</v>
      </c>
      <c r="F72" s="93">
        <v>37</v>
      </c>
      <c r="G72" s="93">
        <v>0</v>
      </c>
      <c r="H72" s="93">
        <v>7</v>
      </c>
      <c r="I72" s="93">
        <v>0</v>
      </c>
    </row>
    <row r="73" spans="2:9" s="8" customFormat="1" ht="11.15" customHeight="1" x14ac:dyDescent="0.15">
      <c r="B73" s="29" t="s">
        <v>47</v>
      </c>
      <c r="C73" s="93">
        <v>47</v>
      </c>
      <c r="D73" s="85"/>
      <c r="E73" s="94">
        <v>39</v>
      </c>
      <c r="F73" s="93">
        <v>22</v>
      </c>
      <c r="G73" s="93">
        <v>0</v>
      </c>
      <c r="H73" s="93">
        <v>5</v>
      </c>
      <c r="I73" s="93">
        <v>0</v>
      </c>
    </row>
    <row r="74" spans="2:9" s="8" customFormat="1" ht="11.15" customHeight="1" x14ac:dyDescent="0.15">
      <c r="B74" s="29" t="s">
        <v>48</v>
      </c>
      <c r="C74" s="93">
        <v>96</v>
      </c>
      <c r="D74" s="85"/>
      <c r="E74" s="94">
        <v>86</v>
      </c>
      <c r="F74" s="93">
        <v>63</v>
      </c>
      <c r="G74" s="93">
        <v>0</v>
      </c>
      <c r="H74" s="93">
        <v>10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22</v>
      </c>
      <c r="D75" s="85"/>
      <c r="E75" s="94">
        <v>25</v>
      </c>
      <c r="F75" s="93">
        <v>17</v>
      </c>
      <c r="G75" s="93">
        <v>0</v>
      </c>
      <c r="H75" s="93">
        <v>5</v>
      </c>
      <c r="I75" s="93">
        <v>0</v>
      </c>
    </row>
    <row r="76" spans="2:9" s="8" customFormat="1" ht="11.15" customHeight="1" x14ac:dyDescent="0.15">
      <c r="B76" s="29" t="s">
        <v>50</v>
      </c>
      <c r="C76" s="93">
        <v>61</v>
      </c>
      <c r="D76" s="85"/>
      <c r="E76" s="94">
        <v>51</v>
      </c>
      <c r="F76" s="93">
        <v>42</v>
      </c>
      <c r="G76" s="93">
        <v>0</v>
      </c>
      <c r="H76" s="93">
        <v>4</v>
      </c>
      <c r="I76" s="93">
        <v>0</v>
      </c>
    </row>
    <row r="77" spans="2:9" s="8" customFormat="1" ht="11.15" customHeight="1" x14ac:dyDescent="0.15">
      <c r="B77" s="29" t="s">
        <v>51</v>
      </c>
      <c r="C77" s="93">
        <v>93</v>
      </c>
      <c r="D77" s="85"/>
      <c r="E77" s="94">
        <v>56</v>
      </c>
      <c r="F77" s="93">
        <v>41</v>
      </c>
      <c r="G77" s="93">
        <v>0</v>
      </c>
      <c r="H77" s="93">
        <v>3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87</v>
      </c>
      <c r="D78" s="104"/>
      <c r="E78" s="116">
        <v>69</v>
      </c>
      <c r="F78" s="103">
        <v>55</v>
      </c>
      <c r="G78" s="103">
        <v>0</v>
      </c>
      <c r="H78" s="103">
        <v>4</v>
      </c>
      <c r="I78" s="103">
        <v>0</v>
      </c>
    </row>
    <row r="79" spans="2:9" s="8" customFormat="1" ht="11.15" customHeight="1" x14ac:dyDescent="0.15">
      <c r="B79" s="137" t="s">
        <v>180</v>
      </c>
      <c r="C79" s="133"/>
      <c r="D79" s="134"/>
      <c r="E79" s="133"/>
      <c r="F79" s="133"/>
      <c r="G79" s="133"/>
      <c r="H79" s="133"/>
      <c r="I79" s="133"/>
    </row>
    <row r="80" spans="2:9" s="8" customFormat="1" ht="11.15" customHeight="1" x14ac:dyDescent="0.15">
      <c r="B80" s="136"/>
      <c r="C80" s="133"/>
      <c r="D80" s="134"/>
      <c r="E80" s="133"/>
      <c r="F80" s="133"/>
      <c r="G80" s="133"/>
      <c r="H80" s="133"/>
      <c r="I80" s="133"/>
    </row>
    <row r="81" spans="4:4" s="8" customFormat="1" x14ac:dyDescent="0.15"/>
    <row r="91" spans="4:4" x14ac:dyDescent="0.15">
      <c r="D91" s="1"/>
    </row>
    <row r="92" spans="4:4" x14ac:dyDescent="0.15">
      <c r="D92" s="1"/>
    </row>
    <row r="93" spans="4:4" x14ac:dyDescent="0.15">
      <c r="D93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4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 codeName="Sheet79">
    <tabColor indexed="5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2912</v>
      </c>
      <c r="D9" s="74">
        <v>60.885989010989007</v>
      </c>
      <c r="E9" s="138">
        <v>1773</v>
      </c>
      <c r="F9" s="85">
        <v>1491</v>
      </c>
      <c r="G9" s="85">
        <v>52</v>
      </c>
      <c r="H9" s="85">
        <v>91</v>
      </c>
      <c r="I9" s="85">
        <v>4</v>
      </c>
    </row>
    <row r="10" spans="2:9" s="8" customFormat="1" x14ac:dyDescent="0.15">
      <c r="B10" s="14" t="str">
        <f>刑法犯総数!B10</f>
        <v>2016     28</v>
      </c>
      <c r="C10" s="85">
        <v>2824</v>
      </c>
      <c r="D10" s="74">
        <v>64.624645892351268</v>
      </c>
      <c r="E10" s="138">
        <v>1825</v>
      </c>
      <c r="F10" s="85">
        <v>1589</v>
      </c>
      <c r="G10" s="85">
        <v>46</v>
      </c>
      <c r="H10" s="85">
        <v>107</v>
      </c>
      <c r="I10" s="85">
        <v>3</v>
      </c>
    </row>
    <row r="11" spans="2:9" s="8" customFormat="1" x14ac:dyDescent="0.15">
      <c r="B11" s="14" t="str">
        <f>刑法犯総数!B11</f>
        <v>2017     29</v>
      </c>
      <c r="C11" s="85">
        <v>2721</v>
      </c>
      <c r="D11" s="74">
        <v>63.322307975009181</v>
      </c>
      <c r="E11" s="138">
        <v>1723</v>
      </c>
      <c r="F11" s="85">
        <v>1440</v>
      </c>
      <c r="G11" s="85">
        <v>66</v>
      </c>
      <c r="H11" s="85">
        <v>107</v>
      </c>
      <c r="I11" s="85">
        <v>23</v>
      </c>
    </row>
    <row r="12" spans="2:9" s="8" customFormat="1" x14ac:dyDescent="0.15">
      <c r="B12" s="14" t="str">
        <f>刑法犯総数!B12</f>
        <v>2018     30</v>
      </c>
      <c r="C12" s="85">
        <v>2647</v>
      </c>
      <c r="D12" s="74">
        <v>65.999244427653949</v>
      </c>
      <c r="E12" s="138">
        <v>1747</v>
      </c>
      <c r="F12" s="85">
        <v>1504</v>
      </c>
      <c r="G12" s="85">
        <v>60</v>
      </c>
      <c r="H12" s="85">
        <v>100</v>
      </c>
      <c r="I12" s="85">
        <v>8</v>
      </c>
    </row>
    <row r="13" spans="2:9" s="8" customFormat="1" x14ac:dyDescent="0.15">
      <c r="B13" s="18" t="str">
        <f>刑法犯総数!B13</f>
        <v>2019 令和元年</v>
      </c>
      <c r="C13" s="89">
        <v>2569</v>
      </c>
      <c r="D13" s="81">
        <v>68.898404048267821</v>
      </c>
      <c r="E13" s="112">
        <v>1770</v>
      </c>
      <c r="F13" s="89">
        <v>1464</v>
      </c>
      <c r="G13" s="89">
        <v>53</v>
      </c>
      <c r="H13" s="89">
        <v>90</v>
      </c>
      <c r="I13" s="89">
        <v>3</v>
      </c>
    </row>
    <row r="14" spans="2:9" s="8" customFormat="1" x14ac:dyDescent="0.15">
      <c r="B14" s="18" t="str">
        <f>刑法犯総数!B14</f>
        <v>2020 　　２</v>
      </c>
      <c r="C14" s="125">
        <v>2463</v>
      </c>
      <c r="D14" s="81">
        <v>72.431993503857086</v>
      </c>
      <c r="E14" s="139">
        <v>1784</v>
      </c>
      <c r="F14" s="89">
        <v>1379</v>
      </c>
      <c r="G14" s="89">
        <v>37</v>
      </c>
      <c r="H14" s="89">
        <v>83</v>
      </c>
      <c r="I14" s="89">
        <v>8</v>
      </c>
    </row>
    <row r="15" spans="2:9" s="8" customFormat="1" x14ac:dyDescent="0.15">
      <c r="B15" s="18" t="str">
        <f>刑法犯総数!B15</f>
        <v>2021 　　３</v>
      </c>
      <c r="C15" s="125">
        <v>2431</v>
      </c>
      <c r="D15" s="81">
        <v>75.935828877005349</v>
      </c>
      <c r="E15" s="139">
        <v>1846</v>
      </c>
      <c r="F15" s="89">
        <v>1452</v>
      </c>
      <c r="G15" s="89">
        <v>34</v>
      </c>
      <c r="H15" s="89">
        <v>139</v>
      </c>
      <c r="I15" s="89">
        <v>4</v>
      </c>
    </row>
    <row r="16" spans="2:9" s="8" customFormat="1" x14ac:dyDescent="0.15">
      <c r="B16" s="18" t="str">
        <f>刑法犯総数!B16</f>
        <v>2022 　　４</v>
      </c>
      <c r="C16" s="89">
        <v>2387</v>
      </c>
      <c r="D16" s="81">
        <v>66.485127775450366</v>
      </c>
      <c r="E16" s="86">
        <v>1587</v>
      </c>
      <c r="F16" s="89">
        <v>1319</v>
      </c>
      <c r="G16" s="89">
        <v>43</v>
      </c>
      <c r="H16" s="89">
        <v>101</v>
      </c>
      <c r="I16" s="89">
        <v>7</v>
      </c>
    </row>
    <row r="17" spans="2:9" s="22" customFormat="1" x14ac:dyDescent="0.15">
      <c r="B17" s="18" t="str">
        <f>刑法犯総数!B17</f>
        <v>2023 　　５</v>
      </c>
      <c r="C17" s="89">
        <v>2326</v>
      </c>
      <c r="D17" s="81">
        <v>73.215821152192603</v>
      </c>
      <c r="E17" s="87">
        <v>1703</v>
      </c>
      <c r="F17" s="87">
        <v>1325</v>
      </c>
      <c r="G17" s="87">
        <v>36</v>
      </c>
      <c r="H17" s="87">
        <v>111</v>
      </c>
      <c r="I17" s="86">
        <v>2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2255</v>
      </c>
      <c r="D18" s="78">
        <f>E18/C18*100</f>
        <v>75.121951219512198</v>
      </c>
      <c r="E18" s="88">
        <f>SUM(E20,E26,E33,E34,E45,E52,E59,E65,E70)</f>
        <v>1694</v>
      </c>
      <c r="F18" s="91">
        <f>SUM(F20,F26,F33,F34,F45,F52,F59,F65,F70)</f>
        <v>1337</v>
      </c>
      <c r="G18" s="91">
        <f>SUM(G20,G26,G33,G34,G45,G52,G59,G65,G70)</f>
        <v>34</v>
      </c>
      <c r="H18" s="91">
        <f>SUM(H20,H26,H33,H34,H45,H52,H59,H65,H70)</f>
        <v>97</v>
      </c>
      <c r="I18" s="91">
        <f>SUM(I20,I26,I33,I34,I45,I52,I59,I65,I70)</f>
        <v>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182</v>
      </c>
      <c r="D20" s="91"/>
      <c r="E20" s="90">
        <v>73</v>
      </c>
      <c r="F20" s="92">
        <v>56</v>
      </c>
      <c r="G20" s="92">
        <v>0</v>
      </c>
      <c r="H20" s="92">
        <v>7</v>
      </c>
      <c r="I20" s="91">
        <v>0</v>
      </c>
    </row>
    <row r="21" spans="2:9" s="8" customFormat="1" ht="11.15" customHeight="1" x14ac:dyDescent="0.15">
      <c r="B21" s="29" t="s">
        <v>2</v>
      </c>
      <c r="C21" s="93">
        <v>140</v>
      </c>
      <c r="D21" s="85"/>
      <c r="E21" s="94">
        <v>52</v>
      </c>
      <c r="F21" s="93">
        <v>42</v>
      </c>
      <c r="G21" s="93">
        <v>0</v>
      </c>
      <c r="H21" s="95">
        <v>5</v>
      </c>
      <c r="I21" s="93">
        <v>0</v>
      </c>
    </row>
    <row r="22" spans="2:9" s="8" customFormat="1" ht="11.15" customHeight="1" x14ac:dyDescent="0.15">
      <c r="B22" s="29" t="s">
        <v>3</v>
      </c>
      <c r="C22" s="93">
        <v>10</v>
      </c>
      <c r="D22" s="85"/>
      <c r="E22" s="94">
        <v>10</v>
      </c>
      <c r="F22" s="93">
        <v>6</v>
      </c>
      <c r="G22" s="93">
        <v>0</v>
      </c>
      <c r="H22" s="93">
        <v>1</v>
      </c>
      <c r="I22" s="93">
        <v>0</v>
      </c>
    </row>
    <row r="23" spans="2:9" s="8" customFormat="1" ht="11.15" customHeight="1" x14ac:dyDescent="0.15">
      <c r="B23" s="29" t="s">
        <v>4</v>
      </c>
      <c r="C23" s="93">
        <v>10</v>
      </c>
      <c r="D23" s="85"/>
      <c r="E23" s="94">
        <v>2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16</v>
      </c>
      <c r="D24" s="85"/>
      <c r="E24" s="94">
        <v>6</v>
      </c>
      <c r="F24" s="93">
        <v>5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6</v>
      </c>
      <c r="D25" s="85"/>
      <c r="E25" s="94">
        <v>3</v>
      </c>
      <c r="F25" s="93">
        <v>3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137</v>
      </c>
      <c r="D26" s="91"/>
      <c r="E26" s="96">
        <v>91</v>
      </c>
      <c r="F26" s="91">
        <v>63</v>
      </c>
      <c r="G26" s="91">
        <v>1</v>
      </c>
      <c r="H26" s="91">
        <v>4</v>
      </c>
      <c r="I26" s="91">
        <v>0</v>
      </c>
    </row>
    <row r="27" spans="2:9" s="8" customFormat="1" ht="11.15" customHeight="1" x14ac:dyDescent="0.15">
      <c r="B27" s="29" t="s">
        <v>7</v>
      </c>
      <c r="C27" s="93">
        <v>22</v>
      </c>
      <c r="D27" s="85"/>
      <c r="E27" s="94">
        <v>14</v>
      </c>
      <c r="F27" s="93">
        <v>12</v>
      </c>
      <c r="G27" s="93">
        <v>0</v>
      </c>
      <c r="H27" s="93">
        <v>1</v>
      </c>
      <c r="I27" s="93">
        <v>0</v>
      </c>
    </row>
    <row r="28" spans="2:9" s="8" customFormat="1" ht="11.15" customHeight="1" x14ac:dyDescent="0.15">
      <c r="B28" s="29" t="s">
        <v>8</v>
      </c>
      <c r="C28" s="93">
        <v>13</v>
      </c>
      <c r="D28" s="85"/>
      <c r="E28" s="94">
        <v>5</v>
      </c>
      <c r="F28" s="93">
        <v>5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47</v>
      </c>
      <c r="D29" s="85"/>
      <c r="E29" s="94">
        <v>38</v>
      </c>
      <c r="F29" s="93">
        <v>29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18</v>
      </c>
      <c r="D30" s="85"/>
      <c r="E30" s="94">
        <v>11</v>
      </c>
      <c r="F30" s="93">
        <v>4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20</v>
      </c>
      <c r="D31" s="85"/>
      <c r="E31" s="94">
        <v>10</v>
      </c>
      <c r="F31" s="93">
        <v>6</v>
      </c>
      <c r="G31" s="93">
        <v>0</v>
      </c>
      <c r="H31" s="93">
        <v>3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17</v>
      </c>
      <c r="D32" s="85"/>
      <c r="E32" s="94">
        <v>13</v>
      </c>
      <c r="F32" s="93">
        <v>7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109</v>
      </c>
      <c r="D33" s="91"/>
      <c r="E33" s="98">
        <v>110</v>
      </c>
      <c r="F33" s="97">
        <v>97</v>
      </c>
      <c r="G33" s="97">
        <v>4</v>
      </c>
      <c r="H33" s="97">
        <v>5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525</v>
      </c>
      <c r="D34" s="91"/>
      <c r="E34" s="96">
        <v>440</v>
      </c>
      <c r="F34" s="91">
        <v>343</v>
      </c>
      <c r="G34" s="91">
        <v>7</v>
      </c>
      <c r="H34" s="91">
        <v>25</v>
      </c>
      <c r="I34" s="91">
        <v>0</v>
      </c>
    </row>
    <row r="35" spans="2:9" s="8" customFormat="1" ht="11.15" customHeight="1" x14ac:dyDescent="0.15">
      <c r="B35" s="29" t="s">
        <v>14</v>
      </c>
      <c r="C35" s="93">
        <v>26</v>
      </c>
      <c r="D35" s="85"/>
      <c r="E35" s="94">
        <v>23</v>
      </c>
      <c r="F35" s="93">
        <v>23</v>
      </c>
      <c r="G35" s="93">
        <v>0</v>
      </c>
      <c r="H35" s="93">
        <v>2</v>
      </c>
      <c r="I35" s="93">
        <v>0</v>
      </c>
    </row>
    <row r="36" spans="2:9" s="8" customFormat="1" ht="11.15" customHeight="1" x14ac:dyDescent="0.15">
      <c r="B36" s="29" t="s">
        <v>15</v>
      </c>
      <c r="C36" s="93">
        <v>24</v>
      </c>
      <c r="D36" s="85"/>
      <c r="E36" s="94">
        <v>18</v>
      </c>
      <c r="F36" s="93">
        <v>12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18</v>
      </c>
      <c r="D37" s="85"/>
      <c r="E37" s="94">
        <v>18</v>
      </c>
      <c r="F37" s="93">
        <v>18</v>
      </c>
      <c r="G37" s="93">
        <v>1</v>
      </c>
      <c r="H37" s="93">
        <v>2</v>
      </c>
      <c r="I37" s="93">
        <v>0</v>
      </c>
    </row>
    <row r="38" spans="2:9" s="8" customFormat="1" ht="11.15" customHeight="1" x14ac:dyDescent="0.15">
      <c r="B38" s="29" t="s">
        <v>17</v>
      </c>
      <c r="C38" s="93">
        <v>91</v>
      </c>
      <c r="D38" s="85"/>
      <c r="E38" s="94">
        <v>85</v>
      </c>
      <c r="F38" s="93">
        <v>67</v>
      </c>
      <c r="G38" s="93">
        <v>3</v>
      </c>
      <c r="H38" s="93">
        <v>7</v>
      </c>
      <c r="I38" s="93">
        <v>0</v>
      </c>
    </row>
    <row r="39" spans="2:9" s="8" customFormat="1" ht="11.15" customHeight="1" x14ac:dyDescent="0.15">
      <c r="B39" s="29" t="s">
        <v>18</v>
      </c>
      <c r="C39" s="93">
        <v>53</v>
      </c>
      <c r="D39" s="85"/>
      <c r="E39" s="94">
        <v>50</v>
      </c>
      <c r="F39" s="93">
        <v>39</v>
      </c>
      <c r="G39" s="93">
        <v>0</v>
      </c>
      <c r="H39" s="93">
        <v>2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149</v>
      </c>
      <c r="D40" s="85"/>
      <c r="E40" s="94">
        <v>130</v>
      </c>
      <c r="F40" s="93">
        <v>102</v>
      </c>
      <c r="G40" s="93">
        <v>3</v>
      </c>
      <c r="H40" s="93">
        <v>7</v>
      </c>
      <c r="I40" s="93">
        <v>0</v>
      </c>
    </row>
    <row r="41" spans="2:9" s="8" customFormat="1" ht="11.15" customHeight="1" x14ac:dyDescent="0.15">
      <c r="B41" s="29" t="s">
        <v>20</v>
      </c>
      <c r="C41" s="93">
        <v>41</v>
      </c>
      <c r="D41" s="85"/>
      <c r="E41" s="94">
        <v>37</v>
      </c>
      <c r="F41" s="93">
        <v>20</v>
      </c>
      <c r="G41" s="93">
        <v>0</v>
      </c>
      <c r="H41" s="93">
        <v>1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4</v>
      </c>
      <c r="D42" s="85"/>
      <c r="E42" s="94">
        <v>1</v>
      </c>
      <c r="F42" s="93">
        <v>1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49</v>
      </c>
      <c r="D43" s="85"/>
      <c r="E43" s="94">
        <v>21</v>
      </c>
      <c r="F43" s="93">
        <v>19</v>
      </c>
      <c r="G43" s="93">
        <v>0</v>
      </c>
      <c r="H43" s="93">
        <v>1</v>
      </c>
      <c r="I43" s="93">
        <v>0</v>
      </c>
    </row>
    <row r="44" spans="2:9" s="8" customFormat="1" ht="11.15" customHeight="1" x14ac:dyDescent="0.15">
      <c r="B44" s="29" t="s">
        <v>23</v>
      </c>
      <c r="C44" s="93">
        <v>70</v>
      </c>
      <c r="D44" s="85"/>
      <c r="E44" s="94">
        <v>57</v>
      </c>
      <c r="F44" s="93">
        <v>42</v>
      </c>
      <c r="G44" s="93">
        <v>0</v>
      </c>
      <c r="H44" s="93">
        <v>3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198</v>
      </c>
      <c r="D45" s="91"/>
      <c r="E45" s="88">
        <v>178</v>
      </c>
      <c r="F45" s="91">
        <v>141</v>
      </c>
      <c r="G45" s="91">
        <v>4</v>
      </c>
      <c r="H45" s="91">
        <v>8</v>
      </c>
      <c r="I45" s="91">
        <v>0</v>
      </c>
    </row>
    <row r="46" spans="2:9" s="8" customFormat="1" ht="11.15" customHeight="1" x14ac:dyDescent="0.15">
      <c r="B46" s="29" t="s">
        <v>24</v>
      </c>
      <c r="C46" s="93">
        <v>10</v>
      </c>
      <c r="D46" s="85"/>
      <c r="E46" s="94">
        <v>11</v>
      </c>
      <c r="F46" s="93">
        <v>9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21</v>
      </c>
      <c r="D47" s="85"/>
      <c r="E47" s="94">
        <v>20</v>
      </c>
      <c r="F47" s="93">
        <v>15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13</v>
      </c>
      <c r="D48" s="85"/>
      <c r="E48" s="94">
        <v>13</v>
      </c>
      <c r="F48" s="93">
        <v>5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18</v>
      </c>
      <c r="D49" s="85"/>
      <c r="E49" s="94">
        <v>14</v>
      </c>
      <c r="F49" s="93">
        <v>11</v>
      </c>
      <c r="G49" s="93">
        <v>0</v>
      </c>
      <c r="H49" s="93">
        <v>2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102</v>
      </c>
      <c r="D50" s="85"/>
      <c r="E50" s="94">
        <v>90</v>
      </c>
      <c r="F50" s="93">
        <v>84</v>
      </c>
      <c r="G50" s="93">
        <v>3</v>
      </c>
      <c r="H50" s="93">
        <v>5</v>
      </c>
      <c r="I50" s="93">
        <v>0</v>
      </c>
    </row>
    <row r="51" spans="2:9" s="8" customFormat="1" ht="11.15" customHeight="1" x14ac:dyDescent="0.15">
      <c r="B51" s="29" t="s">
        <v>29</v>
      </c>
      <c r="C51" s="93">
        <v>34</v>
      </c>
      <c r="D51" s="85"/>
      <c r="E51" s="94">
        <v>30</v>
      </c>
      <c r="F51" s="93">
        <v>17</v>
      </c>
      <c r="G51" s="93">
        <v>0</v>
      </c>
      <c r="H51" s="93">
        <v>1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581</v>
      </c>
      <c r="D52" s="91"/>
      <c r="E52" s="96">
        <v>460</v>
      </c>
      <c r="F52" s="91">
        <v>391</v>
      </c>
      <c r="G52" s="91">
        <v>14</v>
      </c>
      <c r="H52" s="91">
        <v>34</v>
      </c>
      <c r="I52" s="91">
        <v>2</v>
      </c>
    </row>
    <row r="53" spans="2:9" s="8" customFormat="1" ht="11.15" customHeight="1" x14ac:dyDescent="0.15">
      <c r="B53" s="29" t="s">
        <v>30</v>
      </c>
      <c r="C53" s="93">
        <v>22</v>
      </c>
      <c r="D53" s="85"/>
      <c r="E53" s="94">
        <v>17</v>
      </c>
      <c r="F53" s="93">
        <v>14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40</v>
      </c>
      <c r="D54" s="85"/>
      <c r="E54" s="94">
        <v>42</v>
      </c>
      <c r="F54" s="93">
        <v>25</v>
      </c>
      <c r="G54" s="93">
        <v>1</v>
      </c>
      <c r="H54" s="93">
        <v>2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329</v>
      </c>
      <c r="D55" s="85"/>
      <c r="E55" s="94">
        <v>249</v>
      </c>
      <c r="F55" s="93">
        <v>232</v>
      </c>
      <c r="G55" s="93">
        <v>13</v>
      </c>
      <c r="H55" s="93">
        <v>16</v>
      </c>
      <c r="I55" s="93">
        <v>2</v>
      </c>
    </row>
    <row r="56" spans="2:9" s="8" customFormat="1" ht="11.15" customHeight="1" x14ac:dyDescent="0.15">
      <c r="B56" s="29" t="s">
        <v>33</v>
      </c>
      <c r="C56" s="93">
        <v>146</v>
      </c>
      <c r="D56" s="85"/>
      <c r="E56" s="94">
        <v>114</v>
      </c>
      <c r="F56" s="93">
        <v>86</v>
      </c>
      <c r="G56" s="93">
        <v>0</v>
      </c>
      <c r="H56" s="93">
        <v>13</v>
      </c>
      <c r="I56" s="93">
        <v>0</v>
      </c>
    </row>
    <row r="57" spans="2:9" s="8" customFormat="1" ht="11.15" customHeight="1" x14ac:dyDescent="0.15">
      <c r="B57" s="29" t="s">
        <v>34</v>
      </c>
      <c r="C57" s="93">
        <v>24</v>
      </c>
      <c r="D57" s="85"/>
      <c r="E57" s="94">
        <v>24</v>
      </c>
      <c r="F57" s="93">
        <v>23</v>
      </c>
      <c r="G57" s="93">
        <v>0</v>
      </c>
      <c r="H57" s="93">
        <v>3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20</v>
      </c>
      <c r="D58" s="85"/>
      <c r="E58" s="94">
        <v>14</v>
      </c>
      <c r="F58" s="93">
        <v>11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83</v>
      </c>
      <c r="D59" s="91"/>
      <c r="E59" s="96">
        <v>71</v>
      </c>
      <c r="F59" s="91">
        <v>56</v>
      </c>
      <c r="G59" s="91">
        <v>1</v>
      </c>
      <c r="H59" s="91">
        <v>6</v>
      </c>
      <c r="I59" s="91">
        <v>0</v>
      </c>
    </row>
    <row r="60" spans="2:9" s="8" customFormat="1" ht="11.15" customHeight="1" x14ac:dyDescent="0.15">
      <c r="B60" s="29" t="s">
        <v>36</v>
      </c>
      <c r="C60" s="93">
        <v>2</v>
      </c>
      <c r="D60" s="85"/>
      <c r="E60" s="94">
        <v>2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3</v>
      </c>
      <c r="D61" s="85"/>
      <c r="E61" s="94">
        <v>3</v>
      </c>
      <c r="F61" s="93">
        <v>3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20</v>
      </c>
      <c r="D62" s="85"/>
      <c r="E62" s="94">
        <v>18</v>
      </c>
      <c r="F62" s="93">
        <v>15</v>
      </c>
      <c r="G62" s="93">
        <v>0</v>
      </c>
      <c r="H62" s="93">
        <v>2</v>
      </c>
      <c r="I62" s="93">
        <v>0</v>
      </c>
    </row>
    <row r="63" spans="2:9" s="8" customFormat="1" ht="11.15" customHeight="1" x14ac:dyDescent="0.15">
      <c r="B63" s="29" t="s">
        <v>39</v>
      </c>
      <c r="C63" s="93">
        <v>39</v>
      </c>
      <c r="D63" s="85"/>
      <c r="E63" s="94">
        <v>32</v>
      </c>
      <c r="F63" s="93">
        <v>24</v>
      </c>
      <c r="G63" s="93">
        <v>1</v>
      </c>
      <c r="H63" s="93">
        <v>2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19</v>
      </c>
      <c r="D64" s="85"/>
      <c r="E64" s="94">
        <v>16</v>
      </c>
      <c r="F64" s="93">
        <v>14</v>
      </c>
      <c r="G64" s="93">
        <v>0</v>
      </c>
      <c r="H64" s="93">
        <v>2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77</v>
      </c>
      <c r="D65" s="91"/>
      <c r="E65" s="96">
        <v>66</v>
      </c>
      <c r="F65" s="91">
        <v>40</v>
      </c>
      <c r="G65" s="91">
        <v>3</v>
      </c>
      <c r="H65" s="91">
        <v>1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2</v>
      </c>
      <c r="F66" s="93">
        <v>1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40</v>
      </c>
      <c r="D67" s="85"/>
      <c r="E67" s="94">
        <v>27</v>
      </c>
      <c r="F67" s="93">
        <v>15</v>
      </c>
      <c r="G67" s="93">
        <v>1</v>
      </c>
      <c r="H67" s="93">
        <v>1</v>
      </c>
      <c r="I67" s="93">
        <v>0</v>
      </c>
    </row>
    <row r="68" spans="2:9" s="8" customFormat="1" ht="11.15" customHeight="1" x14ac:dyDescent="0.15">
      <c r="B68" s="29" t="s">
        <v>43</v>
      </c>
      <c r="C68" s="93">
        <v>24</v>
      </c>
      <c r="D68" s="85"/>
      <c r="E68" s="94">
        <v>22</v>
      </c>
      <c r="F68" s="93">
        <v>14</v>
      </c>
      <c r="G68" s="93">
        <v>2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13</v>
      </c>
      <c r="D69" s="85"/>
      <c r="E69" s="94">
        <v>15</v>
      </c>
      <c r="F69" s="93">
        <v>10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363</v>
      </c>
      <c r="D70" s="91"/>
      <c r="E70" s="96">
        <v>205</v>
      </c>
      <c r="F70" s="91">
        <v>150</v>
      </c>
      <c r="G70" s="91">
        <v>0</v>
      </c>
      <c r="H70" s="91">
        <v>7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200</v>
      </c>
      <c r="D71" s="85"/>
      <c r="E71" s="94">
        <v>79</v>
      </c>
      <c r="F71" s="93">
        <v>60</v>
      </c>
      <c r="G71" s="93">
        <v>0</v>
      </c>
      <c r="H71" s="93">
        <v>3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17</v>
      </c>
      <c r="D72" s="85"/>
      <c r="E72" s="94">
        <v>14</v>
      </c>
      <c r="F72" s="93">
        <v>7</v>
      </c>
      <c r="G72" s="93">
        <v>0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22</v>
      </c>
      <c r="D73" s="85"/>
      <c r="E73" s="94">
        <v>16</v>
      </c>
      <c r="F73" s="93">
        <v>13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34</v>
      </c>
      <c r="D74" s="85"/>
      <c r="E74" s="94">
        <v>31</v>
      </c>
      <c r="F74" s="93">
        <v>23</v>
      </c>
      <c r="G74" s="93">
        <v>0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8</v>
      </c>
      <c r="D75" s="85"/>
      <c r="E75" s="94">
        <v>8</v>
      </c>
      <c r="F75" s="93">
        <v>4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32</v>
      </c>
      <c r="D76" s="85"/>
      <c r="E76" s="94">
        <v>24</v>
      </c>
      <c r="F76" s="93">
        <v>14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30</v>
      </c>
      <c r="D77" s="85"/>
      <c r="E77" s="94">
        <v>18</v>
      </c>
      <c r="F77" s="93">
        <v>16</v>
      </c>
      <c r="G77" s="93">
        <v>0</v>
      </c>
      <c r="H77" s="93">
        <v>2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20</v>
      </c>
      <c r="D78" s="104"/>
      <c r="E78" s="116">
        <v>15</v>
      </c>
      <c r="F78" s="103">
        <v>13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 codeName="Sheet80">
    <tabColor indexed="5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1095</v>
      </c>
      <c r="D9" s="74">
        <v>91.141552511415526</v>
      </c>
      <c r="E9" s="138">
        <v>998</v>
      </c>
      <c r="F9" s="85">
        <v>757</v>
      </c>
      <c r="G9" s="85">
        <v>66</v>
      </c>
      <c r="H9" s="85">
        <v>54</v>
      </c>
      <c r="I9" s="85">
        <v>15</v>
      </c>
    </row>
    <row r="10" spans="2:9" s="8" customFormat="1" x14ac:dyDescent="0.15">
      <c r="B10" s="14" t="str">
        <f>刑法犯総数!B10</f>
        <v>2016     28</v>
      </c>
      <c r="C10" s="85">
        <v>1008</v>
      </c>
      <c r="D10" s="74">
        <v>91.071428571428569</v>
      </c>
      <c r="E10" s="138">
        <v>918</v>
      </c>
      <c r="F10" s="85">
        <v>704</v>
      </c>
      <c r="G10" s="85">
        <v>53</v>
      </c>
      <c r="H10" s="85">
        <v>60</v>
      </c>
      <c r="I10" s="85">
        <v>11</v>
      </c>
    </row>
    <row r="11" spans="2:9" s="8" customFormat="1" x14ac:dyDescent="0.15">
      <c r="B11" s="14" t="str">
        <f>刑法犯総数!B11</f>
        <v>2017     29</v>
      </c>
      <c r="C11" s="85">
        <v>971</v>
      </c>
      <c r="D11" s="74">
        <v>85.890834191555101</v>
      </c>
      <c r="E11" s="138">
        <v>834</v>
      </c>
      <c r="F11" s="85">
        <v>563</v>
      </c>
      <c r="G11" s="85">
        <v>39</v>
      </c>
      <c r="H11" s="85">
        <v>73</v>
      </c>
      <c r="I11" s="85">
        <v>10</v>
      </c>
    </row>
    <row r="12" spans="2:9" s="8" customFormat="1" x14ac:dyDescent="0.15">
      <c r="B12" s="14" t="str">
        <f>刑法犯総数!B12</f>
        <v>2018     30</v>
      </c>
      <c r="C12" s="85">
        <v>1001</v>
      </c>
      <c r="D12" s="74">
        <v>89.010989010989007</v>
      </c>
      <c r="E12" s="138">
        <v>891</v>
      </c>
      <c r="F12" s="85">
        <v>614</v>
      </c>
      <c r="G12" s="85">
        <v>54</v>
      </c>
      <c r="H12" s="85">
        <v>94</v>
      </c>
      <c r="I12" s="85">
        <v>18</v>
      </c>
    </row>
    <row r="13" spans="2:9" s="8" customFormat="1" x14ac:dyDescent="0.15">
      <c r="B13" s="14" t="str">
        <f>刑法犯総数!B13</f>
        <v>2019 令和元年</v>
      </c>
      <c r="C13" s="85">
        <v>974</v>
      </c>
      <c r="D13" s="74">
        <v>90.349075975359341</v>
      </c>
      <c r="E13" s="138">
        <v>880</v>
      </c>
      <c r="F13" s="85">
        <v>564</v>
      </c>
      <c r="G13" s="85">
        <v>42</v>
      </c>
      <c r="H13" s="85">
        <v>77</v>
      </c>
      <c r="I13" s="85">
        <v>8</v>
      </c>
    </row>
    <row r="14" spans="2:9" s="8" customFormat="1" x14ac:dyDescent="0.15">
      <c r="B14" s="18" t="str">
        <f>刑法犯総数!B14</f>
        <v>2020 　　２</v>
      </c>
      <c r="C14" s="125">
        <v>988</v>
      </c>
      <c r="D14" s="74">
        <v>89.777327935222672</v>
      </c>
      <c r="E14" s="139">
        <v>887</v>
      </c>
      <c r="F14" s="89">
        <v>568</v>
      </c>
      <c r="G14" s="89">
        <v>43</v>
      </c>
      <c r="H14" s="89">
        <v>57</v>
      </c>
      <c r="I14" s="89">
        <v>9</v>
      </c>
    </row>
    <row r="15" spans="2:9" s="8" customFormat="1" x14ac:dyDescent="0.15">
      <c r="B15" s="18" t="str">
        <f>刑法犯総数!B15</f>
        <v>2021 　　３</v>
      </c>
      <c r="C15" s="125">
        <v>1050</v>
      </c>
      <c r="D15" s="81">
        <v>87.333333333333329</v>
      </c>
      <c r="E15" s="139">
        <v>917</v>
      </c>
      <c r="F15" s="89">
        <v>563</v>
      </c>
      <c r="G15" s="89">
        <v>59</v>
      </c>
      <c r="H15" s="89">
        <v>61</v>
      </c>
      <c r="I15" s="89">
        <v>9</v>
      </c>
    </row>
    <row r="16" spans="2:9" s="8" customFormat="1" x14ac:dyDescent="0.15">
      <c r="B16" s="18" t="str">
        <f>刑法犯総数!B16</f>
        <v>2022 　　４</v>
      </c>
      <c r="C16" s="89">
        <v>874</v>
      </c>
      <c r="D16" s="81">
        <v>97.139588100686495</v>
      </c>
      <c r="E16" s="86">
        <v>849</v>
      </c>
      <c r="F16" s="89">
        <v>504</v>
      </c>
      <c r="G16" s="89">
        <v>54</v>
      </c>
      <c r="H16" s="89">
        <v>61</v>
      </c>
      <c r="I16" s="89">
        <v>8</v>
      </c>
    </row>
    <row r="17" spans="2:9" s="22" customFormat="1" x14ac:dyDescent="0.15">
      <c r="B17" s="18" t="str">
        <f>刑法犯総数!B17</f>
        <v>2023 　　５</v>
      </c>
      <c r="C17" s="89">
        <v>628</v>
      </c>
      <c r="D17" s="81">
        <v>101.91082802547771</v>
      </c>
      <c r="E17" s="87">
        <v>640</v>
      </c>
      <c r="F17" s="87">
        <v>345</v>
      </c>
      <c r="G17" s="87">
        <v>41</v>
      </c>
      <c r="H17" s="87">
        <v>60</v>
      </c>
      <c r="I17" s="86">
        <v>7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364</v>
      </c>
      <c r="D18" s="78">
        <f>E18/C18*100</f>
        <v>102.19780219780219</v>
      </c>
      <c r="E18" s="88">
        <f>SUM(E20,E26,E33,E34,E45,E52,E59,E65,E70)</f>
        <v>372</v>
      </c>
      <c r="F18" s="91">
        <f>SUM(F20,F26,F33,F34,F45,F52,F59,F65,F70)</f>
        <v>216</v>
      </c>
      <c r="G18" s="91">
        <f>SUM(G20,G26,G33,G34,G45,G52,G59,G65,G70)</f>
        <v>23</v>
      </c>
      <c r="H18" s="91">
        <f>SUM(H20,H26,H33,H34,H45,H52,H59,H65,H70)</f>
        <v>41</v>
      </c>
      <c r="I18" s="91">
        <f>SUM(I20,I26,I33,I34,I45,I52,I59,I65,I70)</f>
        <v>4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34</v>
      </c>
      <c r="D20" s="91"/>
      <c r="E20" s="90">
        <v>30</v>
      </c>
      <c r="F20" s="92">
        <v>9</v>
      </c>
      <c r="G20" s="92">
        <v>3</v>
      </c>
      <c r="H20" s="92">
        <v>2</v>
      </c>
      <c r="I20" s="91">
        <v>2</v>
      </c>
    </row>
    <row r="21" spans="2:9" s="8" customFormat="1" ht="11.15" customHeight="1" x14ac:dyDescent="0.15">
      <c r="B21" s="29" t="s">
        <v>2</v>
      </c>
      <c r="C21" s="93">
        <v>16</v>
      </c>
      <c r="D21" s="85"/>
      <c r="E21" s="94">
        <v>16</v>
      </c>
      <c r="F21" s="93">
        <v>5</v>
      </c>
      <c r="G21" s="93">
        <v>3</v>
      </c>
      <c r="H21" s="95">
        <v>2</v>
      </c>
      <c r="I21" s="93">
        <v>2</v>
      </c>
    </row>
    <row r="22" spans="2:9" s="8" customFormat="1" ht="11.15" customHeight="1" x14ac:dyDescent="0.15">
      <c r="B22" s="29" t="s">
        <v>3</v>
      </c>
      <c r="C22" s="93">
        <v>5</v>
      </c>
      <c r="D22" s="85"/>
      <c r="E22" s="94">
        <v>5</v>
      </c>
      <c r="F22" s="93">
        <v>2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7</v>
      </c>
      <c r="D23" s="85"/>
      <c r="E23" s="94">
        <v>6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3</v>
      </c>
      <c r="D24" s="85"/>
      <c r="E24" s="94">
        <v>1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3</v>
      </c>
      <c r="D25" s="85"/>
      <c r="E25" s="94">
        <v>2</v>
      </c>
      <c r="F25" s="93">
        <v>1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28</v>
      </c>
      <c r="D26" s="91"/>
      <c r="E26" s="96">
        <v>26</v>
      </c>
      <c r="F26" s="91">
        <v>17</v>
      </c>
      <c r="G26" s="91">
        <v>1</v>
      </c>
      <c r="H26" s="91">
        <v>5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1</v>
      </c>
      <c r="F27" s="93">
        <v>1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2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18</v>
      </c>
      <c r="D29" s="85"/>
      <c r="E29" s="94">
        <v>19</v>
      </c>
      <c r="F29" s="93">
        <v>13</v>
      </c>
      <c r="G29" s="93">
        <v>1</v>
      </c>
      <c r="H29" s="93">
        <v>5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2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4</v>
      </c>
      <c r="D31" s="85"/>
      <c r="E31" s="94">
        <v>3</v>
      </c>
      <c r="F31" s="93">
        <v>2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2</v>
      </c>
      <c r="D32" s="85"/>
      <c r="E32" s="94">
        <v>1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30</v>
      </c>
      <c r="D33" s="91"/>
      <c r="E33" s="98">
        <v>29</v>
      </c>
      <c r="F33" s="97">
        <v>39</v>
      </c>
      <c r="G33" s="97">
        <v>8</v>
      </c>
      <c r="H33" s="97">
        <v>4</v>
      </c>
      <c r="I33" s="97">
        <v>1</v>
      </c>
    </row>
    <row r="34" spans="2:9" s="22" customFormat="1" ht="11.15" customHeight="1" x14ac:dyDescent="0.15">
      <c r="B34" s="31" t="s">
        <v>158</v>
      </c>
      <c r="C34" s="91">
        <v>126</v>
      </c>
      <c r="D34" s="91"/>
      <c r="E34" s="96">
        <v>159</v>
      </c>
      <c r="F34" s="91">
        <v>77</v>
      </c>
      <c r="G34" s="91">
        <v>4</v>
      </c>
      <c r="H34" s="91">
        <v>20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2</v>
      </c>
      <c r="D35" s="85"/>
      <c r="E35" s="94">
        <v>1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5</v>
      </c>
      <c r="D36" s="85"/>
      <c r="E36" s="94">
        <v>3</v>
      </c>
      <c r="F36" s="93">
        <v>2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13</v>
      </c>
      <c r="D38" s="85"/>
      <c r="E38" s="94">
        <v>13</v>
      </c>
      <c r="F38" s="93">
        <v>8</v>
      </c>
      <c r="G38" s="93">
        <v>0</v>
      </c>
      <c r="H38" s="93">
        <v>1</v>
      </c>
      <c r="I38" s="93">
        <v>0</v>
      </c>
    </row>
    <row r="39" spans="2:9" s="8" customFormat="1" ht="11.15" customHeight="1" x14ac:dyDescent="0.15">
      <c r="B39" s="29" t="s">
        <v>18</v>
      </c>
      <c r="C39" s="93">
        <v>47</v>
      </c>
      <c r="D39" s="85"/>
      <c r="E39" s="94">
        <v>54</v>
      </c>
      <c r="F39" s="93">
        <v>17</v>
      </c>
      <c r="G39" s="93">
        <v>0</v>
      </c>
      <c r="H39" s="93">
        <v>12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36</v>
      </c>
      <c r="D40" s="85"/>
      <c r="E40" s="94">
        <v>54</v>
      </c>
      <c r="F40" s="93">
        <v>38</v>
      </c>
      <c r="G40" s="93">
        <v>3</v>
      </c>
      <c r="H40" s="93">
        <v>3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</v>
      </c>
      <c r="D41" s="85"/>
      <c r="E41" s="94">
        <v>2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5</v>
      </c>
      <c r="F42" s="93">
        <v>2</v>
      </c>
      <c r="G42" s="93">
        <v>0</v>
      </c>
      <c r="H42" s="93">
        <v>1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</v>
      </c>
      <c r="D43" s="85"/>
      <c r="E43" s="94">
        <v>6</v>
      </c>
      <c r="F43" s="93">
        <v>2</v>
      </c>
      <c r="G43" s="93">
        <v>0</v>
      </c>
      <c r="H43" s="93">
        <v>1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13</v>
      </c>
      <c r="D44" s="85"/>
      <c r="E44" s="94">
        <v>20</v>
      </c>
      <c r="F44" s="93">
        <v>6</v>
      </c>
      <c r="G44" s="93">
        <v>1</v>
      </c>
      <c r="H44" s="93">
        <v>2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67</v>
      </c>
      <c r="D45" s="91"/>
      <c r="E45" s="88">
        <v>61</v>
      </c>
      <c r="F45" s="91">
        <v>21</v>
      </c>
      <c r="G45" s="91">
        <v>5</v>
      </c>
      <c r="H45" s="91">
        <v>2</v>
      </c>
      <c r="I45" s="91">
        <v>0</v>
      </c>
    </row>
    <row r="46" spans="2:9" s="8" customFormat="1" ht="11.15" customHeight="1" x14ac:dyDescent="0.15">
      <c r="B46" s="29" t="s">
        <v>24</v>
      </c>
      <c r="C46" s="93">
        <v>5</v>
      </c>
      <c r="D46" s="85"/>
      <c r="E46" s="94">
        <v>5</v>
      </c>
      <c r="F46" s="93">
        <v>3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2</v>
      </c>
      <c r="F47" s="93">
        <v>2</v>
      </c>
      <c r="G47" s="93">
        <v>1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16</v>
      </c>
      <c r="D49" s="85"/>
      <c r="E49" s="94">
        <v>14</v>
      </c>
      <c r="F49" s="93">
        <v>4</v>
      </c>
      <c r="G49" s="93">
        <v>1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43</v>
      </c>
      <c r="D50" s="85"/>
      <c r="E50" s="94">
        <v>38</v>
      </c>
      <c r="F50" s="93">
        <v>11</v>
      </c>
      <c r="G50" s="93">
        <v>3</v>
      </c>
      <c r="H50" s="93">
        <v>2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1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41</v>
      </c>
      <c r="D52" s="91"/>
      <c r="E52" s="96">
        <v>32</v>
      </c>
      <c r="F52" s="91">
        <v>28</v>
      </c>
      <c r="G52" s="91">
        <v>1</v>
      </c>
      <c r="H52" s="91">
        <v>2</v>
      </c>
      <c r="I52" s="91">
        <v>0</v>
      </c>
    </row>
    <row r="53" spans="2:9" s="8" customFormat="1" ht="11.15" customHeight="1" x14ac:dyDescent="0.15">
      <c r="B53" s="29" t="s">
        <v>30</v>
      </c>
      <c r="C53" s="93">
        <v>5</v>
      </c>
      <c r="D53" s="85"/>
      <c r="E53" s="94">
        <v>4</v>
      </c>
      <c r="F53" s="93">
        <v>1</v>
      </c>
      <c r="G53" s="93">
        <v>0</v>
      </c>
      <c r="H53" s="93">
        <v>1</v>
      </c>
      <c r="I53" s="93">
        <v>0</v>
      </c>
    </row>
    <row r="54" spans="2:9" s="8" customFormat="1" ht="11.15" customHeight="1" x14ac:dyDescent="0.15">
      <c r="B54" s="29" t="s">
        <v>31</v>
      </c>
      <c r="C54" s="93">
        <v>5</v>
      </c>
      <c r="D54" s="85"/>
      <c r="E54" s="94">
        <v>4</v>
      </c>
      <c r="F54" s="93">
        <v>3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19</v>
      </c>
      <c r="D55" s="85"/>
      <c r="E55" s="94">
        <v>16</v>
      </c>
      <c r="F55" s="93">
        <v>18</v>
      </c>
      <c r="G55" s="93">
        <v>1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10</v>
      </c>
      <c r="D56" s="85"/>
      <c r="E56" s="94">
        <v>6</v>
      </c>
      <c r="F56" s="93">
        <v>6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1</v>
      </c>
      <c r="D57" s="85"/>
      <c r="E57" s="94">
        <v>1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1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14</v>
      </c>
      <c r="D59" s="91"/>
      <c r="E59" s="96">
        <v>12</v>
      </c>
      <c r="F59" s="91">
        <v>8</v>
      </c>
      <c r="G59" s="91">
        <v>1</v>
      </c>
      <c r="H59" s="91">
        <v>1</v>
      </c>
      <c r="I59" s="91">
        <v>1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3</v>
      </c>
      <c r="D62" s="85"/>
      <c r="E62" s="94">
        <v>3</v>
      </c>
      <c r="F62" s="93">
        <v>3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6</v>
      </c>
      <c r="D63" s="85"/>
      <c r="E63" s="94">
        <v>4</v>
      </c>
      <c r="F63" s="93">
        <v>3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4</v>
      </c>
      <c r="D64" s="85"/>
      <c r="E64" s="94">
        <v>4</v>
      </c>
      <c r="F64" s="93">
        <v>2</v>
      </c>
      <c r="G64" s="93">
        <v>1</v>
      </c>
      <c r="H64" s="93">
        <v>1</v>
      </c>
      <c r="I64" s="93">
        <v>1</v>
      </c>
    </row>
    <row r="65" spans="2:9" s="22" customFormat="1" ht="11.15" customHeight="1" x14ac:dyDescent="0.15">
      <c r="B65" s="31" t="s">
        <v>162</v>
      </c>
      <c r="C65" s="91">
        <v>6</v>
      </c>
      <c r="D65" s="91"/>
      <c r="E65" s="96">
        <v>8</v>
      </c>
      <c r="F65" s="91">
        <v>7</v>
      </c>
      <c r="G65" s="91">
        <v>0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1</v>
      </c>
      <c r="F66" s="93">
        <v>1</v>
      </c>
      <c r="G66" s="93">
        <v>0</v>
      </c>
      <c r="H66" s="93">
        <v>1</v>
      </c>
      <c r="I66" s="93">
        <v>0</v>
      </c>
    </row>
    <row r="67" spans="2:9" s="8" customFormat="1" ht="11.15" customHeight="1" x14ac:dyDescent="0.15">
      <c r="B67" s="29" t="s">
        <v>42</v>
      </c>
      <c r="C67" s="93">
        <v>2</v>
      </c>
      <c r="D67" s="85"/>
      <c r="E67" s="94">
        <v>3</v>
      </c>
      <c r="F67" s="93">
        <v>3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4</v>
      </c>
      <c r="D68" s="85"/>
      <c r="E68" s="94">
        <v>4</v>
      </c>
      <c r="F68" s="93">
        <v>3</v>
      </c>
      <c r="G68" s="93">
        <v>0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18</v>
      </c>
      <c r="D70" s="91"/>
      <c r="E70" s="96">
        <v>15</v>
      </c>
      <c r="F70" s="91">
        <v>10</v>
      </c>
      <c r="G70" s="91">
        <v>0</v>
      </c>
      <c r="H70" s="91">
        <v>3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4</v>
      </c>
      <c r="D72" s="85"/>
      <c r="E72" s="94">
        <v>4</v>
      </c>
      <c r="F72" s="93">
        <v>1</v>
      </c>
      <c r="G72" s="93">
        <v>0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4</v>
      </c>
      <c r="D74" s="85"/>
      <c r="E74" s="94">
        <v>5</v>
      </c>
      <c r="F74" s="93">
        <v>2</v>
      </c>
      <c r="G74" s="93">
        <v>0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6</v>
      </c>
      <c r="D78" s="104"/>
      <c r="E78" s="116">
        <v>5</v>
      </c>
      <c r="F78" s="103">
        <v>6</v>
      </c>
      <c r="G78" s="103">
        <v>0</v>
      </c>
      <c r="H78" s="103">
        <v>1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tabColor indexed="5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172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83" t="s">
        <v>0</v>
      </c>
      <c r="H7" s="190"/>
      <c r="I7" s="83" t="s">
        <v>0</v>
      </c>
    </row>
    <row r="8" spans="2:9" s="8" customFormat="1" x14ac:dyDescent="0.15">
      <c r="B8" s="84"/>
      <c r="C8" s="10"/>
      <c r="D8" s="12" t="s">
        <v>59</v>
      </c>
      <c r="E8" s="84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27" t="s">
        <v>177</v>
      </c>
      <c r="D9" s="76" t="s">
        <v>177</v>
      </c>
      <c r="E9" s="128" t="s">
        <v>177</v>
      </c>
      <c r="F9" s="127" t="s">
        <v>177</v>
      </c>
      <c r="G9" s="127" t="s">
        <v>177</v>
      </c>
      <c r="H9" s="127" t="s">
        <v>177</v>
      </c>
      <c r="I9" s="127" t="s">
        <v>177</v>
      </c>
    </row>
    <row r="10" spans="2:9" s="8" customFormat="1" x14ac:dyDescent="0.15">
      <c r="B10" s="14" t="str">
        <f>刑法犯総数!B10</f>
        <v>2016     28</v>
      </c>
      <c r="C10" s="127" t="s">
        <v>177</v>
      </c>
      <c r="D10" s="76" t="s">
        <v>177</v>
      </c>
      <c r="E10" s="128" t="s">
        <v>177</v>
      </c>
      <c r="F10" s="127" t="s">
        <v>177</v>
      </c>
      <c r="G10" s="127" t="s">
        <v>177</v>
      </c>
      <c r="H10" s="127" t="s">
        <v>177</v>
      </c>
      <c r="I10" s="127" t="s">
        <v>177</v>
      </c>
    </row>
    <row r="11" spans="2:9" s="8" customFormat="1" x14ac:dyDescent="0.15">
      <c r="B11" s="14" t="str">
        <f>刑法犯総数!B11</f>
        <v>2017     29</v>
      </c>
      <c r="C11" s="127" t="s">
        <v>177</v>
      </c>
      <c r="D11" s="76" t="s">
        <v>177</v>
      </c>
      <c r="E11" s="128" t="s">
        <v>177</v>
      </c>
      <c r="F11" s="127" t="s">
        <v>177</v>
      </c>
      <c r="G11" s="127" t="s">
        <v>177</v>
      </c>
      <c r="H11" s="127" t="s">
        <v>177</v>
      </c>
      <c r="I11" s="127" t="s">
        <v>177</v>
      </c>
    </row>
    <row r="12" spans="2:9" s="8" customFormat="1" x14ac:dyDescent="0.15">
      <c r="B12" s="14" t="str">
        <f>刑法犯総数!B12</f>
        <v>2018     30</v>
      </c>
      <c r="C12" s="127" t="s">
        <v>177</v>
      </c>
      <c r="D12" s="76" t="s">
        <v>177</v>
      </c>
      <c r="E12" s="128" t="s">
        <v>177</v>
      </c>
      <c r="F12" s="127" t="s">
        <v>177</v>
      </c>
      <c r="G12" s="127" t="s">
        <v>177</v>
      </c>
      <c r="H12" s="127" t="s">
        <v>177</v>
      </c>
      <c r="I12" s="127" t="s">
        <v>177</v>
      </c>
    </row>
    <row r="13" spans="2:9" s="8" customFormat="1" x14ac:dyDescent="0.15">
      <c r="B13" s="14" t="str">
        <f>刑法犯総数!B13</f>
        <v>2019 令和元年</v>
      </c>
      <c r="C13" s="127" t="s">
        <v>177</v>
      </c>
      <c r="D13" s="76" t="s">
        <v>177</v>
      </c>
      <c r="E13" s="128" t="s">
        <v>177</v>
      </c>
      <c r="F13" s="127" t="s">
        <v>177</v>
      </c>
      <c r="G13" s="127" t="s">
        <v>177</v>
      </c>
      <c r="H13" s="127" t="s">
        <v>177</v>
      </c>
      <c r="I13" s="127" t="s">
        <v>177</v>
      </c>
    </row>
    <row r="14" spans="2:9" s="8" customFormat="1" x14ac:dyDescent="0.15">
      <c r="B14" s="18" t="str">
        <f>刑法犯総数!B14</f>
        <v>2020 　　２</v>
      </c>
      <c r="C14" s="140" t="s">
        <v>177</v>
      </c>
      <c r="D14" s="76" t="s">
        <v>177</v>
      </c>
      <c r="E14" s="129" t="s">
        <v>177</v>
      </c>
      <c r="F14" s="130" t="s">
        <v>177</v>
      </c>
      <c r="G14" s="130" t="s">
        <v>177</v>
      </c>
      <c r="H14" s="130" t="s">
        <v>177</v>
      </c>
      <c r="I14" s="130" t="s">
        <v>177</v>
      </c>
    </row>
    <row r="15" spans="2:9" s="8" customFormat="1" x14ac:dyDescent="0.15">
      <c r="B15" s="18" t="str">
        <f>刑法犯総数!B15</f>
        <v>2021 　　３</v>
      </c>
      <c r="C15" s="140" t="s">
        <v>177</v>
      </c>
      <c r="D15" s="79" t="s">
        <v>177</v>
      </c>
      <c r="E15" s="129" t="s">
        <v>177</v>
      </c>
      <c r="F15" s="130" t="s">
        <v>177</v>
      </c>
      <c r="G15" s="130" t="s">
        <v>177</v>
      </c>
      <c r="H15" s="130" t="s">
        <v>177</v>
      </c>
      <c r="I15" s="130" t="s">
        <v>177</v>
      </c>
    </row>
    <row r="16" spans="2:9" s="8" customFormat="1" x14ac:dyDescent="0.15">
      <c r="B16" s="18" t="str">
        <f>刑法犯総数!B16</f>
        <v>2022 　　４</v>
      </c>
      <c r="C16" s="130" t="s">
        <v>177</v>
      </c>
      <c r="D16" s="79" t="s">
        <v>177</v>
      </c>
      <c r="E16" s="131" t="s">
        <v>177</v>
      </c>
      <c r="F16" s="130" t="s">
        <v>177</v>
      </c>
      <c r="G16" s="130" t="s">
        <v>177</v>
      </c>
      <c r="H16" s="130" t="s">
        <v>177</v>
      </c>
      <c r="I16" s="130" t="s">
        <v>177</v>
      </c>
    </row>
    <row r="17" spans="2:9" s="22" customFormat="1" x14ac:dyDescent="0.15">
      <c r="B17" s="18" t="str">
        <f>刑法犯総数!B17</f>
        <v>2023 　　５</v>
      </c>
      <c r="C17" s="130">
        <v>45</v>
      </c>
      <c r="D17" s="79">
        <v>42.222222222222221</v>
      </c>
      <c r="E17" s="132">
        <v>19</v>
      </c>
      <c r="F17" s="132">
        <v>8</v>
      </c>
      <c r="G17" s="132">
        <v>0</v>
      </c>
      <c r="H17" s="132">
        <v>2</v>
      </c>
      <c r="I17" s="131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152</v>
      </c>
      <c r="D18" s="78">
        <f>E18/C18*100</f>
        <v>88.157894736842096</v>
      </c>
      <c r="E18" s="88">
        <f>SUM(E20,E26,E33,E34,E45,E52,E59,E65,E70)</f>
        <v>134</v>
      </c>
      <c r="F18" s="91">
        <f>SUM(F20,F26,F33,F34,F45,F52,F59,F65,F70)</f>
        <v>56</v>
      </c>
      <c r="G18" s="91">
        <f>SUM(G20,G26,G33,G34,G45,G52,G59,G65,G70)</f>
        <v>0</v>
      </c>
      <c r="H18" s="91">
        <f>SUM(H20,H26,H33,H34,H45,H52,H59,H65,H70)</f>
        <v>9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8</v>
      </c>
      <c r="D20" s="91"/>
      <c r="E20" s="90">
        <v>6</v>
      </c>
      <c r="F20" s="92">
        <v>4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8</v>
      </c>
      <c r="D21" s="85"/>
      <c r="E21" s="94">
        <v>5</v>
      </c>
      <c r="F21" s="93">
        <v>3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1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10</v>
      </c>
      <c r="D26" s="91"/>
      <c r="E26" s="96">
        <v>8</v>
      </c>
      <c r="F26" s="91">
        <v>3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3</v>
      </c>
      <c r="D27" s="85"/>
      <c r="E27" s="94">
        <v>2</v>
      </c>
      <c r="F27" s="93">
        <v>1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5</v>
      </c>
      <c r="D29" s="85"/>
      <c r="E29" s="94">
        <v>4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10</v>
      </c>
      <c r="D33" s="91"/>
      <c r="E33" s="98">
        <v>13</v>
      </c>
      <c r="F33" s="97">
        <v>10</v>
      </c>
      <c r="G33" s="97">
        <v>0</v>
      </c>
      <c r="H33" s="97">
        <v>2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29</v>
      </c>
      <c r="D34" s="91"/>
      <c r="E34" s="96">
        <v>25</v>
      </c>
      <c r="F34" s="91">
        <v>12</v>
      </c>
      <c r="G34" s="91">
        <v>0</v>
      </c>
      <c r="H34" s="91">
        <v>2</v>
      </c>
      <c r="I34" s="91">
        <v>0</v>
      </c>
    </row>
    <row r="35" spans="2:9" s="8" customFormat="1" ht="11.15" customHeight="1" x14ac:dyDescent="0.15">
      <c r="B35" s="29" t="s">
        <v>14</v>
      </c>
      <c r="C35" s="93">
        <v>2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2</v>
      </c>
      <c r="D37" s="85"/>
      <c r="E37" s="94">
        <v>3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</v>
      </c>
      <c r="D38" s="85"/>
      <c r="E38" s="94">
        <v>4</v>
      </c>
      <c r="F38" s="93">
        <v>3</v>
      </c>
      <c r="G38" s="93">
        <v>0</v>
      </c>
      <c r="H38" s="93">
        <v>1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13</v>
      </c>
      <c r="D40" s="85"/>
      <c r="E40" s="94">
        <v>10</v>
      </c>
      <c r="F40" s="93">
        <v>6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6</v>
      </c>
      <c r="D41" s="85"/>
      <c r="E41" s="94">
        <v>6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1</v>
      </c>
      <c r="G42" s="93">
        <v>0</v>
      </c>
      <c r="H42" s="93">
        <v>1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17</v>
      </c>
      <c r="D45" s="91"/>
      <c r="E45" s="88">
        <v>11</v>
      </c>
      <c r="F45" s="91">
        <v>4</v>
      </c>
      <c r="G45" s="91">
        <v>0</v>
      </c>
      <c r="H45" s="91">
        <v>1</v>
      </c>
      <c r="I45" s="91">
        <v>0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2</v>
      </c>
      <c r="F47" s="93">
        <v>1</v>
      </c>
      <c r="G47" s="93">
        <v>0</v>
      </c>
      <c r="H47" s="93">
        <v>1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3</v>
      </c>
      <c r="D49" s="85"/>
      <c r="E49" s="94">
        <v>2</v>
      </c>
      <c r="F49" s="93">
        <v>1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9</v>
      </c>
      <c r="D50" s="85"/>
      <c r="E50" s="94">
        <v>5</v>
      </c>
      <c r="F50" s="93">
        <v>2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30</v>
      </c>
      <c r="D52" s="91"/>
      <c r="E52" s="96">
        <v>28</v>
      </c>
      <c r="F52" s="91">
        <v>14</v>
      </c>
      <c r="G52" s="91">
        <v>0</v>
      </c>
      <c r="H52" s="91">
        <v>2</v>
      </c>
      <c r="I52" s="91">
        <v>0</v>
      </c>
    </row>
    <row r="53" spans="2:9" s="8" customFormat="1" ht="11.15" customHeight="1" x14ac:dyDescent="0.15">
      <c r="B53" s="29" t="s">
        <v>30</v>
      </c>
      <c r="C53" s="93">
        <v>3</v>
      </c>
      <c r="D53" s="85"/>
      <c r="E53" s="94">
        <v>3</v>
      </c>
      <c r="F53" s="93">
        <v>2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</v>
      </c>
      <c r="D54" s="85"/>
      <c r="E54" s="94">
        <v>4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13</v>
      </c>
      <c r="D55" s="85"/>
      <c r="E55" s="94">
        <v>10</v>
      </c>
      <c r="F55" s="93">
        <v>6</v>
      </c>
      <c r="G55" s="93">
        <v>0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6</v>
      </c>
      <c r="D56" s="85"/>
      <c r="E56" s="94">
        <v>6</v>
      </c>
      <c r="F56" s="93">
        <v>2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5</v>
      </c>
      <c r="D57" s="85"/>
      <c r="E57" s="94">
        <v>5</v>
      </c>
      <c r="F57" s="93">
        <v>4</v>
      </c>
      <c r="G57" s="93">
        <v>0</v>
      </c>
      <c r="H57" s="93">
        <v>1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22</v>
      </c>
      <c r="D59" s="91"/>
      <c r="E59" s="96">
        <v>19</v>
      </c>
      <c r="F59" s="91">
        <v>2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8</v>
      </c>
      <c r="D60" s="85"/>
      <c r="E60" s="94">
        <v>8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3</v>
      </c>
      <c r="D62" s="85"/>
      <c r="E62" s="94">
        <v>3</v>
      </c>
      <c r="F62" s="93">
        <v>1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6</v>
      </c>
      <c r="D63" s="85"/>
      <c r="E63" s="94">
        <v>4</v>
      </c>
      <c r="F63" s="93">
        <v>1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4</v>
      </c>
      <c r="D64" s="85"/>
      <c r="E64" s="94">
        <v>3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6</v>
      </c>
      <c r="D65" s="91"/>
      <c r="E65" s="96">
        <v>8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3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3</v>
      </c>
      <c r="D68" s="85"/>
      <c r="E68" s="94">
        <v>3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2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20</v>
      </c>
      <c r="D70" s="91"/>
      <c r="E70" s="96">
        <v>16</v>
      </c>
      <c r="F70" s="91">
        <v>6</v>
      </c>
      <c r="G70" s="91">
        <v>0</v>
      </c>
      <c r="H70" s="91">
        <v>2</v>
      </c>
      <c r="I70" s="91">
        <v>0</v>
      </c>
    </row>
    <row r="71" spans="2:9" s="8" customFormat="1" ht="11.15" customHeight="1" x14ac:dyDescent="0.15">
      <c r="B71" s="29" t="s">
        <v>45</v>
      </c>
      <c r="C71" s="93">
        <v>7</v>
      </c>
      <c r="D71" s="85"/>
      <c r="E71" s="94">
        <v>7</v>
      </c>
      <c r="F71" s="93">
        <v>3</v>
      </c>
      <c r="G71" s="93">
        <v>0</v>
      </c>
      <c r="H71" s="93">
        <v>2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3</v>
      </c>
      <c r="D73" s="85"/>
      <c r="E73" s="94">
        <v>3</v>
      </c>
      <c r="F73" s="93">
        <v>1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1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4</v>
      </c>
      <c r="D77" s="85"/>
      <c r="E77" s="94">
        <v>4</v>
      </c>
      <c r="F77" s="93">
        <v>2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>
    <tabColor indexed="5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173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83" t="s">
        <v>0</v>
      </c>
      <c r="H7" s="190"/>
      <c r="I7" s="83" t="s">
        <v>0</v>
      </c>
    </row>
    <row r="8" spans="2:9" s="8" customFormat="1" x14ac:dyDescent="0.15">
      <c r="B8" s="84"/>
      <c r="C8" s="10"/>
      <c r="D8" s="12" t="s">
        <v>59</v>
      </c>
      <c r="E8" s="84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27" t="s">
        <v>177</v>
      </c>
      <c r="D9" s="76" t="s">
        <v>177</v>
      </c>
      <c r="E9" s="128" t="s">
        <v>177</v>
      </c>
      <c r="F9" s="127" t="s">
        <v>177</v>
      </c>
      <c r="G9" s="127" t="s">
        <v>177</v>
      </c>
      <c r="H9" s="127" t="s">
        <v>177</v>
      </c>
      <c r="I9" s="127" t="s">
        <v>177</v>
      </c>
    </row>
    <row r="10" spans="2:9" s="8" customFormat="1" x14ac:dyDescent="0.15">
      <c r="B10" s="14" t="str">
        <f>刑法犯総数!B10</f>
        <v>2016     28</v>
      </c>
      <c r="C10" s="127" t="s">
        <v>177</v>
      </c>
      <c r="D10" s="76" t="s">
        <v>177</v>
      </c>
      <c r="E10" s="128" t="s">
        <v>177</v>
      </c>
      <c r="F10" s="127" t="s">
        <v>177</v>
      </c>
      <c r="G10" s="127" t="s">
        <v>177</v>
      </c>
      <c r="H10" s="127" t="s">
        <v>177</v>
      </c>
      <c r="I10" s="127" t="s">
        <v>177</v>
      </c>
    </row>
    <row r="11" spans="2:9" s="8" customFormat="1" x14ac:dyDescent="0.15">
      <c r="B11" s="14" t="str">
        <f>刑法犯総数!B11</f>
        <v>2017     29</v>
      </c>
      <c r="C11" s="127" t="s">
        <v>177</v>
      </c>
      <c r="D11" s="76" t="s">
        <v>177</v>
      </c>
      <c r="E11" s="128" t="s">
        <v>177</v>
      </c>
      <c r="F11" s="127" t="s">
        <v>177</v>
      </c>
      <c r="G11" s="127" t="s">
        <v>177</v>
      </c>
      <c r="H11" s="127" t="s">
        <v>177</v>
      </c>
      <c r="I11" s="127" t="s">
        <v>177</v>
      </c>
    </row>
    <row r="12" spans="2:9" s="8" customFormat="1" x14ac:dyDescent="0.15">
      <c r="B12" s="14" t="str">
        <f>刑法犯総数!B12</f>
        <v>2018     30</v>
      </c>
      <c r="C12" s="127" t="s">
        <v>177</v>
      </c>
      <c r="D12" s="76" t="s">
        <v>177</v>
      </c>
      <c r="E12" s="128" t="s">
        <v>177</v>
      </c>
      <c r="F12" s="127" t="s">
        <v>177</v>
      </c>
      <c r="G12" s="127" t="s">
        <v>177</v>
      </c>
      <c r="H12" s="127" t="s">
        <v>177</v>
      </c>
      <c r="I12" s="127" t="s">
        <v>177</v>
      </c>
    </row>
    <row r="13" spans="2:9" s="8" customFormat="1" x14ac:dyDescent="0.15">
      <c r="B13" s="14" t="str">
        <f>刑法犯総数!B13</f>
        <v>2019 令和元年</v>
      </c>
      <c r="C13" s="127" t="s">
        <v>177</v>
      </c>
      <c r="D13" s="76" t="s">
        <v>177</v>
      </c>
      <c r="E13" s="128" t="s">
        <v>177</v>
      </c>
      <c r="F13" s="127" t="s">
        <v>177</v>
      </c>
      <c r="G13" s="127" t="s">
        <v>177</v>
      </c>
      <c r="H13" s="127" t="s">
        <v>177</v>
      </c>
      <c r="I13" s="127" t="s">
        <v>177</v>
      </c>
    </row>
    <row r="14" spans="2:9" s="8" customFormat="1" x14ac:dyDescent="0.15">
      <c r="B14" s="18" t="str">
        <f>刑法犯総数!B14</f>
        <v>2020 　　２</v>
      </c>
      <c r="C14" s="140" t="s">
        <v>177</v>
      </c>
      <c r="D14" s="76" t="s">
        <v>177</v>
      </c>
      <c r="E14" s="129" t="s">
        <v>177</v>
      </c>
      <c r="F14" s="130" t="s">
        <v>177</v>
      </c>
      <c r="G14" s="130" t="s">
        <v>177</v>
      </c>
      <c r="H14" s="130" t="s">
        <v>177</v>
      </c>
      <c r="I14" s="130" t="s">
        <v>177</v>
      </c>
    </row>
    <row r="15" spans="2:9" s="8" customFormat="1" x14ac:dyDescent="0.15">
      <c r="B15" s="18" t="str">
        <f>刑法犯総数!B15</f>
        <v>2021 　　３</v>
      </c>
      <c r="C15" s="140" t="s">
        <v>177</v>
      </c>
      <c r="D15" s="79" t="s">
        <v>177</v>
      </c>
      <c r="E15" s="129" t="s">
        <v>177</v>
      </c>
      <c r="F15" s="130" t="s">
        <v>177</v>
      </c>
      <c r="G15" s="130" t="s">
        <v>177</v>
      </c>
      <c r="H15" s="130" t="s">
        <v>177</v>
      </c>
      <c r="I15" s="130" t="s">
        <v>177</v>
      </c>
    </row>
    <row r="16" spans="2:9" s="8" customFormat="1" x14ac:dyDescent="0.15">
      <c r="B16" s="18" t="str">
        <f>刑法犯総数!B16</f>
        <v>2022 　　４</v>
      </c>
      <c r="C16" s="130" t="s">
        <v>177</v>
      </c>
      <c r="D16" s="79" t="s">
        <v>177</v>
      </c>
      <c r="E16" s="131" t="s">
        <v>177</v>
      </c>
      <c r="F16" s="130" t="s">
        <v>177</v>
      </c>
      <c r="G16" s="130" t="s">
        <v>177</v>
      </c>
      <c r="H16" s="130" t="s">
        <v>177</v>
      </c>
      <c r="I16" s="130" t="s">
        <v>177</v>
      </c>
    </row>
    <row r="17" spans="2:9" s="22" customFormat="1" x14ac:dyDescent="0.15">
      <c r="B17" s="18" t="str">
        <f>刑法犯総数!B17</f>
        <v>2023 　　５</v>
      </c>
      <c r="C17" s="130">
        <v>2538</v>
      </c>
      <c r="D17" s="79">
        <v>51.063829787234042</v>
      </c>
      <c r="E17" s="132">
        <v>1296</v>
      </c>
      <c r="F17" s="132">
        <v>936</v>
      </c>
      <c r="G17" s="132">
        <v>1</v>
      </c>
      <c r="H17" s="132">
        <v>111</v>
      </c>
      <c r="I17" s="131">
        <v>1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8436</v>
      </c>
      <c r="D18" s="78">
        <f>E18/C18*100</f>
        <v>81.401137980085352</v>
      </c>
      <c r="E18" s="88">
        <f>SUM(E20,E26,E33,E34,E45,E52,E59,E65,E70)</f>
        <v>6867</v>
      </c>
      <c r="F18" s="91">
        <f>SUM(F20,F26,F33,F34,F45,F52,F59,F65,F70)</f>
        <v>4429</v>
      </c>
      <c r="G18" s="91">
        <f>SUM(G20,G26,G33,G34,G45,G52,G59,G65,G70)</f>
        <v>21</v>
      </c>
      <c r="H18" s="91">
        <f>SUM(H20,H26,H33,H34,H45,H52,H59,H65,H70)</f>
        <v>638</v>
      </c>
      <c r="I18" s="91">
        <f>SUM(I20,I26,I33,I34,I45,I52,I59,I65,I70)</f>
        <v>11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400</v>
      </c>
      <c r="D20" s="91"/>
      <c r="E20" s="90">
        <v>347</v>
      </c>
      <c r="F20" s="92">
        <v>168</v>
      </c>
      <c r="G20" s="92">
        <v>2</v>
      </c>
      <c r="H20" s="92">
        <v>25</v>
      </c>
      <c r="I20" s="91">
        <v>1</v>
      </c>
    </row>
    <row r="21" spans="2:9" s="8" customFormat="1" ht="11.15" customHeight="1" x14ac:dyDescent="0.15">
      <c r="B21" s="29" t="s">
        <v>2</v>
      </c>
      <c r="C21" s="93">
        <v>239</v>
      </c>
      <c r="D21" s="85"/>
      <c r="E21" s="94">
        <v>204</v>
      </c>
      <c r="F21" s="93">
        <v>112</v>
      </c>
      <c r="G21" s="93">
        <v>0</v>
      </c>
      <c r="H21" s="95">
        <v>17</v>
      </c>
      <c r="I21" s="93">
        <v>0</v>
      </c>
    </row>
    <row r="22" spans="2:9" s="8" customFormat="1" ht="11.15" customHeight="1" x14ac:dyDescent="0.15">
      <c r="B22" s="29" t="s">
        <v>3</v>
      </c>
      <c r="C22" s="93">
        <v>38</v>
      </c>
      <c r="D22" s="85"/>
      <c r="E22" s="94">
        <v>30</v>
      </c>
      <c r="F22" s="93">
        <v>11</v>
      </c>
      <c r="G22" s="93">
        <v>1</v>
      </c>
      <c r="H22" s="93">
        <v>3</v>
      </c>
      <c r="I22" s="93">
        <v>1</v>
      </c>
    </row>
    <row r="23" spans="2:9" s="8" customFormat="1" ht="11.15" customHeight="1" x14ac:dyDescent="0.15">
      <c r="B23" s="29" t="s">
        <v>4</v>
      </c>
      <c r="C23" s="93">
        <v>32</v>
      </c>
      <c r="D23" s="85"/>
      <c r="E23" s="94">
        <v>28</v>
      </c>
      <c r="F23" s="93">
        <v>17</v>
      </c>
      <c r="G23" s="93">
        <v>0</v>
      </c>
      <c r="H23" s="93">
        <v>5</v>
      </c>
      <c r="I23" s="93">
        <v>0</v>
      </c>
    </row>
    <row r="24" spans="2:9" s="8" customFormat="1" ht="11.15" customHeight="1" x14ac:dyDescent="0.15">
      <c r="B24" s="29" t="s">
        <v>5</v>
      </c>
      <c r="C24" s="93">
        <v>82</v>
      </c>
      <c r="D24" s="85"/>
      <c r="E24" s="94">
        <v>74</v>
      </c>
      <c r="F24" s="93">
        <v>20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9</v>
      </c>
      <c r="D25" s="85"/>
      <c r="E25" s="94">
        <v>11</v>
      </c>
      <c r="F25" s="93">
        <v>8</v>
      </c>
      <c r="G25" s="93">
        <v>1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417</v>
      </c>
      <c r="D26" s="91"/>
      <c r="E26" s="96">
        <v>376</v>
      </c>
      <c r="F26" s="91">
        <v>219</v>
      </c>
      <c r="G26" s="91">
        <v>7</v>
      </c>
      <c r="H26" s="91">
        <v>37</v>
      </c>
      <c r="I26" s="91">
        <v>5</v>
      </c>
    </row>
    <row r="27" spans="2:9" s="8" customFormat="1" ht="11.15" customHeight="1" x14ac:dyDescent="0.15">
      <c r="B27" s="29" t="s">
        <v>7</v>
      </c>
      <c r="C27" s="93">
        <v>94</v>
      </c>
      <c r="D27" s="85"/>
      <c r="E27" s="94">
        <v>84</v>
      </c>
      <c r="F27" s="93">
        <v>42</v>
      </c>
      <c r="G27" s="93">
        <v>0</v>
      </c>
      <c r="H27" s="93">
        <v>8</v>
      </c>
      <c r="I27" s="93">
        <v>0</v>
      </c>
    </row>
    <row r="28" spans="2:9" s="8" customFormat="1" ht="11.15" customHeight="1" x14ac:dyDescent="0.15">
      <c r="B28" s="29" t="s">
        <v>8</v>
      </c>
      <c r="C28" s="93">
        <v>33</v>
      </c>
      <c r="D28" s="85"/>
      <c r="E28" s="94">
        <v>38</v>
      </c>
      <c r="F28" s="93">
        <v>29</v>
      </c>
      <c r="G28" s="93">
        <v>0</v>
      </c>
      <c r="H28" s="93">
        <v>8</v>
      </c>
      <c r="I28" s="93">
        <v>0</v>
      </c>
    </row>
    <row r="29" spans="2:9" s="8" customFormat="1" ht="11.15" customHeight="1" x14ac:dyDescent="0.15">
      <c r="B29" s="29" t="s">
        <v>9</v>
      </c>
      <c r="C29" s="93">
        <v>167</v>
      </c>
      <c r="D29" s="85"/>
      <c r="E29" s="94">
        <v>141</v>
      </c>
      <c r="F29" s="93">
        <v>74</v>
      </c>
      <c r="G29" s="93">
        <v>3</v>
      </c>
      <c r="H29" s="93">
        <v>10</v>
      </c>
      <c r="I29" s="93">
        <v>2</v>
      </c>
    </row>
    <row r="30" spans="2:9" s="8" customFormat="1" ht="11.15" customHeight="1" x14ac:dyDescent="0.15">
      <c r="B30" s="29" t="s">
        <v>10</v>
      </c>
      <c r="C30" s="93">
        <v>33</v>
      </c>
      <c r="D30" s="85"/>
      <c r="E30" s="94">
        <v>35</v>
      </c>
      <c r="F30" s="93">
        <v>15</v>
      </c>
      <c r="G30" s="93">
        <v>0</v>
      </c>
      <c r="H30" s="93">
        <v>2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32</v>
      </c>
      <c r="D31" s="85"/>
      <c r="E31" s="94">
        <v>26</v>
      </c>
      <c r="F31" s="93">
        <v>21</v>
      </c>
      <c r="G31" s="93">
        <v>1</v>
      </c>
      <c r="H31" s="93">
        <v>2</v>
      </c>
      <c r="I31" s="93">
        <v>0</v>
      </c>
    </row>
    <row r="32" spans="2:9" s="8" customFormat="1" ht="11.15" customHeight="1" x14ac:dyDescent="0.15">
      <c r="B32" s="29" t="s">
        <v>12</v>
      </c>
      <c r="C32" s="93">
        <v>58</v>
      </c>
      <c r="D32" s="85"/>
      <c r="E32" s="94">
        <v>52</v>
      </c>
      <c r="F32" s="93">
        <v>38</v>
      </c>
      <c r="G32" s="93">
        <v>3</v>
      </c>
      <c r="H32" s="93">
        <v>7</v>
      </c>
      <c r="I32" s="93">
        <v>3</v>
      </c>
    </row>
    <row r="33" spans="2:9" s="22" customFormat="1" ht="11.15" customHeight="1" x14ac:dyDescent="0.15">
      <c r="B33" s="31" t="s">
        <v>13</v>
      </c>
      <c r="C33" s="97">
        <v>1564</v>
      </c>
      <c r="D33" s="91"/>
      <c r="E33" s="98">
        <v>1372</v>
      </c>
      <c r="F33" s="97">
        <v>987</v>
      </c>
      <c r="G33" s="97">
        <v>0</v>
      </c>
      <c r="H33" s="97">
        <v>120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1922</v>
      </c>
      <c r="D34" s="91"/>
      <c r="E34" s="96">
        <v>1553</v>
      </c>
      <c r="F34" s="91">
        <v>1067</v>
      </c>
      <c r="G34" s="91">
        <v>3</v>
      </c>
      <c r="H34" s="91">
        <v>169</v>
      </c>
      <c r="I34" s="91">
        <v>1</v>
      </c>
    </row>
    <row r="35" spans="2:9" s="8" customFormat="1" ht="11.15" customHeight="1" x14ac:dyDescent="0.15">
      <c r="B35" s="29" t="s">
        <v>14</v>
      </c>
      <c r="C35" s="93">
        <v>122</v>
      </c>
      <c r="D35" s="85"/>
      <c r="E35" s="94">
        <v>86</v>
      </c>
      <c r="F35" s="93">
        <v>53</v>
      </c>
      <c r="G35" s="93">
        <v>0</v>
      </c>
      <c r="H35" s="93">
        <v>7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108</v>
      </c>
      <c r="D36" s="85"/>
      <c r="E36" s="94">
        <v>82</v>
      </c>
      <c r="F36" s="93">
        <v>49</v>
      </c>
      <c r="G36" s="93">
        <v>0</v>
      </c>
      <c r="H36" s="93">
        <v>5</v>
      </c>
      <c r="I36" s="93">
        <v>0</v>
      </c>
    </row>
    <row r="37" spans="2:9" s="8" customFormat="1" ht="11.15" customHeight="1" x14ac:dyDescent="0.15">
      <c r="B37" s="29" t="s">
        <v>16</v>
      </c>
      <c r="C37" s="93">
        <v>73</v>
      </c>
      <c r="D37" s="85"/>
      <c r="E37" s="94">
        <v>59</v>
      </c>
      <c r="F37" s="93">
        <v>54</v>
      </c>
      <c r="G37" s="93">
        <v>1</v>
      </c>
      <c r="H37" s="93">
        <v>8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302</v>
      </c>
      <c r="D38" s="85"/>
      <c r="E38" s="94">
        <v>267</v>
      </c>
      <c r="F38" s="93">
        <v>172</v>
      </c>
      <c r="G38" s="93">
        <v>1</v>
      </c>
      <c r="H38" s="93">
        <v>32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290</v>
      </c>
      <c r="D39" s="85"/>
      <c r="E39" s="94">
        <v>243</v>
      </c>
      <c r="F39" s="93">
        <v>205</v>
      </c>
      <c r="G39" s="93">
        <v>1</v>
      </c>
      <c r="H39" s="93">
        <v>41</v>
      </c>
      <c r="I39" s="93">
        <v>1</v>
      </c>
    </row>
    <row r="40" spans="2:9" s="8" customFormat="1" ht="11.15" customHeight="1" x14ac:dyDescent="0.15">
      <c r="B40" s="29" t="s">
        <v>19</v>
      </c>
      <c r="C40" s="93">
        <v>594</v>
      </c>
      <c r="D40" s="85"/>
      <c r="E40" s="94">
        <v>433</v>
      </c>
      <c r="F40" s="93">
        <v>361</v>
      </c>
      <c r="G40" s="93">
        <v>0</v>
      </c>
      <c r="H40" s="93">
        <v>57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165</v>
      </c>
      <c r="D41" s="85"/>
      <c r="E41" s="94">
        <v>163</v>
      </c>
      <c r="F41" s="93">
        <v>56</v>
      </c>
      <c r="G41" s="93">
        <v>0</v>
      </c>
      <c r="H41" s="93">
        <v>7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13</v>
      </c>
      <c r="D42" s="85"/>
      <c r="E42" s="94">
        <v>8</v>
      </c>
      <c r="F42" s="93">
        <v>3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112</v>
      </c>
      <c r="D43" s="85"/>
      <c r="E43" s="94">
        <v>109</v>
      </c>
      <c r="F43" s="93">
        <v>44</v>
      </c>
      <c r="G43" s="93">
        <v>0</v>
      </c>
      <c r="H43" s="93">
        <v>2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143</v>
      </c>
      <c r="D44" s="85"/>
      <c r="E44" s="94">
        <v>103</v>
      </c>
      <c r="F44" s="93">
        <v>70</v>
      </c>
      <c r="G44" s="93">
        <v>0</v>
      </c>
      <c r="H44" s="93">
        <v>10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861</v>
      </c>
      <c r="D45" s="91"/>
      <c r="E45" s="88">
        <v>689</v>
      </c>
      <c r="F45" s="91">
        <v>445</v>
      </c>
      <c r="G45" s="91">
        <v>2</v>
      </c>
      <c r="H45" s="91">
        <v>66</v>
      </c>
      <c r="I45" s="91">
        <v>0</v>
      </c>
    </row>
    <row r="46" spans="2:9" s="8" customFormat="1" ht="11.15" customHeight="1" x14ac:dyDescent="0.15">
      <c r="B46" s="29" t="s">
        <v>24</v>
      </c>
      <c r="C46" s="93">
        <v>83</v>
      </c>
      <c r="D46" s="85"/>
      <c r="E46" s="94">
        <v>65</v>
      </c>
      <c r="F46" s="93">
        <v>20</v>
      </c>
      <c r="G46" s="93">
        <v>0</v>
      </c>
      <c r="H46" s="93">
        <v>5</v>
      </c>
      <c r="I46" s="93">
        <v>0</v>
      </c>
    </row>
    <row r="47" spans="2:9" s="8" customFormat="1" ht="11.15" customHeight="1" x14ac:dyDescent="0.15">
      <c r="B47" s="29" t="s">
        <v>25</v>
      </c>
      <c r="C47" s="93">
        <v>93</v>
      </c>
      <c r="D47" s="85"/>
      <c r="E47" s="94">
        <v>82</v>
      </c>
      <c r="F47" s="93">
        <v>45</v>
      </c>
      <c r="G47" s="93">
        <v>0</v>
      </c>
      <c r="H47" s="93">
        <v>6</v>
      </c>
      <c r="I47" s="93">
        <v>0</v>
      </c>
    </row>
    <row r="48" spans="2:9" s="8" customFormat="1" ht="11.15" customHeight="1" x14ac:dyDescent="0.15">
      <c r="B48" s="29" t="s">
        <v>26</v>
      </c>
      <c r="C48" s="93">
        <v>35</v>
      </c>
      <c r="D48" s="85"/>
      <c r="E48" s="94">
        <v>35</v>
      </c>
      <c r="F48" s="93">
        <v>14</v>
      </c>
      <c r="G48" s="93">
        <v>0</v>
      </c>
      <c r="H48" s="93">
        <v>1</v>
      </c>
      <c r="I48" s="93">
        <v>0</v>
      </c>
    </row>
    <row r="49" spans="2:9" s="8" customFormat="1" ht="11.15" customHeight="1" x14ac:dyDescent="0.15">
      <c r="B49" s="29" t="s">
        <v>27</v>
      </c>
      <c r="C49" s="93">
        <v>80</v>
      </c>
      <c r="D49" s="85"/>
      <c r="E49" s="94">
        <v>65</v>
      </c>
      <c r="F49" s="93">
        <v>46</v>
      </c>
      <c r="G49" s="93">
        <v>0</v>
      </c>
      <c r="H49" s="93">
        <v>10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478</v>
      </c>
      <c r="D50" s="85"/>
      <c r="E50" s="94">
        <v>370</v>
      </c>
      <c r="F50" s="93">
        <v>276</v>
      </c>
      <c r="G50" s="93">
        <v>2</v>
      </c>
      <c r="H50" s="93">
        <v>40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92</v>
      </c>
      <c r="D51" s="85"/>
      <c r="E51" s="94">
        <v>72</v>
      </c>
      <c r="F51" s="93">
        <v>44</v>
      </c>
      <c r="G51" s="93">
        <v>0</v>
      </c>
      <c r="H51" s="93">
        <v>4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1777</v>
      </c>
      <c r="D52" s="91"/>
      <c r="E52" s="96">
        <v>1333</v>
      </c>
      <c r="F52" s="91">
        <v>856</v>
      </c>
      <c r="G52" s="91">
        <v>5</v>
      </c>
      <c r="H52" s="91">
        <v>132</v>
      </c>
      <c r="I52" s="91">
        <v>3</v>
      </c>
    </row>
    <row r="53" spans="2:9" s="8" customFormat="1" ht="11.15" customHeight="1" x14ac:dyDescent="0.15">
      <c r="B53" s="29" t="s">
        <v>30</v>
      </c>
      <c r="C53" s="93">
        <v>121</v>
      </c>
      <c r="D53" s="85"/>
      <c r="E53" s="94">
        <v>107</v>
      </c>
      <c r="F53" s="93">
        <v>41</v>
      </c>
      <c r="G53" s="93">
        <v>0</v>
      </c>
      <c r="H53" s="93">
        <v>11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245</v>
      </c>
      <c r="D54" s="85"/>
      <c r="E54" s="94">
        <v>219</v>
      </c>
      <c r="F54" s="93">
        <v>118</v>
      </c>
      <c r="G54" s="93">
        <v>1</v>
      </c>
      <c r="H54" s="93">
        <v>12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861</v>
      </c>
      <c r="D55" s="85"/>
      <c r="E55" s="94">
        <v>531</v>
      </c>
      <c r="F55" s="93">
        <v>431</v>
      </c>
      <c r="G55" s="93">
        <v>2</v>
      </c>
      <c r="H55" s="93">
        <v>58</v>
      </c>
      <c r="I55" s="93">
        <v>1</v>
      </c>
    </row>
    <row r="56" spans="2:9" s="8" customFormat="1" ht="11.15" customHeight="1" x14ac:dyDescent="0.15">
      <c r="B56" s="29" t="s">
        <v>33</v>
      </c>
      <c r="C56" s="93">
        <v>414</v>
      </c>
      <c r="D56" s="85"/>
      <c r="E56" s="94">
        <v>352</v>
      </c>
      <c r="F56" s="93">
        <v>202</v>
      </c>
      <c r="G56" s="93">
        <v>2</v>
      </c>
      <c r="H56" s="93">
        <v>34</v>
      </c>
      <c r="I56" s="93">
        <v>2</v>
      </c>
    </row>
    <row r="57" spans="2:9" s="8" customFormat="1" ht="11.15" customHeight="1" x14ac:dyDescent="0.15">
      <c r="B57" s="29" t="s">
        <v>34</v>
      </c>
      <c r="C57" s="93">
        <v>90</v>
      </c>
      <c r="D57" s="85"/>
      <c r="E57" s="94">
        <v>88</v>
      </c>
      <c r="F57" s="93">
        <v>49</v>
      </c>
      <c r="G57" s="93">
        <v>0</v>
      </c>
      <c r="H57" s="93">
        <v>15</v>
      </c>
      <c r="I57" s="93">
        <v>0</v>
      </c>
    </row>
    <row r="58" spans="2:9" s="8" customFormat="1" ht="11.15" customHeight="1" x14ac:dyDescent="0.15">
      <c r="B58" s="29" t="s">
        <v>35</v>
      </c>
      <c r="C58" s="93">
        <v>46</v>
      </c>
      <c r="D58" s="85"/>
      <c r="E58" s="94">
        <v>36</v>
      </c>
      <c r="F58" s="93">
        <v>15</v>
      </c>
      <c r="G58" s="93">
        <v>0</v>
      </c>
      <c r="H58" s="93">
        <v>2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411</v>
      </c>
      <c r="D59" s="91"/>
      <c r="E59" s="96">
        <v>369</v>
      </c>
      <c r="F59" s="91">
        <v>200</v>
      </c>
      <c r="G59" s="91">
        <v>0</v>
      </c>
      <c r="H59" s="91">
        <v>23</v>
      </c>
      <c r="I59" s="91">
        <v>0</v>
      </c>
    </row>
    <row r="60" spans="2:9" s="8" customFormat="1" ht="11.15" customHeight="1" x14ac:dyDescent="0.15">
      <c r="B60" s="29" t="s">
        <v>36</v>
      </c>
      <c r="C60" s="93">
        <v>34</v>
      </c>
      <c r="D60" s="85"/>
      <c r="E60" s="94">
        <v>35</v>
      </c>
      <c r="F60" s="93">
        <v>19</v>
      </c>
      <c r="G60" s="93">
        <v>0</v>
      </c>
      <c r="H60" s="93">
        <v>4</v>
      </c>
      <c r="I60" s="93">
        <v>0</v>
      </c>
    </row>
    <row r="61" spans="2:9" s="8" customFormat="1" ht="11.15" customHeight="1" x14ac:dyDescent="0.15">
      <c r="B61" s="29" t="s">
        <v>37</v>
      </c>
      <c r="C61" s="93">
        <v>27</v>
      </c>
      <c r="D61" s="85"/>
      <c r="E61" s="94">
        <v>25</v>
      </c>
      <c r="F61" s="93">
        <v>15</v>
      </c>
      <c r="G61" s="93">
        <v>0</v>
      </c>
      <c r="H61" s="93">
        <v>1</v>
      </c>
      <c r="I61" s="93">
        <v>0</v>
      </c>
    </row>
    <row r="62" spans="2:9" s="8" customFormat="1" ht="11.15" customHeight="1" x14ac:dyDescent="0.15">
      <c r="B62" s="29" t="s">
        <v>38</v>
      </c>
      <c r="C62" s="93">
        <v>93</v>
      </c>
      <c r="D62" s="85"/>
      <c r="E62" s="94">
        <v>89</v>
      </c>
      <c r="F62" s="93">
        <v>48</v>
      </c>
      <c r="G62" s="93">
        <v>0</v>
      </c>
      <c r="H62" s="93">
        <v>7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181</v>
      </c>
      <c r="D63" s="85"/>
      <c r="E63" s="94">
        <v>140</v>
      </c>
      <c r="F63" s="93">
        <v>87</v>
      </c>
      <c r="G63" s="93">
        <v>0</v>
      </c>
      <c r="H63" s="93">
        <v>7</v>
      </c>
      <c r="I63" s="93">
        <v>0</v>
      </c>
    </row>
    <row r="64" spans="2:9" s="8" customFormat="1" ht="11.15" customHeight="1" x14ac:dyDescent="0.15">
      <c r="B64" s="29" t="s">
        <v>40</v>
      </c>
      <c r="C64" s="93">
        <v>76</v>
      </c>
      <c r="D64" s="85"/>
      <c r="E64" s="94">
        <v>80</v>
      </c>
      <c r="F64" s="93">
        <v>31</v>
      </c>
      <c r="G64" s="93">
        <v>0</v>
      </c>
      <c r="H64" s="93">
        <v>4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232</v>
      </c>
      <c r="D65" s="91"/>
      <c r="E65" s="96">
        <v>195</v>
      </c>
      <c r="F65" s="91">
        <v>105</v>
      </c>
      <c r="G65" s="91">
        <v>0</v>
      </c>
      <c r="H65" s="91">
        <v>7</v>
      </c>
      <c r="I65" s="91">
        <v>0</v>
      </c>
    </row>
    <row r="66" spans="2:9" s="8" customFormat="1" ht="11.15" customHeight="1" x14ac:dyDescent="0.15">
      <c r="B66" s="29" t="s">
        <v>41</v>
      </c>
      <c r="C66" s="93">
        <v>31</v>
      </c>
      <c r="D66" s="85"/>
      <c r="E66" s="94">
        <v>26</v>
      </c>
      <c r="F66" s="93">
        <v>14</v>
      </c>
      <c r="G66" s="93">
        <v>0</v>
      </c>
      <c r="H66" s="93">
        <v>2</v>
      </c>
      <c r="I66" s="93">
        <v>0</v>
      </c>
    </row>
    <row r="67" spans="2:9" s="8" customFormat="1" ht="11.15" customHeight="1" x14ac:dyDescent="0.15">
      <c r="B67" s="29" t="s">
        <v>42</v>
      </c>
      <c r="C67" s="93">
        <v>91</v>
      </c>
      <c r="D67" s="85"/>
      <c r="E67" s="94">
        <v>87</v>
      </c>
      <c r="F67" s="93">
        <v>42</v>
      </c>
      <c r="G67" s="93">
        <v>0</v>
      </c>
      <c r="H67" s="93">
        <v>3</v>
      </c>
      <c r="I67" s="93">
        <v>0</v>
      </c>
    </row>
    <row r="68" spans="2:9" s="8" customFormat="1" ht="11.15" customHeight="1" x14ac:dyDescent="0.15">
      <c r="B68" s="29" t="s">
        <v>43</v>
      </c>
      <c r="C68" s="93">
        <v>42</v>
      </c>
      <c r="D68" s="85"/>
      <c r="E68" s="94">
        <v>36</v>
      </c>
      <c r="F68" s="93">
        <v>27</v>
      </c>
      <c r="G68" s="93">
        <v>0</v>
      </c>
      <c r="H68" s="93">
        <v>2</v>
      </c>
      <c r="I68" s="93">
        <v>0</v>
      </c>
    </row>
    <row r="69" spans="2:9" s="8" customFormat="1" ht="11.15" customHeight="1" x14ac:dyDescent="0.15">
      <c r="B69" s="29" t="s">
        <v>44</v>
      </c>
      <c r="C69" s="93">
        <v>68</v>
      </c>
      <c r="D69" s="85"/>
      <c r="E69" s="94">
        <v>46</v>
      </c>
      <c r="F69" s="93">
        <v>22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852</v>
      </c>
      <c r="D70" s="91"/>
      <c r="E70" s="96">
        <v>633</v>
      </c>
      <c r="F70" s="91">
        <v>382</v>
      </c>
      <c r="G70" s="91">
        <v>2</v>
      </c>
      <c r="H70" s="91">
        <v>59</v>
      </c>
      <c r="I70" s="91">
        <v>1</v>
      </c>
    </row>
    <row r="71" spans="2:9" s="8" customFormat="1" ht="11.15" customHeight="1" x14ac:dyDescent="0.15">
      <c r="B71" s="29" t="s">
        <v>45</v>
      </c>
      <c r="C71" s="93">
        <v>427</v>
      </c>
      <c r="D71" s="85"/>
      <c r="E71" s="94">
        <v>283</v>
      </c>
      <c r="F71" s="93">
        <v>169</v>
      </c>
      <c r="G71" s="93">
        <v>0</v>
      </c>
      <c r="H71" s="93">
        <v>23</v>
      </c>
      <c r="I71" s="93">
        <v>0</v>
      </c>
    </row>
    <row r="72" spans="2:9" s="8" customFormat="1" ht="11.15" customHeight="1" x14ac:dyDescent="0.15">
      <c r="B72" s="29" t="s">
        <v>46</v>
      </c>
      <c r="C72" s="93">
        <v>59</v>
      </c>
      <c r="D72" s="85"/>
      <c r="E72" s="94">
        <v>63</v>
      </c>
      <c r="F72" s="93">
        <v>21</v>
      </c>
      <c r="G72" s="93">
        <v>0</v>
      </c>
      <c r="H72" s="93">
        <v>3</v>
      </c>
      <c r="I72" s="93">
        <v>0</v>
      </c>
    </row>
    <row r="73" spans="2:9" s="8" customFormat="1" ht="11.15" customHeight="1" x14ac:dyDescent="0.15">
      <c r="B73" s="29" t="s">
        <v>47</v>
      </c>
      <c r="C73" s="93">
        <v>61</v>
      </c>
      <c r="D73" s="85"/>
      <c r="E73" s="94">
        <v>54</v>
      </c>
      <c r="F73" s="93">
        <v>38</v>
      </c>
      <c r="G73" s="93">
        <v>1</v>
      </c>
      <c r="H73" s="93">
        <v>11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103</v>
      </c>
      <c r="D74" s="85"/>
      <c r="E74" s="94">
        <v>84</v>
      </c>
      <c r="F74" s="93">
        <v>59</v>
      </c>
      <c r="G74" s="93">
        <v>1</v>
      </c>
      <c r="H74" s="93">
        <v>12</v>
      </c>
      <c r="I74" s="93">
        <v>1</v>
      </c>
    </row>
    <row r="75" spans="2:9" s="8" customFormat="1" ht="11.15" customHeight="1" x14ac:dyDescent="0.15">
      <c r="B75" s="29" t="s">
        <v>49</v>
      </c>
      <c r="C75" s="93">
        <v>46</v>
      </c>
      <c r="D75" s="85"/>
      <c r="E75" s="94">
        <v>35</v>
      </c>
      <c r="F75" s="93">
        <v>19</v>
      </c>
      <c r="G75" s="93">
        <v>0</v>
      </c>
      <c r="H75" s="93">
        <v>2</v>
      </c>
      <c r="I75" s="93">
        <v>0</v>
      </c>
    </row>
    <row r="76" spans="2:9" s="8" customFormat="1" ht="11.15" customHeight="1" x14ac:dyDescent="0.15">
      <c r="B76" s="29" t="s">
        <v>50</v>
      </c>
      <c r="C76" s="93">
        <v>34</v>
      </c>
      <c r="D76" s="85"/>
      <c r="E76" s="94">
        <v>29</v>
      </c>
      <c r="F76" s="93">
        <v>22</v>
      </c>
      <c r="G76" s="93">
        <v>0</v>
      </c>
      <c r="H76" s="93">
        <v>4</v>
      </c>
      <c r="I76" s="93">
        <v>0</v>
      </c>
    </row>
    <row r="77" spans="2:9" s="8" customFormat="1" ht="11.15" customHeight="1" x14ac:dyDescent="0.15">
      <c r="B77" s="29" t="s">
        <v>51</v>
      </c>
      <c r="C77" s="93">
        <v>80</v>
      </c>
      <c r="D77" s="85"/>
      <c r="E77" s="94">
        <v>51</v>
      </c>
      <c r="F77" s="93">
        <v>35</v>
      </c>
      <c r="G77" s="93">
        <v>0</v>
      </c>
      <c r="H77" s="93">
        <v>2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42</v>
      </c>
      <c r="D78" s="104"/>
      <c r="E78" s="116">
        <v>34</v>
      </c>
      <c r="F78" s="103">
        <v>19</v>
      </c>
      <c r="G78" s="103">
        <v>0</v>
      </c>
      <c r="H78" s="103">
        <v>2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2">
    <tabColor indexed="10"/>
  </sheetPr>
  <dimension ref="B1:Q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17" x14ac:dyDescent="0.15">
      <c r="B1" s="1"/>
    </row>
    <row r="2" spans="2:17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191" t="s">
        <v>63</v>
      </c>
      <c r="D4" s="191"/>
      <c r="E4" s="191"/>
      <c r="F4" s="191"/>
      <c r="G4" s="191"/>
      <c r="H4" s="191"/>
      <c r="I4" s="191"/>
    </row>
    <row r="5" spans="2:17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7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7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7" s="8" customFormat="1" x14ac:dyDescent="0.15">
      <c r="B8" s="9"/>
      <c r="C8" s="10"/>
      <c r="D8" s="12" t="s">
        <v>55</v>
      </c>
      <c r="E8" s="9"/>
      <c r="F8" s="10"/>
      <c r="G8" s="40"/>
      <c r="H8" s="12"/>
      <c r="I8" s="40"/>
    </row>
    <row r="9" spans="2:17" s="8" customFormat="1" x14ac:dyDescent="0.15">
      <c r="B9" s="14" t="str">
        <f>刑法犯総数!B9</f>
        <v>2015 平成27年</v>
      </c>
      <c r="C9" s="85">
        <v>933</v>
      </c>
      <c r="D9" s="74">
        <v>100.53590568060022</v>
      </c>
      <c r="E9" s="138">
        <v>938</v>
      </c>
      <c r="F9" s="85">
        <v>913</v>
      </c>
      <c r="G9" s="85">
        <v>213</v>
      </c>
      <c r="H9" s="85">
        <v>60</v>
      </c>
      <c r="I9" s="85">
        <v>5</v>
      </c>
      <c r="J9" s="42"/>
      <c r="K9" s="42"/>
      <c r="L9" s="42"/>
      <c r="M9" s="42"/>
      <c r="N9" s="42"/>
      <c r="O9" s="42"/>
      <c r="P9" s="42"/>
      <c r="Q9" s="42"/>
    </row>
    <row r="10" spans="2:17" s="8" customFormat="1" x14ac:dyDescent="0.15">
      <c r="B10" s="14" t="str">
        <f>刑法犯総数!B10</f>
        <v>2016     28</v>
      </c>
      <c r="C10" s="85">
        <v>895</v>
      </c>
      <c r="D10" s="74">
        <v>100.67039106145252</v>
      </c>
      <c r="E10" s="138">
        <v>901</v>
      </c>
      <c r="F10" s="85">
        <v>816</v>
      </c>
      <c r="G10" s="85">
        <v>224</v>
      </c>
      <c r="H10" s="85">
        <v>51</v>
      </c>
      <c r="I10" s="85">
        <v>12</v>
      </c>
      <c r="J10" s="42"/>
      <c r="K10" s="42"/>
      <c r="L10" s="42"/>
      <c r="M10" s="42"/>
      <c r="N10" s="42"/>
      <c r="O10" s="42"/>
      <c r="P10" s="42"/>
      <c r="Q10" s="42"/>
    </row>
    <row r="11" spans="2:17" s="8" customFormat="1" x14ac:dyDescent="0.15">
      <c r="B11" s="14" t="str">
        <f>刑法犯総数!B11</f>
        <v>2017     29</v>
      </c>
      <c r="C11" s="85">
        <v>920</v>
      </c>
      <c r="D11" s="74">
        <v>101.08695652173914</v>
      </c>
      <c r="E11" s="138">
        <v>930</v>
      </c>
      <c r="F11" s="85">
        <v>874</v>
      </c>
      <c r="G11" s="85">
        <v>211</v>
      </c>
      <c r="H11" s="85">
        <v>45</v>
      </c>
      <c r="I11" s="85">
        <v>8</v>
      </c>
      <c r="J11" s="42"/>
      <c r="K11" s="42"/>
      <c r="L11" s="42"/>
      <c r="M11" s="42"/>
      <c r="N11" s="42"/>
      <c r="O11" s="42"/>
      <c r="P11" s="42"/>
      <c r="Q11" s="42"/>
    </row>
    <row r="12" spans="2:17" s="8" customFormat="1" x14ac:dyDescent="0.15">
      <c r="B12" s="14" t="str">
        <f>刑法犯総数!B12</f>
        <v>2018     30</v>
      </c>
      <c r="C12" s="85">
        <v>915</v>
      </c>
      <c r="D12" s="74">
        <v>96.830601092896174</v>
      </c>
      <c r="E12" s="138">
        <v>886</v>
      </c>
      <c r="F12" s="85">
        <v>836</v>
      </c>
      <c r="G12" s="85">
        <v>215</v>
      </c>
      <c r="H12" s="85">
        <v>33</v>
      </c>
      <c r="I12" s="85">
        <v>11</v>
      </c>
      <c r="J12" s="42"/>
      <c r="K12" s="42"/>
      <c r="L12" s="42"/>
      <c r="M12" s="42"/>
      <c r="N12" s="42"/>
      <c r="O12" s="42"/>
      <c r="P12" s="42"/>
      <c r="Q12" s="42"/>
    </row>
    <row r="13" spans="2:17" s="8" customFormat="1" x14ac:dyDescent="0.15">
      <c r="B13" s="14" t="str">
        <f>刑法犯総数!B13</f>
        <v>2019 令和元年</v>
      </c>
      <c r="C13" s="85">
        <v>950</v>
      </c>
      <c r="D13" s="74">
        <v>99.473684210526315</v>
      </c>
      <c r="E13" s="138">
        <v>945</v>
      </c>
      <c r="F13" s="85">
        <v>924</v>
      </c>
      <c r="G13" s="85">
        <v>243</v>
      </c>
      <c r="H13" s="85">
        <v>43</v>
      </c>
      <c r="I13" s="85">
        <v>13</v>
      </c>
      <c r="J13" s="42"/>
      <c r="K13" s="42"/>
      <c r="L13" s="42"/>
      <c r="M13" s="42"/>
      <c r="N13" s="42"/>
      <c r="O13" s="42"/>
      <c r="P13" s="42"/>
      <c r="Q13" s="42"/>
    </row>
    <row r="14" spans="2:17" s="8" customFormat="1" x14ac:dyDescent="0.15">
      <c r="B14" s="14" t="str">
        <f>刑法犯総数!B14</f>
        <v>2020 　　２</v>
      </c>
      <c r="C14" s="144">
        <v>929</v>
      </c>
      <c r="D14" s="74">
        <v>98.277717976318627</v>
      </c>
      <c r="E14" s="145">
        <v>913</v>
      </c>
      <c r="F14" s="85">
        <v>878</v>
      </c>
      <c r="G14" s="85">
        <v>210</v>
      </c>
      <c r="H14" s="85">
        <v>50</v>
      </c>
      <c r="I14" s="85">
        <v>6</v>
      </c>
      <c r="J14" s="42"/>
      <c r="K14" s="42"/>
      <c r="L14" s="42"/>
      <c r="M14" s="42"/>
      <c r="N14" s="42"/>
      <c r="O14" s="42"/>
      <c r="P14" s="42"/>
      <c r="Q14" s="42"/>
    </row>
    <row r="15" spans="2:17" s="8" customFormat="1" x14ac:dyDescent="0.15">
      <c r="B15" s="14" t="str">
        <f>刑法犯総数!B15</f>
        <v>2021 　　３</v>
      </c>
      <c r="C15" s="144">
        <v>874</v>
      </c>
      <c r="D15" s="74">
        <v>101.02974828375287</v>
      </c>
      <c r="E15" s="145">
        <v>883</v>
      </c>
      <c r="F15" s="85">
        <v>848</v>
      </c>
      <c r="G15" s="85">
        <v>184</v>
      </c>
      <c r="H15" s="85">
        <v>35</v>
      </c>
      <c r="I15" s="85">
        <v>8</v>
      </c>
      <c r="J15" s="42"/>
      <c r="K15" s="42"/>
      <c r="L15" s="42"/>
      <c r="M15" s="42"/>
      <c r="N15" s="42"/>
      <c r="O15" s="42"/>
      <c r="P15" s="42"/>
      <c r="Q15" s="42"/>
    </row>
    <row r="16" spans="2:17" s="8" customFormat="1" x14ac:dyDescent="0.15">
      <c r="B16" s="18" t="str">
        <f>刑法犯総数!B16</f>
        <v>2022 　　４</v>
      </c>
      <c r="C16" s="89">
        <v>853</v>
      </c>
      <c r="D16" s="81">
        <v>95.779601406799529</v>
      </c>
      <c r="E16" s="86">
        <v>817</v>
      </c>
      <c r="F16" s="89">
        <v>785</v>
      </c>
      <c r="G16" s="89">
        <v>199</v>
      </c>
      <c r="H16" s="89">
        <v>49</v>
      </c>
      <c r="I16" s="89">
        <v>16</v>
      </c>
      <c r="J16" s="42"/>
      <c r="K16" s="42"/>
      <c r="L16" s="42"/>
      <c r="M16" s="42"/>
      <c r="N16" s="42"/>
      <c r="O16" s="42"/>
      <c r="P16" s="42"/>
      <c r="Q16" s="42"/>
    </row>
    <row r="17" spans="2:17" s="22" customFormat="1" x14ac:dyDescent="0.15">
      <c r="B17" s="18" t="str">
        <f>刑法犯総数!B17</f>
        <v>2023 　　５</v>
      </c>
      <c r="C17" s="89">
        <v>912</v>
      </c>
      <c r="D17" s="81">
        <v>95.614035087719301</v>
      </c>
      <c r="E17" s="87">
        <v>872</v>
      </c>
      <c r="F17" s="87">
        <v>808</v>
      </c>
      <c r="G17" s="87">
        <v>202</v>
      </c>
      <c r="H17" s="87">
        <v>43</v>
      </c>
      <c r="I17" s="86">
        <v>16</v>
      </c>
      <c r="J17" s="42"/>
      <c r="K17" s="42"/>
      <c r="L17" s="42"/>
      <c r="M17" s="42"/>
      <c r="N17" s="42"/>
      <c r="O17" s="42"/>
      <c r="P17" s="42"/>
      <c r="Q17" s="42"/>
    </row>
    <row r="18" spans="2:17" s="22" customFormat="1" x14ac:dyDescent="0.15">
      <c r="B18" s="23" t="str">
        <f>刑法犯総数!B18</f>
        <v>2024 　　６</v>
      </c>
      <c r="C18" s="91">
        <f>SUM(C20,C26,C33,C34,C45,C52,C59,C65,C70)</f>
        <v>970</v>
      </c>
      <c r="D18" s="78">
        <f>E18/C18*100</f>
        <v>96.597938144329902</v>
      </c>
      <c r="E18" s="88">
        <f>SUM(E20,E26,E33,E34,E45,E52,E59,E65,E70)</f>
        <v>937</v>
      </c>
      <c r="F18" s="91">
        <f>SUM(F20,F26,F33,F34,F45,F52,F59,F65,F70)</f>
        <v>923</v>
      </c>
      <c r="G18" s="91">
        <f>SUM(G20,G26,G33,G34,G45,G52,G59,G65,G70)</f>
        <v>215</v>
      </c>
      <c r="H18" s="91">
        <f>SUM(H20,H26,H33,H34,H45,H52,H59,H65,H70)</f>
        <v>55</v>
      </c>
      <c r="I18" s="91">
        <f>SUM(I20,I26,I33,I34,I45,I52,I59,I65,I70)</f>
        <v>11</v>
      </c>
      <c r="J18" s="42"/>
      <c r="K18" s="42"/>
      <c r="L18" s="42"/>
      <c r="M18" s="42"/>
      <c r="N18" s="42"/>
      <c r="O18" s="42"/>
      <c r="P18" s="42"/>
    </row>
    <row r="19" spans="2:17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K19" s="42"/>
      <c r="L19" s="42"/>
      <c r="M19" s="42"/>
      <c r="N19" s="42"/>
      <c r="O19" s="42"/>
      <c r="P19" s="42"/>
    </row>
    <row r="20" spans="2:17" s="22" customFormat="1" ht="11.15" customHeight="1" x14ac:dyDescent="0.15">
      <c r="B20" s="26" t="s">
        <v>1</v>
      </c>
      <c r="C20" s="90">
        <v>48</v>
      </c>
      <c r="D20" s="91"/>
      <c r="E20" s="90">
        <v>47</v>
      </c>
      <c r="F20" s="92">
        <v>42</v>
      </c>
      <c r="G20" s="92">
        <v>15</v>
      </c>
      <c r="H20" s="92">
        <v>4</v>
      </c>
      <c r="I20" s="91">
        <v>1</v>
      </c>
      <c r="J20" s="42"/>
      <c r="K20" s="42"/>
      <c r="L20" s="42"/>
      <c r="M20" s="42"/>
      <c r="N20" s="42"/>
      <c r="O20" s="42"/>
      <c r="P20" s="42"/>
    </row>
    <row r="21" spans="2:17" s="8" customFormat="1" ht="11.15" customHeight="1" x14ac:dyDescent="0.15">
      <c r="B21" s="29" t="s">
        <v>2</v>
      </c>
      <c r="C21" s="93">
        <v>26</v>
      </c>
      <c r="D21" s="85"/>
      <c r="E21" s="94">
        <v>25</v>
      </c>
      <c r="F21" s="93">
        <v>23</v>
      </c>
      <c r="G21" s="93">
        <v>9</v>
      </c>
      <c r="H21" s="95">
        <v>3</v>
      </c>
      <c r="I21" s="93">
        <v>0</v>
      </c>
      <c r="J21" s="42"/>
      <c r="K21" s="42"/>
      <c r="L21" s="42"/>
      <c r="M21" s="42"/>
      <c r="N21" s="42"/>
      <c r="O21" s="42"/>
      <c r="P21" s="42"/>
    </row>
    <row r="22" spans="2:17" s="8" customFormat="1" ht="11.15" customHeight="1" x14ac:dyDescent="0.15">
      <c r="B22" s="29" t="s">
        <v>3</v>
      </c>
      <c r="C22" s="93">
        <v>3</v>
      </c>
      <c r="D22" s="85"/>
      <c r="E22" s="94">
        <v>2</v>
      </c>
      <c r="F22" s="93">
        <v>1</v>
      </c>
      <c r="G22" s="93">
        <v>0</v>
      </c>
      <c r="H22" s="93">
        <v>0</v>
      </c>
      <c r="I22" s="93">
        <v>0</v>
      </c>
      <c r="J22" s="42"/>
      <c r="K22" s="42"/>
      <c r="L22" s="42"/>
      <c r="M22" s="42"/>
      <c r="N22" s="42"/>
      <c r="O22" s="42"/>
      <c r="P22" s="42"/>
    </row>
    <row r="23" spans="2:17" s="8" customFormat="1" ht="11.15" customHeight="1" x14ac:dyDescent="0.15">
      <c r="B23" s="29" t="s">
        <v>4</v>
      </c>
      <c r="C23" s="93">
        <v>8</v>
      </c>
      <c r="D23" s="85"/>
      <c r="E23" s="94">
        <v>8</v>
      </c>
      <c r="F23" s="93">
        <v>8</v>
      </c>
      <c r="G23" s="93">
        <v>4</v>
      </c>
      <c r="H23" s="93">
        <v>1</v>
      </c>
      <c r="I23" s="93">
        <v>1</v>
      </c>
      <c r="J23" s="42"/>
      <c r="K23" s="42"/>
      <c r="L23" s="42"/>
      <c r="M23" s="42"/>
      <c r="N23" s="42"/>
      <c r="O23" s="42"/>
      <c r="P23" s="42"/>
    </row>
    <row r="24" spans="2:17" s="8" customFormat="1" ht="11.15" customHeight="1" x14ac:dyDescent="0.15">
      <c r="B24" s="29" t="s">
        <v>5</v>
      </c>
      <c r="C24" s="93">
        <v>6</v>
      </c>
      <c r="D24" s="85"/>
      <c r="E24" s="94">
        <v>7</v>
      </c>
      <c r="F24" s="93">
        <v>5</v>
      </c>
      <c r="G24" s="93">
        <v>1</v>
      </c>
      <c r="H24" s="93">
        <v>0</v>
      </c>
      <c r="I24" s="93">
        <v>0</v>
      </c>
      <c r="J24" s="42"/>
      <c r="K24" s="42"/>
      <c r="L24" s="42"/>
      <c r="M24" s="42"/>
      <c r="N24" s="42"/>
      <c r="O24" s="42"/>
      <c r="P24" s="42"/>
    </row>
    <row r="25" spans="2:17" s="8" customFormat="1" ht="11.15" customHeight="1" x14ac:dyDescent="0.15">
      <c r="B25" s="29" t="s">
        <v>6</v>
      </c>
      <c r="C25" s="93">
        <v>5</v>
      </c>
      <c r="D25" s="85"/>
      <c r="E25" s="94">
        <v>5</v>
      </c>
      <c r="F25" s="93">
        <v>5</v>
      </c>
      <c r="G25" s="93">
        <v>1</v>
      </c>
      <c r="H25" s="93">
        <v>0</v>
      </c>
      <c r="I25" s="93">
        <v>0</v>
      </c>
      <c r="J25" s="42"/>
      <c r="K25" s="42"/>
      <c r="L25" s="42"/>
      <c r="M25" s="42"/>
      <c r="N25" s="42"/>
      <c r="O25" s="42"/>
      <c r="P25" s="42"/>
    </row>
    <row r="26" spans="2:17" s="22" customFormat="1" ht="11.15" customHeight="1" x14ac:dyDescent="0.15">
      <c r="B26" s="31" t="s">
        <v>157</v>
      </c>
      <c r="C26" s="91">
        <v>51</v>
      </c>
      <c r="D26" s="91"/>
      <c r="E26" s="96">
        <v>49</v>
      </c>
      <c r="F26" s="91">
        <v>46</v>
      </c>
      <c r="G26" s="91">
        <v>9</v>
      </c>
      <c r="H26" s="91">
        <v>3</v>
      </c>
      <c r="I26" s="91">
        <v>1</v>
      </c>
      <c r="J26" s="42"/>
      <c r="K26" s="42"/>
      <c r="L26" s="42"/>
      <c r="M26" s="42"/>
      <c r="N26" s="42"/>
      <c r="O26" s="42"/>
      <c r="P26" s="42"/>
    </row>
    <row r="27" spans="2:17" s="8" customFormat="1" ht="11.15" customHeight="1" x14ac:dyDescent="0.15">
      <c r="B27" s="29" t="s">
        <v>7</v>
      </c>
      <c r="C27" s="93">
        <v>5</v>
      </c>
      <c r="D27" s="85"/>
      <c r="E27" s="94">
        <v>4</v>
      </c>
      <c r="F27" s="93">
        <v>6</v>
      </c>
      <c r="G27" s="93">
        <v>1</v>
      </c>
      <c r="H27" s="93">
        <v>0</v>
      </c>
      <c r="I27" s="93">
        <v>0</v>
      </c>
      <c r="J27" s="42"/>
      <c r="K27" s="42"/>
      <c r="L27" s="42"/>
      <c r="M27" s="42"/>
      <c r="N27" s="42"/>
      <c r="O27" s="42"/>
      <c r="P27" s="42"/>
    </row>
    <row r="28" spans="2:17" s="8" customFormat="1" ht="11.15" customHeight="1" x14ac:dyDescent="0.15">
      <c r="B28" s="29" t="s">
        <v>8</v>
      </c>
      <c r="C28" s="93">
        <v>7</v>
      </c>
      <c r="D28" s="85"/>
      <c r="E28" s="94">
        <v>6</v>
      </c>
      <c r="F28" s="93">
        <v>6</v>
      </c>
      <c r="G28" s="93">
        <v>1</v>
      </c>
      <c r="H28" s="93">
        <v>1</v>
      </c>
      <c r="I28" s="93">
        <v>1</v>
      </c>
      <c r="J28" s="42"/>
      <c r="K28" s="42"/>
      <c r="L28" s="42"/>
      <c r="M28" s="42"/>
      <c r="N28" s="42"/>
      <c r="O28" s="42"/>
      <c r="P28" s="42"/>
    </row>
    <row r="29" spans="2:17" s="8" customFormat="1" ht="11.15" customHeight="1" x14ac:dyDescent="0.15">
      <c r="B29" s="29" t="s">
        <v>9</v>
      </c>
      <c r="C29" s="93">
        <v>17</v>
      </c>
      <c r="D29" s="85"/>
      <c r="E29" s="94">
        <v>17</v>
      </c>
      <c r="F29" s="93">
        <v>17</v>
      </c>
      <c r="G29" s="93">
        <v>4</v>
      </c>
      <c r="H29" s="93">
        <v>2</v>
      </c>
      <c r="I29" s="93">
        <v>0</v>
      </c>
      <c r="J29" s="42"/>
      <c r="K29" s="42"/>
      <c r="L29" s="42"/>
      <c r="M29" s="42"/>
      <c r="N29" s="42"/>
      <c r="O29" s="42"/>
      <c r="P29" s="42"/>
    </row>
    <row r="30" spans="2:17" s="8" customFormat="1" ht="11.15" customHeight="1" x14ac:dyDescent="0.15">
      <c r="B30" s="29" t="s">
        <v>10</v>
      </c>
      <c r="C30" s="93">
        <v>5</v>
      </c>
      <c r="D30" s="85"/>
      <c r="E30" s="94">
        <v>5</v>
      </c>
      <c r="F30" s="93">
        <v>4</v>
      </c>
      <c r="G30" s="93">
        <v>2</v>
      </c>
      <c r="H30" s="93">
        <v>0</v>
      </c>
      <c r="I30" s="93">
        <v>0</v>
      </c>
      <c r="J30" s="42"/>
      <c r="K30" s="42"/>
      <c r="L30" s="42"/>
      <c r="M30" s="42"/>
      <c r="N30" s="42"/>
      <c r="O30" s="42"/>
      <c r="P30" s="42"/>
    </row>
    <row r="31" spans="2:17" s="8" customFormat="1" ht="11.15" customHeight="1" x14ac:dyDescent="0.15">
      <c r="B31" s="29" t="s">
        <v>11</v>
      </c>
      <c r="C31" s="93">
        <v>4</v>
      </c>
      <c r="D31" s="85"/>
      <c r="E31" s="94">
        <v>4</v>
      </c>
      <c r="F31" s="93">
        <v>2</v>
      </c>
      <c r="G31" s="93">
        <v>0</v>
      </c>
      <c r="H31" s="93">
        <v>0</v>
      </c>
      <c r="I31" s="93">
        <v>0</v>
      </c>
      <c r="J31" s="42"/>
      <c r="K31" s="42"/>
      <c r="L31" s="42"/>
      <c r="M31" s="42"/>
      <c r="N31" s="42"/>
      <c r="O31" s="42"/>
      <c r="P31" s="42"/>
    </row>
    <row r="32" spans="2:17" s="8" customFormat="1" ht="11.15" customHeight="1" x14ac:dyDescent="0.15">
      <c r="B32" s="29" t="s">
        <v>12</v>
      </c>
      <c r="C32" s="93">
        <v>13</v>
      </c>
      <c r="D32" s="85"/>
      <c r="E32" s="94">
        <v>13</v>
      </c>
      <c r="F32" s="93">
        <v>11</v>
      </c>
      <c r="G32" s="93">
        <v>1</v>
      </c>
      <c r="H32" s="93">
        <v>0</v>
      </c>
      <c r="I32" s="93">
        <v>0</v>
      </c>
      <c r="J32" s="42"/>
      <c r="K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96</v>
      </c>
      <c r="D33" s="91"/>
      <c r="E33" s="98">
        <v>98</v>
      </c>
      <c r="F33" s="97">
        <v>107</v>
      </c>
      <c r="G33" s="97">
        <v>24</v>
      </c>
      <c r="H33" s="97">
        <v>4</v>
      </c>
      <c r="I33" s="97">
        <v>1</v>
      </c>
      <c r="J33" s="42"/>
      <c r="K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280</v>
      </c>
      <c r="D34" s="91"/>
      <c r="E34" s="96">
        <v>270</v>
      </c>
      <c r="F34" s="91">
        <v>258</v>
      </c>
      <c r="G34" s="91">
        <v>62</v>
      </c>
      <c r="H34" s="91">
        <v>11</v>
      </c>
      <c r="I34" s="91">
        <v>1</v>
      </c>
      <c r="J34" s="42"/>
      <c r="K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23</v>
      </c>
      <c r="D35" s="85"/>
      <c r="E35" s="94">
        <v>20</v>
      </c>
      <c r="F35" s="93">
        <v>16</v>
      </c>
      <c r="G35" s="93">
        <v>5</v>
      </c>
      <c r="H35" s="93">
        <v>0</v>
      </c>
      <c r="I35" s="93">
        <v>0</v>
      </c>
      <c r="J35" s="42"/>
      <c r="K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11</v>
      </c>
      <c r="D36" s="85"/>
      <c r="E36" s="94">
        <v>11</v>
      </c>
      <c r="F36" s="93">
        <v>12</v>
      </c>
      <c r="G36" s="93">
        <v>7</v>
      </c>
      <c r="H36" s="93">
        <v>0</v>
      </c>
      <c r="I36" s="93">
        <v>0</v>
      </c>
      <c r="J36" s="42"/>
      <c r="K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16</v>
      </c>
      <c r="D37" s="85"/>
      <c r="E37" s="94">
        <v>16</v>
      </c>
      <c r="F37" s="93">
        <v>13</v>
      </c>
      <c r="G37" s="93">
        <v>3</v>
      </c>
      <c r="H37" s="93">
        <v>0</v>
      </c>
      <c r="I37" s="93">
        <v>0</v>
      </c>
      <c r="J37" s="42"/>
      <c r="K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62</v>
      </c>
      <c r="D38" s="85"/>
      <c r="E38" s="94">
        <v>58</v>
      </c>
      <c r="F38" s="93">
        <v>55</v>
      </c>
      <c r="G38" s="93">
        <v>10</v>
      </c>
      <c r="H38" s="93">
        <v>3</v>
      </c>
      <c r="I38" s="93">
        <v>1</v>
      </c>
      <c r="J38" s="42"/>
      <c r="K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40</v>
      </c>
      <c r="D39" s="85"/>
      <c r="E39" s="94">
        <v>36</v>
      </c>
      <c r="F39" s="93">
        <v>41</v>
      </c>
      <c r="G39" s="93">
        <v>16</v>
      </c>
      <c r="H39" s="93">
        <v>3</v>
      </c>
      <c r="I39" s="93">
        <v>0</v>
      </c>
      <c r="J39" s="42"/>
      <c r="K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63</v>
      </c>
      <c r="D40" s="85"/>
      <c r="E40" s="94">
        <v>62</v>
      </c>
      <c r="F40" s="93">
        <v>62</v>
      </c>
      <c r="G40" s="93">
        <v>12</v>
      </c>
      <c r="H40" s="93">
        <v>3</v>
      </c>
      <c r="I40" s="93">
        <v>0</v>
      </c>
      <c r="J40" s="42"/>
      <c r="K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11</v>
      </c>
      <c r="D41" s="85"/>
      <c r="E41" s="94">
        <v>7</v>
      </c>
      <c r="F41" s="93">
        <v>6</v>
      </c>
      <c r="G41" s="93">
        <v>1</v>
      </c>
      <c r="H41" s="93">
        <v>1</v>
      </c>
      <c r="I41" s="93">
        <v>0</v>
      </c>
      <c r="J41" s="42"/>
      <c r="K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5</v>
      </c>
      <c r="D42" s="85"/>
      <c r="E42" s="94">
        <v>5</v>
      </c>
      <c r="F42" s="93">
        <v>4</v>
      </c>
      <c r="G42" s="93">
        <v>1</v>
      </c>
      <c r="H42" s="93">
        <v>0</v>
      </c>
      <c r="I42" s="93">
        <v>0</v>
      </c>
      <c r="J42" s="42"/>
      <c r="K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8</v>
      </c>
      <c r="D43" s="85"/>
      <c r="E43" s="94">
        <v>9</v>
      </c>
      <c r="F43" s="93">
        <v>8</v>
      </c>
      <c r="G43" s="93">
        <v>2</v>
      </c>
      <c r="H43" s="93">
        <v>0</v>
      </c>
      <c r="I43" s="93">
        <v>0</v>
      </c>
      <c r="J43" s="42"/>
      <c r="K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41</v>
      </c>
      <c r="D44" s="85"/>
      <c r="E44" s="94">
        <v>46</v>
      </c>
      <c r="F44" s="93">
        <v>41</v>
      </c>
      <c r="G44" s="93">
        <v>5</v>
      </c>
      <c r="H44" s="93">
        <v>1</v>
      </c>
      <c r="I44" s="93">
        <v>0</v>
      </c>
      <c r="J44" s="42"/>
      <c r="K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84</v>
      </c>
      <c r="D45" s="91"/>
      <c r="E45" s="88">
        <v>90</v>
      </c>
      <c r="F45" s="91">
        <v>86</v>
      </c>
      <c r="G45" s="91">
        <v>19</v>
      </c>
      <c r="H45" s="91">
        <v>5</v>
      </c>
      <c r="I45" s="91">
        <v>2</v>
      </c>
      <c r="J45" s="42"/>
      <c r="K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3</v>
      </c>
      <c r="D46" s="85"/>
      <c r="E46" s="94">
        <v>2</v>
      </c>
      <c r="F46" s="93">
        <v>1</v>
      </c>
      <c r="G46" s="93">
        <v>1</v>
      </c>
      <c r="H46" s="93">
        <v>0</v>
      </c>
      <c r="I46" s="93">
        <v>0</v>
      </c>
      <c r="J46" s="42"/>
      <c r="K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2</v>
      </c>
      <c r="D47" s="85"/>
      <c r="E47" s="94">
        <v>2</v>
      </c>
      <c r="F47" s="93">
        <v>2</v>
      </c>
      <c r="G47" s="93">
        <v>0</v>
      </c>
      <c r="H47" s="93">
        <v>0</v>
      </c>
      <c r="I47" s="93">
        <v>0</v>
      </c>
      <c r="J47" s="42"/>
      <c r="K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4</v>
      </c>
      <c r="D48" s="85"/>
      <c r="E48" s="94">
        <v>4</v>
      </c>
      <c r="F48" s="93">
        <v>4</v>
      </c>
      <c r="G48" s="93">
        <v>1</v>
      </c>
      <c r="H48" s="93">
        <v>0</v>
      </c>
      <c r="I48" s="93">
        <v>0</v>
      </c>
      <c r="J48" s="42"/>
      <c r="K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7</v>
      </c>
      <c r="D49" s="85"/>
      <c r="E49" s="94">
        <v>6</v>
      </c>
      <c r="F49" s="93">
        <v>6</v>
      </c>
      <c r="G49" s="93">
        <v>1</v>
      </c>
      <c r="H49" s="93">
        <v>0</v>
      </c>
      <c r="I49" s="93">
        <v>0</v>
      </c>
      <c r="J49" s="42"/>
      <c r="K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58</v>
      </c>
      <c r="D50" s="85"/>
      <c r="E50" s="94">
        <v>66</v>
      </c>
      <c r="F50" s="93">
        <v>65</v>
      </c>
      <c r="G50" s="93">
        <v>15</v>
      </c>
      <c r="H50" s="93">
        <v>5</v>
      </c>
      <c r="I50" s="93">
        <v>2</v>
      </c>
      <c r="J50" s="42"/>
      <c r="K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10</v>
      </c>
      <c r="D51" s="85"/>
      <c r="E51" s="94">
        <v>10</v>
      </c>
      <c r="F51" s="93">
        <v>8</v>
      </c>
      <c r="G51" s="93">
        <v>1</v>
      </c>
      <c r="H51" s="93">
        <v>0</v>
      </c>
      <c r="I51" s="93">
        <v>0</v>
      </c>
      <c r="J51" s="42"/>
      <c r="K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242</v>
      </c>
      <c r="D52" s="91"/>
      <c r="E52" s="96">
        <v>212</v>
      </c>
      <c r="F52" s="91">
        <v>216</v>
      </c>
      <c r="G52" s="91">
        <v>46</v>
      </c>
      <c r="H52" s="91">
        <v>20</v>
      </c>
      <c r="I52" s="91">
        <v>3</v>
      </c>
      <c r="J52" s="42"/>
      <c r="K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17</v>
      </c>
      <c r="D53" s="85"/>
      <c r="E53" s="94">
        <v>12</v>
      </c>
      <c r="F53" s="93">
        <v>12</v>
      </c>
      <c r="G53" s="93">
        <v>3</v>
      </c>
      <c r="H53" s="93">
        <v>1</v>
      </c>
      <c r="I53" s="93">
        <v>0</v>
      </c>
      <c r="J53" s="42"/>
      <c r="K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9</v>
      </c>
      <c r="D54" s="85"/>
      <c r="E54" s="94">
        <v>7</v>
      </c>
      <c r="F54" s="93">
        <v>7</v>
      </c>
      <c r="G54" s="93">
        <v>2</v>
      </c>
      <c r="H54" s="93">
        <v>0</v>
      </c>
      <c r="I54" s="93">
        <v>0</v>
      </c>
      <c r="J54" s="42"/>
      <c r="K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148</v>
      </c>
      <c r="D55" s="85"/>
      <c r="E55" s="94">
        <v>123</v>
      </c>
      <c r="F55" s="93">
        <v>132</v>
      </c>
      <c r="G55" s="93">
        <v>30</v>
      </c>
      <c r="H55" s="93">
        <v>17</v>
      </c>
      <c r="I55" s="93">
        <v>3</v>
      </c>
      <c r="J55" s="42"/>
      <c r="K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54</v>
      </c>
      <c r="D56" s="85"/>
      <c r="E56" s="94">
        <v>58</v>
      </c>
      <c r="F56" s="93">
        <v>54</v>
      </c>
      <c r="G56" s="93">
        <v>10</v>
      </c>
      <c r="H56" s="93">
        <v>2</v>
      </c>
      <c r="I56" s="93">
        <v>0</v>
      </c>
      <c r="J56" s="42"/>
      <c r="K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6</v>
      </c>
      <c r="D57" s="85"/>
      <c r="E57" s="94">
        <v>4</v>
      </c>
      <c r="F57" s="93">
        <v>3</v>
      </c>
      <c r="G57" s="93">
        <v>0</v>
      </c>
      <c r="H57" s="93">
        <v>0</v>
      </c>
      <c r="I57" s="93">
        <v>0</v>
      </c>
      <c r="J57" s="42"/>
      <c r="K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8</v>
      </c>
      <c r="D58" s="85"/>
      <c r="E58" s="94">
        <v>8</v>
      </c>
      <c r="F58" s="93">
        <v>8</v>
      </c>
      <c r="G58" s="93">
        <v>1</v>
      </c>
      <c r="H58" s="93">
        <v>0</v>
      </c>
      <c r="I58" s="93">
        <v>0</v>
      </c>
      <c r="J58" s="42"/>
      <c r="K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37</v>
      </c>
      <c r="D59" s="91"/>
      <c r="E59" s="96">
        <v>37</v>
      </c>
      <c r="F59" s="91">
        <v>34</v>
      </c>
      <c r="G59" s="91">
        <v>8</v>
      </c>
      <c r="H59" s="91">
        <v>1</v>
      </c>
      <c r="I59" s="91">
        <v>0</v>
      </c>
      <c r="J59" s="42"/>
      <c r="K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2</v>
      </c>
      <c r="D60" s="85"/>
      <c r="E60" s="94">
        <v>4</v>
      </c>
      <c r="F60" s="93">
        <v>3</v>
      </c>
      <c r="G60" s="93">
        <v>2</v>
      </c>
      <c r="H60" s="93">
        <v>0</v>
      </c>
      <c r="I60" s="93">
        <v>0</v>
      </c>
      <c r="J60" s="42"/>
      <c r="K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3</v>
      </c>
      <c r="D61" s="85"/>
      <c r="E61" s="94">
        <v>3</v>
      </c>
      <c r="F61" s="93">
        <v>3</v>
      </c>
      <c r="G61" s="93">
        <v>2</v>
      </c>
      <c r="H61" s="93">
        <v>0</v>
      </c>
      <c r="I61" s="93">
        <v>0</v>
      </c>
      <c r="J61" s="42"/>
      <c r="K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7</v>
      </c>
      <c r="D62" s="85"/>
      <c r="E62" s="94">
        <v>7</v>
      </c>
      <c r="F62" s="93">
        <v>7</v>
      </c>
      <c r="G62" s="93">
        <v>1</v>
      </c>
      <c r="H62" s="93">
        <v>0</v>
      </c>
      <c r="I62" s="93">
        <v>0</v>
      </c>
      <c r="J62" s="42"/>
      <c r="K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22</v>
      </c>
      <c r="D63" s="85"/>
      <c r="E63" s="94">
        <v>20</v>
      </c>
      <c r="F63" s="93">
        <v>18</v>
      </c>
      <c r="G63" s="93">
        <v>2</v>
      </c>
      <c r="H63" s="93">
        <v>1</v>
      </c>
      <c r="I63" s="93">
        <v>0</v>
      </c>
      <c r="J63" s="42"/>
      <c r="K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3</v>
      </c>
      <c r="D64" s="85"/>
      <c r="E64" s="94">
        <v>3</v>
      </c>
      <c r="F64" s="93">
        <v>3</v>
      </c>
      <c r="G64" s="93">
        <v>1</v>
      </c>
      <c r="H64" s="93">
        <v>0</v>
      </c>
      <c r="I64" s="93">
        <v>0</v>
      </c>
      <c r="J64" s="42"/>
      <c r="K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35</v>
      </c>
      <c r="D65" s="91"/>
      <c r="E65" s="96">
        <v>33</v>
      </c>
      <c r="F65" s="91">
        <v>34</v>
      </c>
      <c r="G65" s="91">
        <v>13</v>
      </c>
      <c r="H65" s="91">
        <v>3</v>
      </c>
      <c r="I65" s="91">
        <v>1</v>
      </c>
      <c r="J65" s="42"/>
      <c r="K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5</v>
      </c>
      <c r="D66" s="85"/>
      <c r="E66" s="94">
        <v>5</v>
      </c>
      <c r="F66" s="93">
        <v>7</v>
      </c>
      <c r="G66" s="93">
        <v>3</v>
      </c>
      <c r="H66" s="93">
        <v>1</v>
      </c>
      <c r="I66" s="93">
        <v>1</v>
      </c>
      <c r="J66" s="42"/>
      <c r="K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15</v>
      </c>
      <c r="D67" s="85"/>
      <c r="E67" s="94">
        <v>15</v>
      </c>
      <c r="F67" s="93">
        <v>14</v>
      </c>
      <c r="G67" s="93">
        <v>5</v>
      </c>
      <c r="H67" s="93">
        <v>2</v>
      </c>
      <c r="I67" s="93">
        <v>0</v>
      </c>
      <c r="J67" s="42"/>
      <c r="K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8</v>
      </c>
      <c r="D68" s="85"/>
      <c r="E68" s="94">
        <v>7</v>
      </c>
      <c r="F68" s="93">
        <v>7</v>
      </c>
      <c r="G68" s="93">
        <v>2</v>
      </c>
      <c r="H68" s="93">
        <v>0</v>
      </c>
      <c r="I68" s="93">
        <v>0</v>
      </c>
      <c r="J68" s="42"/>
      <c r="K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7</v>
      </c>
      <c r="D69" s="85"/>
      <c r="E69" s="94">
        <v>6</v>
      </c>
      <c r="F69" s="93">
        <v>6</v>
      </c>
      <c r="G69" s="93">
        <v>3</v>
      </c>
      <c r="H69" s="93">
        <v>0</v>
      </c>
      <c r="I69" s="93">
        <v>0</v>
      </c>
      <c r="J69" s="42"/>
      <c r="K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97</v>
      </c>
      <c r="D70" s="91"/>
      <c r="E70" s="96">
        <v>101</v>
      </c>
      <c r="F70" s="91">
        <v>100</v>
      </c>
      <c r="G70" s="91">
        <v>19</v>
      </c>
      <c r="H70" s="91">
        <v>4</v>
      </c>
      <c r="I70" s="91">
        <v>1</v>
      </c>
      <c r="J70" s="42"/>
      <c r="K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34</v>
      </c>
      <c r="D71" s="85"/>
      <c r="E71" s="94">
        <v>35</v>
      </c>
      <c r="F71" s="93">
        <v>29</v>
      </c>
      <c r="G71" s="93">
        <v>6</v>
      </c>
      <c r="H71" s="93">
        <v>2</v>
      </c>
      <c r="I71" s="93">
        <v>1</v>
      </c>
      <c r="J71" s="42"/>
      <c r="K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8</v>
      </c>
      <c r="D72" s="85"/>
      <c r="E72" s="94">
        <v>11</v>
      </c>
      <c r="F72" s="93">
        <v>15</v>
      </c>
      <c r="G72" s="93">
        <v>3</v>
      </c>
      <c r="H72" s="93">
        <v>0</v>
      </c>
      <c r="I72" s="93">
        <v>0</v>
      </c>
      <c r="J72" s="42"/>
      <c r="K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7</v>
      </c>
      <c r="D73" s="85"/>
      <c r="E73" s="94">
        <v>7</v>
      </c>
      <c r="F73" s="93">
        <v>12</v>
      </c>
      <c r="G73" s="93">
        <v>1</v>
      </c>
      <c r="H73" s="93">
        <v>1</v>
      </c>
      <c r="I73" s="93">
        <v>0</v>
      </c>
      <c r="J73" s="42"/>
      <c r="K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9</v>
      </c>
      <c r="D74" s="85"/>
      <c r="E74" s="94">
        <v>11</v>
      </c>
      <c r="F74" s="93">
        <v>8</v>
      </c>
      <c r="G74" s="93">
        <v>1</v>
      </c>
      <c r="H74" s="93">
        <v>0</v>
      </c>
      <c r="I74" s="93">
        <v>0</v>
      </c>
      <c r="J74" s="42"/>
      <c r="K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5</v>
      </c>
      <c r="D75" s="85"/>
      <c r="E75" s="94">
        <v>5</v>
      </c>
      <c r="F75" s="93">
        <v>3</v>
      </c>
      <c r="G75" s="93">
        <v>1</v>
      </c>
      <c r="H75" s="93">
        <v>0</v>
      </c>
      <c r="I75" s="93">
        <v>0</v>
      </c>
      <c r="J75" s="42"/>
      <c r="K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5</v>
      </c>
      <c r="D76" s="85"/>
      <c r="E76" s="94">
        <v>5</v>
      </c>
      <c r="F76" s="93">
        <v>5</v>
      </c>
      <c r="G76" s="93">
        <v>0</v>
      </c>
      <c r="H76" s="93">
        <v>1</v>
      </c>
      <c r="I76" s="93">
        <v>0</v>
      </c>
      <c r="J76" s="42"/>
      <c r="K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12</v>
      </c>
      <c r="D77" s="85"/>
      <c r="E77" s="94">
        <v>9</v>
      </c>
      <c r="F77" s="93">
        <v>10</v>
      </c>
      <c r="G77" s="93">
        <v>4</v>
      </c>
      <c r="H77" s="93">
        <v>0</v>
      </c>
      <c r="I77" s="93">
        <v>0</v>
      </c>
      <c r="J77" s="42"/>
      <c r="K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17</v>
      </c>
      <c r="D78" s="104"/>
      <c r="E78" s="116">
        <v>18</v>
      </c>
      <c r="F78" s="103">
        <v>18</v>
      </c>
      <c r="G78" s="103">
        <v>3</v>
      </c>
      <c r="H78" s="103">
        <v>0</v>
      </c>
      <c r="I78" s="103">
        <v>0</v>
      </c>
      <c r="J78" s="42"/>
      <c r="K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 codeName="Sheet81">
    <tabColor indexed="12"/>
  </sheetPr>
  <dimension ref="B1:AA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10.375" style="2" customWidth="1"/>
    <col min="12" max="12" width="10.25" style="2" customWidth="1"/>
    <col min="13" max="57" width="9.25" style="2"/>
    <col min="58" max="58" width="9" style="2" bestFit="1" customWidth="1"/>
    <col min="59" max="16384" width="9.25" style="2"/>
  </cols>
  <sheetData>
    <row r="1" spans="2:27" x14ac:dyDescent="0.15">
      <c r="B1" s="1"/>
    </row>
    <row r="2" spans="2:27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27" s="5" customFormat="1" x14ac:dyDescent="0.15">
      <c r="B3" s="4"/>
      <c r="C3" s="4"/>
      <c r="D3" s="4"/>
      <c r="E3" s="4"/>
      <c r="F3" s="4"/>
      <c r="G3" s="4"/>
      <c r="H3" s="4"/>
      <c r="I3" s="4"/>
    </row>
    <row r="4" spans="2:27" s="7" customFormat="1" ht="10" thickBot="1" x14ac:dyDescent="0.2">
      <c r="B4" s="6"/>
      <c r="C4" s="191" t="s">
        <v>98</v>
      </c>
      <c r="D4" s="191"/>
      <c r="E4" s="191"/>
      <c r="F4" s="191"/>
      <c r="G4" s="191"/>
      <c r="H4" s="191"/>
      <c r="I4" s="191"/>
      <c r="M4" s="62"/>
    </row>
    <row r="5" spans="2:27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27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27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  <c r="J8" s="67"/>
      <c r="K8" s="67"/>
      <c r="L8" s="5"/>
      <c r="M8" s="67"/>
      <c r="N8" s="67"/>
      <c r="O8" s="5"/>
      <c r="P8" s="67"/>
      <c r="Q8" s="67"/>
      <c r="R8" s="5"/>
      <c r="S8" s="67"/>
      <c r="T8" s="67"/>
      <c r="U8" s="5"/>
      <c r="V8" s="67"/>
      <c r="W8" s="67"/>
      <c r="X8" s="5"/>
      <c r="Y8" s="67"/>
      <c r="Z8" s="67"/>
      <c r="AA8" s="5"/>
    </row>
    <row r="9" spans="2:27" s="8" customFormat="1" x14ac:dyDescent="0.15">
      <c r="B9" s="14" t="str">
        <f>刑法犯総数!B9</f>
        <v>2015 平成27年</v>
      </c>
      <c r="C9" s="85">
        <v>167088</v>
      </c>
      <c r="D9" s="74">
        <v>29.248659389064446</v>
      </c>
      <c r="E9" s="138">
        <v>48871</v>
      </c>
      <c r="F9" s="85">
        <v>39727</v>
      </c>
      <c r="G9" s="85">
        <v>3891</v>
      </c>
      <c r="H9" s="85">
        <v>8763</v>
      </c>
      <c r="I9" s="85">
        <v>788</v>
      </c>
      <c r="J9" s="50"/>
      <c r="K9" s="50"/>
      <c r="L9" s="68"/>
      <c r="M9" s="50"/>
      <c r="N9" s="5"/>
      <c r="O9" s="68"/>
      <c r="P9" s="50"/>
      <c r="Q9" s="5"/>
      <c r="R9" s="68"/>
      <c r="S9" s="50"/>
      <c r="T9" s="5"/>
      <c r="U9" s="68"/>
      <c r="V9" s="50"/>
      <c r="W9" s="5"/>
      <c r="X9" s="68"/>
      <c r="Y9" s="50"/>
      <c r="Z9" s="5"/>
      <c r="AA9" s="68"/>
    </row>
    <row r="10" spans="2:27" s="8" customFormat="1" x14ac:dyDescent="0.15">
      <c r="B10" s="14" t="str">
        <f>刑法犯総数!B10</f>
        <v>2016     28</v>
      </c>
      <c r="C10" s="85">
        <v>149636</v>
      </c>
      <c r="D10" s="74">
        <v>29.767569301504988</v>
      </c>
      <c r="E10" s="138">
        <v>44543</v>
      </c>
      <c r="F10" s="85">
        <v>35678</v>
      </c>
      <c r="G10" s="85">
        <v>3427</v>
      </c>
      <c r="H10" s="85">
        <v>7077</v>
      </c>
      <c r="I10" s="85">
        <v>602</v>
      </c>
      <c r="J10" s="5"/>
      <c r="K10" s="5"/>
      <c r="L10" s="68"/>
      <c r="M10" s="5"/>
      <c r="N10" s="5"/>
      <c r="O10" s="68"/>
      <c r="P10" s="5"/>
      <c r="Q10" s="5"/>
      <c r="R10" s="68"/>
      <c r="S10" s="5"/>
      <c r="T10" s="5"/>
      <c r="U10" s="68"/>
      <c r="V10" s="5"/>
      <c r="W10" s="5"/>
      <c r="X10" s="68"/>
      <c r="Y10" s="5"/>
      <c r="Z10" s="5"/>
      <c r="AA10" s="68"/>
    </row>
    <row r="11" spans="2:27" s="8" customFormat="1" x14ac:dyDescent="0.15">
      <c r="B11" s="14" t="str">
        <f>刑法犯総数!B11</f>
        <v>2017     29</v>
      </c>
      <c r="C11" s="85">
        <v>137897</v>
      </c>
      <c r="D11" s="74">
        <v>30.054315902448931</v>
      </c>
      <c r="E11" s="138">
        <v>41444</v>
      </c>
      <c r="F11" s="85">
        <v>32546</v>
      </c>
      <c r="G11" s="85">
        <v>3214</v>
      </c>
      <c r="H11" s="85">
        <v>5701</v>
      </c>
      <c r="I11" s="85">
        <v>489</v>
      </c>
      <c r="J11" s="5"/>
      <c r="K11" s="5"/>
      <c r="L11" s="68"/>
      <c r="M11" s="5"/>
      <c r="N11" s="5"/>
      <c r="O11" s="68"/>
      <c r="P11" s="5"/>
      <c r="Q11" s="5"/>
      <c r="R11" s="68"/>
      <c r="S11" s="5"/>
      <c r="T11" s="5"/>
      <c r="U11" s="68"/>
      <c r="V11" s="5"/>
      <c r="W11" s="5"/>
      <c r="X11" s="68"/>
      <c r="Y11" s="5"/>
      <c r="Z11" s="5"/>
      <c r="AA11" s="68"/>
    </row>
    <row r="12" spans="2:27" s="8" customFormat="1" x14ac:dyDescent="0.15">
      <c r="B12" s="14" t="str">
        <f>刑法犯総数!B12</f>
        <v>2018     30</v>
      </c>
      <c r="C12" s="85">
        <v>119452</v>
      </c>
      <c r="D12" s="74">
        <v>32.144292268023975</v>
      </c>
      <c r="E12" s="138">
        <v>38397</v>
      </c>
      <c r="F12" s="85">
        <v>29823</v>
      </c>
      <c r="G12" s="85">
        <v>3061</v>
      </c>
      <c r="H12" s="85">
        <v>4548</v>
      </c>
      <c r="I12" s="85">
        <v>408</v>
      </c>
      <c r="J12" s="5"/>
      <c r="K12" s="5"/>
      <c r="L12" s="68"/>
      <c r="M12" s="5"/>
      <c r="N12" s="5"/>
      <c r="O12" s="68"/>
      <c r="P12" s="5"/>
      <c r="Q12" s="5"/>
      <c r="R12" s="68"/>
      <c r="S12" s="5"/>
      <c r="T12" s="5"/>
      <c r="U12" s="68"/>
      <c r="V12" s="5"/>
      <c r="W12" s="5"/>
      <c r="X12" s="68"/>
      <c r="Y12" s="5"/>
      <c r="Z12" s="5"/>
      <c r="AA12" s="68"/>
    </row>
    <row r="13" spans="2:27" s="8" customFormat="1" x14ac:dyDescent="0.15">
      <c r="B13" s="18" t="str">
        <f>刑法犯総数!B13</f>
        <v>2019 令和元年</v>
      </c>
      <c r="C13" s="89">
        <v>109794</v>
      </c>
      <c r="D13" s="81">
        <v>31.950744120808061</v>
      </c>
      <c r="E13" s="112">
        <v>35080</v>
      </c>
      <c r="F13" s="89">
        <v>27078</v>
      </c>
      <c r="G13" s="89">
        <v>2903</v>
      </c>
      <c r="H13" s="89">
        <v>3757</v>
      </c>
      <c r="I13" s="89">
        <v>326</v>
      </c>
      <c r="J13" s="5"/>
      <c r="K13" s="5"/>
      <c r="L13" s="68"/>
      <c r="M13" s="5"/>
      <c r="N13" s="5"/>
      <c r="O13" s="68"/>
      <c r="P13" s="5"/>
      <c r="Q13" s="5"/>
      <c r="R13" s="68"/>
      <c r="S13" s="5"/>
      <c r="T13" s="5"/>
      <c r="U13" s="68"/>
      <c r="V13" s="5"/>
      <c r="W13" s="5"/>
      <c r="X13" s="68"/>
      <c r="Y13" s="5"/>
      <c r="Z13" s="5"/>
      <c r="AA13" s="68"/>
    </row>
    <row r="14" spans="2:27" s="8" customFormat="1" x14ac:dyDescent="0.15">
      <c r="B14" s="18" t="str">
        <f>刑法犯総数!B14</f>
        <v>2020 　　２</v>
      </c>
      <c r="C14" s="125">
        <v>98879</v>
      </c>
      <c r="D14" s="81">
        <v>34.14678546506336</v>
      </c>
      <c r="E14" s="139">
        <v>33764</v>
      </c>
      <c r="F14" s="89">
        <v>25970</v>
      </c>
      <c r="G14" s="89">
        <v>3002</v>
      </c>
      <c r="H14" s="89">
        <v>3531</v>
      </c>
      <c r="I14" s="89">
        <v>335</v>
      </c>
      <c r="J14" s="5"/>
      <c r="K14" s="5"/>
      <c r="L14" s="68"/>
      <c r="M14" s="5"/>
      <c r="N14" s="5"/>
      <c r="O14" s="68"/>
      <c r="P14" s="5"/>
      <c r="Q14" s="5"/>
      <c r="R14" s="68"/>
      <c r="S14" s="5"/>
      <c r="T14" s="5"/>
      <c r="U14" s="68"/>
      <c r="V14" s="5"/>
      <c r="W14" s="5"/>
      <c r="X14" s="68"/>
      <c r="Y14" s="5"/>
      <c r="Z14" s="5"/>
      <c r="AA14" s="68"/>
    </row>
    <row r="15" spans="2:27" s="8" customFormat="1" x14ac:dyDescent="0.15">
      <c r="B15" s="18" t="str">
        <f>刑法犯総数!B15</f>
        <v>2021 　　３</v>
      </c>
      <c r="C15" s="125">
        <v>87926</v>
      </c>
      <c r="D15" s="81">
        <v>34.43691285854014</v>
      </c>
      <c r="E15" s="139">
        <v>30279</v>
      </c>
      <c r="F15" s="89">
        <v>22959</v>
      </c>
      <c r="G15" s="89">
        <v>2870</v>
      </c>
      <c r="H15" s="89">
        <v>2780</v>
      </c>
      <c r="I15" s="89">
        <v>272</v>
      </c>
      <c r="J15" s="5"/>
      <c r="K15" s="5"/>
      <c r="L15" s="68"/>
      <c r="M15" s="5"/>
      <c r="N15" s="5"/>
      <c r="O15" s="68"/>
      <c r="P15" s="5"/>
      <c r="Q15" s="5"/>
      <c r="R15" s="68"/>
      <c r="S15" s="5"/>
      <c r="T15" s="5"/>
      <c r="U15" s="68"/>
      <c r="V15" s="5"/>
      <c r="W15" s="5"/>
      <c r="X15" s="68"/>
      <c r="Y15" s="5"/>
      <c r="Z15" s="5"/>
      <c r="AA15" s="68"/>
    </row>
    <row r="16" spans="2:27" s="8" customFormat="1" x14ac:dyDescent="0.15">
      <c r="B16" s="18" t="str">
        <f>刑法犯総数!B16</f>
        <v>2022 　　４</v>
      </c>
      <c r="C16" s="89">
        <v>86841</v>
      </c>
      <c r="D16" s="81">
        <v>33.797399845695004</v>
      </c>
      <c r="E16" s="86">
        <v>29350</v>
      </c>
      <c r="F16" s="89">
        <v>22549</v>
      </c>
      <c r="G16" s="89">
        <v>2834</v>
      </c>
      <c r="H16" s="89">
        <v>2818</v>
      </c>
      <c r="I16" s="89">
        <v>247</v>
      </c>
      <c r="J16" s="5"/>
      <c r="K16" s="5"/>
      <c r="L16" s="68"/>
      <c r="M16" s="5"/>
      <c r="N16" s="5"/>
      <c r="O16" s="68"/>
      <c r="P16" s="5"/>
      <c r="Q16" s="5"/>
      <c r="R16" s="68"/>
      <c r="S16" s="5"/>
      <c r="T16" s="5"/>
      <c r="U16" s="68"/>
      <c r="V16" s="5"/>
      <c r="W16" s="5"/>
      <c r="X16" s="68"/>
      <c r="Y16" s="5"/>
      <c r="Z16" s="5"/>
      <c r="AA16" s="68"/>
    </row>
    <row r="17" spans="2:27" s="22" customFormat="1" x14ac:dyDescent="0.15">
      <c r="B17" s="18" t="str">
        <f>刑法犯総数!B17</f>
        <v>2023 　　５</v>
      </c>
      <c r="C17" s="89">
        <v>93623</v>
      </c>
      <c r="D17" s="81">
        <v>33.898721468015339</v>
      </c>
      <c r="E17" s="87">
        <v>31737</v>
      </c>
      <c r="F17" s="87">
        <v>24221</v>
      </c>
      <c r="G17" s="87">
        <v>3157</v>
      </c>
      <c r="H17" s="87">
        <v>3486</v>
      </c>
      <c r="I17" s="86">
        <v>312</v>
      </c>
      <c r="J17" s="5"/>
      <c r="K17" s="5"/>
      <c r="L17" s="68"/>
      <c r="M17" s="5"/>
      <c r="N17" s="5"/>
      <c r="O17" s="68"/>
      <c r="P17" s="5"/>
      <c r="Q17" s="5"/>
      <c r="R17" s="68"/>
      <c r="S17" s="5"/>
      <c r="T17" s="5"/>
      <c r="U17" s="68"/>
      <c r="V17" s="5"/>
      <c r="W17" s="5"/>
      <c r="X17" s="68"/>
      <c r="Y17" s="5"/>
      <c r="Z17" s="5"/>
      <c r="AA17" s="68"/>
    </row>
    <row r="18" spans="2:27" s="22" customFormat="1" x14ac:dyDescent="0.15">
      <c r="B18" s="23" t="str">
        <f>刑法犯総数!B18</f>
        <v>2024 　　６</v>
      </c>
      <c r="C18" s="91">
        <f>SUM(C20,C26,C33,C34,C45,C52,C59,C65,C70)</f>
        <v>90941</v>
      </c>
      <c r="D18" s="78">
        <f>E18/C18*100</f>
        <v>36.077236889851662</v>
      </c>
      <c r="E18" s="88">
        <f>SUM(E20,E26,E33,E34,E45,E52,E59,E65,E70)</f>
        <v>32809</v>
      </c>
      <c r="F18" s="91">
        <f>SUM(F20,F26,F33,F34,F45,F52,F59,F65,F70)</f>
        <v>25120</v>
      </c>
      <c r="G18" s="91">
        <f>SUM(G20,G26,G33,G34,G45,G52,G59,G65,G70)</f>
        <v>3539</v>
      </c>
      <c r="H18" s="91">
        <f>SUM(H20,H26,H33,H34,H45,H52,H59,H65,H70)</f>
        <v>3773</v>
      </c>
      <c r="I18" s="91">
        <f>SUM(I20,I26,I33,I34,I45,I52,I59,I65,I70)</f>
        <v>354</v>
      </c>
      <c r="J18" s="5"/>
      <c r="K18" s="5"/>
      <c r="L18" s="68"/>
      <c r="M18" s="5"/>
      <c r="N18" s="5"/>
      <c r="O18" s="68"/>
      <c r="P18" s="5"/>
      <c r="Q18" s="5"/>
      <c r="R18" s="68"/>
      <c r="S18" s="5"/>
      <c r="T18" s="5"/>
      <c r="U18" s="68"/>
      <c r="V18" s="5"/>
      <c r="W18" s="5"/>
      <c r="X18" s="68"/>
      <c r="Y18" s="5"/>
      <c r="Z18" s="5"/>
      <c r="AA18" s="68"/>
    </row>
    <row r="19" spans="2:27" s="8" customFormat="1" x14ac:dyDescent="0.15">
      <c r="B19" s="2"/>
      <c r="C19" s="24"/>
      <c r="D19" s="41"/>
      <c r="E19" s="42"/>
      <c r="F19" s="24"/>
      <c r="G19" s="24"/>
      <c r="H19" s="24"/>
      <c r="I19" s="24"/>
      <c r="J19" s="5"/>
      <c r="K19" s="5"/>
      <c r="L19" s="68"/>
      <c r="M19" s="5"/>
      <c r="N19" s="5"/>
      <c r="O19" s="68"/>
      <c r="P19" s="5"/>
      <c r="Q19" s="5"/>
      <c r="R19" s="68"/>
      <c r="S19" s="5"/>
      <c r="T19" s="5"/>
      <c r="U19" s="68"/>
      <c r="V19" s="5"/>
      <c r="W19" s="5"/>
      <c r="X19" s="68"/>
      <c r="Y19" s="5"/>
      <c r="Z19" s="5"/>
      <c r="AA19" s="68"/>
    </row>
    <row r="20" spans="2:27" s="22" customFormat="1" ht="11.15" customHeight="1" x14ac:dyDescent="0.15">
      <c r="B20" s="26" t="s">
        <v>1</v>
      </c>
      <c r="C20" s="90">
        <v>2834</v>
      </c>
      <c r="D20" s="91"/>
      <c r="E20" s="90">
        <v>1192</v>
      </c>
      <c r="F20" s="92">
        <v>825</v>
      </c>
      <c r="G20" s="92">
        <v>139</v>
      </c>
      <c r="H20" s="92">
        <v>173</v>
      </c>
      <c r="I20" s="91">
        <v>18</v>
      </c>
      <c r="J20" s="5"/>
      <c r="K20" s="5"/>
      <c r="L20" s="68"/>
      <c r="M20" s="5"/>
      <c r="N20" s="5"/>
      <c r="O20" s="68"/>
      <c r="P20" s="5"/>
      <c r="Q20" s="5"/>
      <c r="R20" s="68"/>
      <c r="S20" s="5"/>
      <c r="T20" s="5"/>
      <c r="U20" s="68"/>
      <c r="V20" s="5"/>
      <c r="W20" s="5"/>
      <c r="X20" s="68"/>
      <c r="Y20" s="5"/>
      <c r="Z20" s="5"/>
      <c r="AA20" s="68"/>
    </row>
    <row r="21" spans="2:27" s="8" customFormat="1" ht="11.15" customHeight="1" x14ac:dyDescent="0.15">
      <c r="B21" s="29" t="s">
        <v>2</v>
      </c>
      <c r="C21" s="93">
        <v>1931</v>
      </c>
      <c r="D21" s="85"/>
      <c r="E21" s="94">
        <v>834</v>
      </c>
      <c r="F21" s="93">
        <v>584</v>
      </c>
      <c r="G21" s="93">
        <v>90</v>
      </c>
      <c r="H21" s="95">
        <v>123</v>
      </c>
      <c r="I21" s="93">
        <v>10</v>
      </c>
      <c r="J21" s="5"/>
      <c r="K21" s="5"/>
      <c r="L21" s="68"/>
      <c r="M21" s="5"/>
      <c r="N21" s="5"/>
      <c r="O21" s="68"/>
      <c r="P21" s="5"/>
      <c r="Q21" s="5"/>
      <c r="R21" s="68"/>
      <c r="S21" s="5"/>
      <c r="T21" s="5"/>
      <c r="U21" s="68"/>
      <c r="V21" s="5"/>
      <c r="W21" s="5"/>
      <c r="X21" s="68"/>
      <c r="Y21" s="5"/>
      <c r="Z21" s="5"/>
      <c r="AA21" s="68"/>
    </row>
    <row r="22" spans="2:27" s="8" customFormat="1" ht="11.15" customHeight="1" x14ac:dyDescent="0.15">
      <c r="B22" s="29" t="s">
        <v>3</v>
      </c>
      <c r="C22" s="93">
        <v>260</v>
      </c>
      <c r="D22" s="85"/>
      <c r="E22" s="94">
        <v>86</v>
      </c>
      <c r="F22" s="93">
        <v>48</v>
      </c>
      <c r="G22" s="93">
        <v>8</v>
      </c>
      <c r="H22" s="93">
        <v>12</v>
      </c>
      <c r="I22" s="93">
        <v>2</v>
      </c>
      <c r="J22" s="5"/>
      <c r="K22" s="5"/>
      <c r="L22" s="68"/>
      <c r="M22" s="5"/>
      <c r="N22" s="5"/>
      <c r="O22" s="68"/>
      <c r="P22" s="5"/>
      <c r="Q22" s="5"/>
      <c r="R22" s="68"/>
      <c r="S22" s="5"/>
      <c r="T22" s="5"/>
      <c r="U22" s="68"/>
      <c r="V22" s="5"/>
      <c r="W22" s="5"/>
      <c r="X22" s="68"/>
      <c r="Y22" s="5"/>
      <c r="Z22" s="5"/>
      <c r="AA22" s="68"/>
    </row>
    <row r="23" spans="2:27" s="8" customFormat="1" ht="11.15" customHeight="1" x14ac:dyDescent="0.15">
      <c r="B23" s="29" t="s">
        <v>4</v>
      </c>
      <c r="C23" s="93">
        <v>257</v>
      </c>
      <c r="D23" s="85"/>
      <c r="E23" s="94">
        <v>111</v>
      </c>
      <c r="F23" s="93">
        <v>83</v>
      </c>
      <c r="G23" s="93">
        <v>21</v>
      </c>
      <c r="H23" s="93">
        <v>18</v>
      </c>
      <c r="I23" s="93">
        <v>5</v>
      </c>
      <c r="J23" s="5"/>
      <c r="K23" s="5"/>
      <c r="L23" s="68"/>
      <c r="M23" s="5"/>
      <c r="N23" s="5"/>
      <c r="O23" s="68"/>
      <c r="P23" s="5"/>
      <c r="Q23" s="5"/>
      <c r="R23" s="68"/>
      <c r="S23" s="5"/>
      <c r="T23" s="5"/>
      <c r="U23" s="68"/>
      <c r="V23" s="5"/>
      <c r="W23" s="5"/>
      <c r="X23" s="68"/>
      <c r="Y23" s="5"/>
      <c r="Z23" s="5"/>
      <c r="AA23" s="68"/>
    </row>
    <row r="24" spans="2:27" s="8" customFormat="1" ht="11.15" customHeight="1" x14ac:dyDescent="0.15">
      <c r="B24" s="29" t="s">
        <v>5</v>
      </c>
      <c r="C24" s="93">
        <v>273</v>
      </c>
      <c r="D24" s="85"/>
      <c r="E24" s="94">
        <v>114</v>
      </c>
      <c r="F24" s="93">
        <v>72</v>
      </c>
      <c r="G24" s="93">
        <v>14</v>
      </c>
      <c r="H24" s="93">
        <v>12</v>
      </c>
      <c r="I24" s="93">
        <v>1</v>
      </c>
      <c r="J24" s="5"/>
      <c r="K24" s="5"/>
      <c r="L24" s="68"/>
      <c r="M24" s="5"/>
      <c r="N24" s="5"/>
      <c r="O24" s="68"/>
      <c r="P24" s="5"/>
      <c r="Q24" s="5"/>
      <c r="R24" s="68"/>
      <c r="S24" s="5"/>
      <c r="T24" s="5"/>
      <c r="U24" s="68"/>
      <c r="V24" s="5"/>
      <c r="W24" s="5"/>
      <c r="X24" s="68"/>
      <c r="Y24" s="5"/>
      <c r="Z24" s="5"/>
      <c r="AA24" s="68"/>
    </row>
    <row r="25" spans="2:27" s="8" customFormat="1" ht="11.15" customHeight="1" x14ac:dyDescent="0.15">
      <c r="B25" s="29" t="s">
        <v>6</v>
      </c>
      <c r="C25" s="93">
        <v>113</v>
      </c>
      <c r="D25" s="85"/>
      <c r="E25" s="94">
        <v>47</v>
      </c>
      <c r="F25" s="93">
        <v>38</v>
      </c>
      <c r="G25" s="93">
        <v>6</v>
      </c>
      <c r="H25" s="93">
        <v>8</v>
      </c>
      <c r="I25" s="93">
        <v>0</v>
      </c>
      <c r="J25" s="5"/>
      <c r="K25" s="5"/>
      <c r="L25" s="68"/>
      <c r="M25" s="5"/>
      <c r="N25" s="5"/>
      <c r="O25" s="68"/>
      <c r="P25" s="5"/>
      <c r="Q25" s="5"/>
      <c r="R25" s="68"/>
      <c r="S25" s="5"/>
      <c r="T25" s="5"/>
      <c r="U25" s="68"/>
      <c r="V25" s="5"/>
      <c r="W25" s="5"/>
      <c r="X25" s="68"/>
      <c r="Y25" s="5"/>
      <c r="Z25" s="5"/>
      <c r="AA25" s="68"/>
    </row>
    <row r="26" spans="2:27" s="22" customFormat="1" ht="11.15" customHeight="1" x14ac:dyDescent="0.15">
      <c r="B26" s="31" t="s">
        <v>157</v>
      </c>
      <c r="C26" s="91">
        <v>4385</v>
      </c>
      <c r="D26" s="91"/>
      <c r="E26" s="96">
        <v>1588</v>
      </c>
      <c r="F26" s="91">
        <v>1107</v>
      </c>
      <c r="G26" s="91">
        <v>175</v>
      </c>
      <c r="H26" s="91">
        <v>135</v>
      </c>
      <c r="I26" s="91">
        <v>10</v>
      </c>
      <c r="J26" s="5"/>
      <c r="K26" s="5"/>
      <c r="L26" s="68"/>
      <c r="M26" s="5"/>
      <c r="N26" s="5"/>
      <c r="O26" s="68"/>
      <c r="P26" s="5"/>
      <c r="Q26" s="5"/>
      <c r="R26" s="68"/>
      <c r="S26" s="5"/>
      <c r="T26" s="5"/>
      <c r="U26" s="68"/>
      <c r="V26" s="5"/>
      <c r="W26" s="5"/>
      <c r="X26" s="68"/>
      <c r="Y26" s="5"/>
      <c r="Z26" s="5"/>
      <c r="AA26" s="68"/>
    </row>
    <row r="27" spans="2:27" s="8" customFormat="1" ht="11.15" customHeight="1" x14ac:dyDescent="0.15">
      <c r="B27" s="29" t="s">
        <v>7</v>
      </c>
      <c r="C27" s="93">
        <v>594</v>
      </c>
      <c r="D27" s="85"/>
      <c r="E27" s="94">
        <v>221</v>
      </c>
      <c r="F27" s="93">
        <v>139</v>
      </c>
      <c r="G27" s="93">
        <v>29</v>
      </c>
      <c r="H27" s="93">
        <v>16</v>
      </c>
      <c r="I27" s="93">
        <v>4</v>
      </c>
      <c r="J27" s="5"/>
      <c r="K27" s="5"/>
      <c r="L27" s="68"/>
      <c r="M27" s="5"/>
      <c r="N27" s="5"/>
      <c r="O27" s="68"/>
      <c r="P27" s="5"/>
      <c r="Q27" s="5"/>
      <c r="R27" s="68"/>
      <c r="S27" s="5"/>
      <c r="T27" s="5"/>
      <c r="U27" s="68"/>
      <c r="V27" s="5"/>
      <c r="W27" s="5"/>
      <c r="X27" s="68"/>
      <c r="Y27" s="5"/>
      <c r="Z27" s="5"/>
      <c r="AA27" s="68"/>
    </row>
    <row r="28" spans="2:27" s="8" customFormat="1" ht="11.15" customHeight="1" x14ac:dyDescent="0.15">
      <c r="B28" s="29" t="s">
        <v>8</v>
      </c>
      <c r="C28" s="93">
        <v>442</v>
      </c>
      <c r="D28" s="85"/>
      <c r="E28" s="94">
        <v>168</v>
      </c>
      <c r="F28" s="93">
        <v>137</v>
      </c>
      <c r="G28" s="93">
        <v>22</v>
      </c>
      <c r="H28" s="93">
        <v>16</v>
      </c>
      <c r="I28" s="93">
        <v>2</v>
      </c>
      <c r="J28" s="5"/>
      <c r="K28" s="5"/>
      <c r="L28" s="68"/>
      <c r="M28" s="5"/>
      <c r="N28" s="5"/>
      <c r="O28" s="68"/>
      <c r="P28" s="5"/>
      <c r="Q28" s="5"/>
      <c r="R28" s="68"/>
      <c r="S28" s="5"/>
      <c r="T28" s="5"/>
      <c r="U28" s="68"/>
      <c r="V28" s="5"/>
      <c r="W28" s="5"/>
      <c r="X28" s="68"/>
      <c r="Y28" s="5"/>
      <c r="Z28" s="5"/>
      <c r="AA28" s="68"/>
    </row>
    <row r="29" spans="2:27" s="8" customFormat="1" ht="11.15" customHeight="1" x14ac:dyDescent="0.15">
      <c r="B29" s="29" t="s">
        <v>9</v>
      </c>
      <c r="C29" s="93">
        <v>1501</v>
      </c>
      <c r="D29" s="85"/>
      <c r="E29" s="94">
        <v>540</v>
      </c>
      <c r="F29" s="93">
        <v>345</v>
      </c>
      <c r="G29" s="93">
        <v>51</v>
      </c>
      <c r="H29" s="93">
        <v>29</v>
      </c>
      <c r="I29" s="93">
        <v>0</v>
      </c>
      <c r="J29" s="5"/>
      <c r="K29" s="5"/>
      <c r="L29" s="68"/>
      <c r="M29" s="5"/>
      <c r="N29" s="5"/>
      <c r="O29" s="68"/>
      <c r="P29" s="5"/>
      <c r="Q29" s="5"/>
      <c r="R29" s="68"/>
      <c r="S29" s="5"/>
      <c r="T29" s="5"/>
      <c r="U29" s="68"/>
      <c r="V29" s="5"/>
      <c r="W29" s="5"/>
      <c r="X29" s="68"/>
      <c r="Y29" s="5"/>
      <c r="Z29" s="5"/>
      <c r="AA29" s="68"/>
    </row>
    <row r="30" spans="2:27" s="8" customFormat="1" ht="11.15" customHeight="1" x14ac:dyDescent="0.15">
      <c r="B30" s="29" t="s">
        <v>10</v>
      </c>
      <c r="C30" s="93">
        <v>297</v>
      </c>
      <c r="D30" s="85"/>
      <c r="E30" s="94">
        <v>150</v>
      </c>
      <c r="F30" s="93">
        <v>127</v>
      </c>
      <c r="G30" s="93">
        <v>23</v>
      </c>
      <c r="H30" s="93">
        <v>13</v>
      </c>
      <c r="I30" s="93">
        <v>2</v>
      </c>
      <c r="J30" s="5"/>
      <c r="K30" s="5"/>
      <c r="L30" s="68"/>
      <c r="M30" s="5"/>
      <c r="N30" s="5"/>
      <c r="O30" s="68"/>
      <c r="P30" s="5"/>
      <c r="Q30" s="5"/>
      <c r="R30" s="68"/>
      <c r="S30" s="5"/>
      <c r="T30" s="5"/>
      <c r="U30" s="68"/>
      <c r="V30" s="5"/>
      <c r="W30" s="5"/>
      <c r="X30" s="68"/>
      <c r="Y30" s="5"/>
      <c r="Z30" s="5"/>
      <c r="AA30" s="68"/>
    </row>
    <row r="31" spans="2:27" s="8" customFormat="1" ht="11.15" customHeight="1" x14ac:dyDescent="0.15">
      <c r="B31" s="29" t="s">
        <v>11</v>
      </c>
      <c r="C31" s="93">
        <v>318</v>
      </c>
      <c r="D31" s="85"/>
      <c r="E31" s="94">
        <v>142</v>
      </c>
      <c r="F31" s="93">
        <v>111</v>
      </c>
      <c r="G31" s="93">
        <v>12</v>
      </c>
      <c r="H31" s="93">
        <v>21</v>
      </c>
      <c r="I31" s="93">
        <v>1</v>
      </c>
      <c r="J31" s="5"/>
      <c r="K31" s="5"/>
      <c r="L31" s="68"/>
      <c r="M31" s="5"/>
      <c r="N31" s="5"/>
      <c r="O31" s="68"/>
      <c r="P31" s="5"/>
      <c r="Q31" s="5"/>
      <c r="R31" s="68"/>
      <c r="S31" s="5"/>
      <c r="T31" s="5"/>
      <c r="U31" s="68"/>
      <c r="V31" s="5"/>
      <c r="W31" s="5"/>
      <c r="X31" s="68"/>
      <c r="Y31" s="5"/>
      <c r="Z31" s="5"/>
      <c r="AA31" s="68"/>
    </row>
    <row r="32" spans="2:27" s="8" customFormat="1" ht="11.15" customHeight="1" x14ac:dyDescent="0.15">
      <c r="B32" s="29" t="s">
        <v>12</v>
      </c>
      <c r="C32" s="93">
        <v>1233</v>
      </c>
      <c r="D32" s="85"/>
      <c r="E32" s="94">
        <v>367</v>
      </c>
      <c r="F32" s="93">
        <v>248</v>
      </c>
      <c r="G32" s="93">
        <v>38</v>
      </c>
      <c r="H32" s="93">
        <v>40</v>
      </c>
      <c r="I32" s="93">
        <v>1</v>
      </c>
      <c r="J32" s="5"/>
      <c r="K32" s="5"/>
      <c r="L32" s="68"/>
      <c r="M32" s="5"/>
      <c r="N32" s="5"/>
      <c r="O32" s="68"/>
      <c r="P32" s="5"/>
      <c r="Q32" s="5"/>
      <c r="R32" s="68"/>
      <c r="S32" s="5"/>
      <c r="T32" s="5"/>
      <c r="U32" s="68"/>
      <c r="V32" s="5"/>
      <c r="W32" s="5"/>
      <c r="X32" s="68"/>
      <c r="Y32" s="5"/>
      <c r="Z32" s="5"/>
      <c r="AA32" s="68"/>
    </row>
    <row r="33" spans="2:27" s="22" customFormat="1" ht="11.15" customHeight="1" x14ac:dyDescent="0.15">
      <c r="B33" s="31" t="s">
        <v>13</v>
      </c>
      <c r="C33" s="97">
        <v>12643</v>
      </c>
      <c r="D33" s="91"/>
      <c r="E33" s="98">
        <v>4622</v>
      </c>
      <c r="F33" s="97">
        <v>3810</v>
      </c>
      <c r="G33" s="97">
        <v>437</v>
      </c>
      <c r="H33" s="97">
        <v>508</v>
      </c>
      <c r="I33" s="97">
        <v>42</v>
      </c>
      <c r="J33" s="5"/>
      <c r="K33" s="5"/>
      <c r="L33" s="68"/>
      <c r="M33" s="5"/>
      <c r="N33" s="5"/>
      <c r="O33" s="68"/>
      <c r="P33" s="5"/>
      <c r="Q33" s="5"/>
      <c r="R33" s="68"/>
      <c r="S33" s="5"/>
      <c r="T33" s="5"/>
      <c r="U33" s="68"/>
      <c r="V33" s="5"/>
      <c r="W33" s="5"/>
      <c r="X33" s="68"/>
      <c r="Y33" s="5"/>
      <c r="Z33" s="5"/>
      <c r="AA33" s="68"/>
    </row>
    <row r="34" spans="2:27" s="22" customFormat="1" ht="11.15" customHeight="1" x14ac:dyDescent="0.15">
      <c r="B34" s="31" t="s">
        <v>158</v>
      </c>
      <c r="C34" s="91">
        <v>24438</v>
      </c>
      <c r="D34" s="91"/>
      <c r="E34" s="96">
        <v>8771</v>
      </c>
      <c r="F34" s="91">
        <v>6356</v>
      </c>
      <c r="G34" s="91">
        <v>933</v>
      </c>
      <c r="H34" s="91">
        <v>818</v>
      </c>
      <c r="I34" s="91">
        <v>89</v>
      </c>
      <c r="J34" s="5"/>
      <c r="K34" s="5"/>
      <c r="L34" s="68"/>
      <c r="M34" s="5"/>
      <c r="N34" s="5"/>
      <c r="O34" s="68"/>
      <c r="P34" s="5"/>
      <c r="Q34" s="5"/>
      <c r="R34" s="68"/>
      <c r="S34" s="5"/>
      <c r="T34" s="5"/>
      <c r="U34" s="68"/>
      <c r="V34" s="5"/>
      <c r="W34" s="5"/>
      <c r="X34" s="68"/>
      <c r="Y34" s="5"/>
      <c r="Z34" s="5"/>
      <c r="AA34" s="68"/>
    </row>
    <row r="35" spans="2:27" s="8" customFormat="1" ht="11.15" customHeight="1" x14ac:dyDescent="0.15">
      <c r="B35" s="29" t="s">
        <v>14</v>
      </c>
      <c r="C35" s="93">
        <v>2054</v>
      </c>
      <c r="D35" s="85"/>
      <c r="E35" s="94">
        <v>565</v>
      </c>
      <c r="F35" s="93">
        <v>429</v>
      </c>
      <c r="G35" s="93">
        <v>78</v>
      </c>
      <c r="H35" s="93">
        <v>40</v>
      </c>
      <c r="I35" s="93">
        <v>2</v>
      </c>
      <c r="J35" s="5"/>
      <c r="K35" s="5"/>
      <c r="L35" s="68"/>
      <c r="M35" s="5"/>
      <c r="N35" s="5"/>
      <c r="O35" s="68"/>
      <c r="P35" s="5"/>
      <c r="Q35" s="5"/>
      <c r="R35" s="68"/>
      <c r="S35" s="5"/>
      <c r="T35" s="5"/>
      <c r="U35" s="68"/>
      <c r="V35" s="5"/>
      <c r="W35" s="5"/>
      <c r="X35" s="68"/>
      <c r="Y35" s="5"/>
      <c r="Z35" s="5"/>
      <c r="AA35" s="68"/>
    </row>
    <row r="36" spans="2:27" s="8" customFormat="1" ht="11.15" customHeight="1" x14ac:dyDescent="0.15">
      <c r="B36" s="29" t="s">
        <v>15</v>
      </c>
      <c r="C36" s="93">
        <v>1444</v>
      </c>
      <c r="D36" s="85"/>
      <c r="E36" s="94">
        <v>418</v>
      </c>
      <c r="F36" s="93">
        <v>249</v>
      </c>
      <c r="G36" s="93">
        <v>38</v>
      </c>
      <c r="H36" s="93">
        <v>27</v>
      </c>
      <c r="I36" s="93">
        <v>2</v>
      </c>
      <c r="J36" s="5"/>
      <c r="K36" s="5"/>
      <c r="L36" s="68"/>
      <c r="M36" s="5"/>
      <c r="N36" s="5"/>
      <c r="O36" s="68"/>
      <c r="P36" s="5"/>
      <c r="Q36" s="5"/>
      <c r="R36" s="68"/>
      <c r="S36" s="5"/>
      <c r="T36" s="5"/>
      <c r="U36" s="68"/>
      <c r="V36" s="5"/>
      <c r="W36" s="5"/>
      <c r="X36" s="68"/>
      <c r="Y36" s="5"/>
      <c r="Z36" s="5"/>
      <c r="AA36" s="68"/>
    </row>
    <row r="37" spans="2:27" s="8" customFormat="1" ht="11.15" customHeight="1" x14ac:dyDescent="0.15">
      <c r="B37" s="29" t="s">
        <v>16</v>
      </c>
      <c r="C37" s="93">
        <v>1540</v>
      </c>
      <c r="D37" s="85"/>
      <c r="E37" s="94">
        <v>454</v>
      </c>
      <c r="F37" s="93">
        <v>316</v>
      </c>
      <c r="G37" s="93">
        <v>40</v>
      </c>
      <c r="H37" s="93">
        <v>42</v>
      </c>
      <c r="I37" s="93">
        <v>4</v>
      </c>
      <c r="J37" s="5"/>
      <c r="K37" s="5"/>
      <c r="L37" s="68"/>
      <c r="M37" s="5"/>
      <c r="N37" s="5"/>
      <c r="O37" s="68"/>
      <c r="P37" s="5"/>
      <c r="Q37" s="5"/>
      <c r="R37" s="68"/>
      <c r="S37" s="5"/>
      <c r="T37" s="5"/>
      <c r="U37" s="68"/>
      <c r="V37" s="5"/>
      <c r="W37" s="5"/>
      <c r="X37" s="68"/>
      <c r="Y37" s="5"/>
      <c r="Z37" s="5"/>
      <c r="AA37" s="68"/>
    </row>
    <row r="38" spans="2:27" s="8" customFormat="1" ht="11.15" customHeight="1" x14ac:dyDescent="0.15">
      <c r="B38" s="29" t="s">
        <v>17</v>
      </c>
      <c r="C38" s="93">
        <v>6049</v>
      </c>
      <c r="D38" s="85"/>
      <c r="E38" s="94">
        <v>2016</v>
      </c>
      <c r="F38" s="93">
        <v>1571</v>
      </c>
      <c r="G38" s="93">
        <v>260</v>
      </c>
      <c r="H38" s="93">
        <v>174</v>
      </c>
      <c r="I38" s="93">
        <v>19</v>
      </c>
      <c r="J38" s="5"/>
      <c r="K38" s="5"/>
      <c r="L38" s="68"/>
      <c r="M38" s="5"/>
      <c r="N38" s="5"/>
      <c r="O38" s="68"/>
      <c r="P38" s="5"/>
      <c r="Q38" s="5"/>
      <c r="R38" s="68"/>
      <c r="S38" s="5"/>
      <c r="T38" s="5"/>
      <c r="U38" s="68"/>
      <c r="V38" s="5"/>
      <c r="W38" s="5"/>
      <c r="X38" s="68"/>
      <c r="Y38" s="5"/>
      <c r="Z38" s="5"/>
      <c r="AA38" s="68"/>
    </row>
    <row r="39" spans="2:27" s="8" customFormat="1" ht="11.15" customHeight="1" x14ac:dyDescent="0.15">
      <c r="B39" s="29" t="s">
        <v>18</v>
      </c>
      <c r="C39" s="93">
        <v>4200</v>
      </c>
      <c r="D39" s="85"/>
      <c r="E39" s="94">
        <v>1456</v>
      </c>
      <c r="F39" s="93">
        <v>1028</v>
      </c>
      <c r="G39" s="93">
        <v>136</v>
      </c>
      <c r="H39" s="93">
        <v>149</v>
      </c>
      <c r="I39" s="93">
        <v>10</v>
      </c>
      <c r="J39" s="5"/>
      <c r="K39" s="5"/>
      <c r="L39" s="68"/>
      <c r="M39" s="5"/>
      <c r="N39" s="5"/>
      <c r="O39" s="68"/>
      <c r="P39" s="5"/>
      <c r="Q39" s="5"/>
      <c r="R39" s="68"/>
      <c r="S39" s="5"/>
      <c r="T39" s="5"/>
      <c r="U39" s="68"/>
      <c r="V39" s="5"/>
      <c r="W39" s="5"/>
      <c r="X39" s="68"/>
      <c r="Y39" s="5"/>
      <c r="Z39" s="5"/>
      <c r="AA39" s="68"/>
    </row>
    <row r="40" spans="2:27" s="8" customFormat="1" ht="11.15" customHeight="1" x14ac:dyDescent="0.15">
      <c r="B40" s="29" t="s">
        <v>19</v>
      </c>
      <c r="C40" s="93">
        <v>4537</v>
      </c>
      <c r="D40" s="85"/>
      <c r="E40" s="94">
        <v>1941</v>
      </c>
      <c r="F40" s="93">
        <v>1483</v>
      </c>
      <c r="G40" s="93">
        <v>195</v>
      </c>
      <c r="H40" s="93">
        <v>243</v>
      </c>
      <c r="I40" s="93">
        <v>30</v>
      </c>
      <c r="J40" s="5"/>
      <c r="K40" s="5"/>
      <c r="L40" s="68"/>
      <c r="M40" s="5"/>
      <c r="N40" s="5"/>
      <c r="O40" s="68"/>
      <c r="P40" s="5"/>
      <c r="Q40" s="5"/>
      <c r="R40" s="68"/>
      <c r="S40" s="5"/>
      <c r="T40" s="5"/>
      <c r="U40" s="68"/>
      <c r="V40" s="5"/>
      <c r="W40" s="5"/>
      <c r="X40" s="68"/>
      <c r="Y40" s="5"/>
      <c r="Z40" s="5"/>
      <c r="AA40" s="68"/>
    </row>
    <row r="41" spans="2:27" s="8" customFormat="1" ht="11.15" customHeight="1" x14ac:dyDescent="0.15">
      <c r="B41" s="29" t="s">
        <v>20</v>
      </c>
      <c r="C41" s="93">
        <v>1170</v>
      </c>
      <c r="D41" s="85"/>
      <c r="E41" s="94">
        <v>496</v>
      </c>
      <c r="F41" s="93">
        <v>316</v>
      </c>
      <c r="G41" s="93">
        <v>38</v>
      </c>
      <c r="H41" s="93">
        <v>56</v>
      </c>
      <c r="I41" s="93">
        <v>7</v>
      </c>
      <c r="J41" s="5"/>
      <c r="K41" s="5"/>
      <c r="L41" s="68"/>
      <c r="M41" s="5"/>
      <c r="N41" s="5"/>
      <c r="O41" s="68"/>
      <c r="P41" s="5"/>
      <c r="Q41" s="5"/>
      <c r="R41" s="68"/>
      <c r="S41" s="5"/>
      <c r="T41" s="5"/>
      <c r="U41" s="68"/>
      <c r="V41" s="5"/>
      <c r="W41" s="5"/>
      <c r="X41" s="68"/>
      <c r="Y41" s="5"/>
      <c r="Z41" s="5"/>
      <c r="AA41" s="68"/>
    </row>
    <row r="42" spans="2:27" s="8" customFormat="1" ht="11.15" customHeight="1" x14ac:dyDescent="0.15">
      <c r="B42" s="29" t="s">
        <v>21</v>
      </c>
      <c r="C42" s="101">
        <v>335</v>
      </c>
      <c r="D42" s="85"/>
      <c r="E42" s="94">
        <v>160</v>
      </c>
      <c r="F42" s="93">
        <v>112</v>
      </c>
      <c r="G42" s="93">
        <v>17</v>
      </c>
      <c r="H42" s="93">
        <v>6</v>
      </c>
      <c r="I42" s="93">
        <v>0</v>
      </c>
      <c r="J42" s="5"/>
      <c r="K42" s="5"/>
      <c r="L42" s="68"/>
      <c r="M42" s="5"/>
      <c r="N42" s="5"/>
      <c r="O42" s="68"/>
      <c r="P42" s="5"/>
      <c r="Q42" s="5"/>
      <c r="R42" s="68"/>
      <c r="S42" s="5"/>
      <c r="T42" s="5"/>
      <c r="U42" s="68"/>
      <c r="V42" s="5"/>
      <c r="W42" s="5"/>
      <c r="X42" s="68"/>
      <c r="Y42" s="5"/>
      <c r="Z42" s="5"/>
      <c r="AA42" s="68"/>
    </row>
    <row r="43" spans="2:27" s="8" customFormat="1" ht="11.15" customHeight="1" x14ac:dyDescent="0.15">
      <c r="B43" s="29" t="s">
        <v>22</v>
      </c>
      <c r="C43" s="93">
        <v>871</v>
      </c>
      <c r="D43" s="85"/>
      <c r="E43" s="94">
        <v>323</v>
      </c>
      <c r="F43" s="93">
        <v>219</v>
      </c>
      <c r="G43" s="93">
        <v>35</v>
      </c>
      <c r="H43" s="93">
        <v>20</v>
      </c>
      <c r="I43" s="93">
        <v>2</v>
      </c>
      <c r="J43" s="5"/>
      <c r="K43" s="5"/>
      <c r="L43" s="68"/>
      <c r="M43" s="5"/>
      <c r="N43" s="5"/>
      <c r="O43" s="68"/>
      <c r="P43" s="5"/>
      <c r="Q43" s="5"/>
      <c r="R43" s="68"/>
      <c r="S43" s="5"/>
      <c r="T43" s="5"/>
      <c r="U43" s="68"/>
      <c r="V43" s="5"/>
      <c r="W43" s="5"/>
      <c r="X43" s="68"/>
      <c r="Y43" s="5"/>
      <c r="Z43" s="5"/>
      <c r="AA43" s="68"/>
    </row>
    <row r="44" spans="2:27" s="8" customFormat="1" ht="11.15" customHeight="1" x14ac:dyDescent="0.15">
      <c r="B44" s="29" t="s">
        <v>23</v>
      </c>
      <c r="C44" s="93">
        <v>2238</v>
      </c>
      <c r="D44" s="85"/>
      <c r="E44" s="94">
        <v>942</v>
      </c>
      <c r="F44" s="93">
        <v>633</v>
      </c>
      <c r="G44" s="93">
        <v>96</v>
      </c>
      <c r="H44" s="93">
        <v>61</v>
      </c>
      <c r="I44" s="93">
        <v>13</v>
      </c>
      <c r="J44" s="5"/>
      <c r="K44" s="5"/>
      <c r="L44" s="68"/>
      <c r="M44" s="5"/>
      <c r="N44" s="5"/>
      <c r="O44" s="68"/>
      <c r="P44" s="5"/>
      <c r="Q44" s="5"/>
      <c r="R44" s="68"/>
      <c r="S44" s="5"/>
      <c r="T44" s="5"/>
      <c r="U44" s="68"/>
      <c r="V44" s="5"/>
      <c r="W44" s="5"/>
      <c r="X44" s="68"/>
      <c r="Y44" s="5"/>
      <c r="Z44" s="5"/>
      <c r="AA44" s="68"/>
    </row>
    <row r="45" spans="2:27" s="22" customFormat="1" ht="11.15" customHeight="1" x14ac:dyDescent="0.15">
      <c r="B45" s="31" t="s">
        <v>159</v>
      </c>
      <c r="C45" s="91">
        <v>11477</v>
      </c>
      <c r="D45" s="91"/>
      <c r="E45" s="88">
        <v>3721</v>
      </c>
      <c r="F45" s="91">
        <v>2939</v>
      </c>
      <c r="G45" s="91">
        <v>399</v>
      </c>
      <c r="H45" s="91">
        <v>525</v>
      </c>
      <c r="I45" s="91">
        <v>53</v>
      </c>
      <c r="J45" s="5"/>
      <c r="K45" s="5"/>
      <c r="L45" s="68"/>
      <c r="M45" s="5"/>
      <c r="N45" s="5"/>
      <c r="O45" s="68"/>
      <c r="P45" s="5"/>
      <c r="Q45" s="5"/>
      <c r="R45" s="68"/>
      <c r="S45" s="5"/>
      <c r="T45" s="5"/>
      <c r="U45" s="68"/>
      <c r="V45" s="5"/>
      <c r="W45" s="5"/>
      <c r="X45" s="68"/>
      <c r="Y45" s="5"/>
      <c r="Z45" s="5"/>
      <c r="AA45" s="68"/>
    </row>
    <row r="46" spans="2:27" s="8" customFormat="1" ht="11.15" customHeight="1" x14ac:dyDescent="0.15">
      <c r="B46" s="29" t="s">
        <v>24</v>
      </c>
      <c r="C46" s="93">
        <v>489</v>
      </c>
      <c r="D46" s="85"/>
      <c r="E46" s="94">
        <v>237</v>
      </c>
      <c r="F46" s="93">
        <v>190</v>
      </c>
      <c r="G46" s="93">
        <v>30</v>
      </c>
      <c r="H46" s="93">
        <v>43</v>
      </c>
      <c r="I46" s="93">
        <v>3</v>
      </c>
      <c r="J46" s="5"/>
      <c r="K46" s="5"/>
      <c r="L46" s="68"/>
      <c r="M46" s="5"/>
      <c r="N46" s="5"/>
      <c r="O46" s="68"/>
      <c r="P46" s="5"/>
      <c r="Q46" s="5"/>
      <c r="R46" s="68"/>
      <c r="S46" s="5"/>
      <c r="T46" s="5"/>
      <c r="U46" s="68"/>
      <c r="V46" s="5"/>
      <c r="W46" s="5"/>
      <c r="X46" s="68"/>
      <c r="Y46" s="5"/>
      <c r="Z46" s="5"/>
      <c r="AA46" s="68"/>
    </row>
    <row r="47" spans="2:27" s="8" customFormat="1" ht="11.15" customHeight="1" x14ac:dyDescent="0.15">
      <c r="B47" s="29" t="s">
        <v>25</v>
      </c>
      <c r="C47" s="93">
        <v>528</v>
      </c>
      <c r="D47" s="85"/>
      <c r="E47" s="94">
        <v>197</v>
      </c>
      <c r="F47" s="93">
        <v>142</v>
      </c>
      <c r="G47" s="93">
        <v>16</v>
      </c>
      <c r="H47" s="93">
        <v>15</v>
      </c>
      <c r="I47" s="93">
        <v>3</v>
      </c>
      <c r="J47" s="5"/>
      <c r="K47" s="5"/>
      <c r="L47" s="68"/>
      <c r="M47" s="5"/>
      <c r="N47" s="5"/>
      <c r="O47" s="68"/>
      <c r="P47" s="5"/>
      <c r="Q47" s="5"/>
      <c r="R47" s="68"/>
      <c r="S47" s="5"/>
      <c r="T47" s="5"/>
      <c r="U47" s="68"/>
      <c r="V47" s="5"/>
      <c r="W47" s="5"/>
      <c r="X47" s="68"/>
      <c r="Y47" s="5"/>
      <c r="Z47" s="5"/>
      <c r="AA47" s="68"/>
    </row>
    <row r="48" spans="2:27" s="8" customFormat="1" ht="11.15" customHeight="1" x14ac:dyDescent="0.15">
      <c r="B48" s="29" t="s">
        <v>26</v>
      </c>
      <c r="C48" s="93">
        <v>264</v>
      </c>
      <c r="D48" s="85"/>
      <c r="E48" s="94">
        <v>168</v>
      </c>
      <c r="F48" s="93">
        <v>126</v>
      </c>
      <c r="G48" s="93">
        <v>15</v>
      </c>
      <c r="H48" s="93">
        <v>33</v>
      </c>
      <c r="I48" s="93">
        <v>3</v>
      </c>
      <c r="J48" s="5"/>
      <c r="K48" s="5"/>
      <c r="L48" s="68"/>
      <c r="M48" s="5"/>
      <c r="N48" s="5"/>
      <c r="O48" s="68"/>
      <c r="P48" s="5"/>
      <c r="Q48" s="5"/>
      <c r="R48" s="68"/>
      <c r="S48" s="5"/>
      <c r="T48" s="5"/>
      <c r="U48" s="68"/>
      <c r="V48" s="5"/>
      <c r="W48" s="5"/>
      <c r="X48" s="68"/>
      <c r="Y48" s="5"/>
      <c r="Z48" s="5"/>
      <c r="AA48" s="68"/>
    </row>
    <row r="49" spans="2:27" s="8" customFormat="1" ht="11.15" customHeight="1" x14ac:dyDescent="0.15">
      <c r="B49" s="29" t="s">
        <v>27</v>
      </c>
      <c r="C49" s="93">
        <v>1682</v>
      </c>
      <c r="D49" s="85"/>
      <c r="E49" s="94">
        <v>413</v>
      </c>
      <c r="F49" s="93">
        <v>299</v>
      </c>
      <c r="G49" s="93">
        <v>52</v>
      </c>
      <c r="H49" s="93">
        <v>62</v>
      </c>
      <c r="I49" s="93">
        <v>7</v>
      </c>
      <c r="J49" s="5"/>
      <c r="K49" s="5"/>
      <c r="L49" s="68"/>
      <c r="M49" s="5"/>
      <c r="N49" s="5"/>
      <c r="O49" s="68"/>
      <c r="P49" s="5"/>
      <c r="Q49" s="5"/>
      <c r="R49" s="68"/>
      <c r="S49" s="5"/>
      <c r="T49" s="5"/>
      <c r="U49" s="68"/>
      <c r="V49" s="5"/>
      <c r="W49" s="5"/>
      <c r="X49" s="68"/>
      <c r="Y49" s="5"/>
      <c r="Z49" s="5"/>
      <c r="AA49" s="68"/>
    </row>
    <row r="50" spans="2:27" s="8" customFormat="1" ht="11.15" customHeight="1" x14ac:dyDescent="0.15">
      <c r="B50" s="29" t="s">
        <v>28</v>
      </c>
      <c r="C50" s="93">
        <v>7089</v>
      </c>
      <c r="D50" s="85"/>
      <c r="E50" s="94">
        <v>2314</v>
      </c>
      <c r="F50" s="93">
        <v>1939</v>
      </c>
      <c r="G50" s="93">
        <v>255</v>
      </c>
      <c r="H50" s="93">
        <v>314</v>
      </c>
      <c r="I50" s="93">
        <v>31</v>
      </c>
      <c r="J50" s="5"/>
      <c r="K50" s="5"/>
      <c r="L50" s="68"/>
      <c r="M50" s="5"/>
      <c r="N50" s="5"/>
      <c r="O50" s="68"/>
      <c r="P50" s="5"/>
      <c r="Q50" s="5"/>
      <c r="R50" s="68"/>
      <c r="S50" s="5"/>
      <c r="T50" s="5"/>
      <c r="U50" s="68"/>
      <c r="V50" s="5"/>
      <c r="W50" s="5"/>
      <c r="X50" s="68"/>
      <c r="Y50" s="5"/>
      <c r="Z50" s="5"/>
      <c r="AA50" s="68"/>
    </row>
    <row r="51" spans="2:27" s="8" customFormat="1" ht="11.15" customHeight="1" x14ac:dyDescent="0.15">
      <c r="B51" s="29" t="s">
        <v>29</v>
      </c>
      <c r="C51" s="93">
        <v>1425</v>
      </c>
      <c r="D51" s="85"/>
      <c r="E51" s="94">
        <v>392</v>
      </c>
      <c r="F51" s="93">
        <v>243</v>
      </c>
      <c r="G51" s="93">
        <v>31</v>
      </c>
      <c r="H51" s="93">
        <v>58</v>
      </c>
      <c r="I51" s="93">
        <v>6</v>
      </c>
      <c r="J51" s="5"/>
      <c r="K51" s="5"/>
      <c r="L51" s="68"/>
      <c r="M51" s="5"/>
      <c r="N51" s="5"/>
      <c r="O51" s="68"/>
      <c r="P51" s="5"/>
      <c r="Q51" s="5"/>
      <c r="R51" s="68"/>
      <c r="S51" s="5"/>
      <c r="T51" s="5"/>
      <c r="U51" s="68"/>
      <c r="V51" s="5"/>
      <c r="W51" s="5"/>
      <c r="X51" s="68"/>
      <c r="Y51" s="5"/>
      <c r="Z51" s="5"/>
      <c r="AA51" s="68"/>
    </row>
    <row r="52" spans="2:27" s="22" customFormat="1" ht="11.15" customHeight="1" x14ac:dyDescent="0.15">
      <c r="B52" s="31" t="s">
        <v>160</v>
      </c>
      <c r="C52" s="91">
        <v>18447</v>
      </c>
      <c r="D52" s="91"/>
      <c r="E52" s="96">
        <v>6799</v>
      </c>
      <c r="F52" s="91">
        <v>5539</v>
      </c>
      <c r="G52" s="91">
        <v>782</v>
      </c>
      <c r="H52" s="91">
        <v>843</v>
      </c>
      <c r="I52" s="91">
        <v>81</v>
      </c>
      <c r="J52" s="5"/>
      <c r="K52" s="5"/>
      <c r="L52" s="68"/>
      <c r="M52" s="5"/>
      <c r="N52" s="5"/>
      <c r="O52" s="68"/>
      <c r="P52" s="5"/>
      <c r="Q52" s="5"/>
      <c r="R52" s="68"/>
      <c r="S52" s="5"/>
      <c r="T52" s="5"/>
      <c r="U52" s="68"/>
      <c r="V52" s="5"/>
      <c r="W52" s="5"/>
      <c r="X52" s="68"/>
      <c r="Y52" s="5"/>
      <c r="Z52" s="5"/>
      <c r="AA52" s="68"/>
    </row>
    <row r="53" spans="2:27" s="8" customFormat="1" ht="11.15" customHeight="1" x14ac:dyDescent="0.15">
      <c r="B53" s="29" t="s">
        <v>30</v>
      </c>
      <c r="C53" s="93">
        <v>1090</v>
      </c>
      <c r="D53" s="85"/>
      <c r="E53" s="94">
        <v>322</v>
      </c>
      <c r="F53" s="93">
        <v>252</v>
      </c>
      <c r="G53" s="93">
        <v>41</v>
      </c>
      <c r="H53" s="93">
        <v>43</v>
      </c>
      <c r="I53" s="93">
        <v>2</v>
      </c>
      <c r="J53" s="5"/>
      <c r="K53" s="5"/>
      <c r="L53" s="68"/>
      <c r="M53" s="5"/>
      <c r="N53" s="5"/>
      <c r="O53" s="68"/>
      <c r="P53" s="5"/>
      <c r="Q53" s="5"/>
      <c r="R53" s="68"/>
      <c r="S53" s="5"/>
      <c r="T53" s="5"/>
      <c r="U53" s="68"/>
      <c r="V53" s="5"/>
      <c r="W53" s="5"/>
      <c r="X53" s="68"/>
      <c r="Y53" s="5"/>
      <c r="Z53" s="5"/>
      <c r="AA53" s="68"/>
    </row>
    <row r="54" spans="2:27" s="8" customFormat="1" ht="11.15" customHeight="1" x14ac:dyDescent="0.15">
      <c r="B54" s="29" t="s">
        <v>31</v>
      </c>
      <c r="C54" s="93">
        <v>1575</v>
      </c>
      <c r="D54" s="85"/>
      <c r="E54" s="94">
        <v>773</v>
      </c>
      <c r="F54" s="93">
        <v>610</v>
      </c>
      <c r="G54" s="93">
        <v>89</v>
      </c>
      <c r="H54" s="93">
        <v>74</v>
      </c>
      <c r="I54" s="93">
        <v>6</v>
      </c>
      <c r="J54" s="5"/>
      <c r="K54" s="5"/>
      <c r="L54" s="68"/>
      <c r="M54" s="5"/>
      <c r="N54" s="5"/>
      <c r="O54" s="68"/>
      <c r="P54" s="5"/>
      <c r="Q54" s="5"/>
      <c r="R54" s="68"/>
      <c r="S54" s="5"/>
      <c r="T54" s="5"/>
      <c r="U54" s="68"/>
      <c r="V54" s="5"/>
      <c r="W54" s="5"/>
      <c r="X54" s="68"/>
      <c r="Y54" s="5"/>
      <c r="Z54" s="5"/>
      <c r="AA54" s="68"/>
    </row>
    <row r="55" spans="2:27" s="8" customFormat="1" ht="11.15" customHeight="1" x14ac:dyDescent="0.15">
      <c r="B55" s="29" t="s">
        <v>32</v>
      </c>
      <c r="C55" s="93">
        <v>9070</v>
      </c>
      <c r="D55" s="85"/>
      <c r="E55" s="94">
        <v>3135</v>
      </c>
      <c r="F55" s="93">
        <v>2718</v>
      </c>
      <c r="G55" s="93">
        <v>359</v>
      </c>
      <c r="H55" s="93">
        <v>391</v>
      </c>
      <c r="I55" s="93">
        <v>37</v>
      </c>
      <c r="J55" s="5"/>
      <c r="K55" s="5"/>
      <c r="L55" s="68"/>
      <c r="M55" s="5"/>
      <c r="N55" s="5"/>
      <c r="O55" s="68"/>
      <c r="P55" s="5"/>
      <c r="Q55" s="5"/>
      <c r="R55" s="68"/>
      <c r="S55" s="5"/>
      <c r="T55" s="5"/>
      <c r="U55" s="68"/>
      <c r="V55" s="5"/>
      <c r="W55" s="5"/>
      <c r="X55" s="68"/>
      <c r="Y55" s="5"/>
      <c r="Z55" s="5"/>
      <c r="AA55" s="68"/>
    </row>
    <row r="56" spans="2:27" s="8" customFormat="1" ht="11.15" customHeight="1" x14ac:dyDescent="0.15">
      <c r="B56" s="29" t="s">
        <v>33</v>
      </c>
      <c r="C56" s="93">
        <v>5415</v>
      </c>
      <c r="D56" s="85"/>
      <c r="E56" s="94">
        <v>1942</v>
      </c>
      <c r="F56" s="93">
        <v>1527</v>
      </c>
      <c r="G56" s="93">
        <v>222</v>
      </c>
      <c r="H56" s="93">
        <v>251</v>
      </c>
      <c r="I56" s="93">
        <v>22</v>
      </c>
      <c r="J56" s="5"/>
      <c r="K56" s="5"/>
      <c r="L56" s="68"/>
      <c r="M56" s="5"/>
      <c r="N56" s="5"/>
      <c r="O56" s="68"/>
      <c r="P56" s="5"/>
      <c r="Q56" s="5"/>
      <c r="R56" s="68"/>
      <c r="S56" s="5"/>
      <c r="T56" s="5"/>
      <c r="U56" s="68"/>
      <c r="V56" s="5"/>
      <c r="W56" s="5"/>
      <c r="X56" s="68"/>
      <c r="Y56" s="5"/>
      <c r="Z56" s="5"/>
      <c r="AA56" s="68"/>
    </row>
    <row r="57" spans="2:27" s="8" customFormat="1" ht="11.15" customHeight="1" x14ac:dyDescent="0.15">
      <c r="B57" s="29" t="s">
        <v>34</v>
      </c>
      <c r="C57" s="93">
        <v>722</v>
      </c>
      <c r="D57" s="85"/>
      <c r="E57" s="94">
        <v>303</v>
      </c>
      <c r="F57" s="93">
        <v>205</v>
      </c>
      <c r="G57" s="93">
        <v>23</v>
      </c>
      <c r="H57" s="93">
        <v>34</v>
      </c>
      <c r="I57" s="93">
        <v>2</v>
      </c>
      <c r="J57" s="5"/>
      <c r="K57" s="5"/>
      <c r="L57" s="68"/>
      <c r="M57" s="5"/>
      <c r="N57" s="5"/>
      <c r="O57" s="68"/>
      <c r="P57" s="5"/>
      <c r="Q57" s="5"/>
      <c r="R57" s="68"/>
      <c r="S57" s="5"/>
      <c r="T57" s="5"/>
      <c r="U57" s="68"/>
      <c r="V57" s="5"/>
      <c r="W57" s="5"/>
      <c r="X57" s="68"/>
      <c r="Y57" s="5"/>
      <c r="Z57" s="5"/>
      <c r="AA57" s="68"/>
    </row>
    <row r="58" spans="2:27" s="8" customFormat="1" ht="11.15" customHeight="1" x14ac:dyDescent="0.15">
      <c r="B58" s="29" t="s">
        <v>35</v>
      </c>
      <c r="C58" s="93">
        <v>575</v>
      </c>
      <c r="D58" s="85"/>
      <c r="E58" s="94">
        <v>324</v>
      </c>
      <c r="F58" s="93">
        <v>227</v>
      </c>
      <c r="G58" s="93">
        <v>48</v>
      </c>
      <c r="H58" s="93">
        <v>50</v>
      </c>
      <c r="I58" s="93">
        <v>12</v>
      </c>
      <c r="J58" s="5"/>
      <c r="K58" s="5"/>
      <c r="L58" s="68"/>
      <c r="M58" s="5"/>
      <c r="N58" s="5"/>
      <c r="O58" s="68"/>
      <c r="P58" s="5"/>
      <c r="Q58" s="5"/>
      <c r="R58" s="68"/>
      <c r="S58" s="5"/>
      <c r="T58" s="5"/>
      <c r="U58" s="68"/>
      <c r="V58" s="5"/>
      <c r="W58" s="5"/>
      <c r="X58" s="68"/>
      <c r="Y58" s="5"/>
      <c r="Z58" s="5"/>
      <c r="AA58" s="68"/>
    </row>
    <row r="59" spans="2:27" s="22" customFormat="1" ht="11.15" customHeight="1" x14ac:dyDescent="0.15">
      <c r="B59" s="31" t="s">
        <v>161</v>
      </c>
      <c r="C59" s="91">
        <v>4252</v>
      </c>
      <c r="D59" s="91"/>
      <c r="E59" s="96">
        <v>1864</v>
      </c>
      <c r="F59" s="91">
        <v>1391</v>
      </c>
      <c r="G59" s="91">
        <v>211</v>
      </c>
      <c r="H59" s="91">
        <v>233</v>
      </c>
      <c r="I59" s="91">
        <v>19</v>
      </c>
      <c r="J59" s="5"/>
      <c r="K59" s="5"/>
      <c r="L59" s="68"/>
      <c r="M59" s="5"/>
      <c r="N59" s="5"/>
      <c r="O59" s="68"/>
      <c r="P59" s="5"/>
      <c r="Q59" s="5"/>
      <c r="R59" s="68"/>
      <c r="S59" s="5"/>
      <c r="T59" s="5"/>
      <c r="U59" s="68"/>
      <c r="V59" s="5"/>
      <c r="W59" s="5"/>
      <c r="X59" s="68"/>
      <c r="Y59" s="5"/>
      <c r="Z59" s="5"/>
      <c r="AA59" s="68"/>
    </row>
    <row r="60" spans="2:27" s="8" customFormat="1" ht="11.15" customHeight="1" x14ac:dyDescent="0.15">
      <c r="B60" s="29" t="s">
        <v>36</v>
      </c>
      <c r="C60" s="93">
        <v>223</v>
      </c>
      <c r="D60" s="85"/>
      <c r="E60" s="94">
        <v>149</v>
      </c>
      <c r="F60" s="93">
        <v>72</v>
      </c>
      <c r="G60" s="93">
        <v>12</v>
      </c>
      <c r="H60" s="93">
        <v>13</v>
      </c>
      <c r="I60" s="93">
        <v>1</v>
      </c>
      <c r="J60" s="5"/>
      <c r="K60" s="5"/>
      <c r="L60" s="68"/>
      <c r="M60" s="5"/>
      <c r="N60" s="5"/>
      <c r="O60" s="68"/>
      <c r="P60" s="5"/>
      <c r="Q60" s="5"/>
      <c r="R60" s="68"/>
      <c r="S60" s="5"/>
      <c r="T60" s="5"/>
      <c r="U60" s="68"/>
      <c r="V60" s="5"/>
      <c r="W60" s="5"/>
      <c r="X60" s="68"/>
      <c r="Y60" s="5"/>
      <c r="Z60" s="5"/>
      <c r="AA60" s="68"/>
    </row>
    <row r="61" spans="2:27" s="8" customFormat="1" ht="11.15" customHeight="1" x14ac:dyDescent="0.15">
      <c r="B61" s="29" t="s">
        <v>37</v>
      </c>
      <c r="C61" s="93">
        <v>266</v>
      </c>
      <c r="D61" s="85"/>
      <c r="E61" s="94">
        <v>157</v>
      </c>
      <c r="F61" s="93">
        <v>106</v>
      </c>
      <c r="G61" s="93">
        <v>9</v>
      </c>
      <c r="H61" s="93">
        <v>7</v>
      </c>
      <c r="I61" s="93">
        <v>0</v>
      </c>
      <c r="J61" s="5"/>
      <c r="K61" s="5"/>
      <c r="L61" s="68"/>
      <c r="M61" s="5"/>
      <c r="N61" s="5"/>
      <c r="O61" s="68"/>
      <c r="P61" s="5"/>
      <c r="Q61" s="5"/>
      <c r="R61" s="68"/>
      <c r="S61" s="5"/>
      <c r="T61" s="5"/>
      <c r="U61" s="68"/>
      <c r="V61" s="5"/>
      <c r="W61" s="5"/>
      <c r="X61" s="68"/>
      <c r="Y61" s="5"/>
      <c r="Z61" s="5"/>
      <c r="AA61" s="68"/>
    </row>
    <row r="62" spans="2:27" s="8" customFormat="1" ht="11.15" customHeight="1" x14ac:dyDescent="0.15">
      <c r="B62" s="29" t="s">
        <v>38</v>
      </c>
      <c r="C62" s="93">
        <v>1130</v>
      </c>
      <c r="D62" s="85"/>
      <c r="E62" s="94">
        <v>581</v>
      </c>
      <c r="F62" s="93">
        <v>443</v>
      </c>
      <c r="G62" s="93">
        <v>64</v>
      </c>
      <c r="H62" s="93">
        <v>86</v>
      </c>
      <c r="I62" s="93">
        <v>7</v>
      </c>
      <c r="J62" s="5"/>
      <c r="K62" s="5"/>
      <c r="L62" s="68"/>
      <c r="M62" s="5"/>
      <c r="N62" s="5"/>
      <c r="O62" s="68"/>
      <c r="P62" s="5"/>
      <c r="Q62" s="5"/>
      <c r="R62" s="68"/>
      <c r="S62" s="5"/>
      <c r="T62" s="5"/>
      <c r="U62" s="68"/>
      <c r="V62" s="5"/>
      <c r="W62" s="5"/>
      <c r="X62" s="68"/>
      <c r="Y62" s="5"/>
      <c r="Z62" s="5"/>
      <c r="AA62" s="68"/>
    </row>
    <row r="63" spans="2:27" s="8" customFormat="1" ht="11.15" customHeight="1" x14ac:dyDescent="0.15">
      <c r="B63" s="29" t="s">
        <v>39</v>
      </c>
      <c r="C63" s="93">
        <v>2018</v>
      </c>
      <c r="D63" s="85"/>
      <c r="E63" s="94">
        <v>708</v>
      </c>
      <c r="F63" s="93">
        <v>555</v>
      </c>
      <c r="G63" s="93">
        <v>92</v>
      </c>
      <c r="H63" s="93">
        <v>93</v>
      </c>
      <c r="I63" s="93">
        <v>11</v>
      </c>
      <c r="J63" s="5"/>
      <c r="K63" s="5"/>
      <c r="L63" s="68"/>
      <c r="M63" s="5"/>
      <c r="N63" s="5"/>
      <c r="O63" s="68"/>
      <c r="P63" s="5"/>
      <c r="Q63" s="5"/>
      <c r="R63" s="68"/>
      <c r="S63" s="5"/>
      <c r="T63" s="5"/>
      <c r="U63" s="68"/>
      <c r="V63" s="5"/>
      <c r="W63" s="5"/>
      <c r="X63" s="68"/>
      <c r="Y63" s="5"/>
      <c r="Z63" s="5"/>
      <c r="AA63" s="68"/>
    </row>
    <row r="64" spans="2:27" s="8" customFormat="1" ht="11.15" customHeight="1" x14ac:dyDescent="0.15">
      <c r="B64" s="29" t="s">
        <v>40</v>
      </c>
      <c r="C64" s="93">
        <v>615</v>
      </c>
      <c r="D64" s="85"/>
      <c r="E64" s="94">
        <v>269</v>
      </c>
      <c r="F64" s="93">
        <v>215</v>
      </c>
      <c r="G64" s="93">
        <v>34</v>
      </c>
      <c r="H64" s="93">
        <v>34</v>
      </c>
      <c r="I64" s="93">
        <v>0</v>
      </c>
      <c r="J64" s="5"/>
      <c r="K64" s="5"/>
      <c r="L64" s="68"/>
      <c r="M64" s="5"/>
      <c r="N64" s="5"/>
      <c r="O64" s="68"/>
      <c r="P64" s="5"/>
      <c r="Q64" s="5"/>
      <c r="R64" s="68"/>
      <c r="S64" s="5"/>
      <c r="T64" s="5"/>
      <c r="U64" s="68"/>
      <c r="V64" s="5"/>
      <c r="W64" s="5"/>
      <c r="X64" s="68"/>
      <c r="Y64" s="5"/>
      <c r="Z64" s="5"/>
      <c r="AA64" s="68"/>
    </row>
    <row r="65" spans="2:27" s="22" customFormat="1" ht="11.15" customHeight="1" x14ac:dyDescent="0.15">
      <c r="B65" s="31" t="s">
        <v>162</v>
      </c>
      <c r="C65" s="91">
        <v>2815</v>
      </c>
      <c r="D65" s="91"/>
      <c r="E65" s="96">
        <v>883</v>
      </c>
      <c r="F65" s="91">
        <v>621</v>
      </c>
      <c r="G65" s="91">
        <v>117</v>
      </c>
      <c r="H65" s="91">
        <v>71</v>
      </c>
      <c r="I65" s="91">
        <v>8</v>
      </c>
      <c r="J65" s="5"/>
      <c r="K65" s="5"/>
      <c r="L65" s="68"/>
      <c r="M65" s="5"/>
      <c r="N65" s="5"/>
      <c r="O65" s="68"/>
      <c r="P65" s="5"/>
      <c r="Q65" s="5"/>
      <c r="R65" s="68"/>
      <c r="S65" s="5"/>
      <c r="T65" s="5"/>
      <c r="U65" s="68"/>
      <c r="V65" s="5"/>
      <c r="W65" s="5"/>
      <c r="X65" s="68"/>
      <c r="Y65" s="5"/>
      <c r="Z65" s="5"/>
      <c r="AA65" s="68"/>
    </row>
    <row r="66" spans="2:27" s="8" customFormat="1" ht="11.15" customHeight="1" x14ac:dyDescent="0.15">
      <c r="B66" s="29" t="s">
        <v>41</v>
      </c>
      <c r="C66" s="93">
        <v>357</v>
      </c>
      <c r="D66" s="85"/>
      <c r="E66" s="94">
        <v>132</v>
      </c>
      <c r="F66" s="93">
        <v>94</v>
      </c>
      <c r="G66" s="93">
        <v>24</v>
      </c>
      <c r="H66" s="93">
        <v>12</v>
      </c>
      <c r="I66" s="93">
        <v>1</v>
      </c>
      <c r="J66" s="5"/>
      <c r="K66" s="5"/>
      <c r="L66" s="68"/>
      <c r="M66" s="5"/>
      <c r="N66" s="5"/>
      <c r="O66" s="68"/>
      <c r="P66" s="5"/>
      <c r="Q66" s="5"/>
      <c r="R66" s="68"/>
      <c r="S66" s="5"/>
      <c r="T66" s="5"/>
      <c r="U66" s="68"/>
      <c r="V66" s="5"/>
      <c r="W66" s="5"/>
      <c r="X66" s="68"/>
      <c r="Y66" s="5"/>
      <c r="Z66" s="5"/>
      <c r="AA66" s="68"/>
    </row>
    <row r="67" spans="2:27" s="8" customFormat="1" ht="11.15" customHeight="1" x14ac:dyDescent="0.15">
      <c r="B67" s="29" t="s">
        <v>42</v>
      </c>
      <c r="C67" s="93">
        <v>1001</v>
      </c>
      <c r="D67" s="85"/>
      <c r="E67" s="94">
        <v>346</v>
      </c>
      <c r="F67" s="93">
        <v>235</v>
      </c>
      <c r="G67" s="93">
        <v>48</v>
      </c>
      <c r="H67" s="93">
        <v>27</v>
      </c>
      <c r="I67" s="93">
        <v>3</v>
      </c>
      <c r="J67" s="5"/>
      <c r="K67" s="5"/>
      <c r="L67" s="68"/>
      <c r="M67" s="5"/>
      <c r="N67" s="5"/>
      <c r="O67" s="68"/>
      <c r="P67" s="5"/>
      <c r="Q67" s="5"/>
      <c r="R67" s="68"/>
      <c r="S67" s="5"/>
      <c r="T67" s="5"/>
      <c r="U67" s="68"/>
      <c r="V67" s="5"/>
      <c r="W67" s="5"/>
      <c r="X67" s="68"/>
      <c r="Y67" s="5"/>
      <c r="Z67" s="5"/>
      <c r="AA67" s="68"/>
    </row>
    <row r="68" spans="2:27" s="8" customFormat="1" ht="11.15" customHeight="1" x14ac:dyDescent="0.15">
      <c r="B68" s="29" t="s">
        <v>43</v>
      </c>
      <c r="C68" s="93">
        <v>1011</v>
      </c>
      <c r="D68" s="85"/>
      <c r="E68" s="94">
        <v>242</v>
      </c>
      <c r="F68" s="93">
        <v>172</v>
      </c>
      <c r="G68" s="93">
        <v>26</v>
      </c>
      <c r="H68" s="93">
        <v>14</v>
      </c>
      <c r="I68" s="93">
        <v>2</v>
      </c>
      <c r="J68" s="5"/>
      <c r="K68" s="5"/>
      <c r="L68" s="68"/>
      <c r="M68" s="5"/>
      <c r="N68" s="5"/>
      <c r="O68" s="68"/>
      <c r="P68" s="5"/>
      <c r="Q68" s="5"/>
      <c r="R68" s="68"/>
      <c r="S68" s="5"/>
      <c r="T68" s="5"/>
      <c r="U68" s="68"/>
      <c r="V68" s="5"/>
      <c r="W68" s="5"/>
      <c r="X68" s="68"/>
      <c r="Y68" s="5"/>
      <c r="Z68" s="5"/>
      <c r="AA68" s="68"/>
    </row>
    <row r="69" spans="2:27" s="8" customFormat="1" ht="11.15" customHeight="1" x14ac:dyDescent="0.15">
      <c r="B69" s="29" t="s">
        <v>44</v>
      </c>
      <c r="C69" s="93">
        <v>446</v>
      </c>
      <c r="D69" s="85"/>
      <c r="E69" s="94">
        <v>163</v>
      </c>
      <c r="F69" s="93">
        <v>120</v>
      </c>
      <c r="G69" s="93">
        <v>19</v>
      </c>
      <c r="H69" s="93">
        <v>18</v>
      </c>
      <c r="I69" s="93">
        <v>2</v>
      </c>
      <c r="J69" s="5"/>
      <c r="K69" s="5"/>
      <c r="L69" s="68"/>
      <c r="M69" s="5"/>
      <c r="N69" s="5"/>
      <c r="O69" s="68"/>
      <c r="P69" s="5"/>
      <c r="Q69" s="5"/>
      <c r="R69" s="68"/>
      <c r="S69" s="5"/>
      <c r="T69" s="5"/>
      <c r="U69" s="68"/>
      <c r="V69" s="5"/>
      <c r="W69" s="5"/>
      <c r="X69" s="68"/>
      <c r="Y69" s="5"/>
      <c r="Z69" s="5"/>
      <c r="AA69" s="68"/>
    </row>
    <row r="70" spans="2:27" s="22" customFormat="1" ht="11.15" customHeight="1" x14ac:dyDescent="0.15">
      <c r="B70" s="31" t="s">
        <v>163</v>
      </c>
      <c r="C70" s="91">
        <v>9650</v>
      </c>
      <c r="D70" s="91"/>
      <c r="E70" s="96">
        <v>3369</v>
      </c>
      <c r="F70" s="91">
        <v>2532</v>
      </c>
      <c r="G70" s="91">
        <v>346</v>
      </c>
      <c r="H70" s="91">
        <v>467</v>
      </c>
      <c r="I70" s="91">
        <v>34</v>
      </c>
      <c r="J70" s="5"/>
      <c r="K70" s="5"/>
      <c r="L70" s="68"/>
      <c r="M70" s="5"/>
      <c r="N70" s="5"/>
      <c r="O70" s="68"/>
      <c r="P70" s="5"/>
      <c r="Q70" s="5"/>
      <c r="R70" s="68"/>
      <c r="S70" s="5"/>
      <c r="T70" s="5"/>
      <c r="U70" s="68"/>
      <c r="V70" s="5"/>
      <c r="W70" s="5"/>
      <c r="X70" s="68"/>
      <c r="Y70" s="5"/>
      <c r="Z70" s="5"/>
      <c r="AA70" s="68"/>
    </row>
    <row r="71" spans="2:27" s="8" customFormat="1" ht="11.15" customHeight="1" x14ac:dyDescent="0.15">
      <c r="B71" s="29" t="s">
        <v>45</v>
      </c>
      <c r="C71" s="93">
        <v>4592</v>
      </c>
      <c r="D71" s="85"/>
      <c r="E71" s="94">
        <v>1383</v>
      </c>
      <c r="F71" s="93">
        <v>1114</v>
      </c>
      <c r="G71" s="93">
        <v>115</v>
      </c>
      <c r="H71" s="93">
        <v>260</v>
      </c>
      <c r="I71" s="93">
        <v>14</v>
      </c>
      <c r="J71" s="5"/>
      <c r="K71" s="5"/>
      <c r="L71" s="68"/>
      <c r="M71" s="5"/>
      <c r="N71" s="5"/>
      <c r="O71" s="68"/>
      <c r="P71" s="5"/>
      <c r="Q71" s="5"/>
      <c r="R71" s="68"/>
      <c r="S71" s="5"/>
      <c r="T71" s="5"/>
      <c r="U71" s="68"/>
      <c r="V71" s="5"/>
      <c r="W71" s="5"/>
      <c r="X71" s="68"/>
      <c r="Y71" s="5"/>
      <c r="Z71" s="5"/>
      <c r="AA71" s="68"/>
    </row>
    <row r="72" spans="2:27" s="8" customFormat="1" ht="11.15" customHeight="1" x14ac:dyDescent="0.15">
      <c r="B72" s="29" t="s">
        <v>46</v>
      </c>
      <c r="C72" s="93">
        <v>348</v>
      </c>
      <c r="D72" s="85"/>
      <c r="E72" s="94">
        <v>161</v>
      </c>
      <c r="F72" s="93">
        <v>107</v>
      </c>
      <c r="G72" s="93">
        <v>17</v>
      </c>
      <c r="H72" s="93">
        <v>12</v>
      </c>
      <c r="I72" s="93">
        <v>1</v>
      </c>
      <c r="J72" s="5"/>
      <c r="K72" s="5"/>
      <c r="L72" s="68"/>
      <c r="M72" s="5"/>
      <c r="N72" s="5"/>
      <c r="O72" s="68"/>
      <c r="P72" s="5"/>
      <c r="Q72" s="5"/>
      <c r="R72" s="68"/>
      <c r="S72" s="5"/>
      <c r="T72" s="5"/>
      <c r="U72" s="68"/>
      <c r="V72" s="5"/>
      <c r="W72" s="5"/>
      <c r="X72" s="68"/>
      <c r="Y72" s="5"/>
      <c r="Z72" s="5"/>
      <c r="AA72" s="68"/>
    </row>
    <row r="73" spans="2:27" s="8" customFormat="1" ht="11.15" customHeight="1" x14ac:dyDescent="0.15">
      <c r="B73" s="29" t="s">
        <v>47</v>
      </c>
      <c r="C73" s="93">
        <v>553</v>
      </c>
      <c r="D73" s="85"/>
      <c r="E73" s="94">
        <v>272</v>
      </c>
      <c r="F73" s="93">
        <v>176</v>
      </c>
      <c r="G73" s="93">
        <v>32</v>
      </c>
      <c r="H73" s="93">
        <v>26</v>
      </c>
      <c r="I73" s="93">
        <v>0</v>
      </c>
      <c r="J73" s="5"/>
      <c r="K73" s="5"/>
      <c r="L73" s="68"/>
      <c r="M73" s="5"/>
      <c r="N73" s="5"/>
      <c r="O73" s="68"/>
      <c r="P73" s="5"/>
      <c r="Q73" s="5"/>
      <c r="R73" s="68"/>
      <c r="S73" s="5"/>
      <c r="T73" s="5"/>
      <c r="U73" s="68"/>
      <c r="V73" s="5"/>
      <c r="W73" s="5"/>
      <c r="X73" s="68"/>
      <c r="Y73" s="5"/>
      <c r="Z73" s="5"/>
      <c r="AA73" s="68"/>
    </row>
    <row r="74" spans="2:27" s="8" customFormat="1" ht="11.15" customHeight="1" x14ac:dyDescent="0.15">
      <c r="B74" s="29" t="s">
        <v>48</v>
      </c>
      <c r="C74" s="93">
        <v>722</v>
      </c>
      <c r="D74" s="85"/>
      <c r="E74" s="94">
        <v>368</v>
      </c>
      <c r="F74" s="93">
        <v>264</v>
      </c>
      <c r="G74" s="93">
        <v>56</v>
      </c>
      <c r="H74" s="93">
        <v>29</v>
      </c>
      <c r="I74" s="93">
        <v>3</v>
      </c>
      <c r="J74" s="5"/>
      <c r="K74" s="5"/>
      <c r="L74" s="68"/>
      <c r="M74" s="5"/>
      <c r="N74" s="5"/>
      <c r="O74" s="68"/>
      <c r="P74" s="5"/>
      <c r="Q74" s="5"/>
      <c r="R74" s="68"/>
      <c r="S74" s="5"/>
      <c r="T74" s="5"/>
      <c r="U74" s="68"/>
      <c r="V74" s="5"/>
      <c r="W74" s="5"/>
      <c r="X74" s="68"/>
      <c r="Y74" s="5"/>
      <c r="Z74" s="5"/>
      <c r="AA74" s="68"/>
    </row>
    <row r="75" spans="2:27" s="8" customFormat="1" ht="11.15" customHeight="1" x14ac:dyDescent="0.15">
      <c r="B75" s="29" t="s">
        <v>49</v>
      </c>
      <c r="C75" s="93">
        <v>459</v>
      </c>
      <c r="D75" s="85"/>
      <c r="E75" s="94">
        <v>194</v>
      </c>
      <c r="F75" s="93">
        <v>149</v>
      </c>
      <c r="G75" s="93">
        <v>32</v>
      </c>
      <c r="H75" s="93">
        <v>14</v>
      </c>
      <c r="I75" s="93">
        <v>3</v>
      </c>
      <c r="J75" s="5"/>
      <c r="K75" s="5"/>
      <c r="L75" s="68"/>
      <c r="M75" s="5"/>
      <c r="N75" s="5"/>
      <c r="O75" s="68"/>
      <c r="P75" s="5"/>
      <c r="Q75" s="5"/>
      <c r="R75" s="68"/>
      <c r="S75" s="5"/>
      <c r="T75" s="5"/>
      <c r="U75" s="68"/>
      <c r="V75" s="5"/>
      <c r="W75" s="5"/>
      <c r="X75" s="68"/>
      <c r="Y75" s="5"/>
      <c r="Z75" s="5"/>
      <c r="AA75" s="68"/>
    </row>
    <row r="76" spans="2:27" s="8" customFormat="1" ht="11.15" customHeight="1" x14ac:dyDescent="0.15">
      <c r="B76" s="29" t="s">
        <v>50</v>
      </c>
      <c r="C76" s="93">
        <v>449</v>
      </c>
      <c r="D76" s="85"/>
      <c r="E76" s="94">
        <v>192</v>
      </c>
      <c r="F76" s="93">
        <v>123</v>
      </c>
      <c r="G76" s="93">
        <v>17</v>
      </c>
      <c r="H76" s="93">
        <v>16</v>
      </c>
      <c r="I76" s="93">
        <v>2</v>
      </c>
      <c r="J76" s="5"/>
      <c r="K76" s="5"/>
      <c r="L76" s="68"/>
      <c r="M76" s="5"/>
      <c r="N76" s="5"/>
      <c r="O76" s="68"/>
      <c r="P76" s="5"/>
      <c r="Q76" s="5"/>
      <c r="R76" s="68"/>
      <c r="S76" s="5"/>
      <c r="T76" s="5"/>
      <c r="U76" s="68"/>
      <c r="V76" s="5"/>
      <c r="W76" s="5"/>
      <c r="X76" s="68"/>
      <c r="Y76" s="5"/>
      <c r="Z76" s="5"/>
      <c r="AA76" s="68"/>
    </row>
    <row r="77" spans="2:27" s="8" customFormat="1" ht="11.15" customHeight="1" x14ac:dyDescent="0.15">
      <c r="B77" s="29" t="s">
        <v>51</v>
      </c>
      <c r="C77" s="93">
        <v>1091</v>
      </c>
      <c r="D77" s="85"/>
      <c r="E77" s="94">
        <v>316</v>
      </c>
      <c r="F77" s="93">
        <v>211</v>
      </c>
      <c r="G77" s="93">
        <v>43</v>
      </c>
      <c r="H77" s="93">
        <v>27</v>
      </c>
      <c r="I77" s="93">
        <v>2</v>
      </c>
      <c r="J77" s="5"/>
      <c r="K77" s="5"/>
      <c r="L77" s="68"/>
      <c r="M77" s="5"/>
      <c r="N77" s="5"/>
      <c r="O77" s="68"/>
      <c r="P77" s="5"/>
      <c r="Q77" s="5"/>
      <c r="R77" s="68"/>
      <c r="S77" s="5"/>
      <c r="T77" s="5"/>
      <c r="U77" s="68"/>
      <c r="V77" s="5"/>
      <c r="W77" s="5"/>
      <c r="X77" s="68"/>
      <c r="Y77" s="5"/>
      <c r="Z77" s="5"/>
      <c r="AA77" s="68"/>
    </row>
    <row r="78" spans="2:27" s="8" customFormat="1" ht="11.15" customHeight="1" thickBot="1" x14ac:dyDescent="0.2">
      <c r="B78" s="32" t="s">
        <v>52</v>
      </c>
      <c r="C78" s="103">
        <v>1436</v>
      </c>
      <c r="D78" s="104"/>
      <c r="E78" s="116">
        <v>483</v>
      </c>
      <c r="F78" s="103">
        <v>388</v>
      </c>
      <c r="G78" s="103">
        <v>34</v>
      </c>
      <c r="H78" s="103">
        <v>83</v>
      </c>
      <c r="I78" s="103">
        <v>9</v>
      </c>
      <c r="J78" s="5"/>
      <c r="K78" s="5"/>
      <c r="L78" s="68"/>
      <c r="M78" s="5"/>
      <c r="N78" s="5"/>
      <c r="O78" s="68"/>
      <c r="P78" s="5"/>
      <c r="Q78" s="5"/>
      <c r="R78" s="68"/>
      <c r="S78" s="5"/>
      <c r="T78" s="5"/>
      <c r="U78" s="68"/>
      <c r="V78" s="5"/>
      <c r="W78" s="5"/>
      <c r="X78" s="68"/>
      <c r="Y78" s="5"/>
      <c r="Z78" s="5"/>
      <c r="AA78" s="68"/>
    </row>
    <row r="79" spans="2:27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0117-4BB3-4BBA-A98D-1094BCAB292B}">
  <sheetPr transitionEvaluation="1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D32" sqref="D32"/>
      <selection pane="topRight" activeCell="D32" sqref="D32"/>
      <selection pane="bottomLeft" activeCell="D32" sqref="D3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[1]重要窃盗犯!B2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8" customFormat="1" x14ac:dyDescent="0.15">
      <c r="B3" s="29"/>
      <c r="C3" s="29"/>
      <c r="D3" s="29"/>
      <c r="E3" s="29"/>
      <c r="F3" s="29"/>
      <c r="G3" s="29"/>
      <c r="H3" s="29"/>
      <c r="I3" s="29"/>
    </row>
    <row r="4" spans="2:9" s="7" customFormat="1" ht="10" thickBot="1" x14ac:dyDescent="0.2">
      <c r="B4" s="6"/>
      <c r="C4" s="191" t="s">
        <v>185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158" t="s">
        <v>0</v>
      </c>
      <c r="H7" s="190"/>
      <c r="I7" s="158" t="s">
        <v>0</v>
      </c>
    </row>
    <row r="8" spans="2:9" s="8" customFormat="1" x14ac:dyDescent="0.15">
      <c r="B8" s="159"/>
      <c r="C8" s="10"/>
      <c r="D8" s="12" t="s">
        <v>59</v>
      </c>
      <c r="E8" s="15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60">
        <v>0</v>
      </c>
      <c r="D9" s="161">
        <v>0</v>
      </c>
      <c r="E9" s="14">
        <v>0</v>
      </c>
      <c r="F9" s="160">
        <v>0</v>
      </c>
      <c r="G9" s="160">
        <v>0</v>
      </c>
      <c r="H9" s="160">
        <v>0</v>
      </c>
      <c r="I9" s="160">
        <v>0</v>
      </c>
    </row>
    <row r="10" spans="2:9" s="8" customFormat="1" x14ac:dyDescent="0.15">
      <c r="B10" s="14" t="str">
        <f>刑法犯総数!B10</f>
        <v>2016     28</v>
      </c>
      <c r="C10" s="160">
        <v>0</v>
      </c>
      <c r="D10" s="161">
        <v>0</v>
      </c>
      <c r="E10" s="14">
        <v>0</v>
      </c>
      <c r="F10" s="160">
        <v>0</v>
      </c>
      <c r="G10" s="160">
        <v>0</v>
      </c>
      <c r="H10" s="160">
        <v>0</v>
      </c>
      <c r="I10" s="160">
        <v>0</v>
      </c>
    </row>
    <row r="11" spans="2:9" s="8" customFormat="1" x14ac:dyDescent="0.15">
      <c r="B11" s="14" t="str">
        <f>刑法犯総数!B11</f>
        <v>2017     29</v>
      </c>
      <c r="C11" s="160">
        <v>0</v>
      </c>
      <c r="D11" s="161">
        <v>0</v>
      </c>
      <c r="E11" s="14">
        <v>0</v>
      </c>
      <c r="F11" s="160">
        <v>0</v>
      </c>
      <c r="G11" s="160">
        <v>0</v>
      </c>
      <c r="H11" s="160">
        <v>0</v>
      </c>
      <c r="I11" s="160">
        <v>0</v>
      </c>
    </row>
    <row r="12" spans="2:9" s="8" customFormat="1" x14ac:dyDescent="0.15">
      <c r="B12" s="14" t="str">
        <f>刑法犯総数!B12</f>
        <v>2018     30</v>
      </c>
      <c r="C12" s="160">
        <v>0</v>
      </c>
      <c r="D12" s="161">
        <v>0</v>
      </c>
      <c r="E12" s="14">
        <v>0</v>
      </c>
      <c r="F12" s="160">
        <v>0</v>
      </c>
      <c r="G12" s="160">
        <v>0</v>
      </c>
      <c r="H12" s="160">
        <v>0</v>
      </c>
      <c r="I12" s="160">
        <v>0</v>
      </c>
    </row>
    <row r="13" spans="2:9" s="8" customFormat="1" x14ac:dyDescent="0.15">
      <c r="B13" s="18" t="str">
        <f>刑法犯総数!B13</f>
        <v>2019 令和元年</v>
      </c>
      <c r="C13" s="162">
        <v>0</v>
      </c>
      <c r="D13" s="163">
        <v>0</v>
      </c>
      <c r="E13" s="18">
        <v>0</v>
      </c>
      <c r="F13" s="162">
        <v>0</v>
      </c>
      <c r="G13" s="162">
        <v>0</v>
      </c>
      <c r="H13" s="162">
        <v>0</v>
      </c>
      <c r="I13" s="162">
        <v>0</v>
      </c>
    </row>
    <row r="14" spans="2:9" s="8" customFormat="1" x14ac:dyDescent="0.15">
      <c r="B14" s="18" t="str">
        <f>刑法犯総数!B14</f>
        <v>2020 　　２</v>
      </c>
      <c r="C14" s="164">
        <v>0</v>
      </c>
      <c r="D14" s="163">
        <v>0</v>
      </c>
      <c r="E14" s="55">
        <v>1</v>
      </c>
      <c r="F14" s="162">
        <v>5</v>
      </c>
      <c r="G14" s="162">
        <v>0</v>
      </c>
      <c r="H14" s="162">
        <v>0</v>
      </c>
      <c r="I14" s="162">
        <v>0</v>
      </c>
    </row>
    <row r="15" spans="2:9" s="8" customFormat="1" x14ac:dyDescent="0.15">
      <c r="B15" s="18" t="str">
        <f>刑法犯総数!B15</f>
        <v>2021 　　３</v>
      </c>
      <c r="C15" s="164">
        <v>0</v>
      </c>
      <c r="D15" s="163">
        <v>0</v>
      </c>
      <c r="E15" s="55">
        <v>0</v>
      </c>
      <c r="F15" s="162">
        <v>0</v>
      </c>
      <c r="G15" s="162">
        <v>0</v>
      </c>
      <c r="H15" s="162">
        <v>0</v>
      </c>
      <c r="I15" s="162">
        <v>0</v>
      </c>
    </row>
    <row r="16" spans="2:9" s="8" customFormat="1" x14ac:dyDescent="0.15">
      <c r="B16" s="18" t="str">
        <f>刑法犯総数!B16</f>
        <v>2022 　　４</v>
      </c>
      <c r="C16" s="162">
        <v>0</v>
      </c>
      <c r="D16" s="163">
        <v>0</v>
      </c>
      <c r="E16" s="165">
        <v>0</v>
      </c>
      <c r="F16" s="162">
        <v>0</v>
      </c>
      <c r="G16" s="162">
        <v>0</v>
      </c>
      <c r="H16" s="162">
        <v>0</v>
      </c>
      <c r="I16" s="162">
        <v>0</v>
      </c>
    </row>
    <row r="17" spans="2:9" s="22" customFormat="1" x14ac:dyDescent="0.15">
      <c r="B17" s="18" t="str">
        <f>刑法犯総数!B17</f>
        <v>2023 　　５</v>
      </c>
      <c r="C17" s="160">
        <v>0</v>
      </c>
      <c r="D17" s="161">
        <v>0</v>
      </c>
      <c r="E17" s="166">
        <v>0</v>
      </c>
      <c r="F17" s="167">
        <v>0</v>
      </c>
      <c r="G17" s="160">
        <v>0</v>
      </c>
      <c r="H17" s="160">
        <v>0</v>
      </c>
      <c r="I17" s="160">
        <v>0</v>
      </c>
    </row>
    <row r="18" spans="2:9" s="22" customFormat="1" x14ac:dyDescent="0.15">
      <c r="B18" s="23" t="str">
        <f>刑法犯総数!B18</f>
        <v>2024 　　６</v>
      </c>
      <c r="C18" s="168">
        <f>SUM(C20,C26,C33,C34,C45,C52,C59,C65,C70)</f>
        <v>0</v>
      </c>
      <c r="D18" s="169">
        <v>0</v>
      </c>
      <c r="E18" s="170">
        <f>SUM(E20,E26,E33,E34,E45,E52,E59,E65,E70)</f>
        <v>0</v>
      </c>
      <c r="F18" s="171">
        <f>SUM(F20,F26,F33,F34,F45,F52,F59,F65,F70)</f>
        <v>0</v>
      </c>
      <c r="G18" s="168">
        <f>SUM(G20,G26,G33,G34,G45,G52,G59,G65,G70)</f>
        <v>0</v>
      </c>
      <c r="H18" s="168">
        <f>SUM(H20,H26,H33,H34,H45,H52,H59,H65,H70)</f>
        <v>0</v>
      </c>
      <c r="I18" s="168">
        <f>SUM(I20,I26,I33,I34,I45,I52,I59,I65,I70)</f>
        <v>0</v>
      </c>
    </row>
    <row r="19" spans="2:9" s="8" customFormat="1" x14ac:dyDescent="0.15">
      <c r="B19" s="2"/>
      <c r="C19" s="24"/>
      <c r="D19" s="41"/>
      <c r="E19" s="66"/>
      <c r="F19" s="65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6">
        <v>0</v>
      </c>
      <c r="F20" s="90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101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transitionEvaluation="1" codeName="Sheet82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99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2691</v>
      </c>
      <c r="D9" s="74">
        <v>95.094760312151621</v>
      </c>
      <c r="E9" s="138">
        <v>2559</v>
      </c>
      <c r="F9" s="85">
        <v>2152</v>
      </c>
      <c r="G9" s="85">
        <v>128</v>
      </c>
      <c r="H9" s="85">
        <v>201</v>
      </c>
      <c r="I9" s="85">
        <v>7</v>
      </c>
    </row>
    <row r="10" spans="2:9" s="8" customFormat="1" x14ac:dyDescent="0.15">
      <c r="B10" s="14" t="str">
        <f>刑法犯総数!B10</f>
        <v>2016     28</v>
      </c>
      <c r="C10" s="85">
        <v>2472</v>
      </c>
      <c r="D10" s="74">
        <v>97.411003236245946</v>
      </c>
      <c r="E10" s="138">
        <v>2408</v>
      </c>
      <c r="F10" s="85">
        <v>1991</v>
      </c>
      <c r="G10" s="85">
        <v>132</v>
      </c>
      <c r="H10" s="85">
        <v>167</v>
      </c>
      <c r="I10" s="85">
        <v>9</v>
      </c>
    </row>
    <row r="11" spans="2:9" s="8" customFormat="1" x14ac:dyDescent="0.15">
      <c r="B11" s="14" t="str">
        <f>刑法犯総数!B11</f>
        <v>2017     29</v>
      </c>
      <c r="C11" s="85">
        <v>2416</v>
      </c>
      <c r="D11" s="74">
        <v>96.812913907284766</v>
      </c>
      <c r="E11" s="138">
        <v>2339</v>
      </c>
      <c r="F11" s="85">
        <v>1922</v>
      </c>
      <c r="G11" s="85">
        <v>116</v>
      </c>
      <c r="H11" s="85">
        <v>115</v>
      </c>
      <c r="I11" s="85">
        <v>6</v>
      </c>
    </row>
    <row r="12" spans="2:9" s="8" customFormat="1" x14ac:dyDescent="0.15">
      <c r="B12" s="14" t="str">
        <f>刑法犯総数!B12</f>
        <v>2018     30</v>
      </c>
      <c r="C12" s="102">
        <v>2375</v>
      </c>
      <c r="D12" s="75">
        <v>97.05263157894737</v>
      </c>
      <c r="E12" s="138">
        <v>2305</v>
      </c>
      <c r="F12" s="85">
        <v>1913</v>
      </c>
      <c r="G12" s="85">
        <v>148</v>
      </c>
      <c r="H12" s="85">
        <v>152</v>
      </c>
      <c r="I12" s="85">
        <v>9</v>
      </c>
    </row>
    <row r="13" spans="2:9" s="8" customFormat="1" x14ac:dyDescent="0.15">
      <c r="B13" s="18" t="str">
        <f>刑法犯総数!B13</f>
        <v>2019 令和元年</v>
      </c>
      <c r="C13" s="102">
        <v>2303</v>
      </c>
      <c r="D13" s="75">
        <v>98.176291793313069</v>
      </c>
      <c r="E13" s="112">
        <v>2261</v>
      </c>
      <c r="F13" s="89">
        <v>1866</v>
      </c>
      <c r="G13" s="89">
        <v>146</v>
      </c>
      <c r="H13" s="89">
        <v>89</v>
      </c>
      <c r="I13" s="89">
        <v>6</v>
      </c>
    </row>
    <row r="14" spans="2:9" s="8" customFormat="1" x14ac:dyDescent="0.15">
      <c r="B14" s="18" t="str">
        <f>刑法犯総数!B14</f>
        <v>2020 　　２</v>
      </c>
      <c r="C14" s="146">
        <v>2118</v>
      </c>
      <c r="D14" s="75">
        <v>97.828139754485363</v>
      </c>
      <c r="E14" s="139">
        <v>2072</v>
      </c>
      <c r="F14" s="89">
        <v>1666</v>
      </c>
      <c r="G14" s="89">
        <v>143</v>
      </c>
      <c r="H14" s="89">
        <v>92</v>
      </c>
      <c r="I14" s="89">
        <v>7</v>
      </c>
    </row>
    <row r="15" spans="2:9" s="8" customFormat="1" x14ac:dyDescent="0.15">
      <c r="B15" s="18" t="str">
        <f>刑法犯総数!B15</f>
        <v>2021 　　３</v>
      </c>
      <c r="C15" s="146">
        <v>2094</v>
      </c>
      <c r="D15" s="75">
        <v>97.230181470869155</v>
      </c>
      <c r="E15" s="139">
        <v>2036</v>
      </c>
      <c r="F15" s="89">
        <v>1597</v>
      </c>
      <c r="G15" s="89">
        <v>120</v>
      </c>
      <c r="H15" s="89">
        <v>108</v>
      </c>
      <c r="I15" s="89">
        <v>7</v>
      </c>
    </row>
    <row r="16" spans="2:9" s="8" customFormat="1" x14ac:dyDescent="0.15">
      <c r="B16" s="18" t="str">
        <f>刑法犯総数!B16</f>
        <v>2022 　　４</v>
      </c>
      <c r="C16" s="102">
        <v>2176</v>
      </c>
      <c r="D16" s="75">
        <v>97.242647058823522</v>
      </c>
      <c r="E16" s="86">
        <v>2116</v>
      </c>
      <c r="F16" s="89">
        <v>1654</v>
      </c>
      <c r="G16" s="89">
        <v>126</v>
      </c>
      <c r="H16" s="89">
        <v>105</v>
      </c>
      <c r="I16" s="89">
        <v>8</v>
      </c>
    </row>
    <row r="17" spans="2:9" s="22" customFormat="1" x14ac:dyDescent="0.15">
      <c r="B17" s="18" t="str">
        <f>刑法犯総数!B17</f>
        <v>2023 　　５</v>
      </c>
      <c r="C17" s="102">
        <v>2217</v>
      </c>
      <c r="D17" s="75">
        <v>94.271538114569239</v>
      </c>
      <c r="E17" s="148">
        <v>2090</v>
      </c>
      <c r="F17" s="102">
        <v>1604</v>
      </c>
      <c r="G17" s="102">
        <v>146</v>
      </c>
      <c r="H17" s="102">
        <v>78</v>
      </c>
      <c r="I17" s="102">
        <v>9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2133</v>
      </c>
      <c r="D18" s="78">
        <f>E18/C18*100</f>
        <v>96.718237224566337</v>
      </c>
      <c r="E18" s="88">
        <f>SUM(E20,E26,E33,E34,E45,E52,E59,E65,E70)</f>
        <v>2063</v>
      </c>
      <c r="F18" s="91">
        <f>SUM(F20,F26,F33,F34,F45,F52,F59,F65,F70)</f>
        <v>1566</v>
      </c>
      <c r="G18" s="91">
        <f>SUM(G20,G26,G33,G34,G45,G52,G59,G65,G70)</f>
        <v>159</v>
      </c>
      <c r="H18" s="91">
        <f>SUM(H20,H26,H33,H34,H45,H52,H59,H65,H70)</f>
        <v>89</v>
      </c>
      <c r="I18" s="91">
        <f>SUM(I20,I26,I33,I34,I45,I52,I59,I65,I70)</f>
        <v>5</v>
      </c>
    </row>
    <row r="19" spans="2:9" s="8" customFormat="1" x14ac:dyDescent="0.15">
      <c r="B19" s="2"/>
      <c r="C19" s="69"/>
      <c r="D19" s="56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77</v>
      </c>
      <c r="D20" s="91"/>
      <c r="E20" s="90">
        <v>66</v>
      </c>
      <c r="F20" s="92">
        <v>42</v>
      </c>
      <c r="G20" s="92">
        <v>2</v>
      </c>
      <c r="H20" s="92">
        <v>2</v>
      </c>
      <c r="I20" s="91">
        <v>0</v>
      </c>
    </row>
    <row r="21" spans="2:9" s="8" customFormat="1" ht="11.15" customHeight="1" x14ac:dyDescent="0.15">
      <c r="B21" s="29" t="s">
        <v>2</v>
      </c>
      <c r="C21" s="93">
        <v>50</v>
      </c>
      <c r="D21" s="85"/>
      <c r="E21" s="94">
        <v>43</v>
      </c>
      <c r="F21" s="93">
        <v>28</v>
      </c>
      <c r="G21" s="93">
        <v>2</v>
      </c>
      <c r="H21" s="95">
        <v>2</v>
      </c>
      <c r="I21" s="93">
        <v>0</v>
      </c>
    </row>
    <row r="22" spans="2:9" s="8" customFormat="1" ht="11.15" customHeight="1" x14ac:dyDescent="0.15">
      <c r="B22" s="29" t="s">
        <v>3</v>
      </c>
      <c r="C22" s="93">
        <v>11</v>
      </c>
      <c r="D22" s="85"/>
      <c r="E22" s="94">
        <v>9</v>
      </c>
      <c r="F22" s="93">
        <v>4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7</v>
      </c>
      <c r="D23" s="85"/>
      <c r="E23" s="94">
        <v>6</v>
      </c>
      <c r="F23" s="93">
        <v>5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7</v>
      </c>
      <c r="D24" s="85"/>
      <c r="E24" s="94">
        <v>6</v>
      </c>
      <c r="F24" s="93">
        <v>4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2</v>
      </c>
      <c r="D25" s="85"/>
      <c r="E25" s="94">
        <v>2</v>
      </c>
      <c r="F25" s="93">
        <v>1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70</v>
      </c>
      <c r="D26" s="91"/>
      <c r="E26" s="96">
        <v>75</v>
      </c>
      <c r="F26" s="91">
        <v>50</v>
      </c>
      <c r="G26" s="91">
        <v>3</v>
      </c>
      <c r="H26" s="91">
        <v>3</v>
      </c>
      <c r="I26" s="91">
        <v>0</v>
      </c>
    </row>
    <row r="27" spans="2:9" s="8" customFormat="1" ht="11.15" customHeight="1" x14ac:dyDescent="0.15">
      <c r="B27" s="29" t="s">
        <v>7</v>
      </c>
      <c r="C27" s="93">
        <v>11</v>
      </c>
      <c r="D27" s="85"/>
      <c r="E27" s="94">
        <v>11</v>
      </c>
      <c r="F27" s="93">
        <v>9</v>
      </c>
      <c r="G27" s="93">
        <v>0</v>
      </c>
      <c r="H27" s="93">
        <v>1</v>
      </c>
      <c r="I27" s="93">
        <v>0</v>
      </c>
    </row>
    <row r="28" spans="2:9" s="8" customFormat="1" ht="11.15" customHeight="1" x14ac:dyDescent="0.15">
      <c r="B28" s="29" t="s">
        <v>8</v>
      </c>
      <c r="C28" s="93">
        <v>7</v>
      </c>
      <c r="D28" s="85"/>
      <c r="E28" s="94">
        <v>7</v>
      </c>
      <c r="F28" s="93">
        <v>10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20</v>
      </c>
      <c r="D29" s="85"/>
      <c r="E29" s="94">
        <v>22</v>
      </c>
      <c r="F29" s="93">
        <v>11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6</v>
      </c>
      <c r="D30" s="85"/>
      <c r="E30" s="94">
        <v>6</v>
      </c>
      <c r="F30" s="93">
        <v>6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7</v>
      </c>
      <c r="D31" s="85"/>
      <c r="E31" s="94">
        <v>8</v>
      </c>
      <c r="F31" s="93">
        <v>5</v>
      </c>
      <c r="G31" s="93">
        <v>0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19</v>
      </c>
      <c r="D32" s="85"/>
      <c r="E32" s="94">
        <v>21</v>
      </c>
      <c r="F32" s="93">
        <v>9</v>
      </c>
      <c r="G32" s="93">
        <v>1</v>
      </c>
      <c r="H32" s="93">
        <v>1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390</v>
      </c>
      <c r="D33" s="91"/>
      <c r="E33" s="98">
        <v>388</v>
      </c>
      <c r="F33" s="97">
        <v>296</v>
      </c>
      <c r="G33" s="97">
        <v>40</v>
      </c>
      <c r="H33" s="97">
        <v>14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592</v>
      </c>
      <c r="D34" s="91"/>
      <c r="E34" s="96">
        <v>577</v>
      </c>
      <c r="F34" s="91">
        <v>422</v>
      </c>
      <c r="G34" s="91">
        <v>46</v>
      </c>
      <c r="H34" s="91">
        <v>19</v>
      </c>
      <c r="I34" s="91">
        <v>0</v>
      </c>
    </row>
    <row r="35" spans="2:9" s="8" customFormat="1" ht="11.15" customHeight="1" x14ac:dyDescent="0.15">
      <c r="B35" s="29" t="s">
        <v>14</v>
      </c>
      <c r="C35" s="93">
        <v>43</v>
      </c>
      <c r="D35" s="85"/>
      <c r="E35" s="94">
        <v>45</v>
      </c>
      <c r="F35" s="93">
        <v>36</v>
      </c>
      <c r="G35" s="93">
        <v>4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24</v>
      </c>
      <c r="D36" s="85"/>
      <c r="E36" s="94">
        <v>25</v>
      </c>
      <c r="F36" s="93">
        <v>13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26</v>
      </c>
      <c r="D37" s="85"/>
      <c r="E37" s="94">
        <v>23</v>
      </c>
      <c r="F37" s="93">
        <v>21</v>
      </c>
      <c r="G37" s="93">
        <v>0</v>
      </c>
      <c r="H37" s="93">
        <v>2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165</v>
      </c>
      <c r="D38" s="85"/>
      <c r="E38" s="94">
        <v>171</v>
      </c>
      <c r="F38" s="93">
        <v>116</v>
      </c>
      <c r="G38" s="93">
        <v>19</v>
      </c>
      <c r="H38" s="93">
        <v>6</v>
      </c>
      <c r="I38" s="93">
        <v>0</v>
      </c>
    </row>
    <row r="39" spans="2:9" s="8" customFormat="1" ht="11.15" customHeight="1" x14ac:dyDescent="0.15">
      <c r="B39" s="29" t="s">
        <v>18</v>
      </c>
      <c r="C39" s="93">
        <v>99</v>
      </c>
      <c r="D39" s="85"/>
      <c r="E39" s="94">
        <v>89</v>
      </c>
      <c r="F39" s="93">
        <v>71</v>
      </c>
      <c r="G39" s="93">
        <v>9</v>
      </c>
      <c r="H39" s="93">
        <v>1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129</v>
      </c>
      <c r="D40" s="85"/>
      <c r="E40" s="94">
        <v>119</v>
      </c>
      <c r="F40" s="93">
        <v>89</v>
      </c>
      <c r="G40" s="93">
        <v>8</v>
      </c>
      <c r="H40" s="93">
        <v>6</v>
      </c>
      <c r="I40" s="93">
        <v>0</v>
      </c>
    </row>
    <row r="41" spans="2:9" s="8" customFormat="1" ht="11.15" customHeight="1" x14ac:dyDescent="0.15">
      <c r="B41" s="29" t="s">
        <v>20</v>
      </c>
      <c r="C41" s="93">
        <v>32</v>
      </c>
      <c r="D41" s="85"/>
      <c r="E41" s="94">
        <v>32</v>
      </c>
      <c r="F41" s="93">
        <v>22</v>
      </c>
      <c r="G41" s="93">
        <v>3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10</v>
      </c>
      <c r="D42" s="85"/>
      <c r="E42" s="94">
        <v>9</v>
      </c>
      <c r="F42" s="93">
        <v>5</v>
      </c>
      <c r="G42" s="93">
        <v>0</v>
      </c>
      <c r="H42" s="93">
        <v>1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13</v>
      </c>
      <c r="D43" s="85"/>
      <c r="E43" s="94">
        <v>11</v>
      </c>
      <c r="F43" s="93">
        <v>13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51</v>
      </c>
      <c r="D44" s="85"/>
      <c r="E44" s="94">
        <v>53</v>
      </c>
      <c r="F44" s="93">
        <v>36</v>
      </c>
      <c r="G44" s="93">
        <v>2</v>
      </c>
      <c r="H44" s="93">
        <v>2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215</v>
      </c>
      <c r="D45" s="91"/>
      <c r="E45" s="88">
        <v>208</v>
      </c>
      <c r="F45" s="91">
        <v>150</v>
      </c>
      <c r="G45" s="91">
        <v>12</v>
      </c>
      <c r="H45" s="91">
        <v>7</v>
      </c>
      <c r="I45" s="91">
        <v>1</v>
      </c>
    </row>
    <row r="46" spans="2:9" s="8" customFormat="1" ht="11.15" customHeight="1" x14ac:dyDescent="0.15">
      <c r="B46" s="29" t="s">
        <v>24</v>
      </c>
      <c r="C46" s="93">
        <v>18</v>
      </c>
      <c r="D46" s="85"/>
      <c r="E46" s="94">
        <v>16</v>
      </c>
      <c r="F46" s="93">
        <v>14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12</v>
      </c>
      <c r="D47" s="85"/>
      <c r="E47" s="94">
        <v>12</v>
      </c>
      <c r="F47" s="93">
        <v>9</v>
      </c>
      <c r="G47" s="93">
        <v>1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</v>
      </c>
      <c r="D48" s="85"/>
      <c r="E48" s="94">
        <v>2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23</v>
      </c>
      <c r="D49" s="85"/>
      <c r="E49" s="94">
        <v>21</v>
      </c>
      <c r="F49" s="93">
        <v>13</v>
      </c>
      <c r="G49" s="93">
        <v>2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144</v>
      </c>
      <c r="D50" s="85"/>
      <c r="E50" s="94">
        <v>139</v>
      </c>
      <c r="F50" s="93">
        <v>101</v>
      </c>
      <c r="G50" s="93">
        <v>8</v>
      </c>
      <c r="H50" s="93">
        <v>3</v>
      </c>
      <c r="I50" s="93">
        <v>1</v>
      </c>
    </row>
    <row r="51" spans="2:9" s="8" customFormat="1" ht="11.15" customHeight="1" x14ac:dyDescent="0.15">
      <c r="B51" s="29" t="s">
        <v>29</v>
      </c>
      <c r="C51" s="93">
        <v>16</v>
      </c>
      <c r="D51" s="85"/>
      <c r="E51" s="94">
        <v>18</v>
      </c>
      <c r="F51" s="93">
        <v>12</v>
      </c>
      <c r="G51" s="93">
        <v>0</v>
      </c>
      <c r="H51" s="93">
        <v>4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466</v>
      </c>
      <c r="D52" s="91"/>
      <c r="E52" s="96">
        <v>449</v>
      </c>
      <c r="F52" s="91">
        <v>361</v>
      </c>
      <c r="G52" s="91">
        <v>32</v>
      </c>
      <c r="H52" s="91">
        <v>26</v>
      </c>
      <c r="I52" s="91">
        <v>3</v>
      </c>
    </row>
    <row r="53" spans="2:9" s="8" customFormat="1" ht="11.15" customHeight="1" x14ac:dyDescent="0.15">
      <c r="B53" s="29" t="s">
        <v>30</v>
      </c>
      <c r="C53" s="93">
        <v>25</v>
      </c>
      <c r="D53" s="85"/>
      <c r="E53" s="94">
        <v>17</v>
      </c>
      <c r="F53" s="93">
        <v>15</v>
      </c>
      <c r="G53" s="93">
        <v>1</v>
      </c>
      <c r="H53" s="93">
        <v>2</v>
      </c>
      <c r="I53" s="93">
        <v>0</v>
      </c>
    </row>
    <row r="54" spans="2:9" s="8" customFormat="1" ht="11.15" customHeight="1" x14ac:dyDescent="0.15">
      <c r="B54" s="29" t="s">
        <v>31</v>
      </c>
      <c r="C54" s="93">
        <v>43</v>
      </c>
      <c r="D54" s="85"/>
      <c r="E54" s="94">
        <v>43</v>
      </c>
      <c r="F54" s="93">
        <v>34</v>
      </c>
      <c r="G54" s="93">
        <v>2</v>
      </c>
      <c r="H54" s="93">
        <v>2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175</v>
      </c>
      <c r="D55" s="85"/>
      <c r="E55" s="94">
        <v>151</v>
      </c>
      <c r="F55" s="93">
        <v>120</v>
      </c>
      <c r="G55" s="93">
        <v>12</v>
      </c>
      <c r="H55" s="93">
        <v>7</v>
      </c>
      <c r="I55" s="93">
        <v>1</v>
      </c>
    </row>
    <row r="56" spans="2:9" s="8" customFormat="1" ht="11.15" customHeight="1" x14ac:dyDescent="0.15">
      <c r="B56" s="29" t="s">
        <v>33</v>
      </c>
      <c r="C56" s="93">
        <v>188</v>
      </c>
      <c r="D56" s="85"/>
      <c r="E56" s="94">
        <v>203</v>
      </c>
      <c r="F56" s="93">
        <v>158</v>
      </c>
      <c r="G56" s="93">
        <v>16</v>
      </c>
      <c r="H56" s="93">
        <v>10</v>
      </c>
      <c r="I56" s="93">
        <v>2</v>
      </c>
    </row>
    <row r="57" spans="2:9" s="8" customFormat="1" ht="11.15" customHeight="1" x14ac:dyDescent="0.15">
      <c r="B57" s="29" t="s">
        <v>34</v>
      </c>
      <c r="C57" s="93">
        <v>20</v>
      </c>
      <c r="D57" s="85"/>
      <c r="E57" s="94">
        <v>20</v>
      </c>
      <c r="F57" s="93">
        <v>20</v>
      </c>
      <c r="G57" s="93">
        <v>1</v>
      </c>
      <c r="H57" s="93">
        <v>1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15</v>
      </c>
      <c r="D58" s="85"/>
      <c r="E58" s="94">
        <v>15</v>
      </c>
      <c r="F58" s="93">
        <v>14</v>
      </c>
      <c r="G58" s="93">
        <v>0</v>
      </c>
      <c r="H58" s="93">
        <v>4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102</v>
      </c>
      <c r="D59" s="91"/>
      <c r="E59" s="96">
        <v>97</v>
      </c>
      <c r="F59" s="91">
        <v>76</v>
      </c>
      <c r="G59" s="91">
        <v>9</v>
      </c>
      <c r="H59" s="91">
        <v>4</v>
      </c>
      <c r="I59" s="91">
        <v>0</v>
      </c>
    </row>
    <row r="60" spans="2:9" s="8" customFormat="1" ht="11.15" customHeight="1" x14ac:dyDescent="0.15">
      <c r="B60" s="29" t="s">
        <v>36</v>
      </c>
      <c r="C60" s="93">
        <v>9</v>
      </c>
      <c r="D60" s="85"/>
      <c r="E60" s="94">
        <v>9</v>
      </c>
      <c r="F60" s="93">
        <v>8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6</v>
      </c>
      <c r="D61" s="85"/>
      <c r="E61" s="94">
        <v>8</v>
      </c>
      <c r="F61" s="93">
        <v>6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30</v>
      </c>
      <c r="D62" s="85"/>
      <c r="E62" s="94">
        <v>29</v>
      </c>
      <c r="F62" s="93">
        <v>25</v>
      </c>
      <c r="G62" s="93">
        <v>1</v>
      </c>
      <c r="H62" s="93">
        <v>1</v>
      </c>
      <c r="I62" s="93">
        <v>0</v>
      </c>
    </row>
    <row r="63" spans="2:9" s="8" customFormat="1" ht="11.15" customHeight="1" x14ac:dyDescent="0.15">
      <c r="B63" s="29" t="s">
        <v>39</v>
      </c>
      <c r="C63" s="93">
        <v>44</v>
      </c>
      <c r="D63" s="85"/>
      <c r="E63" s="94">
        <v>37</v>
      </c>
      <c r="F63" s="93">
        <v>25</v>
      </c>
      <c r="G63" s="93">
        <v>5</v>
      </c>
      <c r="H63" s="93">
        <v>2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13</v>
      </c>
      <c r="D64" s="85"/>
      <c r="E64" s="94">
        <v>14</v>
      </c>
      <c r="F64" s="93">
        <v>12</v>
      </c>
      <c r="G64" s="93">
        <v>2</v>
      </c>
      <c r="H64" s="93">
        <v>1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41</v>
      </c>
      <c r="D65" s="91"/>
      <c r="E65" s="96">
        <v>45</v>
      </c>
      <c r="F65" s="91">
        <v>29</v>
      </c>
      <c r="G65" s="91">
        <v>1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7</v>
      </c>
      <c r="D66" s="85"/>
      <c r="E66" s="94">
        <v>8</v>
      </c>
      <c r="F66" s="93">
        <v>5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18</v>
      </c>
      <c r="D67" s="85"/>
      <c r="E67" s="94">
        <v>19</v>
      </c>
      <c r="F67" s="93">
        <v>11</v>
      </c>
      <c r="G67" s="93">
        <v>1</v>
      </c>
      <c r="H67" s="93">
        <v>1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10</v>
      </c>
      <c r="D68" s="85"/>
      <c r="E68" s="94">
        <v>11</v>
      </c>
      <c r="F68" s="93">
        <v>8</v>
      </c>
      <c r="G68" s="93">
        <v>0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6</v>
      </c>
      <c r="D69" s="85"/>
      <c r="E69" s="94">
        <v>7</v>
      </c>
      <c r="F69" s="93">
        <v>5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180</v>
      </c>
      <c r="D70" s="91"/>
      <c r="E70" s="96">
        <v>158</v>
      </c>
      <c r="F70" s="91">
        <v>140</v>
      </c>
      <c r="G70" s="91">
        <v>14</v>
      </c>
      <c r="H70" s="91">
        <v>12</v>
      </c>
      <c r="I70" s="91">
        <v>1</v>
      </c>
    </row>
    <row r="71" spans="2:9" s="8" customFormat="1" ht="11.15" customHeight="1" x14ac:dyDescent="0.15">
      <c r="B71" s="29" t="s">
        <v>45</v>
      </c>
      <c r="C71" s="93">
        <v>85</v>
      </c>
      <c r="D71" s="85"/>
      <c r="E71" s="94">
        <v>75</v>
      </c>
      <c r="F71" s="93">
        <v>64</v>
      </c>
      <c r="G71" s="93">
        <v>6</v>
      </c>
      <c r="H71" s="93">
        <v>6</v>
      </c>
      <c r="I71" s="93">
        <v>1</v>
      </c>
    </row>
    <row r="72" spans="2:9" s="8" customFormat="1" ht="11.15" customHeight="1" x14ac:dyDescent="0.15">
      <c r="B72" s="29" t="s">
        <v>46</v>
      </c>
      <c r="C72" s="93">
        <v>7</v>
      </c>
      <c r="D72" s="85"/>
      <c r="E72" s="94">
        <v>7</v>
      </c>
      <c r="F72" s="93">
        <v>8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5</v>
      </c>
      <c r="D73" s="85"/>
      <c r="E73" s="94">
        <v>6</v>
      </c>
      <c r="F73" s="93">
        <v>3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23</v>
      </c>
      <c r="D74" s="85"/>
      <c r="E74" s="94">
        <v>23</v>
      </c>
      <c r="F74" s="93">
        <v>18</v>
      </c>
      <c r="G74" s="93">
        <v>2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4</v>
      </c>
      <c r="D75" s="85"/>
      <c r="E75" s="94">
        <v>4</v>
      </c>
      <c r="F75" s="93">
        <v>2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13</v>
      </c>
      <c r="D76" s="85"/>
      <c r="E76" s="94">
        <v>9</v>
      </c>
      <c r="F76" s="93">
        <v>10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11</v>
      </c>
      <c r="D77" s="85"/>
      <c r="E77" s="94">
        <v>10</v>
      </c>
      <c r="F77" s="93">
        <v>9</v>
      </c>
      <c r="G77" s="93">
        <v>3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32</v>
      </c>
      <c r="D78" s="104"/>
      <c r="E78" s="116">
        <v>24</v>
      </c>
      <c r="F78" s="103">
        <v>26</v>
      </c>
      <c r="G78" s="103">
        <v>1</v>
      </c>
      <c r="H78" s="103">
        <v>5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 codeName="Sheet83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</v>
      </c>
      <c r="D9" s="74">
        <v>100</v>
      </c>
      <c r="E9" s="138">
        <v>1</v>
      </c>
      <c r="F9" s="85">
        <v>0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</v>
      </c>
      <c r="D10" s="74">
        <v>100</v>
      </c>
      <c r="E10" s="138">
        <v>5</v>
      </c>
      <c r="F10" s="85">
        <v>5</v>
      </c>
      <c r="G10" s="85">
        <v>0</v>
      </c>
      <c r="H10" s="85">
        <v>2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2</v>
      </c>
      <c r="D11" s="74">
        <v>100</v>
      </c>
      <c r="E11" s="138">
        <v>2</v>
      </c>
      <c r="F11" s="85">
        <v>0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5</v>
      </c>
      <c r="D12" s="75">
        <v>100</v>
      </c>
      <c r="E12" s="138">
        <v>5</v>
      </c>
      <c r="F12" s="85">
        <v>2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3</v>
      </c>
      <c r="D13" s="75">
        <v>66.666666666666657</v>
      </c>
      <c r="E13" s="112">
        <v>2</v>
      </c>
      <c r="F13" s="89">
        <v>2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2</v>
      </c>
      <c r="D14" s="75">
        <v>50</v>
      </c>
      <c r="E14" s="139">
        <v>1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</v>
      </c>
      <c r="D15" s="75">
        <v>150</v>
      </c>
      <c r="E15" s="139">
        <v>3</v>
      </c>
      <c r="F15" s="89">
        <v>1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</v>
      </c>
      <c r="D16" s="75">
        <v>100</v>
      </c>
      <c r="E16" s="86">
        <v>1</v>
      </c>
      <c r="F16" s="89">
        <v>9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0</v>
      </c>
      <c r="D17" s="81">
        <v>0</v>
      </c>
      <c r="E17" s="87">
        <v>0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</v>
      </c>
      <c r="D18" s="78">
        <f>E18/C18*100</f>
        <v>66.666666666666657</v>
      </c>
      <c r="E18" s="96">
        <f>SUM(E20,E26,E33,E34,E45,E52,E59,E65,E70)</f>
        <v>2</v>
      </c>
      <c r="F18" s="88">
        <f>SUM(F20,F26,F33,F34,F45,F52,F59,F65,F70)</f>
        <v>0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66"/>
      <c r="F19" s="65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6">
        <v>0</v>
      </c>
      <c r="F20" s="90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</v>
      </c>
      <c r="D34" s="91"/>
      <c r="E34" s="96">
        <v>2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</v>
      </c>
      <c r="D36" s="85"/>
      <c r="E36" s="94">
        <v>1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101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 codeName="Sheet84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253</v>
      </c>
      <c r="D9" s="74">
        <v>90.118577075098813</v>
      </c>
      <c r="E9" s="138">
        <v>228</v>
      </c>
      <c r="F9" s="85">
        <v>265</v>
      </c>
      <c r="G9" s="85">
        <v>76</v>
      </c>
      <c r="H9" s="85">
        <v>35</v>
      </c>
      <c r="I9" s="85">
        <v>9</v>
      </c>
    </row>
    <row r="10" spans="2:9" s="8" customFormat="1" x14ac:dyDescent="0.15">
      <c r="B10" s="14" t="str">
        <f>刑法犯総数!B10</f>
        <v>2016     28</v>
      </c>
      <c r="C10" s="85">
        <v>247</v>
      </c>
      <c r="D10" s="74">
        <v>90.688259109311744</v>
      </c>
      <c r="E10" s="138">
        <v>224</v>
      </c>
      <c r="F10" s="85">
        <v>306</v>
      </c>
      <c r="G10" s="85">
        <v>63</v>
      </c>
      <c r="H10" s="85">
        <v>61</v>
      </c>
      <c r="I10" s="85">
        <v>7</v>
      </c>
    </row>
    <row r="11" spans="2:9" s="8" customFormat="1" x14ac:dyDescent="0.15">
      <c r="B11" s="14" t="str">
        <f>刑法犯総数!B11</f>
        <v>2017     29</v>
      </c>
      <c r="C11" s="85">
        <v>253</v>
      </c>
      <c r="D11" s="74">
        <v>98.418972332015812</v>
      </c>
      <c r="E11" s="138">
        <v>249</v>
      </c>
      <c r="F11" s="85">
        <v>363</v>
      </c>
      <c r="G11" s="85">
        <v>82</v>
      </c>
      <c r="H11" s="85">
        <v>45</v>
      </c>
      <c r="I11" s="85">
        <v>12</v>
      </c>
    </row>
    <row r="12" spans="2:9" s="8" customFormat="1" x14ac:dyDescent="0.15">
      <c r="B12" s="14" t="str">
        <f>刑法犯総数!B12</f>
        <v>2018     30</v>
      </c>
      <c r="C12" s="102">
        <v>266</v>
      </c>
      <c r="D12" s="75">
        <v>91.729323308270665</v>
      </c>
      <c r="E12" s="138">
        <v>244</v>
      </c>
      <c r="F12" s="85">
        <v>296</v>
      </c>
      <c r="G12" s="85">
        <v>78</v>
      </c>
      <c r="H12" s="85">
        <v>26</v>
      </c>
      <c r="I12" s="85">
        <v>5</v>
      </c>
    </row>
    <row r="13" spans="2:9" s="8" customFormat="1" x14ac:dyDescent="0.15">
      <c r="B13" s="18" t="str">
        <f>刑法犯総数!B13</f>
        <v>2019 令和元年</v>
      </c>
      <c r="C13" s="102">
        <v>257</v>
      </c>
      <c r="D13" s="75">
        <v>91.828793774319067</v>
      </c>
      <c r="E13" s="112">
        <v>236</v>
      </c>
      <c r="F13" s="89">
        <v>281</v>
      </c>
      <c r="G13" s="89">
        <v>85</v>
      </c>
      <c r="H13" s="89">
        <v>30</v>
      </c>
      <c r="I13" s="89">
        <v>5</v>
      </c>
    </row>
    <row r="14" spans="2:9" s="8" customFormat="1" x14ac:dyDescent="0.15">
      <c r="B14" s="18" t="str">
        <f>刑法犯総数!B14</f>
        <v>2020 　　２</v>
      </c>
      <c r="C14" s="146">
        <v>286</v>
      </c>
      <c r="D14" s="75">
        <v>87.062937062937067</v>
      </c>
      <c r="E14" s="139">
        <v>249</v>
      </c>
      <c r="F14" s="89">
        <v>309</v>
      </c>
      <c r="G14" s="89">
        <v>77</v>
      </c>
      <c r="H14" s="89">
        <v>39</v>
      </c>
      <c r="I14" s="89">
        <v>9</v>
      </c>
    </row>
    <row r="15" spans="2:9" s="8" customFormat="1" x14ac:dyDescent="0.15">
      <c r="B15" s="18" t="str">
        <f>刑法犯総数!B15</f>
        <v>2021 　　３</v>
      </c>
      <c r="C15" s="146">
        <v>283</v>
      </c>
      <c r="D15" s="75">
        <v>82.332155477031804</v>
      </c>
      <c r="E15" s="139">
        <v>233</v>
      </c>
      <c r="F15" s="89">
        <v>291</v>
      </c>
      <c r="G15" s="89">
        <v>85</v>
      </c>
      <c r="H15" s="89">
        <v>36</v>
      </c>
      <c r="I15" s="89">
        <v>8</v>
      </c>
    </row>
    <row r="16" spans="2:9" s="8" customFormat="1" x14ac:dyDescent="0.15">
      <c r="B16" s="18" t="str">
        <f>刑法犯総数!B16</f>
        <v>2022 　　４</v>
      </c>
      <c r="C16" s="102">
        <v>242</v>
      </c>
      <c r="D16" s="75">
        <v>86.776859504132233</v>
      </c>
      <c r="E16" s="86">
        <v>210</v>
      </c>
      <c r="F16" s="89">
        <v>258</v>
      </c>
      <c r="G16" s="89">
        <v>75</v>
      </c>
      <c r="H16" s="89">
        <v>28</v>
      </c>
      <c r="I16" s="89">
        <v>9</v>
      </c>
    </row>
    <row r="17" spans="2:9" s="22" customFormat="1" x14ac:dyDescent="0.15">
      <c r="B17" s="18" t="str">
        <f>刑法犯総数!B17</f>
        <v>2023 　　５</v>
      </c>
      <c r="C17" s="89">
        <v>249</v>
      </c>
      <c r="D17" s="81">
        <v>84.337349397590373</v>
      </c>
      <c r="E17" s="87">
        <v>210</v>
      </c>
      <c r="F17" s="87">
        <v>263</v>
      </c>
      <c r="G17" s="87">
        <v>76</v>
      </c>
      <c r="H17" s="87">
        <v>23</v>
      </c>
      <c r="I17" s="86">
        <v>7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227</v>
      </c>
      <c r="D18" s="78">
        <f>E18/C18*100</f>
        <v>80.1762114537445</v>
      </c>
      <c r="E18" s="88">
        <f>SUM(E20,E26,E33,E34,E45,E52,E59,E65,E70)</f>
        <v>182</v>
      </c>
      <c r="F18" s="91">
        <f>SUM(F20,F26,F33,F34,F45,F52,F59,F65,F70)</f>
        <v>232</v>
      </c>
      <c r="G18" s="91">
        <f>SUM(G20,G26,G33,G34,G45,G52,G59,G65,G70)</f>
        <v>74</v>
      </c>
      <c r="H18" s="91">
        <f>SUM(H20,H26,H33,H34,H45,H52,H59,H65,H70)</f>
        <v>19</v>
      </c>
      <c r="I18" s="91">
        <f>SUM(I20,I26,I33,I34,I45,I52,I59,I65,I70)</f>
        <v>6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11</v>
      </c>
      <c r="D20" s="91"/>
      <c r="E20" s="90">
        <v>10</v>
      </c>
      <c r="F20" s="92">
        <v>14</v>
      </c>
      <c r="G20" s="92">
        <v>5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7</v>
      </c>
      <c r="D21" s="85"/>
      <c r="E21" s="94">
        <v>5</v>
      </c>
      <c r="F21" s="93">
        <v>6</v>
      </c>
      <c r="G21" s="93">
        <v>3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2</v>
      </c>
      <c r="F22" s="93">
        <v>2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1</v>
      </c>
      <c r="F23" s="93">
        <v>3</v>
      </c>
      <c r="G23" s="93">
        <v>2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3</v>
      </c>
      <c r="D24" s="85"/>
      <c r="E24" s="94">
        <v>2</v>
      </c>
      <c r="F24" s="93">
        <v>3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12</v>
      </c>
      <c r="D26" s="91"/>
      <c r="E26" s="96">
        <v>11</v>
      </c>
      <c r="F26" s="91">
        <v>12</v>
      </c>
      <c r="G26" s="91">
        <v>7</v>
      </c>
      <c r="H26" s="91">
        <v>2</v>
      </c>
      <c r="I26" s="91">
        <v>2</v>
      </c>
    </row>
    <row r="27" spans="2:9" s="8" customFormat="1" ht="11.15" customHeight="1" x14ac:dyDescent="0.15">
      <c r="B27" s="29" t="s">
        <v>7</v>
      </c>
      <c r="C27" s="93">
        <v>4</v>
      </c>
      <c r="D27" s="85"/>
      <c r="E27" s="94">
        <v>4</v>
      </c>
      <c r="F27" s="93">
        <v>5</v>
      </c>
      <c r="G27" s="93">
        <v>4</v>
      </c>
      <c r="H27" s="93">
        <v>2</v>
      </c>
      <c r="I27" s="93">
        <v>2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5</v>
      </c>
      <c r="D29" s="85"/>
      <c r="E29" s="94">
        <v>5</v>
      </c>
      <c r="F29" s="93">
        <v>5</v>
      </c>
      <c r="G29" s="93">
        <v>2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1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22</v>
      </c>
      <c r="D33" s="91"/>
      <c r="E33" s="98">
        <v>23</v>
      </c>
      <c r="F33" s="97">
        <v>30</v>
      </c>
      <c r="G33" s="97">
        <v>6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46</v>
      </c>
      <c r="D34" s="91"/>
      <c r="E34" s="96">
        <v>33</v>
      </c>
      <c r="F34" s="91">
        <v>37</v>
      </c>
      <c r="G34" s="91">
        <v>11</v>
      </c>
      <c r="H34" s="91">
        <v>2</v>
      </c>
      <c r="I34" s="91">
        <v>2</v>
      </c>
    </row>
    <row r="35" spans="2:9" s="8" customFormat="1" ht="11.15" customHeight="1" x14ac:dyDescent="0.15">
      <c r="B35" s="29" t="s">
        <v>14</v>
      </c>
      <c r="C35" s="93">
        <v>2</v>
      </c>
      <c r="D35" s="85"/>
      <c r="E35" s="94">
        <v>1</v>
      </c>
      <c r="F35" s="93">
        <v>1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</v>
      </c>
      <c r="D36" s="85"/>
      <c r="E36" s="94">
        <v>1</v>
      </c>
      <c r="F36" s="93">
        <v>1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4</v>
      </c>
      <c r="D37" s="85"/>
      <c r="E37" s="94">
        <v>5</v>
      </c>
      <c r="F37" s="93">
        <v>6</v>
      </c>
      <c r="G37" s="93">
        <v>2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10</v>
      </c>
      <c r="D38" s="85"/>
      <c r="E38" s="94">
        <v>6</v>
      </c>
      <c r="F38" s="93">
        <v>7</v>
      </c>
      <c r="G38" s="93">
        <v>2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5</v>
      </c>
      <c r="D39" s="85"/>
      <c r="E39" s="94">
        <v>3</v>
      </c>
      <c r="F39" s="93">
        <v>3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</v>
      </c>
      <c r="D40" s="85"/>
      <c r="E40" s="94">
        <v>3</v>
      </c>
      <c r="F40" s="93">
        <v>3</v>
      </c>
      <c r="G40" s="93">
        <v>1</v>
      </c>
      <c r="H40" s="93">
        <v>1</v>
      </c>
      <c r="I40" s="93">
        <v>1</v>
      </c>
    </row>
    <row r="41" spans="2:9" s="8" customFormat="1" ht="11.15" customHeight="1" x14ac:dyDescent="0.15">
      <c r="B41" s="29" t="s">
        <v>20</v>
      </c>
      <c r="C41" s="93">
        <v>3</v>
      </c>
      <c r="D41" s="85"/>
      <c r="E41" s="94">
        <v>2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5</v>
      </c>
      <c r="D43" s="85"/>
      <c r="E43" s="94">
        <v>5</v>
      </c>
      <c r="F43" s="93">
        <v>6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13</v>
      </c>
      <c r="D44" s="85"/>
      <c r="E44" s="94">
        <v>7</v>
      </c>
      <c r="F44" s="93">
        <v>9</v>
      </c>
      <c r="G44" s="93">
        <v>4</v>
      </c>
      <c r="H44" s="93">
        <v>1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22</v>
      </c>
      <c r="D45" s="91"/>
      <c r="E45" s="88">
        <v>16</v>
      </c>
      <c r="F45" s="91">
        <v>23</v>
      </c>
      <c r="G45" s="91">
        <v>10</v>
      </c>
      <c r="H45" s="91">
        <v>2</v>
      </c>
      <c r="I45" s="91">
        <v>0</v>
      </c>
    </row>
    <row r="46" spans="2:9" s="8" customFormat="1" ht="11.15" customHeight="1" x14ac:dyDescent="0.15">
      <c r="B46" s="29" t="s">
        <v>24</v>
      </c>
      <c r="C46" s="93">
        <v>1</v>
      </c>
      <c r="D46" s="85"/>
      <c r="E46" s="94">
        <v>1</v>
      </c>
      <c r="F46" s="93">
        <v>3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4</v>
      </c>
      <c r="D47" s="85"/>
      <c r="E47" s="94">
        <v>1</v>
      </c>
      <c r="F47" s="93">
        <v>1</v>
      </c>
      <c r="G47" s="93">
        <v>1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2</v>
      </c>
      <c r="F49" s="93">
        <v>4</v>
      </c>
      <c r="G49" s="93">
        <v>2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11</v>
      </c>
      <c r="D50" s="85"/>
      <c r="E50" s="94">
        <v>10</v>
      </c>
      <c r="F50" s="93">
        <v>13</v>
      </c>
      <c r="G50" s="93">
        <v>5</v>
      </c>
      <c r="H50" s="93">
        <v>2</v>
      </c>
      <c r="I50" s="93">
        <v>0</v>
      </c>
    </row>
    <row r="51" spans="2:9" s="8" customFormat="1" ht="11.15" customHeight="1" x14ac:dyDescent="0.15">
      <c r="B51" s="29" t="s">
        <v>29</v>
      </c>
      <c r="C51" s="93">
        <v>3</v>
      </c>
      <c r="D51" s="85"/>
      <c r="E51" s="94">
        <v>1</v>
      </c>
      <c r="F51" s="93">
        <v>1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49</v>
      </c>
      <c r="D52" s="91"/>
      <c r="E52" s="96">
        <v>42</v>
      </c>
      <c r="F52" s="91">
        <v>49</v>
      </c>
      <c r="G52" s="91">
        <v>13</v>
      </c>
      <c r="H52" s="91">
        <v>10</v>
      </c>
      <c r="I52" s="91">
        <v>1</v>
      </c>
    </row>
    <row r="53" spans="2:9" s="8" customFormat="1" ht="11.15" customHeight="1" x14ac:dyDescent="0.15">
      <c r="B53" s="29" t="s">
        <v>30</v>
      </c>
      <c r="C53" s="93">
        <v>2</v>
      </c>
      <c r="D53" s="85"/>
      <c r="E53" s="94">
        <v>2</v>
      </c>
      <c r="F53" s="93">
        <v>3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2</v>
      </c>
      <c r="F54" s="93">
        <v>2</v>
      </c>
      <c r="G54" s="93">
        <v>1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14</v>
      </c>
      <c r="D55" s="85"/>
      <c r="E55" s="94">
        <v>11</v>
      </c>
      <c r="F55" s="93">
        <v>12</v>
      </c>
      <c r="G55" s="93">
        <v>1</v>
      </c>
      <c r="H55" s="93">
        <v>2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27</v>
      </c>
      <c r="D56" s="85"/>
      <c r="E56" s="94">
        <v>23</v>
      </c>
      <c r="F56" s="93">
        <v>26</v>
      </c>
      <c r="G56" s="93">
        <v>6</v>
      </c>
      <c r="H56" s="93">
        <v>8</v>
      </c>
      <c r="I56" s="93">
        <v>1</v>
      </c>
    </row>
    <row r="57" spans="2:9" s="8" customFormat="1" ht="11.15" customHeight="1" x14ac:dyDescent="0.15">
      <c r="B57" s="29" t="s">
        <v>34</v>
      </c>
      <c r="C57" s="93">
        <v>3</v>
      </c>
      <c r="D57" s="85"/>
      <c r="E57" s="94">
        <v>3</v>
      </c>
      <c r="F57" s="93">
        <v>5</v>
      </c>
      <c r="G57" s="93">
        <v>3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</v>
      </c>
      <c r="D58" s="85"/>
      <c r="E58" s="94">
        <v>1</v>
      </c>
      <c r="F58" s="93">
        <v>1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19</v>
      </c>
      <c r="D59" s="91"/>
      <c r="E59" s="96">
        <v>12</v>
      </c>
      <c r="F59" s="91">
        <v>18</v>
      </c>
      <c r="G59" s="91">
        <v>6</v>
      </c>
      <c r="H59" s="91">
        <v>1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3</v>
      </c>
      <c r="G61" s="93">
        <v>1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3</v>
      </c>
      <c r="D62" s="85"/>
      <c r="E62" s="94">
        <v>2</v>
      </c>
      <c r="F62" s="93">
        <v>2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12</v>
      </c>
      <c r="D63" s="85"/>
      <c r="E63" s="94">
        <v>9</v>
      </c>
      <c r="F63" s="93">
        <v>13</v>
      </c>
      <c r="G63" s="93">
        <v>4</v>
      </c>
      <c r="H63" s="93">
        <v>1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9</v>
      </c>
      <c r="D65" s="91"/>
      <c r="E65" s="96">
        <v>13</v>
      </c>
      <c r="F65" s="91">
        <v>15</v>
      </c>
      <c r="G65" s="91">
        <v>3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5</v>
      </c>
      <c r="D66" s="85"/>
      <c r="E66" s="94">
        <v>7</v>
      </c>
      <c r="F66" s="93">
        <v>8</v>
      </c>
      <c r="G66" s="93">
        <v>2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2</v>
      </c>
      <c r="D67" s="85"/>
      <c r="E67" s="94">
        <v>2</v>
      </c>
      <c r="F67" s="93">
        <v>3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2</v>
      </c>
      <c r="F68" s="93">
        <v>3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</v>
      </c>
      <c r="D69" s="85"/>
      <c r="E69" s="94">
        <v>2</v>
      </c>
      <c r="F69" s="93">
        <v>1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37</v>
      </c>
      <c r="D70" s="91"/>
      <c r="E70" s="96">
        <v>22</v>
      </c>
      <c r="F70" s="91">
        <v>34</v>
      </c>
      <c r="G70" s="91">
        <v>13</v>
      </c>
      <c r="H70" s="91">
        <v>2</v>
      </c>
      <c r="I70" s="91">
        <v>1</v>
      </c>
    </row>
    <row r="71" spans="2:9" s="8" customFormat="1" ht="11.15" customHeight="1" x14ac:dyDescent="0.15">
      <c r="B71" s="29" t="s">
        <v>45</v>
      </c>
      <c r="C71" s="93">
        <v>19</v>
      </c>
      <c r="D71" s="85"/>
      <c r="E71" s="94">
        <v>11</v>
      </c>
      <c r="F71" s="93">
        <v>14</v>
      </c>
      <c r="G71" s="93">
        <v>5</v>
      </c>
      <c r="H71" s="93">
        <v>2</v>
      </c>
      <c r="I71" s="93">
        <v>1</v>
      </c>
    </row>
    <row r="72" spans="2:9" s="8" customFormat="1" ht="11.15" customHeight="1" x14ac:dyDescent="0.15">
      <c r="B72" s="29" t="s">
        <v>46</v>
      </c>
      <c r="C72" s="93">
        <v>2</v>
      </c>
      <c r="D72" s="85"/>
      <c r="E72" s="94">
        <v>0</v>
      </c>
      <c r="F72" s="93">
        <v>5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7</v>
      </c>
      <c r="D73" s="85"/>
      <c r="E73" s="94">
        <v>5</v>
      </c>
      <c r="F73" s="93">
        <v>8</v>
      </c>
      <c r="G73" s="93">
        <v>4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4</v>
      </c>
      <c r="D74" s="85"/>
      <c r="E74" s="94">
        <v>4</v>
      </c>
      <c r="F74" s="93">
        <v>5</v>
      </c>
      <c r="G74" s="93">
        <v>4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</v>
      </c>
      <c r="D78" s="104"/>
      <c r="E78" s="116">
        <v>2</v>
      </c>
      <c r="F78" s="103">
        <v>2</v>
      </c>
      <c r="G78" s="103">
        <v>0</v>
      </c>
      <c r="H78" s="103">
        <v>0</v>
      </c>
      <c r="I78" s="103">
        <v>0</v>
      </c>
    </row>
    <row r="79" spans="2:9" s="8" customFormat="1" x14ac:dyDescent="0.15"/>
    <row r="80" spans="2:9" x14ac:dyDescent="0.15">
      <c r="H80" s="63"/>
    </row>
    <row r="88" spans="4:8" x14ac:dyDescent="0.15">
      <c r="H88" s="63"/>
    </row>
    <row r="89" spans="4:8" x14ac:dyDescent="0.15">
      <c r="D89" s="1"/>
    </row>
    <row r="90" spans="4:8" x14ac:dyDescent="0.15">
      <c r="D90" s="1"/>
    </row>
    <row r="91" spans="4:8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 codeName="Sheet8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232</v>
      </c>
      <c r="D9" s="74">
        <v>43.96551724137931</v>
      </c>
      <c r="E9" s="138">
        <v>102</v>
      </c>
      <c r="F9" s="85">
        <v>79</v>
      </c>
      <c r="G9" s="85">
        <v>17</v>
      </c>
      <c r="H9" s="85">
        <v>6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201</v>
      </c>
      <c r="D10" s="74">
        <v>47.263681592039802</v>
      </c>
      <c r="E10" s="138">
        <v>95</v>
      </c>
      <c r="F10" s="85">
        <v>81</v>
      </c>
      <c r="G10" s="85">
        <v>15</v>
      </c>
      <c r="H10" s="85">
        <v>7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181</v>
      </c>
      <c r="D11" s="74">
        <v>61.878453038674031</v>
      </c>
      <c r="E11" s="138">
        <v>112</v>
      </c>
      <c r="F11" s="85">
        <v>83</v>
      </c>
      <c r="G11" s="85">
        <v>10</v>
      </c>
      <c r="H11" s="85">
        <v>4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102">
        <v>247</v>
      </c>
      <c r="D12" s="75">
        <v>42.105263157894733</v>
      </c>
      <c r="E12" s="138">
        <v>104</v>
      </c>
      <c r="F12" s="85">
        <v>86</v>
      </c>
      <c r="G12" s="85">
        <v>16</v>
      </c>
      <c r="H12" s="85">
        <v>1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102">
        <v>255</v>
      </c>
      <c r="D13" s="75">
        <v>45.490196078431374</v>
      </c>
      <c r="E13" s="138">
        <v>116</v>
      </c>
      <c r="F13" s="85">
        <v>95</v>
      </c>
      <c r="G13" s="85">
        <v>24</v>
      </c>
      <c r="H13" s="85">
        <v>3</v>
      </c>
      <c r="I13" s="85">
        <v>1</v>
      </c>
    </row>
    <row r="14" spans="2:9" s="8" customFormat="1" x14ac:dyDescent="0.15">
      <c r="B14" s="18" t="str">
        <f>刑法犯総数!B14</f>
        <v>2020 　　２</v>
      </c>
      <c r="C14" s="146">
        <v>227</v>
      </c>
      <c r="D14" s="75">
        <v>55.506607929515418</v>
      </c>
      <c r="E14" s="139">
        <v>126</v>
      </c>
      <c r="F14" s="89">
        <v>99</v>
      </c>
      <c r="G14" s="89">
        <v>24</v>
      </c>
      <c r="H14" s="89">
        <v>7</v>
      </c>
      <c r="I14" s="89">
        <v>3</v>
      </c>
    </row>
    <row r="15" spans="2:9" s="8" customFormat="1" x14ac:dyDescent="0.15">
      <c r="B15" s="18" t="str">
        <f>刑法犯総数!B15</f>
        <v>2021 　　３</v>
      </c>
      <c r="C15" s="146">
        <v>244</v>
      </c>
      <c r="D15" s="75">
        <v>52.868852459016388</v>
      </c>
      <c r="E15" s="139">
        <v>129</v>
      </c>
      <c r="F15" s="89">
        <v>116</v>
      </c>
      <c r="G15" s="89">
        <v>18</v>
      </c>
      <c r="H15" s="89">
        <v>4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102">
        <v>211</v>
      </c>
      <c r="D16" s="75">
        <v>63.981042654028428</v>
      </c>
      <c r="E16" s="86">
        <v>135</v>
      </c>
      <c r="F16" s="89">
        <v>112</v>
      </c>
      <c r="G16" s="89">
        <v>18</v>
      </c>
      <c r="H16" s="89">
        <v>7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187</v>
      </c>
      <c r="D17" s="81">
        <v>62.566844919786092</v>
      </c>
      <c r="E17" s="87">
        <v>117</v>
      </c>
      <c r="F17" s="87">
        <v>103</v>
      </c>
      <c r="G17" s="87">
        <v>15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198</v>
      </c>
      <c r="D18" s="78">
        <f>E18/C18*100</f>
        <v>56.56565656565656</v>
      </c>
      <c r="E18" s="88">
        <f>SUM(E20,E26,E33,E34,E45,E52,E59,E65,E70)</f>
        <v>112</v>
      </c>
      <c r="F18" s="91">
        <f>SUM(F20,F26,F33,F34,F45,F52,F59,F65,F70)</f>
        <v>105</v>
      </c>
      <c r="G18" s="91">
        <f>SUM(G20,G26,G33,G34,G45,G52,G59,G65,G70)</f>
        <v>15</v>
      </c>
      <c r="H18" s="91">
        <f>SUM(H20,H26,H33,H34,H45,H52,H59,H65,H70)</f>
        <v>4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26</v>
      </c>
      <c r="D20" s="91"/>
      <c r="E20" s="90">
        <v>7</v>
      </c>
      <c r="F20" s="92">
        <v>4</v>
      </c>
      <c r="G20" s="92">
        <v>1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20</v>
      </c>
      <c r="D21" s="85"/>
      <c r="E21" s="94">
        <v>5</v>
      </c>
      <c r="F21" s="93">
        <v>3</v>
      </c>
      <c r="G21" s="93">
        <v>1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2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2</v>
      </c>
      <c r="D23" s="85"/>
      <c r="E23" s="94">
        <v>1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2</v>
      </c>
      <c r="D24" s="85"/>
      <c r="E24" s="94">
        <v>1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8</v>
      </c>
      <c r="D26" s="91"/>
      <c r="E26" s="96">
        <v>4</v>
      </c>
      <c r="F26" s="91">
        <v>4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</v>
      </c>
      <c r="D29" s="85"/>
      <c r="E29" s="94">
        <v>1</v>
      </c>
      <c r="F29" s="93">
        <v>1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2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1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5</v>
      </c>
      <c r="D33" s="91"/>
      <c r="E33" s="98">
        <v>3</v>
      </c>
      <c r="F33" s="97">
        <v>3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34</v>
      </c>
      <c r="D34" s="91"/>
      <c r="E34" s="96">
        <v>22</v>
      </c>
      <c r="F34" s="91">
        <v>20</v>
      </c>
      <c r="G34" s="91">
        <v>4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1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6</v>
      </c>
      <c r="D37" s="85"/>
      <c r="E37" s="94">
        <v>3</v>
      </c>
      <c r="F37" s="93">
        <v>3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5</v>
      </c>
      <c r="D38" s="85"/>
      <c r="E38" s="94">
        <v>4</v>
      </c>
      <c r="F38" s="93">
        <v>3</v>
      </c>
      <c r="G38" s="93">
        <v>1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5</v>
      </c>
      <c r="D39" s="85"/>
      <c r="E39" s="94">
        <v>5</v>
      </c>
      <c r="F39" s="93">
        <v>4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4</v>
      </c>
      <c r="F40" s="93">
        <v>4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2</v>
      </c>
      <c r="F42" s="93">
        <v>2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</v>
      </c>
      <c r="D43" s="85"/>
      <c r="E43" s="94">
        <v>2</v>
      </c>
      <c r="F43" s="93">
        <v>1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6</v>
      </c>
      <c r="D44" s="85"/>
      <c r="E44" s="94">
        <v>2</v>
      </c>
      <c r="F44" s="93">
        <v>2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16</v>
      </c>
      <c r="D45" s="91"/>
      <c r="E45" s="88">
        <v>11</v>
      </c>
      <c r="F45" s="91">
        <v>11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3</v>
      </c>
      <c r="D46" s="85"/>
      <c r="E46" s="94">
        <v>2</v>
      </c>
      <c r="F46" s="93">
        <v>2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2</v>
      </c>
      <c r="F49" s="93">
        <v>2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6</v>
      </c>
      <c r="D50" s="85"/>
      <c r="E50" s="94">
        <v>4</v>
      </c>
      <c r="F50" s="93">
        <v>4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4</v>
      </c>
      <c r="D51" s="85"/>
      <c r="E51" s="94">
        <v>2</v>
      </c>
      <c r="F51" s="93">
        <v>2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59</v>
      </c>
      <c r="D52" s="91"/>
      <c r="E52" s="96">
        <v>39</v>
      </c>
      <c r="F52" s="91">
        <v>37</v>
      </c>
      <c r="G52" s="91">
        <v>5</v>
      </c>
      <c r="H52" s="91">
        <v>3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4</v>
      </c>
      <c r="D54" s="85"/>
      <c r="E54" s="94">
        <v>4</v>
      </c>
      <c r="F54" s="93">
        <v>4</v>
      </c>
      <c r="G54" s="93">
        <v>2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25</v>
      </c>
      <c r="D55" s="85"/>
      <c r="E55" s="94">
        <v>11</v>
      </c>
      <c r="F55" s="93">
        <v>9</v>
      </c>
      <c r="G55" s="93">
        <v>0</v>
      </c>
      <c r="H55" s="93">
        <v>2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27</v>
      </c>
      <c r="D56" s="85"/>
      <c r="E56" s="94">
        <v>21</v>
      </c>
      <c r="F56" s="93">
        <v>22</v>
      </c>
      <c r="G56" s="93">
        <v>3</v>
      </c>
      <c r="H56" s="93">
        <v>1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</v>
      </c>
      <c r="D58" s="85"/>
      <c r="E58" s="94">
        <v>3</v>
      </c>
      <c r="F58" s="93">
        <v>2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31</v>
      </c>
      <c r="D59" s="91"/>
      <c r="E59" s="96">
        <v>15</v>
      </c>
      <c r="F59" s="91">
        <v>14</v>
      </c>
      <c r="G59" s="91">
        <v>1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2</v>
      </c>
      <c r="D60" s="85"/>
      <c r="E60" s="94">
        <v>3</v>
      </c>
      <c r="F60" s="93">
        <v>2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2</v>
      </c>
      <c r="D61" s="85"/>
      <c r="E61" s="94">
        <v>1</v>
      </c>
      <c r="F61" s="93">
        <v>1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15</v>
      </c>
      <c r="D62" s="85"/>
      <c r="E62" s="94">
        <v>2</v>
      </c>
      <c r="F62" s="93">
        <v>1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8</v>
      </c>
      <c r="D63" s="85"/>
      <c r="E63" s="94">
        <v>5</v>
      </c>
      <c r="F63" s="93">
        <v>7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4</v>
      </c>
      <c r="D64" s="85"/>
      <c r="E64" s="94">
        <v>4</v>
      </c>
      <c r="F64" s="93">
        <v>3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7</v>
      </c>
      <c r="D65" s="91"/>
      <c r="E65" s="96">
        <v>3</v>
      </c>
      <c r="F65" s="91">
        <v>6</v>
      </c>
      <c r="G65" s="91">
        <v>1</v>
      </c>
      <c r="H65" s="91">
        <v>1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2</v>
      </c>
      <c r="D67" s="85"/>
      <c r="E67" s="94">
        <v>2</v>
      </c>
      <c r="F67" s="93">
        <v>5</v>
      </c>
      <c r="G67" s="93">
        <v>1</v>
      </c>
      <c r="H67" s="93">
        <v>1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5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12</v>
      </c>
      <c r="D70" s="91"/>
      <c r="E70" s="96">
        <v>8</v>
      </c>
      <c r="F70" s="91">
        <v>6</v>
      </c>
      <c r="G70" s="91">
        <v>2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8</v>
      </c>
      <c r="D71" s="85"/>
      <c r="E71" s="94">
        <v>3</v>
      </c>
      <c r="F71" s="93">
        <v>2</v>
      </c>
      <c r="G71" s="93">
        <v>1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</v>
      </c>
      <c r="D73" s="85"/>
      <c r="E73" s="94">
        <v>2</v>
      </c>
      <c r="F73" s="93">
        <v>1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1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transitionEvaluation="1" codeName="Sheet86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58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6</v>
      </c>
      <c r="D9" s="74">
        <v>83.333333333333343</v>
      </c>
      <c r="E9" s="138">
        <v>5</v>
      </c>
      <c r="F9" s="85">
        <v>6</v>
      </c>
      <c r="G9" s="85">
        <v>2</v>
      </c>
      <c r="H9" s="85">
        <v>1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3</v>
      </c>
      <c r="D10" s="74">
        <v>33.333333333333329</v>
      </c>
      <c r="E10" s="138">
        <v>1</v>
      </c>
      <c r="F10" s="85">
        <v>1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7</v>
      </c>
      <c r="D11" s="74">
        <v>57.142857142857139</v>
      </c>
      <c r="E11" s="138">
        <v>4</v>
      </c>
      <c r="F11" s="85">
        <v>4</v>
      </c>
      <c r="G11" s="85">
        <v>1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14</v>
      </c>
      <c r="D12" s="75">
        <v>64.285714285714292</v>
      </c>
      <c r="E12" s="138">
        <v>9</v>
      </c>
      <c r="F12" s="85">
        <v>7</v>
      </c>
      <c r="G12" s="85">
        <v>1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6</v>
      </c>
      <c r="D13" s="75">
        <v>50</v>
      </c>
      <c r="E13" s="138">
        <v>3</v>
      </c>
      <c r="F13" s="85">
        <v>3</v>
      </c>
      <c r="G13" s="85">
        <v>0</v>
      </c>
      <c r="H13" s="85">
        <v>1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2</v>
      </c>
      <c r="D14" s="75">
        <v>50</v>
      </c>
      <c r="E14" s="145">
        <v>1</v>
      </c>
      <c r="F14" s="85">
        <v>2</v>
      </c>
      <c r="G14" s="85">
        <v>0</v>
      </c>
      <c r="H14" s="85">
        <v>0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6</v>
      </c>
      <c r="D15" s="75">
        <v>83.333333333333343</v>
      </c>
      <c r="E15" s="139">
        <v>5</v>
      </c>
      <c r="F15" s="89">
        <v>4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4</v>
      </c>
      <c r="D16" s="75">
        <v>100</v>
      </c>
      <c r="E16" s="86">
        <v>4</v>
      </c>
      <c r="F16" s="89">
        <v>4</v>
      </c>
      <c r="G16" s="89">
        <v>1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7</v>
      </c>
      <c r="D17" s="81">
        <v>114.28571428571428</v>
      </c>
      <c r="E17" s="87">
        <v>8</v>
      </c>
      <c r="F17" s="87">
        <v>9</v>
      </c>
      <c r="G17" s="87">
        <v>0</v>
      </c>
      <c r="H17" s="87">
        <v>1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</v>
      </c>
      <c r="D18" s="78">
        <f>E18/C18*100</f>
        <v>100</v>
      </c>
      <c r="E18" s="88">
        <f>SUM(E20,E26,E33,E34,E45,E52,E59,E65,E70)</f>
        <v>2</v>
      </c>
      <c r="F18" s="91">
        <f>SUM(F20,F26,F33,F34,F45,F52,F59,F65,F70)</f>
        <v>7</v>
      </c>
      <c r="G18" s="91">
        <f>SUM(G20,G26,G33,G34,G45,G52,G59,G65,G70)</f>
        <v>1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</v>
      </c>
      <c r="D34" s="91"/>
      <c r="E34" s="96">
        <v>2</v>
      </c>
      <c r="F34" s="91">
        <v>2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3</v>
      </c>
      <c r="G52" s="91">
        <v>1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3</v>
      </c>
      <c r="G55" s="93">
        <v>1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1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transitionEvaluation="1" codeName="Sheet87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</v>
      </c>
      <c r="D9" s="74">
        <v>0</v>
      </c>
      <c r="E9" s="138">
        <v>0</v>
      </c>
      <c r="F9" s="85">
        <v>0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</v>
      </c>
      <c r="D10" s="75">
        <v>100</v>
      </c>
      <c r="E10" s="138">
        <v>1</v>
      </c>
      <c r="F10" s="85">
        <v>1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3</v>
      </c>
      <c r="D11" s="75">
        <v>100</v>
      </c>
      <c r="E11" s="138">
        <v>3</v>
      </c>
      <c r="F11" s="85">
        <v>3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4</v>
      </c>
      <c r="D12" s="75">
        <v>25</v>
      </c>
      <c r="E12" s="138">
        <v>1</v>
      </c>
      <c r="F12" s="85">
        <v>2</v>
      </c>
      <c r="G12" s="85">
        <v>1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1</v>
      </c>
      <c r="D13" s="75">
        <v>100</v>
      </c>
      <c r="E13" s="112">
        <v>1</v>
      </c>
      <c r="F13" s="89">
        <v>1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1</v>
      </c>
      <c r="D14" s="75">
        <v>100</v>
      </c>
      <c r="E14" s="139">
        <v>1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</v>
      </c>
      <c r="D15" s="75">
        <v>100</v>
      </c>
      <c r="E15" s="139">
        <v>1</v>
      </c>
      <c r="F15" s="89">
        <v>2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5</v>
      </c>
      <c r="D16" s="75">
        <v>80</v>
      </c>
      <c r="E16" s="86">
        <v>4</v>
      </c>
      <c r="F16" s="89">
        <v>5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</v>
      </c>
      <c r="D17" s="81">
        <v>100</v>
      </c>
      <c r="E17" s="87">
        <v>2</v>
      </c>
      <c r="F17" s="87">
        <v>1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</v>
      </c>
      <c r="D18" s="78">
        <f>E18/C18*100</f>
        <v>33.333333333333329</v>
      </c>
      <c r="E18" s="88">
        <f>SUM(E20,E26,E33,E34,E45,E52,E59,E65,E70)</f>
        <v>1</v>
      </c>
      <c r="F18" s="91">
        <f>SUM(F20,F26,F33,F34,F45,F52,F59,F65,F70)</f>
        <v>1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1</v>
      </c>
      <c r="F62" s="93">
        <v>1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transitionEvaluation="1" codeName="Sheet88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113</v>
      </c>
      <c r="D9" s="74">
        <v>49.557522123893804</v>
      </c>
      <c r="E9" s="138">
        <v>56</v>
      </c>
      <c r="F9" s="85">
        <v>38</v>
      </c>
      <c r="G9" s="85">
        <v>4</v>
      </c>
      <c r="H9" s="85">
        <v>5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104</v>
      </c>
      <c r="D10" s="74">
        <v>49.038461538461533</v>
      </c>
      <c r="E10" s="138">
        <v>51</v>
      </c>
      <c r="F10" s="85">
        <v>49</v>
      </c>
      <c r="G10" s="85">
        <v>10</v>
      </c>
      <c r="H10" s="85">
        <v>10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92</v>
      </c>
      <c r="D11" s="74">
        <v>58.695652173913047</v>
      </c>
      <c r="E11" s="138">
        <v>54</v>
      </c>
      <c r="F11" s="85">
        <v>36</v>
      </c>
      <c r="G11" s="85">
        <v>6</v>
      </c>
      <c r="H11" s="85">
        <v>5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102</v>
      </c>
      <c r="D12" s="75">
        <v>50</v>
      </c>
      <c r="E12" s="138">
        <v>51</v>
      </c>
      <c r="F12" s="85">
        <v>40</v>
      </c>
      <c r="G12" s="85">
        <v>4</v>
      </c>
      <c r="H12" s="85">
        <v>7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108</v>
      </c>
      <c r="D13" s="75">
        <v>57.407407407407405</v>
      </c>
      <c r="E13" s="138">
        <v>62</v>
      </c>
      <c r="F13" s="85">
        <v>41</v>
      </c>
      <c r="G13" s="85">
        <v>7</v>
      </c>
      <c r="H13" s="85">
        <v>5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70</v>
      </c>
      <c r="D14" s="75">
        <v>72.857142857142847</v>
      </c>
      <c r="E14" s="139">
        <v>51</v>
      </c>
      <c r="F14" s="89">
        <v>39</v>
      </c>
      <c r="G14" s="89">
        <v>7</v>
      </c>
      <c r="H14" s="89">
        <v>3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76</v>
      </c>
      <c r="D15" s="75">
        <v>61.842105263157897</v>
      </c>
      <c r="E15" s="139">
        <v>47</v>
      </c>
      <c r="F15" s="89">
        <v>41</v>
      </c>
      <c r="G15" s="89">
        <v>9</v>
      </c>
      <c r="H15" s="89">
        <v>4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65</v>
      </c>
      <c r="D16" s="75">
        <v>61.53846153846154</v>
      </c>
      <c r="E16" s="86">
        <v>40</v>
      </c>
      <c r="F16" s="89">
        <v>34</v>
      </c>
      <c r="G16" s="89">
        <v>6</v>
      </c>
      <c r="H16" s="89">
        <v>4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72</v>
      </c>
      <c r="D17" s="81">
        <v>81.944444444444443</v>
      </c>
      <c r="E17" s="87">
        <v>59</v>
      </c>
      <c r="F17" s="87">
        <v>43</v>
      </c>
      <c r="G17" s="87">
        <v>6</v>
      </c>
      <c r="H17" s="87">
        <v>6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57</v>
      </c>
      <c r="D18" s="78">
        <f>E18/C18*100</f>
        <v>59.649122807017541</v>
      </c>
      <c r="E18" s="88">
        <f>SUM(E20,E26,E33,E34,E45,E52,E59,E65,E70)</f>
        <v>34</v>
      </c>
      <c r="F18" s="91">
        <f>SUM(F20,F26,F33,F34,F45,F52,F59,F65,F70)</f>
        <v>28</v>
      </c>
      <c r="G18" s="91">
        <f>SUM(G20,G26,G33,G34,G45,G52,G59,G65,G70)</f>
        <v>4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</v>
      </c>
      <c r="D20" s="91"/>
      <c r="E20" s="90">
        <v>1</v>
      </c>
      <c r="F20" s="92">
        <v>1</v>
      </c>
      <c r="G20" s="92">
        <v>1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1</v>
      </c>
      <c r="F22" s="93">
        <v>1</v>
      </c>
      <c r="G22" s="93">
        <v>1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</v>
      </c>
      <c r="D26" s="91"/>
      <c r="E26" s="96">
        <v>5</v>
      </c>
      <c r="F26" s="91">
        <v>4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1</v>
      </c>
      <c r="F27" s="93">
        <v>1</v>
      </c>
      <c r="G27" s="93">
        <v>1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3</v>
      </c>
      <c r="D30" s="85"/>
      <c r="E30" s="94">
        <v>3</v>
      </c>
      <c r="F30" s="93">
        <v>2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9</v>
      </c>
      <c r="D34" s="91"/>
      <c r="E34" s="96">
        <v>9</v>
      </c>
      <c r="F34" s="91">
        <v>7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</v>
      </c>
      <c r="D39" s="85"/>
      <c r="E39" s="94">
        <v>4</v>
      </c>
      <c r="F39" s="93">
        <v>2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2</v>
      </c>
      <c r="D40" s="85"/>
      <c r="E40" s="94">
        <v>1</v>
      </c>
      <c r="F40" s="93">
        <v>1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</v>
      </c>
      <c r="D41" s="85"/>
      <c r="E41" s="94">
        <v>2</v>
      </c>
      <c r="F41" s="93">
        <v>2</v>
      </c>
      <c r="G41" s="93">
        <v>1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17</v>
      </c>
      <c r="D45" s="91"/>
      <c r="E45" s="88">
        <v>4</v>
      </c>
      <c r="F45" s="91">
        <v>2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1</v>
      </c>
      <c r="F46" s="93">
        <v>1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11</v>
      </c>
      <c r="D50" s="85"/>
      <c r="E50" s="94">
        <v>3</v>
      </c>
      <c r="F50" s="93">
        <v>1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11</v>
      </c>
      <c r="D52" s="91"/>
      <c r="E52" s="96">
        <v>7</v>
      </c>
      <c r="F52" s="91">
        <v>5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7</v>
      </c>
      <c r="D55" s="85"/>
      <c r="E55" s="94">
        <v>2</v>
      </c>
      <c r="F55" s="93">
        <v>2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</v>
      </c>
      <c r="D56" s="85"/>
      <c r="E56" s="94">
        <v>4</v>
      </c>
      <c r="F56" s="93">
        <v>2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</v>
      </c>
      <c r="D59" s="91"/>
      <c r="E59" s="96">
        <v>2</v>
      </c>
      <c r="F59" s="91">
        <v>2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1</v>
      </c>
      <c r="F61" s="93">
        <v>1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</v>
      </c>
      <c r="D64" s="85"/>
      <c r="E64" s="94">
        <v>1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</v>
      </c>
      <c r="D65" s="91"/>
      <c r="E65" s="96">
        <v>4</v>
      </c>
      <c r="F65" s="91">
        <v>4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2</v>
      </c>
      <c r="D66" s="85"/>
      <c r="E66" s="94">
        <v>3</v>
      </c>
      <c r="F66" s="93">
        <v>3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2</v>
      </c>
      <c r="D67" s="85"/>
      <c r="E67" s="94">
        <v>1</v>
      </c>
      <c r="F67" s="93">
        <v>1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6</v>
      </c>
      <c r="D70" s="91"/>
      <c r="E70" s="96">
        <v>2</v>
      </c>
      <c r="F70" s="91">
        <v>3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3</v>
      </c>
      <c r="D71" s="85"/>
      <c r="E71" s="94">
        <v>2</v>
      </c>
      <c r="F71" s="93">
        <v>2</v>
      </c>
      <c r="G71" s="93">
        <v>1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transitionEvaluation="1" codeName="Sheet89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8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17112</v>
      </c>
      <c r="D9" s="74">
        <v>42.537400654511451</v>
      </c>
      <c r="E9" s="138">
        <v>7279</v>
      </c>
      <c r="F9" s="85">
        <v>4405</v>
      </c>
      <c r="G9" s="85">
        <v>324</v>
      </c>
      <c r="H9" s="85">
        <v>1326</v>
      </c>
      <c r="I9" s="85">
        <v>112</v>
      </c>
    </row>
    <row r="10" spans="2:9" s="8" customFormat="1" x14ac:dyDescent="0.15">
      <c r="B10" s="14" t="str">
        <f>刑法犯総数!B10</f>
        <v>2016     28</v>
      </c>
      <c r="C10" s="85">
        <v>15982</v>
      </c>
      <c r="D10" s="74">
        <v>46.589913652859465</v>
      </c>
      <c r="E10" s="138">
        <v>7446</v>
      </c>
      <c r="F10" s="85">
        <v>4443</v>
      </c>
      <c r="G10" s="85">
        <v>283</v>
      </c>
      <c r="H10" s="85">
        <v>1267</v>
      </c>
      <c r="I10" s="85">
        <v>110</v>
      </c>
    </row>
    <row r="11" spans="2:9" s="8" customFormat="1" x14ac:dyDescent="0.15">
      <c r="B11" s="14" t="str">
        <f>刑法犯総数!B11</f>
        <v>2017     29</v>
      </c>
      <c r="C11" s="85">
        <v>14911</v>
      </c>
      <c r="D11" s="74">
        <v>46.442223861578704</v>
      </c>
      <c r="E11" s="138">
        <v>6925</v>
      </c>
      <c r="F11" s="85">
        <v>3891</v>
      </c>
      <c r="G11" s="85">
        <v>260</v>
      </c>
      <c r="H11" s="85">
        <v>977</v>
      </c>
      <c r="I11" s="85">
        <v>68</v>
      </c>
    </row>
    <row r="12" spans="2:9" s="8" customFormat="1" x14ac:dyDescent="0.15">
      <c r="B12" s="14" t="str">
        <f>刑法犯総数!B12</f>
        <v>2018     30</v>
      </c>
      <c r="C12" s="102">
        <v>13048</v>
      </c>
      <c r="D12" s="75">
        <v>49.731759656652358</v>
      </c>
      <c r="E12" s="138">
        <v>6489</v>
      </c>
      <c r="F12" s="85">
        <v>3549</v>
      </c>
      <c r="G12" s="85">
        <v>254</v>
      </c>
      <c r="H12" s="85">
        <v>789</v>
      </c>
      <c r="I12" s="85">
        <v>58</v>
      </c>
    </row>
    <row r="13" spans="2:9" s="8" customFormat="1" x14ac:dyDescent="0.15">
      <c r="B13" s="14" t="str">
        <f>刑法犯総数!B13</f>
        <v>2019 令和元年</v>
      </c>
      <c r="C13" s="102">
        <v>12853</v>
      </c>
      <c r="D13" s="75">
        <v>49.264763090329105</v>
      </c>
      <c r="E13" s="138">
        <v>6332</v>
      </c>
      <c r="F13" s="85">
        <v>3456</v>
      </c>
      <c r="G13" s="85">
        <v>260</v>
      </c>
      <c r="H13" s="85">
        <v>614</v>
      </c>
      <c r="I13" s="85">
        <v>38</v>
      </c>
    </row>
    <row r="14" spans="2:9" s="8" customFormat="1" x14ac:dyDescent="0.15">
      <c r="B14" s="14" t="str">
        <f>刑法犯総数!B14</f>
        <v>2020 　　２</v>
      </c>
      <c r="C14" s="146">
        <v>11021</v>
      </c>
      <c r="D14" s="75">
        <v>57.680791216767993</v>
      </c>
      <c r="E14" s="145">
        <v>6357</v>
      </c>
      <c r="F14" s="85">
        <v>3682</v>
      </c>
      <c r="G14" s="85">
        <v>261</v>
      </c>
      <c r="H14" s="85">
        <v>783</v>
      </c>
      <c r="I14" s="85">
        <v>69</v>
      </c>
    </row>
    <row r="15" spans="2:9" s="8" customFormat="1" x14ac:dyDescent="0.15">
      <c r="B15" s="14" t="str">
        <f>刑法犯総数!B15</f>
        <v>2021 　　３</v>
      </c>
      <c r="C15" s="146">
        <v>9780</v>
      </c>
      <c r="D15" s="75">
        <v>58.057259713701434</v>
      </c>
      <c r="E15" s="145">
        <v>5678</v>
      </c>
      <c r="F15" s="85">
        <v>3425</v>
      </c>
      <c r="G15" s="85">
        <v>244</v>
      </c>
      <c r="H15" s="85">
        <v>747</v>
      </c>
      <c r="I15" s="85">
        <v>60</v>
      </c>
    </row>
    <row r="16" spans="2:9" s="8" customFormat="1" x14ac:dyDescent="0.15">
      <c r="B16" s="18" t="str">
        <f>刑法犯総数!B16</f>
        <v>2022 　　４</v>
      </c>
      <c r="C16" s="102">
        <v>9514</v>
      </c>
      <c r="D16" s="75">
        <v>54.992642421694349</v>
      </c>
      <c r="E16" s="86">
        <v>5232</v>
      </c>
      <c r="F16" s="89">
        <v>3325</v>
      </c>
      <c r="G16" s="89">
        <v>253</v>
      </c>
      <c r="H16" s="89">
        <v>707</v>
      </c>
      <c r="I16" s="89">
        <v>28</v>
      </c>
    </row>
    <row r="17" spans="2:9" s="22" customFormat="1" x14ac:dyDescent="0.15">
      <c r="B17" s="18" t="str">
        <f>刑法犯総数!B17</f>
        <v>2023 　　５</v>
      </c>
      <c r="C17" s="102">
        <v>10627</v>
      </c>
      <c r="D17" s="75">
        <v>51.322104074527154</v>
      </c>
      <c r="E17" s="87">
        <v>5454</v>
      </c>
      <c r="F17" s="87">
        <v>3474</v>
      </c>
      <c r="G17" s="87">
        <v>297</v>
      </c>
      <c r="H17" s="87">
        <v>804</v>
      </c>
      <c r="I17" s="86">
        <v>59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10175</v>
      </c>
      <c r="D18" s="78">
        <f>E18/C18*100</f>
        <v>53.287469287469293</v>
      </c>
      <c r="E18" s="88">
        <f>SUM(E20,E26,E33,E34,E45,E52,E59,E65,E70)</f>
        <v>5422</v>
      </c>
      <c r="F18" s="91">
        <f>SUM(F20,F26,F33,F34,F45,F52,F59,F65,F70)</f>
        <v>3393</v>
      </c>
      <c r="G18" s="91">
        <f>SUM(G20,G26,G33,G34,G45,G52,G59,G65,G70)</f>
        <v>289</v>
      </c>
      <c r="H18" s="91">
        <f>SUM(H20,H26,H33,H34,H45,H52,H59,H65,H70)</f>
        <v>823</v>
      </c>
      <c r="I18" s="91">
        <f>SUM(I20,I26,I33,I34,I45,I52,I59,I65,I70)</f>
        <v>54</v>
      </c>
    </row>
    <row r="19" spans="2:9" s="8" customFormat="1" x14ac:dyDescent="0.15">
      <c r="B19" s="2"/>
      <c r="C19" s="24"/>
      <c r="D19" s="24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399</v>
      </c>
      <c r="D20" s="91"/>
      <c r="E20" s="90">
        <v>232</v>
      </c>
      <c r="F20" s="92">
        <v>142</v>
      </c>
      <c r="G20" s="92">
        <v>16</v>
      </c>
      <c r="H20" s="92">
        <v>22</v>
      </c>
      <c r="I20" s="91">
        <v>1</v>
      </c>
    </row>
    <row r="21" spans="2:9" s="8" customFormat="1" ht="11.15" customHeight="1" x14ac:dyDescent="0.15">
      <c r="B21" s="29" t="s">
        <v>2</v>
      </c>
      <c r="C21" s="93">
        <v>281</v>
      </c>
      <c r="D21" s="93"/>
      <c r="E21" s="94">
        <v>165</v>
      </c>
      <c r="F21" s="93">
        <v>97</v>
      </c>
      <c r="G21" s="93">
        <v>10</v>
      </c>
      <c r="H21" s="95">
        <v>15</v>
      </c>
      <c r="I21" s="93">
        <v>1</v>
      </c>
    </row>
    <row r="22" spans="2:9" s="8" customFormat="1" ht="11.15" customHeight="1" x14ac:dyDescent="0.15">
      <c r="B22" s="29" t="s">
        <v>3</v>
      </c>
      <c r="C22" s="93">
        <v>38</v>
      </c>
      <c r="D22" s="93"/>
      <c r="E22" s="94">
        <v>13</v>
      </c>
      <c r="F22" s="93">
        <v>7</v>
      </c>
      <c r="G22" s="93">
        <v>2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37</v>
      </c>
      <c r="D23" s="93"/>
      <c r="E23" s="94">
        <v>25</v>
      </c>
      <c r="F23" s="93">
        <v>21</v>
      </c>
      <c r="G23" s="93">
        <v>3</v>
      </c>
      <c r="H23" s="93">
        <v>7</v>
      </c>
      <c r="I23" s="93">
        <v>0</v>
      </c>
    </row>
    <row r="24" spans="2:9" s="8" customFormat="1" ht="11.15" customHeight="1" x14ac:dyDescent="0.15">
      <c r="B24" s="29" t="s">
        <v>5</v>
      </c>
      <c r="C24" s="93">
        <v>29</v>
      </c>
      <c r="D24" s="93"/>
      <c r="E24" s="94">
        <v>21</v>
      </c>
      <c r="F24" s="93">
        <v>11</v>
      </c>
      <c r="G24" s="93">
        <v>1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14</v>
      </c>
      <c r="D25" s="93"/>
      <c r="E25" s="94">
        <v>8</v>
      </c>
      <c r="F25" s="93">
        <v>6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646</v>
      </c>
      <c r="D26" s="124"/>
      <c r="E26" s="96">
        <v>329</v>
      </c>
      <c r="F26" s="91">
        <v>159</v>
      </c>
      <c r="G26" s="91">
        <v>16</v>
      </c>
      <c r="H26" s="91">
        <v>33</v>
      </c>
      <c r="I26" s="91">
        <v>0</v>
      </c>
    </row>
    <row r="27" spans="2:9" s="8" customFormat="1" ht="11.15" customHeight="1" x14ac:dyDescent="0.15">
      <c r="B27" s="29" t="s">
        <v>7</v>
      </c>
      <c r="C27" s="93">
        <v>80</v>
      </c>
      <c r="D27" s="93"/>
      <c r="E27" s="94">
        <v>52</v>
      </c>
      <c r="F27" s="93">
        <v>22</v>
      </c>
      <c r="G27" s="93">
        <v>2</v>
      </c>
      <c r="H27" s="93">
        <v>2</v>
      </c>
      <c r="I27" s="93">
        <v>0</v>
      </c>
    </row>
    <row r="28" spans="2:9" s="8" customFormat="1" ht="11.15" customHeight="1" x14ac:dyDescent="0.15">
      <c r="B28" s="29" t="s">
        <v>8</v>
      </c>
      <c r="C28" s="93">
        <v>68</v>
      </c>
      <c r="D28" s="93"/>
      <c r="E28" s="94">
        <v>34</v>
      </c>
      <c r="F28" s="93">
        <v>22</v>
      </c>
      <c r="G28" s="93">
        <v>1</v>
      </c>
      <c r="H28" s="93">
        <v>5</v>
      </c>
      <c r="I28" s="93">
        <v>0</v>
      </c>
    </row>
    <row r="29" spans="2:9" s="8" customFormat="1" ht="11.15" customHeight="1" x14ac:dyDescent="0.15">
      <c r="B29" s="29" t="s">
        <v>9</v>
      </c>
      <c r="C29" s="93">
        <v>223</v>
      </c>
      <c r="D29" s="93"/>
      <c r="E29" s="94">
        <v>114</v>
      </c>
      <c r="F29" s="93">
        <v>55</v>
      </c>
      <c r="G29" s="93">
        <v>6</v>
      </c>
      <c r="H29" s="93">
        <v>13</v>
      </c>
      <c r="I29" s="93">
        <v>0</v>
      </c>
    </row>
    <row r="30" spans="2:9" s="8" customFormat="1" ht="11.15" customHeight="1" x14ac:dyDescent="0.15">
      <c r="B30" s="29" t="s">
        <v>10</v>
      </c>
      <c r="C30" s="93">
        <v>39</v>
      </c>
      <c r="D30" s="93"/>
      <c r="E30" s="94">
        <v>21</v>
      </c>
      <c r="F30" s="93">
        <v>9</v>
      </c>
      <c r="G30" s="93">
        <v>3</v>
      </c>
      <c r="H30" s="93">
        <v>2</v>
      </c>
      <c r="I30" s="93">
        <v>0</v>
      </c>
    </row>
    <row r="31" spans="2:9" s="8" customFormat="1" ht="11.15" customHeight="1" x14ac:dyDescent="0.15">
      <c r="B31" s="29" t="s">
        <v>11</v>
      </c>
      <c r="C31" s="93">
        <v>55</v>
      </c>
      <c r="D31" s="93"/>
      <c r="E31" s="94">
        <v>38</v>
      </c>
      <c r="F31" s="93">
        <v>19</v>
      </c>
      <c r="G31" s="93">
        <v>1</v>
      </c>
      <c r="H31" s="93">
        <v>5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181</v>
      </c>
      <c r="D32" s="93"/>
      <c r="E32" s="94">
        <v>70</v>
      </c>
      <c r="F32" s="93">
        <v>32</v>
      </c>
      <c r="G32" s="93">
        <v>3</v>
      </c>
      <c r="H32" s="93">
        <v>6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706</v>
      </c>
      <c r="D33" s="97"/>
      <c r="E33" s="98">
        <v>526</v>
      </c>
      <c r="F33" s="97">
        <v>409</v>
      </c>
      <c r="G33" s="97">
        <v>35</v>
      </c>
      <c r="H33" s="97">
        <v>82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3567</v>
      </c>
      <c r="D34" s="124"/>
      <c r="E34" s="96">
        <v>1753</v>
      </c>
      <c r="F34" s="91">
        <v>920</v>
      </c>
      <c r="G34" s="91">
        <v>80</v>
      </c>
      <c r="H34" s="91">
        <v>178</v>
      </c>
      <c r="I34" s="91">
        <v>18</v>
      </c>
    </row>
    <row r="35" spans="2:9" s="8" customFormat="1" ht="11.15" customHeight="1" x14ac:dyDescent="0.15">
      <c r="B35" s="29" t="s">
        <v>14</v>
      </c>
      <c r="C35" s="93">
        <v>337</v>
      </c>
      <c r="D35" s="93"/>
      <c r="E35" s="94">
        <v>117</v>
      </c>
      <c r="F35" s="93">
        <v>70</v>
      </c>
      <c r="G35" s="93">
        <v>6</v>
      </c>
      <c r="H35" s="93">
        <v>17</v>
      </c>
      <c r="I35" s="93">
        <v>1</v>
      </c>
    </row>
    <row r="36" spans="2:9" s="8" customFormat="1" ht="11.15" customHeight="1" x14ac:dyDescent="0.15">
      <c r="B36" s="29" t="s">
        <v>15</v>
      </c>
      <c r="C36" s="93">
        <v>278</v>
      </c>
      <c r="D36" s="93"/>
      <c r="E36" s="94">
        <v>131</v>
      </c>
      <c r="F36" s="93">
        <v>52</v>
      </c>
      <c r="G36" s="93">
        <v>2</v>
      </c>
      <c r="H36" s="93">
        <v>13</v>
      </c>
      <c r="I36" s="93">
        <v>0</v>
      </c>
    </row>
    <row r="37" spans="2:9" s="8" customFormat="1" ht="11.15" customHeight="1" x14ac:dyDescent="0.15">
      <c r="B37" s="29" t="s">
        <v>16</v>
      </c>
      <c r="C37" s="93">
        <v>385</v>
      </c>
      <c r="D37" s="93"/>
      <c r="E37" s="94">
        <v>118</v>
      </c>
      <c r="F37" s="93">
        <v>50</v>
      </c>
      <c r="G37" s="93">
        <v>5</v>
      </c>
      <c r="H37" s="93">
        <v>5</v>
      </c>
      <c r="I37" s="93">
        <v>2</v>
      </c>
    </row>
    <row r="38" spans="2:9" s="8" customFormat="1" ht="11.15" customHeight="1" x14ac:dyDescent="0.15">
      <c r="B38" s="29" t="s">
        <v>17</v>
      </c>
      <c r="C38" s="93">
        <v>537</v>
      </c>
      <c r="D38" s="93"/>
      <c r="E38" s="94">
        <v>302</v>
      </c>
      <c r="F38" s="93">
        <v>196</v>
      </c>
      <c r="G38" s="93">
        <v>21</v>
      </c>
      <c r="H38" s="93">
        <v>32</v>
      </c>
      <c r="I38" s="93">
        <v>3</v>
      </c>
    </row>
    <row r="39" spans="2:9" s="8" customFormat="1" ht="11.15" customHeight="1" x14ac:dyDescent="0.15">
      <c r="B39" s="29" t="s">
        <v>18</v>
      </c>
      <c r="C39" s="93">
        <v>564</v>
      </c>
      <c r="D39" s="93"/>
      <c r="E39" s="94">
        <v>291</v>
      </c>
      <c r="F39" s="93">
        <v>149</v>
      </c>
      <c r="G39" s="93">
        <v>14</v>
      </c>
      <c r="H39" s="93">
        <v>28</v>
      </c>
      <c r="I39" s="93">
        <v>2</v>
      </c>
    </row>
    <row r="40" spans="2:9" s="8" customFormat="1" ht="11.15" customHeight="1" x14ac:dyDescent="0.15">
      <c r="B40" s="29" t="s">
        <v>19</v>
      </c>
      <c r="C40" s="93">
        <v>731</v>
      </c>
      <c r="D40" s="93"/>
      <c r="E40" s="94">
        <v>382</v>
      </c>
      <c r="F40" s="93">
        <v>222</v>
      </c>
      <c r="G40" s="93">
        <v>21</v>
      </c>
      <c r="H40" s="93">
        <v>52</v>
      </c>
      <c r="I40" s="93">
        <v>6</v>
      </c>
    </row>
    <row r="41" spans="2:9" s="8" customFormat="1" ht="11.15" customHeight="1" x14ac:dyDescent="0.15">
      <c r="B41" s="29" t="s">
        <v>20</v>
      </c>
      <c r="C41" s="93">
        <v>148</v>
      </c>
      <c r="D41" s="93"/>
      <c r="E41" s="94">
        <v>86</v>
      </c>
      <c r="F41" s="93">
        <v>33</v>
      </c>
      <c r="G41" s="93">
        <v>0</v>
      </c>
      <c r="H41" s="93">
        <v>11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58</v>
      </c>
      <c r="D42" s="93"/>
      <c r="E42" s="94">
        <v>35</v>
      </c>
      <c r="F42" s="93">
        <v>23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142</v>
      </c>
      <c r="D43" s="93"/>
      <c r="E43" s="94">
        <v>79</v>
      </c>
      <c r="F43" s="93">
        <v>30</v>
      </c>
      <c r="G43" s="93">
        <v>1</v>
      </c>
      <c r="H43" s="93">
        <v>3</v>
      </c>
      <c r="I43" s="93">
        <v>1</v>
      </c>
    </row>
    <row r="44" spans="2:9" s="8" customFormat="1" ht="11.15" customHeight="1" x14ac:dyDescent="0.15">
      <c r="B44" s="29" t="s">
        <v>23</v>
      </c>
      <c r="C44" s="93">
        <v>387</v>
      </c>
      <c r="D44" s="93"/>
      <c r="E44" s="94">
        <v>212</v>
      </c>
      <c r="F44" s="93">
        <v>95</v>
      </c>
      <c r="G44" s="93">
        <v>9</v>
      </c>
      <c r="H44" s="93">
        <v>17</v>
      </c>
      <c r="I44" s="93">
        <v>3</v>
      </c>
    </row>
    <row r="45" spans="2:9" s="22" customFormat="1" ht="11.15" customHeight="1" x14ac:dyDescent="0.15">
      <c r="B45" s="31" t="s">
        <v>159</v>
      </c>
      <c r="C45" s="91">
        <v>1119</v>
      </c>
      <c r="D45" s="124"/>
      <c r="E45" s="88">
        <v>510</v>
      </c>
      <c r="F45" s="91">
        <v>341</v>
      </c>
      <c r="G45" s="91">
        <v>28</v>
      </c>
      <c r="H45" s="91">
        <v>122</v>
      </c>
      <c r="I45" s="91">
        <v>5</v>
      </c>
    </row>
    <row r="46" spans="2:9" s="8" customFormat="1" ht="11.15" customHeight="1" x14ac:dyDescent="0.15">
      <c r="B46" s="29" t="s">
        <v>24</v>
      </c>
      <c r="C46" s="93">
        <v>66</v>
      </c>
      <c r="D46" s="93"/>
      <c r="E46" s="94">
        <v>48</v>
      </c>
      <c r="F46" s="93">
        <v>35</v>
      </c>
      <c r="G46" s="93">
        <v>5</v>
      </c>
      <c r="H46" s="93">
        <v>21</v>
      </c>
      <c r="I46" s="93">
        <v>1</v>
      </c>
    </row>
    <row r="47" spans="2:9" s="8" customFormat="1" ht="11.15" customHeight="1" x14ac:dyDescent="0.15">
      <c r="B47" s="29" t="s">
        <v>25</v>
      </c>
      <c r="C47" s="93">
        <v>39</v>
      </c>
      <c r="D47" s="93"/>
      <c r="E47" s="94">
        <v>17</v>
      </c>
      <c r="F47" s="93">
        <v>13</v>
      </c>
      <c r="G47" s="93">
        <v>1</v>
      </c>
      <c r="H47" s="93">
        <v>3</v>
      </c>
      <c r="I47" s="93">
        <v>0</v>
      </c>
    </row>
    <row r="48" spans="2:9" s="8" customFormat="1" ht="11.15" customHeight="1" x14ac:dyDescent="0.15">
      <c r="B48" s="29" t="s">
        <v>26</v>
      </c>
      <c r="C48" s="93">
        <v>41</v>
      </c>
      <c r="D48" s="93"/>
      <c r="E48" s="94">
        <v>46</v>
      </c>
      <c r="F48" s="93">
        <v>32</v>
      </c>
      <c r="G48" s="93">
        <v>2</v>
      </c>
      <c r="H48" s="93">
        <v>18</v>
      </c>
      <c r="I48" s="93">
        <v>2</v>
      </c>
    </row>
    <row r="49" spans="2:9" s="8" customFormat="1" ht="11.15" customHeight="1" x14ac:dyDescent="0.15">
      <c r="B49" s="29" t="s">
        <v>27</v>
      </c>
      <c r="C49" s="93">
        <v>188</v>
      </c>
      <c r="D49" s="93"/>
      <c r="E49" s="94">
        <v>69</v>
      </c>
      <c r="F49" s="93">
        <v>54</v>
      </c>
      <c r="G49" s="93">
        <v>5</v>
      </c>
      <c r="H49" s="93">
        <v>26</v>
      </c>
      <c r="I49" s="93">
        <v>1</v>
      </c>
    </row>
    <row r="50" spans="2:9" s="8" customFormat="1" ht="11.15" customHeight="1" x14ac:dyDescent="0.15">
      <c r="B50" s="29" t="s">
        <v>28</v>
      </c>
      <c r="C50" s="93">
        <v>528</v>
      </c>
      <c r="D50" s="93"/>
      <c r="E50" s="94">
        <v>264</v>
      </c>
      <c r="F50" s="93">
        <v>177</v>
      </c>
      <c r="G50" s="93">
        <v>12</v>
      </c>
      <c r="H50" s="93">
        <v>45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257</v>
      </c>
      <c r="D51" s="93"/>
      <c r="E51" s="94">
        <v>66</v>
      </c>
      <c r="F51" s="93">
        <v>30</v>
      </c>
      <c r="G51" s="93">
        <v>3</v>
      </c>
      <c r="H51" s="93">
        <v>9</v>
      </c>
      <c r="I51" s="93">
        <v>1</v>
      </c>
    </row>
    <row r="52" spans="2:9" s="22" customFormat="1" ht="11.15" customHeight="1" x14ac:dyDescent="0.15">
      <c r="B52" s="31" t="s">
        <v>160</v>
      </c>
      <c r="C52" s="91">
        <v>1670</v>
      </c>
      <c r="D52" s="124"/>
      <c r="E52" s="96">
        <v>916</v>
      </c>
      <c r="F52" s="91">
        <v>706</v>
      </c>
      <c r="G52" s="91">
        <v>63</v>
      </c>
      <c r="H52" s="91">
        <v>188</v>
      </c>
      <c r="I52" s="91">
        <v>15</v>
      </c>
    </row>
    <row r="53" spans="2:9" s="8" customFormat="1" ht="11.15" customHeight="1" x14ac:dyDescent="0.15">
      <c r="B53" s="29" t="s">
        <v>30</v>
      </c>
      <c r="C53" s="93">
        <v>173</v>
      </c>
      <c r="D53" s="93"/>
      <c r="E53" s="94">
        <v>66</v>
      </c>
      <c r="F53" s="93">
        <v>39</v>
      </c>
      <c r="G53" s="93">
        <v>3</v>
      </c>
      <c r="H53" s="93">
        <v>10</v>
      </c>
      <c r="I53" s="93">
        <v>1</v>
      </c>
    </row>
    <row r="54" spans="2:9" s="8" customFormat="1" ht="11.15" customHeight="1" x14ac:dyDescent="0.15">
      <c r="B54" s="29" t="s">
        <v>31</v>
      </c>
      <c r="C54" s="93">
        <v>131</v>
      </c>
      <c r="D54" s="93"/>
      <c r="E54" s="94">
        <v>102</v>
      </c>
      <c r="F54" s="93">
        <v>77</v>
      </c>
      <c r="G54" s="93">
        <v>9</v>
      </c>
      <c r="H54" s="93">
        <v>11</v>
      </c>
      <c r="I54" s="93">
        <v>3</v>
      </c>
    </row>
    <row r="55" spans="2:9" s="8" customFormat="1" ht="11.15" customHeight="1" x14ac:dyDescent="0.15">
      <c r="B55" s="29" t="s">
        <v>32</v>
      </c>
      <c r="C55" s="93">
        <v>769</v>
      </c>
      <c r="D55" s="93"/>
      <c r="E55" s="94">
        <v>340</v>
      </c>
      <c r="F55" s="93">
        <v>256</v>
      </c>
      <c r="G55" s="93">
        <v>19</v>
      </c>
      <c r="H55" s="93">
        <v>54</v>
      </c>
      <c r="I55" s="93">
        <v>0</v>
      </c>
    </row>
    <row r="56" spans="2:9" s="8" customFormat="1" ht="11.15" customHeight="1" x14ac:dyDescent="0.15">
      <c r="B56" s="29" t="s">
        <v>33</v>
      </c>
      <c r="C56" s="93">
        <v>464</v>
      </c>
      <c r="D56" s="93"/>
      <c r="E56" s="94">
        <v>319</v>
      </c>
      <c r="F56" s="93">
        <v>259</v>
      </c>
      <c r="G56" s="93">
        <v>25</v>
      </c>
      <c r="H56" s="93">
        <v>77</v>
      </c>
      <c r="I56" s="93">
        <v>6</v>
      </c>
    </row>
    <row r="57" spans="2:9" s="8" customFormat="1" ht="11.15" customHeight="1" x14ac:dyDescent="0.15">
      <c r="B57" s="29" t="s">
        <v>34</v>
      </c>
      <c r="C57" s="93">
        <v>88</v>
      </c>
      <c r="D57" s="93"/>
      <c r="E57" s="94">
        <v>51</v>
      </c>
      <c r="F57" s="93">
        <v>38</v>
      </c>
      <c r="G57" s="93">
        <v>1</v>
      </c>
      <c r="H57" s="93">
        <v>13</v>
      </c>
      <c r="I57" s="93">
        <v>0</v>
      </c>
    </row>
    <row r="58" spans="2:9" s="8" customFormat="1" ht="11.15" customHeight="1" x14ac:dyDescent="0.15">
      <c r="B58" s="29" t="s">
        <v>35</v>
      </c>
      <c r="C58" s="93">
        <v>45</v>
      </c>
      <c r="D58" s="93"/>
      <c r="E58" s="94">
        <v>38</v>
      </c>
      <c r="F58" s="93">
        <v>37</v>
      </c>
      <c r="G58" s="93">
        <v>6</v>
      </c>
      <c r="H58" s="93">
        <v>23</v>
      </c>
      <c r="I58" s="93">
        <v>5</v>
      </c>
    </row>
    <row r="59" spans="2:9" s="22" customFormat="1" ht="11.15" customHeight="1" x14ac:dyDescent="0.15">
      <c r="B59" s="31" t="s">
        <v>161</v>
      </c>
      <c r="C59" s="91">
        <v>541</v>
      </c>
      <c r="D59" s="124"/>
      <c r="E59" s="96">
        <v>312</v>
      </c>
      <c r="F59" s="91">
        <v>208</v>
      </c>
      <c r="G59" s="91">
        <v>10</v>
      </c>
      <c r="H59" s="91">
        <v>53</v>
      </c>
      <c r="I59" s="91">
        <v>2</v>
      </c>
    </row>
    <row r="60" spans="2:9" s="8" customFormat="1" ht="11.15" customHeight="1" x14ac:dyDescent="0.15">
      <c r="B60" s="29" t="s">
        <v>36</v>
      </c>
      <c r="C60" s="93">
        <v>48</v>
      </c>
      <c r="D60" s="93"/>
      <c r="E60" s="94">
        <v>32</v>
      </c>
      <c r="F60" s="93">
        <v>15</v>
      </c>
      <c r="G60" s="93">
        <v>0</v>
      </c>
      <c r="H60" s="93">
        <v>4</v>
      </c>
      <c r="I60" s="93">
        <v>0</v>
      </c>
    </row>
    <row r="61" spans="2:9" s="8" customFormat="1" ht="11.15" customHeight="1" x14ac:dyDescent="0.15">
      <c r="B61" s="29" t="s">
        <v>37</v>
      </c>
      <c r="C61" s="93">
        <v>35</v>
      </c>
      <c r="D61" s="93"/>
      <c r="E61" s="94">
        <v>28</v>
      </c>
      <c r="F61" s="93">
        <v>11</v>
      </c>
      <c r="G61" s="93">
        <v>0</v>
      </c>
      <c r="H61" s="93">
        <v>1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141</v>
      </c>
      <c r="D62" s="93"/>
      <c r="E62" s="94">
        <v>81</v>
      </c>
      <c r="F62" s="93">
        <v>61</v>
      </c>
      <c r="G62" s="93">
        <v>5</v>
      </c>
      <c r="H62" s="93">
        <v>20</v>
      </c>
      <c r="I62" s="93">
        <v>2</v>
      </c>
    </row>
    <row r="63" spans="2:9" s="8" customFormat="1" ht="11.15" customHeight="1" x14ac:dyDescent="0.15">
      <c r="B63" s="29" t="s">
        <v>39</v>
      </c>
      <c r="C63" s="93">
        <v>251</v>
      </c>
      <c r="D63" s="93"/>
      <c r="E63" s="94">
        <v>128</v>
      </c>
      <c r="F63" s="93">
        <v>90</v>
      </c>
      <c r="G63" s="93">
        <v>5</v>
      </c>
      <c r="H63" s="93">
        <v>16</v>
      </c>
      <c r="I63" s="93">
        <v>0</v>
      </c>
    </row>
    <row r="64" spans="2:9" s="8" customFormat="1" ht="11.15" customHeight="1" x14ac:dyDescent="0.15">
      <c r="B64" s="29" t="s">
        <v>40</v>
      </c>
      <c r="C64" s="93">
        <v>66</v>
      </c>
      <c r="D64" s="93"/>
      <c r="E64" s="94">
        <v>43</v>
      </c>
      <c r="F64" s="93">
        <v>31</v>
      </c>
      <c r="G64" s="93">
        <v>0</v>
      </c>
      <c r="H64" s="93">
        <v>12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308</v>
      </c>
      <c r="D65" s="124"/>
      <c r="E65" s="96">
        <v>131</v>
      </c>
      <c r="F65" s="91">
        <v>79</v>
      </c>
      <c r="G65" s="91">
        <v>10</v>
      </c>
      <c r="H65" s="91">
        <v>19</v>
      </c>
      <c r="I65" s="91">
        <v>2</v>
      </c>
    </row>
    <row r="66" spans="2:9" s="8" customFormat="1" ht="11.15" customHeight="1" x14ac:dyDescent="0.15">
      <c r="B66" s="29" t="s">
        <v>41</v>
      </c>
      <c r="C66" s="93">
        <v>33</v>
      </c>
      <c r="D66" s="93"/>
      <c r="E66" s="94">
        <v>17</v>
      </c>
      <c r="F66" s="93">
        <v>6</v>
      </c>
      <c r="G66" s="93">
        <v>0</v>
      </c>
      <c r="H66" s="93">
        <v>4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152</v>
      </c>
      <c r="D67" s="93"/>
      <c r="E67" s="94">
        <v>46</v>
      </c>
      <c r="F67" s="93">
        <v>28</v>
      </c>
      <c r="G67" s="93">
        <v>6</v>
      </c>
      <c r="H67" s="93">
        <v>8</v>
      </c>
      <c r="I67" s="93">
        <v>2</v>
      </c>
    </row>
    <row r="68" spans="2:9" s="8" customFormat="1" ht="11.15" customHeight="1" x14ac:dyDescent="0.15">
      <c r="B68" s="29" t="s">
        <v>43</v>
      </c>
      <c r="C68" s="93">
        <v>66</v>
      </c>
      <c r="D68" s="93"/>
      <c r="E68" s="94">
        <v>33</v>
      </c>
      <c r="F68" s="93">
        <v>26</v>
      </c>
      <c r="G68" s="93">
        <v>3</v>
      </c>
      <c r="H68" s="93">
        <v>4</v>
      </c>
      <c r="I68" s="93">
        <v>0</v>
      </c>
    </row>
    <row r="69" spans="2:9" s="8" customFormat="1" ht="11.15" customHeight="1" x14ac:dyDescent="0.15">
      <c r="B69" s="29" t="s">
        <v>44</v>
      </c>
      <c r="C69" s="93">
        <v>57</v>
      </c>
      <c r="D69" s="93"/>
      <c r="E69" s="94">
        <v>35</v>
      </c>
      <c r="F69" s="93">
        <v>19</v>
      </c>
      <c r="G69" s="93">
        <v>1</v>
      </c>
      <c r="H69" s="93">
        <v>3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1219</v>
      </c>
      <c r="D70" s="124"/>
      <c r="E70" s="96">
        <v>713</v>
      </c>
      <c r="F70" s="91">
        <v>429</v>
      </c>
      <c r="G70" s="91">
        <v>31</v>
      </c>
      <c r="H70" s="91">
        <v>126</v>
      </c>
      <c r="I70" s="91">
        <v>11</v>
      </c>
    </row>
    <row r="71" spans="2:9" s="8" customFormat="1" ht="11.15" customHeight="1" x14ac:dyDescent="0.15">
      <c r="B71" s="29" t="s">
        <v>45</v>
      </c>
      <c r="C71" s="93">
        <v>501</v>
      </c>
      <c r="D71" s="93"/>
      <c r="E71" s="94">
        <v>268</v>
      </c>
      <c r="F71" s="93">
        <v>151</v>
      </c>
      <c r="G71" s="93">
        <v>12</v>
      </c>
      <c r="H71" s="93">
        <v>56</v>
      </c>
      <c r="I71" s="93">
        <v>4</v>
      </c>
    </row>
    <row r="72" spans="2:9" s="8" customFormat="1" ht="11.15" customHeight="1" x14ac:dyDescent="0.15">
      <c r="B72" s="29" t="s">
        <v>46</v>
      </c>
      <c r="C72" s="93">
        <v>69</v>
      </c>
      <c r="D72" s="93"/>
      <c r="E72" s="94">
        <v>48</v>
      </c>
      <c r="F72" s="93">
        <v>15</v>
      </c>
      <c r="G72" s="93">
        <v>1</v>
      </c>
      <c r="H72" s="93">
        <v>2</v>
      </c>
      <c r="I72" s="93">
        <v>1</v>
      </c>
    </row>
    <row r="73" spans="2:9" s="8" customFormat="1" ht="11.15" customHeight="1" x14ac:dyDescent="0.15">
      <c r="B73" s="29" t="s">
        <v>47</v>
      </c>
      <c r="C73" s="93">
        <v>103</v>
      </c>
      <c r="D73" s="93"/>
      <c r="E73" s="94">
        <v>62</v>
      </c>
      <c r="F73" s="93">
        <v>31</v>
      </c>
      <c r="G73" s="93">
        <v>0</v>
      </c>
      <c r="H73" s="93">
        <v>14</v>
      </c>
      <c r="I73" s="93">
        <v>0</v>
      </c>
    </row>
    <row r="74" spans="2:9" s="8" customFormat="1" ht="11.15" customHeight="1" x14ac:dyDescent="0.15">
      <c r="B74" s="29" t="s">
        <v>48</v>
      </c>
      <c r="C74" s="93">
        <v>82</v>
      </c>
      <c r="D74" s="93"/>
      <c r="E74" s="94">
        <v>65</v>
      </c>
      <c r="F74" s="93">
        <v>23</v>
      </c>
      <c r="G74" s="93">
        <v>0</v>
      </c>
      <c r="H74" s="93">
        <v>5</v>
      </c>
      <c r="I74" s="93">
        <v>0</v>
      </c>
    </row>
    <row r="75" spans="2:9" s="8" customFormat="1" ht="11.15" customHeight="1" x14ac:dyDescent="0.15">
      <c r="B75" s="29" t="s">
        <v>49</v>
      </c>
      <c r="C75" s="93">
        <v>36</v>
      </c>
      <c r="D75" s="93"/>
      <c r="E75" s="94">
        <v>22</v>
      </c>
      <c r="F75" s="93">
        <v>17</v>
      </c>
      <c r="G75" s="93">
        <v>3</v>
      </c>
      <c r="H75" s="93">
        <v>1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107</v>
      </c>
      <c r="D76" s="93"/>
      <c r="E76" s="94">
        <v>67</v>
      </c>
      <c r="F76" s="93">
        <v>32</v>
      </c>
      <c r="G76" s="93">
        <v>2</v>
      </c>
      <c r="H76" s="93">
        <v>3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129</v>
      </c>
      <c r="D77" s="93"/>
      <c r="E77" s="94">
        <v>53</v>
      </c>
      <c r="F77" s="93">
        <v>37</v>
      </c>
      <c r="G77" s="93">
        <v>3</v>
      </c>
      <c r="H77" s="93">
        <v>13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192</v>
      </c>
      <c r="D78" s="103"/>
      <c r="E78" s="116">
        <v>128</v>
      </c>
      <c r="F78" s="103">
        <v>123</v>
      </c>
      <c r="G78" s="103">
        <v>10</v>
      </c>
      <c r="H78" s="103">
        <v>32</v>
      </c>
      <c r="I78" s="103">
        <v>6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38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5" t="s">
        <v>56</v>
      </c>
      <c r="D4" s="195"/>
      <c r="E4" s="195"/>
      <c r="F4" s="195"/>
      <c r="G4" s="195"/>
      <c r="H4" s="195"/>
      <c r="I4" s="195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868</v>
      </c>
      <c r="D9" s="74">
        <v>100.69124423963135</v>
      </c>
      <c r="E9" s="138">
        <v>874</v>
      </c>
      <c r="F9" s="85">
        <v>861</v>
      </c>
      <c r="G9" s="85">
        <v>195</v>
      </c>
      <c r="H9" s="85">
        <v>56</v>
      </c>
      <c r="I9" s="85">
        <v>4</v>
      </c>
    </row>
    <row r="10" spans="2:9" s="8" customFormat="1" x14ac:dyDescent="0.15">
      <c r="B10" s="14" t="str">
        <f>刑法犯総数!B10</f>
        <v>2016     28</v>
      </c>
      <c r="C10" s="85">
        <v>834</v>
      </c>
      <c r="D10" s="74">
        <v>101.07913669064747</v>
      </c>
      <c r="E10" s="138">
        <v>843</v>
      </c>
      <c r="F10" s="85">
        <v>765</v>
      </c>
      <c r="G10" s="85">
        <v>206</v>
      </c>
      <c r="H10" s="85">
        <v>43</v>
      </c>
      <c r="I10" s="85">
        <v>8</v>
      </c>
    </row>
    <row r="11" spans="2:9" s="8" customFormat="1" x14ac:dyDescent="0.15">
      <c r="B11" s="14" t="str">
        <f>刑法犯総数!B11</f>
        <v>2017     29</v>
      </c>
      <c r="C11" s="85">
        <v>878</v>
      </c>
      <c r="D11" s="74">
        <v>101.25284738041003</v>
      </c>
      <c r="E11" s="138">
        <v>889</v>
      </c>
      <c r="F11" s="85">
        <v>835</v>
      </c>
      <c r="G11" s="85">
        <v>199</v>
      </c>
      <c r="H11" s="85">
        <v>42</v>
      </c>
      <c r="I11" s="85">
        <v>7</v>
      </c>
    </row>
    <row r="12" spans="2:9" s="8" customFormat="1" x14ac:dyDescent="0.15">
      <c r="B12" s="14" t="str">
        <f>刑法犯総数!B12</f>
        <v>2018     30</v>
      </c>
      <c r="C12" s="102">
        <v>846</v>
      </c>
      <c r="D12" s="75">
        <v>97.04491725768321</v>
      </c>
      <c r="E12" s="117">
        <v>821</v>
      </c>
      <c r="F12" s="85">
        <v>777</v>
      </c>
      <c r="G12" s="85">
        <v>199</v>
      </c>
      <c r="H12" s="85">
        <v>28</v>
      </c>
      <c r="I12" s="85">
        <v>9</v>
      </c>
    </row>
    <row r="13" spans="2:9" s="8" customFormat="1" x14ac:dyDescent="0.15">
      <c r="B13" s="14" t="str">
        <f>刑法犯総数!B13</f>
        <v>2019 令和元年</v>
      </c>
      <c r="C13" s="102">
        <v>898</v>
      </c>
      <c r="D13" s="75">
        <v>98.997772828507792</v>
      </c>
      <c r="E13" s="117">
        <v>889</v>
      </c>
      <c r="F13" s="85">
        <v>871</v>
      </c>
      <c r="G13" s="85">
        <v>222</v>
      </c>
      <c r="H13" s="85">
        <v>36</v>
      </c>
      <c r="I13" s="85">
        <v>9</v>
      </c>
    </row>
    <row r="14" spans="2:9" s="8" customFormat="1" x14ac:dyDescent="0.15">
      <c r="B14" s="18" t="str">
        <f>刑法犯総数!B14</f>
        <v>2020 　　２</v>
      </c>
      <c r="C14" s="146">
        <v>867</v>
      </c>
      <c r="D14" s="75">
        <v>98.154555940023073</v>
      </c>
      <c r="E14" s="147">
        <v>851</v>
      </c>
      <c r="F14" s="89">
        <v>817</v>
      </c>
      <c r="G14" s="89">
        <v>183</v>
      </c>
      <c r="H14" s="89">
        <v>48</v>
      </c>
      <c r="I14" s="89">
        <v>5</v>
      </c>
    </row>
    <row r="15" spans="2:9" s="8" customFormat="1" x14ac:dyDescent="0.15">
      <c r="B15" s="18" t="str">
        <f>刑法犯総数!B15</f>
        <v>2021 　　３</v>
      </c>
      <c r="C15" s="146">
        <v>820</v>
      </c>
      <c r="D15" s="75">
        <v>101.09756097560975</v>
      </c>
      <c r="E15" s="147">
        <v>829</v>
      </c>
      <c r="F15" s="89">
        <v>798</v>
      </c>
      <c r="G15" s="89">
        <v>163</v>
      </c>
      <c r="H15" s="89">
        <v>31</v>
      </c>
      <c r="I15" s="89">
        <v>7</v>
      </c>
    </row>
    <row r="16" spans="2:9" s="8" customFormat="1" x14ac:dyDescent="0.15">
      <c r="B16" s="18" t="str">
        <f>刑法犯総数!B16</f>
        <v>2022 　　４</v>
      </c>
      <c r="C16" s="102">
        <v>797</v>
      </c>
      <c r="D16" s="75">
        <v>95.98494353826851</v>
      </c>
      <c r="E16" s="148">
        <v>765</v>
      </c>
      <c r="F16" s="89">
        <v>739</v>
      </c>
      <c r="G16" s="89">
        <v>180</v>
      </c>
      <c r="H16" s="89">
        <v>46</v>
      </c>
      <c r="I16" s="89">
        <v>13</v>
      </c>
    </row>
    <row r="17" spans="2:9" s="22" customFormat="1" x14ac:dyDescent="0.15">
      <c r="B17" s="18" t="str">
        <f>刑法犯総数!B17</f>
        <v>2023 　　５</v>
      </c>
      <c r="C17" s="102">
        <v>847</v>
      </c>
      <c r="D17" s="75">
        <v>95.395513577331755</v>
      </c>
      <c r="E17" s="119">
        <v>808</v>
      </c>
      <c r="F17" s="87">
        <v>750</v>
      </c>
      <c r="G17" s="87">
        <v>177</v>
      </c>
      <c r="H17" s="87">
        <v>34</v>
      </c>
      <c r="I17" s="86">
        <v>10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898</v>
      </c>
      <c r="D18" s="78">
        <f>E18/C18*100</f>
        <v>96.993318485523389</v>
      </c>
      <c r="E18" s="88">
        <f>SUM(E20,E26,E33,E34,E45,E52,E59,E65,E70)</f>
        <v>871</v>
      </c>
      <c r="F18" s="91">
        <f>SUM(F20,F26,F33,F34,F45,F52,F59,F65,F70)</f>
        <v>864</v>
      </c>
      <c r="G18" s="91">
        <f>SUM(G20,G26,G33,G34,G45,G52,G59,G65,G70)</f>
        <v>196</v>
      </c>
      <c r="H18" s="91">
        <f>SUM(H20,H26,H33,H34,H45,H52,H59,H65,H70)</f>
        <v>51</v>
      </c>
      <c r="I18" s="91">
        <f>SUM(I20,I26,I33,I34,I45,I52,I59,I65,I70)</f>
        <v>10</v>
      </c>
    </row>
    <row r="19" spans="2:9" s="8" customFormat="1" ht="10.5" customHeight="1" x14ac:dyDescent="0.15">
      <c r="B19" s="2"/>
      <c r="C19" s="71"/>
      <c r="D19" s="72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44</v>
      </c>
      <c r="D20" s="91"/>
      <c r="E20" s="90">
        <v>42</v>
      </c>
      <c r="F20" s="92">
        <v>40</v>
      </c>
      <c r="G20" s="92">
        <v>15</v>
      </c>
      <c r="H20" s="92">
        <v>3</v>
      </c>
      <c r="I20" s="91">
        <v>1</v>
      </c>
    </row>
    <row r="21" spans="2:9" s="8" customFormat="1" ht="11.15" customHeight="1" x14ac:dyDescent="0.15">
      <c r="B21" s="29" t="s">
        <v>2</v>
      </c>
      <c r="C21" s="100">
        <v>24</v>
      </c>
      <c r="D21" s="102"/>
      <c r="E21" s="99">
        <v>23</v>
      </c>
      <c r="F21" s="100">
        <v>22</v>
      </c>
      <c r="G21" s="100">
        <v>9</v>
      </c>
      <c r="H21" s="108">
        <v>2</v>
      </c>
      <c r="I21" s="100">
        <v>0</v>
      </c>
    </row>
    <row r="22" spans="2:9" s="8" customFormat="1" ht="11.15" customHeight="1" x14ac:dyDescent="0.15">
      <c r="B22" s="29" t="s">
        <v>3</v>
      </c>
      <c r="C22" s="100">
        <v>3</v>
      </c>
      <c r="D22" s="102"/>
      <c r="E22" s="99">
        <v>1</v>
      </c>
      <c r="F22" s="100">
        <v>1</v>
      </c>
      <c r="G22" s="100">
        <v>0</v>
      </c>
      <c r="H22" s="100">
        <v>0</v>
      </c>
      <c r="I22" s="100">
        <v>0</v>
      </c>
    </row>
    <row r="23" spans="2:9" s="8" customFormat="1" ht="11.15" customHeight="1" x14ac:dyDescent="0.15">
      <c r="B23" s="29" t="s">
        <v>4</v>
      </c>
      <c r="C23" s="100">
        <v>7</v>
      </c>
      <c r="D23" s="102"/>
      <c r="E23" s="99">
        <v>7</v>
      </c>
      <c r="F23" s="100">
        <v>8</v>
      </c>
      <c r="G23" s="100">
        <v>4</v>
      </c>
      <c r="H23" s="100">
        <v>1</v>
      </c>
      <c r="I23" s="100">
        <v>1</v>
      </c>
    </row>
    <row r="24" spans="2:9" s="8" customFormat="1" ht="11.15" customHeight="1" x14ac:dyDescent="0.15">
      <c r="B24" s="29" t="s">
        <v>5</v>
      </c>
      <c r="C24" s="100">
        <v>6</v>
      </c>
      <c r="D24" s="102"/>
      <c r="E24" s="99">
        <v>7</v>
      </c>
      <c r="F24" s="100">
        <v>5</v>
      </c>
      <c r="G24" s="100">
        <v>1</v>
      </c>
      <c r="H24" s="100">
        <v>0</v>
      </c>
      <c r="I24" s="100">
        <v>0</v>
      </c>
    </row>
    <row r="25" spans="2:9" s="8" customFormat="1" ht="11.15" customHeight="1" x14ac:dyDescent="0.15">
      <c r="B25" s="29" t="s">
        <v>6</v>
      </c>
      <c r="C25" s="100">
        <v>4</v>
      </c>
      <c r="D25" s="102"/>
      <c r="E25" s="99">
        <v>4</v>
      </c>
      <c r="F25" s="100">
        <v>4</v>
      </c>
      <c r="G25" s="100">
        <v>1</v>
      </c>
      <c r="H25" s="100">
        <v>0</v>
      </c>
      <c r="I25" s="100">
        <v>0</v>
      </c>
    </row>
    <row r="26" spans="2:9" s="22" customFormat="1" ht="11.15" customHeight="1" x14ac:dyDescent="0.15">
      <c r="B26" s="31" t="s">
        <v>157</v>
      </c>
      <c r="C26" s="91">
        <v>46</v>
      </c>
      <c r="D26" s="91"/>
      <c r="E26" s="96">
        <v>45</v>
      </c>
      <c r="F26" s="91">
        <v>42</v>
      </c>
      <c r="G26" s="91">
        <v>7</v>
      </c>
      <c r="H26" s="91">
        <v>3</v>
      </c>
      <c r="I26" s="91">
        <v>1</v>
      </c>
    </row>
    <row r="27" spans="2:9" s="8" customFormat="1" ht="11.15" customHeight="1" x14ac:dyDescent="0.15">
      <c r="B27" s="29" t="s">
        <v>7</v>
      </c>
      <c r="C27" s="100">
        <v>3</v>
      </c>
      <c r="D27" s="102"/>
      <c r="E27" s="99">
        <v>3</v>
      </c>
      <c r="F27" s="100">
        <v>5</v>
      </c>
      <c r="G27" s="100">
        <v>0</v>
      </c>
      <c r="H27" s="100">
        <v>0</v>
      </c>
      <c r="I27" s="100">
        <v>0</v>
      </c>
    </row>
    <row r="28" spans="2:9" s="8" customFormat="1" ht="11.15" customHeight="1" x14ac:dyDescent="0.15">
      <c r="B28" s="29" t="s">
        <v>8</v>
      </c>
      <c r="C28" s="100">
        <v>6</v>
      </c>
      <c r="D28" s="102"/>
      <c r="E28" s="99">
        <v>5</v>
      </c>
      <c r="F28" s="100">
        <v>5</v>
      </c>
      <c r="G28" s="100">
        <v>1</v>
      </c>
      <c r="H28" s="100">
        <v>1</v>
      </c>
      <c r="I28" s="100">
        <v>1</v>
      </c>
    </row>
    <row r="29" spans="2:9" s="8" customFormat="1" ht="11.15" customHeight="1" x14ac:dyDescent="0.15">
      <c r="B29" s="29" t="s">
        <v>9</v>
      </c>
      <c r="C29" s="100">
        <v>16</v>
      </c>
      <c r="D29" s="102"/>
      <c r="E29" s="99">
        <v>16</v>
      </c>
      <c r="F29" s="100">
        <v>16</v>
      </c>
      <c r="G29" s="100">
        <v>3</v>
      </c>
      <c r="H29" s="100">
        <v>2</v>
      </c>
      <c r="I29" s="100">
        <v>0</v>
      </c>
    </row>
    <row r="30" spans="2:9" s="8" customFormat="1" ht="11.15" customHeight="1" x14ac:dyDescent="0.15">
      <c r="B30" s="29" t="s">
        <v>10</v>
      </c>
      <c r="C30" s="100">
        <v>5</v>
      </c>
      <c r="D30" s="102"/>
      <c r="E30" s="99">
        <v>5</v>
      </c>
      <c r="F30" s="100">
        <v>4</v>
      </c>
      <c r="G30" s="100">
        <v>2</v>
      </c>
      <c r="H30" s="100">
        <v>0</v>
      </c>
      <c r="I30" s="100">
        <v>0</v>
      </c>
    </row>
    <row r="31" spans="2:9" s="8" customFormat="1" ht="11.15" customHeight="1" x14ac:dyDescent="0.15">
      <c r="B31" s="29" t="s">
        <v>11</v>
      </c>
      <c r="C31" s="100">
        <v>4</v>
      </c>
      <c r="D31" s="102"/>
      <c r="E31" s="99">
        <v>4</v>
      </c>
      <c r="F31" s="100">
        <v>2</v>
      </c>
      <c r="G31" s="100">
        <v>0</v>
      </c>
      <c r="H31" s="100">
        <v>0</v>
      </c>
      <c r="I31" s="100">
        <v>0</v>
      </c>
    </row>
    <row r="32" spans="2:9" s="8" customFormat="1" ht="11.15" customHeight="1" x14ac:dyDescent="0.15">
      <c r="B32" s="29" t="s">
        <v>12</v>
      </c>
      <c r="C32" s="100">
        <v>12</v>
      </c>
      <c r="D32" s="102"/>
      <c r="E32" s="99">
        <v>12</v>
      </c>
      <c r="F32" s="100">
        <v>10</v>
      </c>
      <c r="G32" s="100">
        <v>1</v>
      </c>
      <c r="H32" s="100">
        <v>0</v>
      </c>
      <c r="I32" s="100">
        <v>0</v>
      </c>
    </row>
    <row r="33" spans="2:9" s="22" customFormat="1" ht="11.15" customHeight="1" x14ac:dyDescent="0.15">
      <c r="B33" s="31" t="s">
        <v>13</v>
      </c>
      <c r="C33" s="97">
        <v>94</v>
      </c>
      <c r="D33" s="91"/>
      <c r="E33" s="98">
        <v>95</v>
      </c>
      <c r="F33" s="97">
        <v>105</v>
      </c>
      <c r="G33" s="97">
        <v>23</v>
      </c>
      <c r="H33" s="91">
        <v>4</v>
      </c>
      <c r="I33" s="97">
        <v>1</v>
      </c>
    </row>
    <row r="34" spans="2:9" s="22" customFormat="1" ht="11.15" customHeight="1" x14ac:dyDescent="0.15">
      <c r="B34" s="31" t="s">
        <v>158</v>
      </c>
      <c r="C34" s="91">
        <v>262</v>
      </c>
      <c r="D34" s="91"/>
      <c r="E34" s="96">
        <v>254</v>
      </c>
      <c r="F34" s="91">
        <v>245</v>
      </c>
      <c r="G34" s="91">
        <v>58</v>
      </c>
      <c r="H34" s="97">
        <v>11</v>
      </c>
      <c r="I34" s="91">
        <v>1</v>
      </c>
    </row>
    <row r="35" spans="2:9" s="8" customFormat="1" ht="11.15" customHeight="1" x14ac:dyDescent="0.15">
      <c r="B35" s="29" t="s">
        <v>14</v>
      </c>
      <c r="C35" s="100">
        <v>23</v>
      </c>
      <c r="D35" s="102"/>
      <c r="E35" s="99">
        <v>20</v>
      </c>
      <c r="F35" s="100">
        <v>16</v>
      </c>
      <c r="G35" s="100">
        <v>5</v>
      </c>
      <c r="H35" s="100">
        <v>0</v>
      </c>
      <c r="I35" s="100">
        <v>0</v>
      </c>
    </row>
    <row r="36" spans="2:9" s="8" customFormat="1" ht="11.15" customHeight="1" x14ac:dyDescent="0.15">
      <c r="B36" s="29" t="s">
        <v>15</v>
      </c>
      <c r="C36" s="100">
        <v>11</v>
      </c>
      <c r="D36" s="102"/>
      <c r="E36" s="99">
        <v>11</v>
      </c>
      <c r="F36" s="100">
        <v>12</v>
      </c>
      <c r="G36" s="100">
        <v>7</v>
      </c>
      <c r="H36" s="100">
        <v>0</v>
      </c>
      <c r="I36" s="100">
        <v>0</v>
      </c>
    </row>
    <row r="37" spans="2:9" s="8" customFormat="1" ht="11.15" customHeight="1" x14ac:dyDescent="0.15">
      <c r="B37" s="29" t="s">
        <v>16</v>
      </c>
      <c r="C37" s="100">
        <v>15</v>
      </c>
      <c r="D37" s="102"/>
      <c r="E37" s="99">
        <v>15</v>
      </c>
      <c r="F37" s="100">
        <v>12</v>
      </c>
      <c r="G37" s="100">
        <v>3</v>
      </c>
      <c r="H37" s="100">
        <v>0</v>
      </c>
      <c r="I37" s="100">
        <v>0</v>
      </c>
    </row>
    <row r="38" spans="2:9" s="8" customFormat="1" ht="11.15" customHeight="1" x14ac:dyDescent="0.15">
      <c r="B38" s="29" t="s">
        <v>17</v>
      </c>
      <c r="C38" s="100">
        <v>59</v>
      </c>
      <c r="D38" s="102"/>
      <c r="E38" s="99">
        <v>55</v>
      </c>
      <c r="F38" s="100">
        <v>52</v>
      </c>
      <c r="G38" s="100">
        <v>8</v>
      </c>
      <c r="H38" s="100">
        <v>3</v>
      </c>
      <c r="I38" s="100">
        <v>1</v>
      </c>
    </row>
    <row r="39" spans="2:9" s="8" customFormat="1" ht="11.15" customHeight="1" x14ac:dyDescent="0.15">
      <c r="B39" s="29" t="s">
        <v>18</v>
      </c>
      <c r="C39" s="100">
        <v>38</v>
      </c>
      <c r="D39" s="102"/>
      <c r="E39" s="99">
        <v>34</v>
      </c>
      <c r="F39" s="100">
        <v>39</v>
      </c>
      <c r="G39" s="100">
        <v>14</v>
      </c>
      <c r="H39" s="100">
        <v>3</v>
      </c>
      <c r="I39" s="100">
        <v>0</v>
      </c>
    </row>
    <row r="40" spans="2:9" s="8" customFormat="1" ht="11.15" customHeight="1" x14ac:dyDescent="0.15">
      <c r="B40" s="29" t="s">
        <v>19</v>
      </c>
      <c r="C40" s="100">
        <v>59</v>
      </c>
      <c r="D40" s="102"/>
      <c r="E40" s="99">
        <v>58</v>
      </c>
      <c r="F40" s="100">
        <v>58</v>
      </c>
      <c r="G40" s="100">
        <v>12</v>
      </c>
      <c r="H40" s="100">
        <v>3</v>
      </c>
      <c r="I40" s="100">
        <v>0</v>
      </c>
    </row>
    <row r="41" spans="2:9" s="8" customFormat="1" ht="11.15" customHeight="1" x14ac:dyDescent="0.15">
      <c r="B41" s="29" t="s">
        <v>20</v>
      </c>
      <c r="C41" s="100">
        <v>8</v>
      </c>
      <c r="D41" s="102"/>
      <c r="E41" s="99">
        <v>6</v>
      </c>
      <c r="F41" s="100">
        <v>5</v>
      </c>
      <c r="G41" s="100">
        <v>1</v>
      </c>
      <c r="H41" s="100">
        <v>1</v>
      </c>
      <c r="I41" s="100">
        <v>0</v>
      </c>
    </row>
    <row r="42" spans="2:9" s="8" customFormat="1" ht="11.15" customHeight="1" x14ac:dyDescent="0.15">
      <c r="B42" s="29" t="s">
        <v>21</v>
      </c>
      <c r="C42" s="109">
        <v>3</v>
      </c>
      <c r="D42" s="102"/>
      <c r="E42" s="99">
        <v>3</v>
      </c>
      <c r="F42" s="100">
        <v>3</v>
      </c>
      <c r="G42" s="100">
        <v>1</v>
      </c>
      <c r="H42" s="100">
        <v>0</v>
      </c>
      <c r="I42" s="100">
        <v>0</v>
      </c>
    </row>
    <row r="43" spans="2:9" s="8" customFormat="1" ht="11.15" customHeight="1" x14ac:dyDescent="0.15">
      <c r="B43" s="29" t="s">
        <v>22</v>
      </c>
      <c r="C43" s="100">
        <v>8</v>
      </c>
      <c r="D43" s="102"/>
      <c r="E43" s="99">
        <v>9</v>
      </c>
      <c r="F43" s="100">
        <v>8</v>
      </c>
      <c r="G43" s="100">
        <v>2</v>
      </c>
      <c r="H43" s="100">
        <v>0</v>
      </c>
      <c r="I43" s="100">
        <v>0</v>
      </c>
    </row>
    <row r="44" spans="2:9" s="8" customFormat="1" ht="11.15" customHeight="1" x14ac:dyDescent="0.15">
      <c r="B44" s="29" t="s">
        <v>23</v>
      </c>
      <c r="C44" s="100">
        <v>38</v>
      </c>
      <c r="D44" s="102"/>
      <c r="E44" s="99">
        <v>43</v>
      </c>
      <c r="F44" s="100">
        <v>40</v>
      </c>
      <c r="G44" s="100">
        <v>5</v>
      </c>
      <c r="H44" s="102">
        <v>1</v>
      </c>
      <c r="I44" s="100">
        <v>0</v>
      </c>
    </row>
    <row r="45" spans="2:9" s="22" customFormat="1" ht="11.15" customHeight="1" x14ac:dyDescent="0.15">
      <c r="B45" s="31" t="s">
        <v>159</v>
      </c>
      <c r="C45" s="91">
        <v>77</v>
      </c>
      <c r="D45" s="91"/>
      <c r="E45" s="88">
        <v>84</v>
      </c>
      <c r="F45" s="91">
        <v>82</v>
      </c>
      <c r="G45" s="91">
        <v>18</v>
      </c>
      <c r="H45" s="91">
        <v>5</v>
      </c>
      <c r="I45" s="91">
        <v>2</v>
      </c>
    </row>
    <row r="46" spans="2:9" s="8" customFormat="1" ht="11.15" customHeight="1" x14ac:dyDescent="0.15">
      <c r="B46" s="29" t="s">
        <v>24</v>
      </c>
      <c r="C46" s="100">
        <v>1</v>
      </c>
      <c r="D46" s="102"/>
      <c r="E46" s="99">
        <v>1</v>
      </c>
      <c r="F46" s="100">
        <v>1</v>
      </c>
      <c r="G46" s="100">
        <v>1</v>
      </c>
      <c r="H46" s="100">
        <v>0</v>
      </c>
      <c r="I46" s="100">
        <v>0</v>
      </c>
    </row>
    <row r="47" spans="2:9" s="8" customFormat="1" ht="11.15" customHeight="1" x14ac:dyDescent="0.15">
      <c r="B47" s="29" t="s">
        <v>25</v>
      </c>
      <c r="C47" s="100">
        <v>1</v>
      </c>
      <c r="D47" s="102"/>
      <c r="E47" s="99">
        <v>1</v>
      </c>
      <c r="F47" s="100">
        <v>2</v>
      </c>
      <c r="G47" s="100">
        <v>0</v>
      </c>
      <c r="H47" s="100">
        <v>0</v>
      </c>
      <c r="I47" s="100">
        <v>0</v>
      </c>
    </row>
    <row r="48" spans="2:9" s="8" customFormat="1" ht="11.15" customHeight="1" x14ac:dyDescent="0.15">
      <c r="B48" s="29" t="s">
        <v>26</v>
      </c>
      <c r="C48" s="100">
        <v>4</v>
      </c>
      <c r="D48" s="102"/>
      <c r="E48" s="99">
        <v>4</v>
      </c>
      <c r="F48" s="100">
        <v>4</v>
      </c>
      <c r="G48" s="100">
        <v>1</v>
      </c>
      <c r="H48" s="100">
        <v>0</v>
      </c>
      <c r="I48" s="100">
        <v>0</v>
      </c>
    </row>
    <row r="49" spans="2:9" s="8" customFormat="1" ht="11.15" customHeight="1" x14ac:dyDescent="0.15">
      <c r="B49" s="29" t="s">
        <v>27</v>
      </c>
      <c r="C49" s="100">
        <v>5</v>
      </c>
      <c r="D49" s="102"/>
      <c r="E49" s="99">
        <v>5</v>
      </c>
      <c r="F49" s="100">
        <v>6</v>
      </c>
      <c r="G49" s="100">
        <v>1</v>
      </c>
      <c r="H49" s="100">
        <v>0</v>
      </c>
      <c r="I49" s="100">
        <v>0</v>
      </c>
    </row>
    <row r="50" spans="2:9" s="8" customFormat="1" ht="11.15" customHeight="1" x14ac:dyDescent="0.15">
      <c r="B50" s="29" t="s">
        <v>28</v>
      </c>
      <c r="C50" s="100">
        <v>56</v>
      </c>
      <c r="D50" s="102"/>
      <c r="E50" s="99">
        <v>63</v>
      </c>
      <c r="F50" s="100">
        <v>61</v>
      </c>
      <c r="G50" s="100">
        <v>14</v>
      </c>
      <c r="H50" s="100">
        <v>5</v>
      </c>
      <c r="I50" s="100">
        <v>2</v>
      </c>
    </row>
    <row r="51" spans="2:9" s="8" customFormat="1" ht="11.15" customHeight="1" x14ac:dyDescent="0.15">
      <c r="B51" s="29" t="s">
        <v>29</v>
      </c>
      <c r="C51" s="100">
        <v>10</v>
      </c>
      <c r="D51" s="102"/>
      <c r="E51" s="99">
        <v>10</v>
      </c>
      <c r="F51" s="100">
        <v>8</v>
      </c>
      <c r="G51" s="100">
        <v>1</v>
      </c>
      <c r="H51" s="100">
        <v>0</v>
      </c>
      <c r="I51" s="100">
        <v>0</v>
      </c>
    </row>
    <row r="52" spans="2:9" s="22" customFormat="1" ht="11.15" customHeight="1" x14ac:dyDescent="0.15">
      <c r="B52" s="31" t="s">
        <v>160</v>
      </c>
      <c r="C52" s="91">
        <v>219</v>
      </c>
      <c r="D52" s="91"/>
      <c r="E52" s="96">
        <v>194</v>
      </c>
      <c r="F52" s="91">
        <v>198</v>
      </c>
      <c r="G52" s="91">
        <v>42</v>
      </c>
      <c r="H52" s="91">
        <v>17</v>
      </c>
      <c r="I52" s="91">
        <v>2</v>
      </c>
    </row>
    <row r="53" spans="2:9" s="8" customFormat="1" ht="11.15" customHeight="1" x14ac:dyDescent="0.15">
      <c r="B53" s="29" t="s">
        <v>30</v>
      </c>
      <c r="C53" s="100">
        <v>15</v>
      </c>
      <c r="D53" s="102"/>
      <c r="E53" s="99">
        <v>12</v>
      </c>
      <c r="F53" s="100">
        <v>12</v>
      </c>
      <c r="G53" s="100">
        <v>3</v>
      </c>
      <c r="H53" s="100">
        <v>1</v>
      </c>
      <c r="I53" s="100">
        <v>0</v>
      </c>
    </row>
    <row r="54" spans="2:9" s="8" customFormat="1" ht="11.15" customHeight="1" x14ac:dyDescent="0.15">
      <c r="B54" s="29" t="s">
        <v>31</v>
      </c>
      <c r="C54" s="100">
        <v>8</v>
      </c>
      <c r="D54" s="102"/>
      <c r="E54" s="99">
        <v>6</v>
      </c>
      <c r="F54" s="100">
        <v>6</v>
      </c>
      <c r="G54" s="100">
        <v>2</v>
      </c>
      <c r="H54" s="100">
        <v>0</v>
      </c>
      <c r="I54" s="100">
        <v>0</v>
      </c>
    </row>
    <row r="55" spans="2:9" s="8" customFormat="1" ht="11.15" customHeight="1" x14ac:dyDescent="0.15">
      <c r="B55" s="29" t="s">
        <v>32</v>
      </c>
      <c r="C55" s="100">
        <v>136</v>
      </c>
      <c r="D55" s="102"/>
      <c r="E55" s="99">
        <v>114</v>
      </c>
      <c r="F55" s="100">
        <v>124</v>
      </c>
      <c r="G55" s="100">
        <v>28</v>
      </c>
      <c r="H55" s="100">
        <v>15</v>
      </c>
      <c r="I55" s="100">
        <v>2</v>
      </c>
    </row>
    <row r="56" spans="2:9" s="8" customFormat="1" ht="11.15" customHeight="1" x14ac:dyDescent="0.15">
      <c r="B56" s="29" t="s">
        <v>33</v>
      </c>
      <c r="C56" s="100">
        <v>49</v>
      </c>
      <c r="D56" s="102"/>
      <c r="E56" s="99">
        <v>53</v>
      </c>
      <c r="F56" s="100">
        <v>49</v>
      </c>
      <c r="G56" s="100">
        <v>8</v>
      </c>
      <c r="H56" s="100">
        <v>1</v>
      </c>
      <c r="I56" s="100">
        <v>0</v>
      </c>
    </row>
    <row r="57" spans="2:9" s="8" customFormat="1" ht="11.15" customHeight="1" x14ac:dyDescent="0.15">
      <c r="B57" s="29" t="s">
        <v>34</v>
      </c>
      <c r="C57" s="100">
        <v>6</v>
      </c>
      <c r="D57" s="102"/>
      <c r="E57" s="99">
        <v>4</v>
      </c>
      <c r="F57" s="100">
        <v>3</v>
      </c>
      <c r="G57" s="100">
        <v>0</v>
      </c>
      <c r="H57" s="100">
        <v>0</v>
      </c>
      <c r="I57" s="100">
        <v>0</v>
      </c>
    </row>
    <row r="58" spans="2:9" s="8" customFormat="1" ht="11.15" customHeight="1" x14ac:dyDescent="0.15">
      <c r="B58" s="29" t="s">
        <v>35</v>
      </c>
      <c r="C58" s="100">
        <v>5</v>
      </c>
      <c r="D58" s="102"/>
      <c r="E58" s="99">
        <v>5</v>
      </c>
      <c r="F58" s="100">
        <v>4</v>
      </c>
      <c r="G58" s="100">
        <v>1</v>
      </c>
      <c r="H58" s="100">
        <v>0</v>
      </c>
      <c r="I58" s="100">
        <v>0</v>
      </c>
    </row>
    <row r="59" spans="2:9" s="22" customFormat="1" ht="11.15" customHeight="1" x14ac:dyDescent="0.15">
      <c r="B59" s="31" t="s">
        <v>161</v>
      </c>
      <c r="C59" s="91">
        <v>35</v>
      </c>
      <c r="D59" s="91"/>
      <c r="E59" s="96">
        <v>34</v>
      </c>
      <c r="F59" s="91">
        <v>31</v>
      </c>
      <c r="G59" s="91">
        <v>7</v>
      </c>
      <c r="H59" s="91">
        <v>1</v>
      </c>
      <c r="I59" s="91">
        <v>0</v>
      </c>
    </row>
    <row r="60" spans="2:9" s="8" customFormat="1" ht="11.15" customHeight="1" x14ac:dyDescent="0.15">
      <c r="B60" s="29" t="s">
        <v>36</v>
      </c>
      <c r="C60" s="100">
        <v>2</v>
      </c>
      <c r="D60" s="102"/>
      <c r="E60" s="99">
        <v>3</v>
      </c>
      <c r="F60" s="100">
        <v>2</v>
      </c>
      <c r="G60" s="100">
        <v>1</v>
      </c>
      <c r="H60" s="100">
        <v>0</v>
      </c>
      <c r="I60" s="100">
        <v>0</v>
      </c>
    </row>
    <row r="61" spans="2:9" s="8" customFormat="1" ht="11.15" customHeight="1" x14ac:dyDescent="0.15">
      <c r="B61" s="29" t="s">
        <v>37</v>
      </c>
      <c r="C61" s="100">
        <v>3</v>
      </c>
      <c r="D61" s="102"/>
      <c r="E61" s="99">
        <v>3</v>
      </c>
      <c r="F61" s="100">
        <v>3</v>
      </c>
      <c r="G61" s="100">
        <v>2</v>
      </c>
      <c r="H61" s="100">
        <v>0</v>
      </c>
      <c r="I61" s="100">
        <v>0</v>
      </c>
    </row>
    <row r="62" spans="2:9" s="8" customFormat="1" ht="11.15" customHeight="1" x14ac:dyDescent="0.15">
      <c r="B62" s="29" t="s">
        <v>38</v>
      </c>
      <c r="C62" s="100">
        <v>7</v>
      </c>
      <c r="D62" s="102"/>
      <c r="E62" s="99">
        <v>7</v>
      </c>
      <c r="F62" s="100">
        <v>7</v>
      </c>
      <c r="G62" s="100">
        <v>1</v>
      </c>
      <c r="H62" s="100">
        <v>0</v>
      </c>
      <c r="I62" s="100">
        <v>0</v>
      </c>
    </row>
    <row r="63" spans="2:9" s="8" customFormat="1" ht="11.15" customHeight="1" x14ac:dyDescent="0.15">
      <c r="B63" s="29" t="s">
        <v>39</v>
      </c>
      <c r="C63" s="100">
        <v>21</v>
      </c>
      <c r="D63" s="102"/>
      <c r="E63" s="99">
        <v>19</v>
      </c>
      <c r="F63" s="100">
        <v>17</v>
      </c>
      <c r="G63" s="100">
        <v>2</v>
      </c>
      <c r="H63" s="100">
        <v>1</v>
      </c>
      <c r="I63" s="100">
        <v>0</v>
      </c>
    </row>
    <row r="64" spans="2:9" s="8" customFormat="1" ht="11.15" customHeight="1" x14ac:dyDescent="0.15">
      <c r="B64" s="29" t="s">
        <v>40</v>
      </c>
      <c r="C64" s="100">
        <v>2</v>
      </c>
      <c r="D64" s="102"/>
      <c r="E64" s="99">
        <v>2</v>
      </c>
      <c r="F64" s="100">
        <v>2</v>
      </c>
      <c r="G64" s="100">
        <v>1</v>
      </c>
      <c r="H64" s="100">
        <v>0</v>
      </c>
      <c r="I64" s="100">
        <v>0</v>
      </c>
    </row>
    <row r="65" spans="2:9" s="22" customFormat="1" ht="11.15" customHeight="1" x14ac:dyDescent="0.15">
      <c r="B65" s="31" t="s">
        <v>162</v>
      </c>
      <c r="C65" s="91">
        <v>29</v>
      </c>
      <c r="D65" s="91"/>
      <c r="E65" s="96">
        <v>27</v>
      </c>
      <c r="F65" s="91">
        <v>28</v>
      </c>
      <c r="G65" s="91">
        <v>9</v>
      </c>
      <c r="H65" s="91">
        <v>3</v>
      </c>
      <c r="I65" s="91">
        <v>1</v>
      </c>
    </row>
    <row r="66" spans="2:9" s="8" customFormat="1" ht="11.15" customHeight="1" x14ac:dyDescent="0.15">
      <c r="B66" s="29" t="s">
        <v>41</v>
      </c>
      <c r="C66" s="100">
        <v>4</v>
      </c>
      <c r="D66" s="102"/>
      <c r="E66" s="99">
        <v>4</v>
      </c>
      <c r="F66" s="100">
        <v>6</v>
      </c>
      <c r="G66" s="100">
        <v>2</v>
      </c>
      <c r="H66" s="100">
        <v>1</v>
      </c>
      <c r="I66" s="100">
        <v>1</v>
      </c>
    </row>
    <row r="67" spans="2:9" s="8" customFormat="1" ht="11.15" customHeight="1" x14ac:dyDescent="0.15">
      <c r="B67" s="29" t="s">
        <v>42</v>
      </c>
      <c r="C67" s="100">
        <v>11</v>
      </c>
      <c r="D67" s="102"/>
      <c r="E67" s="99">
        <v>11</v>
      </c>
      <c r="F67" s="100">
        <v>11</v>
      </c>
      <c r="G67" s="100">
        <v>3</v>
      </c>
      <c r="H67" s="100">
        <v>2</v>
      </c>
      <c r="I67" s="100">
        <v>0</v>
      </c>
    </row>
    <row r="68" spans="2:9" s="8" customFormat="1" ht="11.15" customHeight="1" x14ac:dyDescent="0.15">
      <c r="B68" s="29" t="s">
        <v>43</v>
      </c>
      <c r="C68" s="100">
        <v>7</v>
      </c>
      <c r="D68" s="102"/>
      <c r="E68" s="99">
        <v>6</v>
      </c>
      <c r="F68" s="100">
        <v>6</v>
      </c>
      <c r="G68" s="100">
        <v>2</v>
      </c>
      <c r="H68" s="100">
        <v>0</v>
      </c>
      <c r="I68" s="100">
        <v>0</v>
      </c>
    </row>
    <row r="69" spans="2:9" s="8" customFormat="1" ht="11.15" customHeight="1" x14ac:dyDescent="0.15">
      <c r="B69" s="29" t="s">
        <v>44</v>
      </c>
      <c r="C69" s="100">
        <v>7</v>
      </c>
      <c r="D69" s="102"/>
      <c r="E69" s="99">
        <v>6</v>
      </c>
      <c r="F69" s="100">
        <v>5</v>
      </c>
      <c r="G69" s="100">
        <v>2</v>
      </c>
      <c r="H69" s="100">
        <v>0</v>
      </c>
      <c r="I69" s="100">
        <v>0</v>
      </c>
    </row>
    <row r="70" spans="2:9" s="22" customFormat="1" ht="11.15" customHeight="1" x14ac:dyDescent="0.15">
      <c r="B70" s="31" t="s">
        <v>163</v>
      </c>
      <c r="C70" s="91">
        <v>92</v>
      </c>
      <c r="D70" s="91"/>
      <c r="E70" s="96">
        <v>96</v>
      </c>
      <c r="F70" s="91">
        <v>93</v>
      </c>
      <c r="G70" s="91">
        <v>17</v>
      </c>
      <c r="H70" s="91">
        <v>4</v>
      </c>
      <c r="I70" s="91">
        <v>1</v>
      </c>
    </row>
    <row r="71" spans="2:9" s="8" customFormat="1" ht="11.15" customHeight="1" x14ac:dyDescent="0.15">
      <c r="B71" s="29" t="s">
        <v>45</v>
      </c>
      <c r="C71" s="100">
        <v>33</v>
      </c>
      <c r="D71" s="102"/>
      <c r="E71" s="99">
        <v>34</v>
      </c>
      <c r="F71" s="100">
        <v>28</v>
      </c>
      <c r="G71" s="100">
        <v>6</v>
      </c>
      <c r="H71" s="100">
        <v>2</v>
      </c>
      <c r="I71" s="100">
        <v>1</v>
      </c>
    </row>
    <row r="72" spans="2:9" s="8" customFormat="1" ht="11.15" customHeight="1" x14ac:dyDescent="0.15">
      <c r="B72" s="29" t="s">
        <v>46</v>
      </c>
      <c r="C72" s="100">
        <v>7</v>
      </c>
      <c r="D72" s="102"/>
      <c r="E72" s="99">
        <v>9</v>
      </c>
      <c r="F72" s="100">
        <v>13</v>
      </c>
      <c r="G72" s="100">
        <v>2</v>
      </c>
      <c r="H72" s="100">
        <v>0</v>
      </c>
      <c r="I72" s="100">
        <v>0</v>
      </c>
    </row>
    <row r="73" spans="2:9" s="8" customFormat="1" ht="11.15" customHeight="1" x14ac:dyDescent="0.15">
      <c r="B73" s="29" t="s">
        <v>47</v>
      </c>
      <c r="C73" s="100">
        <v>7</v>
      </c>
      <c r="D73" s="102"/>
      <c r="E73" s="99">
        <v>7</v>
      </c>
      <c r="F73" s="100">
        <v>12</v>
      </c>
      <c r="G73" s="100">
        <v>1</v>
      </c>
      <c r="H73" s="100">
        <v>1</v>
      </c>
      <c r="I73" s="100">
        <v>0</v>
      </c>
    </row>
    <row r="74" spans="2:9" s="8" customFormat="1" ht="11.15" customHeight="1" x14ac:dyDescent="0.15">
      <c r="B74" s="29" t="s">
        <v>48</v>
      </c>
      <c r="C74" s="100">
        <v>9</v>
      </c>
      <c r="D74" s="102"/>
      <c r="E74" s="99">
        <v>11</v>
      </c>
      <c r="F74" s="100">
        <v>8</v>
      </c>
      <c r="G74" s="100">
        <v>1</v>
      </c>
      <c r="H74" s="100">
        <v>0</v>
      </c>
      <c r="I74" s="100">
        <v>0</v>
      </c>
    </row>
    <row r="75" spans="2:9" s="8" customFormat="1" ht="11.15" customHeight="1" x14ac:dyDescent="0.15">
      <c r="B75" s="29" t="s">
        <v>49</v>
      </c>
      <c r="C75" s="100">
        <v>5</v>
      </c>
      <c r="D75" s="102"/>
      <c r="E75" s="99">
        <v>5</v>
      </c>
      <c r="F75" s="100">
        <v>3</v>
      </c>
      <c r="G75" s="100">
        <v>1</v>
      </c>
      <c r="H75" s="100">
        <v>0</v>
      </c>
      <c r="I75" s="100">
        <v>0</v>
      </c>
    </row>
    <row r="76" spans="2:9" s="8" customFormat="1" ht="11.15" customHeight="1" x14ac:dyDescent="0.15">
      <c r="B76" s="29" t="s">
        <v>50</v>
      </c>
      <c r="C76" s="100">
        <v>4</v>
      </c>
      <c r="D76" s="102"/>
      <c r="E76" s="99">
        <v>4</v>
      </c>
      <c r="F76" s="100">
        <v>4</v>
      </c>
      <c r="G76" s="100">
        <v>0</v>
      </c>
      <c r="H76" s="100">
        <v>1</v>
      </c>
      <c r="I76" s="100">
        <v>0</v>
      </c>
    </row>
    <row r="77" spans="2:9" s="8" customFormat="1" ht="11.15" customHeight="1" x14ac:dyDescent="0.15">
      <c r="B77" s="29" t="s">
        <v>51</v>
      </c>
      <c r="C77" s="100">
        <v>11</v>
      </c>
      <c r="D77" s="102"/>
      <c r="E77" s="99">
        <v>9</v>
      </c>
      <c r="F77" s="100">
        <v>10</v>
      </c>
      <c r="G77" s="100">
        <v>4</v>
      </c>
      <c r="H77" s="100">
        <v>0</v>
      </c>
      <c r="I77" s="100">
        <v>0</v>
      </c>
    </row>
    <row r="78" spans="2:9" s="8" customFormat="1" ht="11.15" customHeight="1" thickBot="1" x14ac:dyDescent="0.2">
      <c r="B78" s="32" t="s">
        <v>52</v>
      </c>
      <c r="C78" s="106">
        <v>16</v>
      </c>
      <c r="D78" s="110"/>
      <c r="E78" s="105">
        <v>17</v>
      </c>
      <c r="F78" s="106">
        <v>15</v>
      </c>
      <c r="G78" s="106">
        <v>2</v>
      </c>
      <c r="H78" s="106">
        <v>0</v>
      </c>
      <c r="I78" s="106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4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transitionEvaluation="1" codeName="Sheet90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02">
        <v>53</v>
      </c>
      <c r="D9" s="75">
        <v>11.320754716981133</v>
      </c>
      <c r="E9" s="117">
        <v>6</v>
      </c>
      <c r="F9" s="102">
        <v>5</v>
      </c>
      <c r="G9" s="85">
        <v>2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102">
        <v>47</v>
      </c>
      <c r="D10" s="75">
        <v>19.148936170212767</v>
      </c>
      <c r="E10" s="117">
        <v>9</v>
      </c>
      <c r="F10" s="102">
        <v>8</v>
      </c>
      <c r="G10" s="85">
        <v>3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102">
        <v>32</v>
      </c>
      <c r="D11" s="75">
        <v>28.125</v>
      </c>
      <c r="E11" s="117">
        <v>9</v>
      </c>
      <c r="F11" s="102">
        <v>8</v>
      </c>
      <c r="G11" s="85">
        <v>4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102">
        <v>30</v>
      </c>
      <c r="D12" s="75">
        <v>20</v>
      </c>
      <c r="E12" s="117">
        <v>6</v>
      </c>
      <c r="F12" s="102">
        <v>5</v>
      </c>
      <c r="G12" s="85">
        <v>2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102">
        <v>41</v>
      </c>
      <c r="D13" s="75">
        <v>29.268292682926827</v>
      </c>
      <c r="E13" s="117">
        <v>12</v>
      </c>
      <c r="F13" s="102">
        <v>8</v>
      </c>
      <c r="G13" s="89">
        <v>2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46">
        <v>46</v>
      </c>
      <c r="D14" s="75">
        <v>39.130434782608695</v>
      </c>
      <c r="E14" s="147">
        <v>18</v>
      </c>
      <c r="F14" s="102">
        <v>8</v>
      </c>
      <c r="G14" s="89">
        <v>2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46">
        <v>41</v>
      </c>
      <c r="D15" s="75">
        <v>43.902439024390247</v>
      </c>
      <c r="E15" s="147">
        <v>18</v>
      </c>
      <c r="F15" s="102">
        <v>15</v>
      </c>
      <c r="G15" s="89">
        <v>6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102">
        <v>36</v>
      </c>
      <c r="D16" s="75">
        <v>61.111111111111114</v>
      </c>
      <c r="E16" s="148">
        <v>22</v>
      </c>
      <c r="F16" s="102">
        <v>22</v>
      </c>
      <c r="G16" s="89">
        <v>6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102">
        <v>59</v>
      </c>
      <c r="D17" s="75">
        <v>30.508474576271187</v>
      </c>
      <c r="E17" s="119">
        <v>18</v>
      </c>
      <c r="F17" s="119">
        <v>14</v>
      </c>
      <c r="G17" s="87">
        <v>6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31</v>
      </c>
      <c r="D18" s="78">
        <f>E18/C18*100</f>
        <v>70.967741935483872</v>
      </c>
      <c r="E18" s="88">
        <f>SUM(E20,E26,E33,E34,E45,E52,E59,E65,E70)</f>
        <v>22</v>
      </c>
      <c r="F18" s="91">
        <f>SUM(F20,F26,F33,F34,F45,F52,F59,F65,F70)</f>
        <v>16</v>
      </c>
      <c r="G18" s="91">
        <f>SUM(G20,G26,G33,G34,G45,G52,G59,G65,G70)</f>
        <v>5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69"/>
      <c r="D19" s="56"/>
      <c r="E19" s="68"/>
      <c r="F19" s="69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</v>
      </c>
      <c r="D26" s="91"/>
      <c r="E26" s="96">
        <v>3</v>
      </c>
      <c r="F26" s="91">
        <v>3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1</v>
      </c>
      <c r="F29" s="93">
        <v>1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1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6</v>
      </c>
      <c r="D33" s="91"/>
      <c r="E33" s="98">
        <v>1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6</v>
      </c>
      <c r="D34" s="91"/>
      <c r="E34" s="96">
        <v>8</v>
      </c>
      <c r="F34" s="91">
        <v>6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1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1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2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2</v>
      </c>
      <c r="D40" s="85"/>
      <c r="E40" s="94">
        <v>3</v>
      </c>
      <c r="F40" s="93">
        <v>4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3</v>
      </c>
      <c r="D45" s="91"/>
      <c r="E45" s="88">
        <v>1</v>
      </c>
      <c r="F45" s="91">
        <v>2</v>
      </c>
      <c r="G45" s="91">
        <v>2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3</v>
      </c>
      <c r="D50" s="85"/>
      <c r="E50" s="94">
        <v>1</v>
      </c>
      <c r="F50" s="93">
        <v>2</v>
      </c>
      <c r="G50" s="93">
        <v>2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5</v>
      </c>
      <c r="D52" s="91"/>
      <c r="E52" s="96">
        <v>2</v>
      </c>
      <c r="F52" s="91">
        <v>1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</v>
      </c>
      <c r="D55" s="85"/>
      <c r="E55" s="94">
        <v>1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1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1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6</v>
      </c>
      <c r="D70" s="91"/>
      <c r="E70" s="96">
        <v>5</v>
      </c>
      <c r="F70" s="91">
        <v>3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3</v>
      </c>
      <c r="D71" s="85"/>
      <c r="E71" s="94">
        <v>2</v>
      </c>
      <c r="F71" s="93">
        <v>2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</v>
      </c>
      <c r="D74" s="85"/>
      <c r="E74" s="94">
        <v>1</v>
      </c>
      <c r="F74" s="93">
        <v>1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1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transitionEvaluation="1" codeName="Sheet91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E1" sqref="E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</v>
      </c>
      <c r="D9" s="74">
        <v>0</v>
      </c>
      <c r="E9" s="138">
        <v>0</v>
      </c>
      <c r="F9" s="85">
        <v>0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</v>
      </c>
      <c r="D10" s="75">
        <v>40</v>
      </c>
      <c r="E10" s="138">
        <v>2</v>
      </c>
      <c r="F10" s="85">
        <v>1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</v>
      </c>
      <c r="D11" s="76">
        <v>200</v>
      </c>
      <c r="E11" s="138">
        <v>2</v>
      </c>
      <c r="F11" s="85">
        <v>1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2</v>
      </c>
      <c r="D12" s="75">
        <v>0</v>
      </c>
      <c r="E12" s="138">
        <v>0</v>
      </c>
      <c r="F12" s="85">
        <v>0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3</v>
      </c>
      <c r="D13" s="77">
        <v>33.333333333333329</v>
      </c>
      <c r="E13" s="138">
        <v>1</v>
      </c>
      <c r="F13" s="85">
        <v>1</v>
      </c>
      <c r="G13" s="85">
        <v>0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0</v>
      </c>
      <c r="D14" s="77">
        <v>0</v>
      </c>
      <c r="E14" s="139">
        <v>0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0</v>
      </c>
      <c r="D15" s="75">
        <v>0</v>
      </c>
      <c r="E15" s="139">
        <v>2</v>
      </c>
      <c r="F15" s="89">
        <v>1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0</v>
      </c>
      <c r="D16" s="75">
        <v>0</v>
      </c>
      <c r="E16" s="86">
        <v>0</v>
      </c>
      <c r="F16" s="89">
        <v>0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4</v>
      </c>
      <c r="D17" s="75">
        <v>0</v>
      </c>
      <c r="E17" s="87">
        <v>0</v>
      </c>
      <c r="F17" s="87">
        <v>4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</v>
      </c>
      <c r="D18" s="157">
        <f>E18/C18*100</f>
        <v>200</v>
      </c>
      <c r="E18" s="88">
        <f>SUM(E20,E26,E33,E34,E45,E52,E59,E65,E70)</f>
        <v>2</v>
      </c>
      <c r="F18" s="91">
        <f>SUM(F20,F26,F33,F34,F45,F52,F59,F65,F70)</f>
        <v>1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1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1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</v>
      </c>
      <c r="D45" s="91"/>
      <c r="E45" s="88">
        <v>1</v>
      </c>
      <c r="F45" s="91">
        <v>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1</v>
      </c>
      <c r="F51" s="93">
        <v>1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transitionEvaluation="1" codeName="Sheet92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12</v>
      </c>
      <c r="D9" s="74">
        <v>83.333333333333343</v>
      </c>
      <c r="E9" s="138">
        <v>10</v>
      </c>
      <c r="F9" s="85">
        <v>10</v>
      </c>
      <c r="G9" s="85">
        <v>1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6</v>
      </c>
      <c r="D10" s="74">
        <v>100</v>
      </c>
      <c r="E10" s="138">
        <v>6</v>
      </c>
      <c r="F10" s="85">
        <v>3</v>
      </c>
      <c r="G10" s="85">
        <v>2</v>
      </c>
      <c r="H10" s="85">
        <v>1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8</v>
      </c>
      <c r="D11" s="74">
        <v>75</v>
      </c>
      <c r="E11" s="138">
        <v>6</v>
      </c>
      <c r="F11" s="85">
        <v>11</v>
      </c>
      <c r="G11" s="85">
        <v>5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10</v>
      </c>
      <c r="D12" s="75">
        <v>60</v>
      </c>
      <c r="E12" s="138">
        <v>6</v>
      </c>
      <c r="F12" s="85">
        <v>5</v>
      </c>
      <c r="G12" s="85">
        <v>3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7</v>
      </c>
      <c r="D13" s="75">
        <v>114.28571428571428</v>
      </c>
      <c r="E13" s="112">
        <v>8</v>
      </c>
      <c r="F13" s="89">
        <v>8</v>
      </c>
      <c r="G13" s="89">
        <v>4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7</v>
      </c>
      <c r="D14" s="75">
        <v>157.14285714285714</v>
      </c>
      <c r="E14" s="139">
        <v>11</v>
      </c>
      <c r="F14" s="89">
        <v>10</v>
      </c>
      <c r="G14" s="89">
        <v>2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7</v>
      </c>
      <c r="D15" s="75">
        <v>57.142857142857139</v>
      </c>
      <c r="E15" s="139">
        <v>4</v>
      </c>
      <c r="F15" s="89">
        <v>5</v>
      </c>
      <c r="G15" s="89">
        <v>2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11</v>
      </c>
      <c r="D16" s="75">
        <v>81.818181818181827</v>
      </c>
      <c r="E16" s="86">
        <v>9</v>
      </c>
      <c r="F16" s="89">
        <v>9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17</v>
      </c>
      <c r="D17" s="81">
        <v>58.82352941176471</v>
      </c>
      <c r="E17" s="87">
        <v>10</v>
      </c>
      <c r="F17" s="87">
        <v>11</v>
      </c>
      <c r="G17" s="87">
        <v>4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13</v>
      </c>
      <c r="D18" s="78">
        <f>E18/C18*100</f>
        <v>69.230769230769226</v>
      </c>
      <c r="E18" s="88">
        <f>SUM(E20,E26,E33,E34,E45,E52,E59,E65,E70)</f>
        <v>9</v>
      </c>
      <c r="F18" s="91">
        <f>SUM(F20,F26,F33,F34,F45,F52,F59,F65,F70)</f>
        <v>8</v>
      </c>
      <c r="G18" s="91">
        <f>SUM(G20,G26,G33,G34,G45,G52,G59,G65,G70)</f>
        <v>4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1</v>
      </c>
      <c r="F20" s="92">
        <v>1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1</v>
      </c>
      <c r="F24" s="93">
        <v>1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2</v>
      </c>
      <c r="D52" s="91"/>
      <c r="E52" s="96">
        <v>1</v>
      </c>
      <c r="F52" s="91">
        <v>1</v>
      </c>
      <c r="G52" s="91">
        <v>1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1</v>
      </c>
      <c r="F55" s="93">
        <v>1</v>
      </c>
      <c r="G55" s="93">
        <v>1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3</v>
      </c>
      <c r="D65" s="91"/>
      <c r="E65" s="96">
        <v>3</v>
      </c>
      <c r="F65" s="91">
        <v>2</v>
      </c>
      <c r="G65" s="91">
        <v>1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1</v>
      </c>
      <c r="F66" s="93">
        <v>1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1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4</v>
      </c>
      <c r="F70" s="91">
        <v>4</v>
      </c>
      <c r="G70" s="91">
        <v>2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1</v>
      </c>
      <c r="F73" s="93">
        <v>1</v>
      </c>
      <c r="G73" s="93">
        <v>1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1</v>
      </c>
      <c r="F74" s="93">
        <v>1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2</v>
      </c>
      <c r="D76" s="85"/>
      <c r="E76" s="94">
        <v>2</v>
      </c>
      <c r="F76" s="93">
        <v>2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transitionEvaluation="1" codeName="Sheet93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1" sqref="B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109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39</v>
      </c>
      <c r="D9" s="74">
        <v>89.743589743589752</v>
      </c>
      <c r="E9" s="138">
        <v>35</v>
      </c>
      <c r="F9" s="85">
        <v>41</v>
      </c>
      <c r="G9" s="85">
        <v>16</v>
      </c>
      <c r="H9" s="85">
        <v>2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29</v>
      </c>
      <c r="D10" s="74">
        <v>72.41379310344827</v>
      </c>
      <c r="E10" s="138">
        <v>21</v>
      </c>
      <c r="F10" s="85">
        <v>17</v>
      </c>
      <c r="G10" s="85">
        <v>8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37</v>
      </c>
      <c r="D11" s="74">
        <v>105.40540540540539</v>
      </c>
      <c r="E11" s="138">
        <v>39</v>
      </c>
      <c r="F11" s="85">
        <v>39</v>
      </c>
      <c r="G11" s="85">
        <v>20</v>
      </c>
      <c r="H11" s="85">
        <v>2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44</v>
      </c>
      <c r="D12" s="75">
        <v>70.454545454545453</v>
      </c>
      <c r="E12" s="138">
        <v>31</v>
      </c>
      <c r="F12" s="85">
        <v>28</v>
      </c>
      <c r="G12" s="85">
        <v>17</v>
      </c>
      <c r="H12" s="85">
        <v>2</v>
      </c>
      <c r="I12" s="85">
        <v>2</v>
      </c>
    </row>
    <row r="13" spans="2:9" s="8" customFormat="1" x14ac:dyDescent="0.15">
      <c r="B13" s="14" t="str">
        <f>刑法犯総数!B13</f>
        <v>2019 令和元年</v>
      </c>
      <c r="C13" s="85">
        <v>35</v>
      </c>
      <c r="D13" s="75">
        <v>120</v>
      </c>
      <c r="E13" s="138">
        <v>42</v>
      </c>
      <c r="F13" s="85">
        <v>53</v>
      </c>
      <c r="G13" s="85">
        <v>21</v>
      </c>
      <c r="H13" s="85">
        <v>1</v>
      </c>
      <c r="I13" s="85">
        <v>1</v>
      </c>
    </row>
    <row r="14" spans="2:9" s="8" customFormat="1" x14ac:dyDescent="0.15">
      <c r="B14" s="18" t="str">
        <f>刑法犯総数!B14</f>
        <v>2020 　　２</v>
      </c>
      <c r="C14" s="125">
        <v>40</v>
      </c>
      <c r="D14" s="75">
        <v>92.5</v>
      </c>
      <c r="E14" s="139">
        <v>37</v>
      </c>
      <c r="F14" s="89">
        <v>33</v>
      </c>
      <c r="G14" s="89">
        <v>12</v>
      </c>
      <c r="H14" s="89">
        <v>2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42</v>
      </c>
      <c r="D15" s="75">
        <v>69.047619047619051</v>
      </c>
      <c r="E15" s="139">
        <v>29</v>
      </c>
      <c r="F15" s="89">
        <v>35</v>
      </c>
      <c r="G15" s="89">
        <v>15</v>
      </c>
      <c r="H15" s="89">
        <v>3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47</v>
      </c>
      <c r="D16" s="75">
        <v>89.361702127659569</v>
      </c>
      <c r="E16" s="86">
        <v>42</v>
      </c>
      <c r="F16" s="89">
        <v>39</v>
      </c>
      <c r="G16" s="89">
        <v>16</v>
      </c>
      <c r="H16" s="89">
        <v>3</v>
      </c>
      <c r="I16" s="89">
        <v>2</v>
      </c>
    </row>
    <row r="17" spans="2:9" s="22" customFormat="1" x14ac:dyDescent="0.15">
      <c r="B17" s="18" t="str">
        <f>刑法犯総数!B17</f>
        <v>2023 　　５</v>
      </c>
      <c r="C17" s="89">
        <v>56</v>
      </c>
      <c r="D17" s="81">
        <v>89.285714285714292</v>
      </c>
      <c r="E17" s="87">
        <v>50</v>
      </c>
      <c r="F17" s="87">
        <v>53</v>
      </c>
      <c r="G17" s="87">
        <v>17</v>
      </c>
      <c r="H17" s="87">
        <v>4</v>
      </c>
      <c r="I17" s="86">
        <v>3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66</v>
      </c>
      <c r="D18" s="78">
        <f>E18/C18*100</f>
        <v>75.757575757575751</v>
      </c>
      <c r="E18" s="88">
        <f>SUM(E20,E26,E33,E34,E45,E52,E59,E65,E70)</f>
        <v>50</v>
      </c>
      <c r="F18" s="91">
        <f>SUM(F20,F26,F33,F34,F45,F52,F59,F65,F70)</f>
        <v>45</v>
      </c>
      <c r="G18" s="91">
        <f>SUM(G20,G26,G33,G34,G45,G52,G59,G65,G70)</f>
        <v>23</v>
      </c>
      <c r="H18" s="91">
        <f>SUM(H20,H26,H33,H34,H45,H52,H59,H65,H70)</f>
        <v>2</v>
      </c>
      <c r="I18" s="9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</v>
      </c>
      <c r="D20" s="91"/>
      <c r="E20" s="90">
        <v>1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1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</v>
      </c>
      <c r="D26" s="91"/>
      <c r="E26" s="96">
        <v>2</v>
      </c>
      <c r="F26" s="91">
        <v>2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</v>
      </c>
      <c r="D29" s="85"/>
      <c r="E29" s="94">
        <v>2</v>
      </c>
      <c r="F29" s="93">
        <v>2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5</v>
      </c>
      <c r="D33" s="91"/>
      <c r="E33" s="98">
        <v>1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18</v>
      </c>
      <c r="D34" s="91"/>
      <c r="E34" s="96">
        <v>13</v>
      </c>
      <c r="F34" s="91">
        <v>9</v>
      </c>
      <c r="G34" s="91">
        <v>7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1</v>
      </c>
      <c r="F35" s="93">
        <v>1</v>
      </c>
      <c r="G35" s="93">
        <v>1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2</v>
      </c>
      <c r="F36" s="93">
        <v>2</v>
      </c>
      <c r="G36" s="93">
        <v>2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1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5</v>
      </c>
      <c r="D38" s="85"/>
      <c r="E38" s="94">
        <v>2</v>
      </c>
      <c r="F38" s="93">
        <v>1</v>
      </c>
      <c r="G38" s="93">
        <v>1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</v>
      </c>
      <c r="D39" s="85"/>
      <c r="E39" s="94">
        <v>2</v>
      </c>
      <c r="F39" s="93">
        <v>2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7</v>
      </c>
      <c r="D40" s="85"/>
      <c r="E40" s="94">
        <v>2</v>
      </c>
      <c r="F40" s="93">
        <v>2</v>
      </c>
      <c r="G40" s="93">
        <v>2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</v>
      </c>
      <c r="D43" s="85"/>
      <c r="E43" s="94">
        <v>2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10</v>
      </c>
      <c r="D45" s="91"/>
      <c r="E45" s="88">
        <v>8</v>
      </c>
      <c r="F45" s="91">
        <v>8</v>
      </c>
      <c r="G45" s="91">
        <v>2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1</v>
      </c>
      <c r="F46" s="93">
        <v>1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1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1</v>
      </c>
      <c r="F49" s="93">
        <v>2</v>
      </c>
      <c r="G49" s="93">
        <v>1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4</v>
      </c>
      <c r="D50" s="85"/>
      <c r="E50" s="94">
        <v>5</v>
      </c>
      <c r="F50" s="93">
        <v>5</v>
      </c>
      <c r="G50" s="93">
        <v>1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13</v>
      </c>
      <c r="D52" s="91"/>
      <c r="E52" s="96">
        <v>13</v>
      </c>
      <c r="F52" s="91">
        <v>11</v>
      </c>
      <c r="G52" s="91">
        <v>8</v>
      </c>
      <c r="H52" s="91">
        <v>1</v>
      </c>
      <c r="I52" s="91">
        <v>1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1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</v>
      </c>
      <c r="D55" s="85"/>
      <c r="E55" s="94">
        <v>9</v>
      </c>
      <c r="F55" s="93">
        <v>8</v>
      </c>
      <c r="G55" s="93">
        <v>6</v>
      </c>
      <c r="H55" s="93">
        <v>1</v>
      </c>
      <c r="I55" s="93">
        <v>1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1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2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6</v>
      </c>
      <c r="D59" s="91"/>
      <c r="E59" s="96">
        <v>6</v>
      </c>
      <c r="F59" s="91">
        <v>3</v>
      </c>
      <c r="G59" s="91">
        <v>2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1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1</v>
      </c>
      <c r="F62" s="93">
        <v>1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3</v>
      </c>
      <c r="D63" s="85"/>
      <c r="E63" s="94">
        <v>2</v>
      </c>
      <c r="F63" s="93">
        <v>2</v>
      </c>
      <c r="G63" s="93">
        <v>1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</v>
      </c>
      <c r="D64" s="85"/>
      <c r="E64" s="94">
        <v>2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10</v>
      </c>
      <c r="D70" s="91"/>
      <c r="E70" s="96">
        <v>6</v>
      </c>
      <c r="F70" s="91">
        <v>12</v>
      </c>
      <c r="G70" s="91">
        <v>4</v>
      </c>
      <c r="H70" s="91">
        <v>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4</v>
      </c>
      <c r="D71" s="85"/>
      <c r="E71" s="94">
        <v>1</v>
      </c>
      <c r="F71" s="93">
        <v>8</v>
      </c>
      <c r="G71" s="93">
        <v>2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3</v>
      </c>
      <c r="F74" s="93">
        <v>3</v>
      </c>
      <c r="G74" s="93">
        <v>2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2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transitionEvaluation="1" codeName="Sheet94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110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</v>
      </c>
      <c r="D9" s="76">
        <v>100</v>
      </c>
      <c r="E9" s="138">
        <v>1</v>
      </c>
      <c r="F9" s="85">
        <v>1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</v>
      </c>
      <c r="D10" s="76">
        <v>100</v>
      </c>
      <c r="E10" s="138">
        <v>1</v>
      </c>
      <c r="F10" s="85">
        <v>0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3</v>
      </c>
      <c r="D11" s="76">
        <v>66.666666666666657</v>
      </c>
      <c r="E11" s="138">
        <v>2</v>
      </c>
      <c r="F11" s="85">
        <v>2</v>
      </c>
      <c r="G11" s="85">
        <v>1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</v>
      </c>
      <c r="D12" s="77">
        <v>200</v>
      </c>
      <c r="E12" s="138">
        <v>2</v>
      </c>
      <c r="F12" s="85">
        <v>2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0</v>
      </c>
      <c r="D13" s="77">
        <v>0</v>
      </c>
      <c r="E13" s="138">
        <v>0</v>
      </c>
      <c r="F13" s="85">
        <v>0</v>
      </c>
      <c r="G13" s="85">
        <v>0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1</v>
      </c>
      <c r="D14" s="77">
        <v>0</v>
      </c>
      <c r="E14" s="139">
        <v>0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3</v>
      </c>
      <c r="D15" s="76">
        <v>100</v>
      </c>
      <c r="E15" s="139">
        <v>3</v>
      </c>
      <c r="F15" s="89">
        <v>1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</v>
      </c>
      <c r="D16" s="75">
        <v>50</v>
      </c>
      <c r="E16" s="86">
        <v>1</v>
      </c>
      <c r="F16" s="89">
        <v>0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</v>
      </c>
      <c r="D17" s="79">
        <v>100</v>
      </c>
      <c r="E17" s="87">
        <v>1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</v>
      </c>
      <c r="D18" s="80">
        <f>E18/C18*100</f>
        <v>50</v>
      </c>
      <c r="E18" s="88">
        <f>SUM(E20,E26,E33,E34,E45,E52,E59,E65,E70)</f>
        <v>1</v>
      </c>
      <c r="F18" s="91">
        <f>SUM(F20,F26,F33,F34,F45,F52,F59,F65,F70)</f>
        <v>2</v>
      </c>
      <c r="G18" s="91">
        <f>SUM(G20,G26,G33,G34,G45,G52,G59,G65,G70)</f>
        <v>1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1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1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</v>
      </c>
      <c r="D45" s="91"/>
      <c r="E45" s="88">
        <v>1</v>
      </c>
      <c r="F45" s="91">
        <v>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</v>
      </c>
      <c r="D50" s="85"/>
      <c r="E50" s="94">
        <v>1</v>
      </c>
      <c r="F50" s="93">
        <v>1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transitionEvaluation="1" codeName="Sheet9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E1" sqref="E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111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0</v>
      </c>
      <c r="D9" s="76">
        <v>0</v>
      </c>
      <c r="E9" s="138">
        <v>0</v>
      </c>
      <c r="F9" s="85">
        <v>0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</v>
      </c>
      <c r="D10" s="76">
        <v>100</v>
      </c>
      <c r="E10" s="138">
        <v>1</v>
      </c>
      <c r="F10" s="85">
        <v>8</v>
      </c>
      <c r="G10" s="85">
        <v>4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0</v>
      </c>
      <c r="D11" s="76">
        <v>0</v>
      </c>
      <c r="E11" s="138">
        <v>0</v>
      </c>
      <c r="F11" s="85">
        <v>0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0</v>
      </c>
      <c r="D12" s="76">
        <v>0</v>
      </c>
      <c r="E12" s="138">
        <v>0</v>
      </c>
      <c r="F12" s="85">
        <v>0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0</v>
      </c>
      <c r="D13" s="77">
        <v>0</v>
      </c>
      <c r="E13" s="138">
        <v>0</v>
      </c>
      <c r="F13" s="85">
        <v>0</v>
      </c>
      <c r="G13" s="85">
        <v>0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0</v>
      </c>
      <c r="D14" s="77">
        <v>0</v>
      </c>
      <c r="E14" s="139">
        <v>0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14</v>
      </c>
      <c r="D15" s="77">
        <v>100</v>
      </c>
      <c r="E15" s="139">
        <v>14</v>
      </c>
      <c r="F15" s="89">
        <v>14</v>
      </c>
      <c r="G15" s="89">
        <v>3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0</v>
      </c>
      <c r="D16" s="77">
        <v>0</v>
      </c>
      <c r="E16" s="86">
        <v>0</v>
      </c>
      <c r="F16" s="89">
        <v>0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0</v>
      </c>
      <c r="D17" s="79">
        <v>0</v>
      </c>
      <c r="E17" s="87">
        <v>0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0</v>
      </c>
      <c r="D18" s="80">
        <v>0</v>
      </c>
      <c r="E18" s="88">
        <f>SUM(E20,E26,E33,E34,E45,E52,E59,E65,E70)</f>
        <v>0</v>
      </c>
      <c r="F18" s="91">
        <f>SUM(F20,F26,F33,F34,F45,F52,F59,F65,F70)</f>
        <v>0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transitionEvaluation="1" codeName="Sheet96">
    <tabColor indexed="12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112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189</v>
      </c>
      <c r="D9" s="74">
        <v>67.195767195767203</v>
      </c>
      <c r="E9" s="138">
        <v>127</v>
      </c>
      <c r="F9" s="85">
        <v>77</v>
      </c>
      <c r="G9" s="85">
        <v>26</v>
      </c>
      <c r="H9" s="85">
        <v>3</v>
      </c>
      <c r="I9" s="85">
        <v>3</v>
      </c>
      <c r="J9" s="42"/>
      <c r="K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130</v>
      </c>
      <c r="D10" s="74">
        <v>82.307692307692307</v>
      </c>
      <c r="E10" s="138">
        <v>107</v>
      </c>
      <c r="F10" s="85">
        <v>64</v>
      </c>
      <c r="G10" s="85">
        <v>20</v>
      </c>
      <c r="H10" s="85">
        <v>4</v>
      </c>
      <c r="I10" s="85">
        <v>3</v>
      </c>
      <c r="J10" s="42"/>
      <c r="K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136</v>
      </c>
      <c r="D11" s="74">
        <v>84.558823529411768</v>
      </c>
      <c r="E11" s="138">
        <v>115</v>
      </c>
      <c r="F11" s="85">
        <v>87</v>
      </c>
      <c r="G11" s="85">
        <v>32</v>
      </c>
      <c r="H11" s="85">
        <v>5</v>
      </c>
      <c r="I11" s="85">
        <v>4</v>
      </c>
      <c r="J11" s="42"/>
      <c r="K11" s="42"/>
      <c r="L11" s="42"/>
      <c r="M11" s="42"/>
      <c r="N11" s="42"/>
      <c r="O11" s="42"/>
      <c r="P11" s="42"/>
    </row>
    <row r="12" spans="2:16" s="8" customFormat="1" x14ac:dyDescent="0.15">
      <c r="B12" s="18" t="str">
        <f>刑法犯総数!B12</f>
        <v>2018     30</v>
      </c>
      <c r="C12" s="89">
        <v>141</v>
      </c>
      <c r="D12" s="75">
        <v>93.61702127659575</v>
      </c>
      <c r="E12" s="112">
        <v>132</v>
      </c>
      <c r="F12" s="89">
        <v>77</v>
      </c>
      <c r="G12" s="89">
        <v>32</v>
      </c>
      <c r="H12" s="89">
        <v>4</v>
      </c>
      <c r="I12" s="89">
        <v>3</v>
      </c>
      <c r="J12" s="42"/>
      <c r="K12" s="42"/>
      <c r="L12" s="42"/>
      <c r="M12" s="42"/>
      <c r="N12" s="42"/>
      <c r="O12" s="42"/>
      <c r="P12" s="42"/>
    </row>
    <row r="13" spans="2:16" s="8" customFormat="1" x14ac:dyDescent="0.15">
      <c r="B13" s="18" t="str">
        <f>刑法犯総数!B13</f>
        <v>2019 令和元年</v>
      </c>
      <c r="C13" s="89">
        <v>162</v>
      </c>
      <c r="D13" s="75">
        <v>89.506172839506178</v>
      </c>
      <c r="E13" s="112">
        <v>145</v>
      </c>
      <c r="F13" s="89">
        <v>123</v>
      </c>
      <c r="G13" s="89">
        <v>44</v>
      </c>
      <c r="H13" s="89">
        <v>3</v>
      </c>
      <c r="I13" s="89">
        <v>3</v>
      </c>
      <c r="J13" s="42"/>
      <c r="K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147</v>
      </c>
      <c r="D14" s="75">
        <v>91.83673469387756</v>
      </c>
      <c r="E14" s="139">
        <v>135</v>
      </c>
      <c r="F14" s="89">
        <v>88</v>
      </c>
      <c r="G14" s="89">
        <v>32</v>
      </c>
      <c r="H14" s="89">
        <v>3</v>
      </c>
      <c r="I14" s="89">
        <v>1</v>
      </c>
      <c r="J14" s="42"/>
      <c r="K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151</v>
      </c>
      <c r="D15" s="75">
        <v>90.728476821192046</v>
      </c>
      <c r="E15" s="139">
        <v>137</v>
      </c>
      <c r="F15" s="89">
        <v>113</v>
      </c>
      <c r="G15" s="89">
        <v>43</v>
      </c>
      <c r="H15" s="89">
        <v>1</v>
      </c>
      <c r="I15" s="89">
        <v>1</v>
      </c>
      <c r="J15" s="42"/>
      <c r="K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182</v>
      </c>
      <c r="D16" s="75">
        <v>81.868131868131869</v>
      </c>
      <c r="E16" s="86">
        <v>149</v>
      </c>
      <c r="F16" s="89">
        <v>112</v>
      </c>
      <c r="G16" s="89">
        <v>33</v>
      </c>
      <c r="H16" s="89">
        <v>0</v>
      </c>
      <c r="I16" s="89">
        <v>0</v>
      </c>
      <c r="J16" s="42"/>
      <c r="K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241</v>
      </c>
      <c r="D17" s="81">
        <v>88.796680497925308</v>
      </c>
      <c r="E17" s="87">
        <v>214</v>
      </c>
      <c r="F17" s="87">
        <v>157</v>
      </c>
      <c r="G17" s="87">
        <v>62</v>
      </c>
      <c r="H17" s="87">
        <v>5</v>
      </c>
      <c r="I17" s="86">
        <v>4</v>
      </c>
      <c r="J17" s="42"/>
      <c r="K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194</v>
      </c>
      <c r="D18" s="78">
        <f>E18/C18*100</f>
        <v>88.144329896907209</v>
      </c>
      <c r="E18" s="88">
        <f>SUM(E20,E26,E33,E34,E45,E52,E59,E65,E70)</f>
        <v>171</v>
      </c>
      <c r="F18" s="91">
        <f>SUM(F20,F26,F33,F34,F45,F52,F59,F65,F70)</f>
        <v>142</v>
      </c>
      <c r="G18" s="91">
        <f>SUM(G20,G26,G33,G34,G45,G52,G59,G65,G70)</f>
        <v>48</v>
      </c>
      <c r="H18" s="91">
        <f>SUM(H20,H26,H33,H34,H45,H52,H59,H65,H70)</f>
        <v>3</v>
      </c>
      <c r="I18" s="91">
        <f>SUM(I20,I26,I33,I34,I45,I52,I59,I65,I70)</f>
        <v>3</v>
      </c>
      <c r="J18" s="42"/>
      <c r="K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7</v>
      </c>
      <c r="D20" s="91"/>
      <c r="E20" s="90">
        <v>5</v>
      </c>
      <c r="F20" s="92">
        <v>3</v>
      </c>
      <c r="G20" s="92">
        <v>2</v>
      </c>
      <c r="H20" s="92">
        <v>0</v>
      </c>
      <c r="I20" s="91">
        <v>0</v>
      </c>
      <c r="J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3</v>
      </c>
      <c r="D21" s="85"/>
      <c r="E21" s="94">
        <v>3</v>
      </c>
      <c r="F21" s="93">
        <v>3</v>
      </c>
      <c r="G21" s="93">
        <v>2</v>
      </c>
      <c r="H21" s="95">
        <v>0</v>
      </c>
      <c r="I21" s="93">
        <v>0</v>
      </c>
      <c r="J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1</v>
      </c>
      <c r="D22" s="85"/>
      <c r="E22" s="94">
        <v>1</v>
      </c>
      <c r="F22" s="93">
        <v>0</v>
      </c>
      <c r="G22" s="93">
        <v>0</v>
      </c>
      <c r="H22" s="93">
        <v>0</v>
      </c>
      <c r="I22" s="93">
        <v>0</v>
      </c>
      <c r="J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  <c r="J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  <c r="J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2</v>
      </c>
      <c r="D25" s="85"/>
      <c r="E25" s="94">
        <v>1</v>
      </c>
      <c r="F25" s="93">
        <v>0</v>
      </c>
      <c r="G25" s="93">
        <v>0</v>
      </c>
      <c r="H25" s="93">
        <v>0</v>
      </c>
      <c r="I25" s="93">
        <v>0</v>
      </c>
      <c r="J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20</v>
      </c>
      <c r="D26" s="91"/>
      <c r="E26" s="96">
        <v>18</v>
      </c>
      <c r="F26" s="91">
        <v>14</v>
      </c>
      <c r="G26" s="91">
        <v>4</v>
      </c>
      <c r="H26" s="91">
        <v>1</v>
      </c>
      <c r="I26" s="91">
        <v>1</v>
      </c>
      <c r="J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3</v>
      </c>
      <c r="D27" s="85"/>
      <c r="E27" s="94">
        <v>3</v>
      </c>
      <c r="F27" s="93">
        <v>1</v>
      </c>
      <c r="G27" s="93">
        <v>1</v>
      </c>
      <c r="H27" s="93">
        <v>1</v>
      </c>
      <c r="I27" s="93">
        <v>1</v>
      </c>
      <c r="J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2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  <c r="J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10</v>
      </c>
      <c r="D29" s="85"/>
      <c r="E29" s="94">
        <v>10</v>
      </c>
      <c r="F29" s="93">
        <v>7</v>
      </c>
      <c r="G29" s="93">
        <v>1</v>
      </c>
      <c r="H29" s="93">
        <v>0</v>
      </c>
      <c r="I29" s="93">
        <v>0</v>
      </c>
      <c r="J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  <c r="J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2</v>
      </c>
      <c r="D31" s="85"/>
      <c r="E31" s="94">
        <v>1</v>
      </c>
      <c r="F31" s="93">
        <v>1</v>
      </c>
      <c r="G31" s="93">
        <v>1</v>
      </c>
      <c r="H31" s="93">
        <v>0</v>
      </c>
      <c r="I31" s="93">
        <v>0</v>
      </c>
      <c r="J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2</v>
      </c>
      <c r="D32" s="85"/>
      <c r="E32" s="94">
        <v>2</v>
      </c>
      <c r="F32" s="93">
        <v>3</v>
      </c>
      <c r="G32" s="93">
        <v>1</v>
      </c>
      <c r="H32" s="93">
        <v>0</v>
      </c>
      <c r="I32" s="93">
        <v>0</v>
      </c>
      <c r="J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23</v>
      </c>
      <c r="D33" s="91"/>
      <c r="E33" s="98">
        <v>23</v>
      </c>
      <c r="F33" s="97">
        <v>18</v>
      </c>
      <c r="G33" s="97">
        <v>5</v>
      </c>
      <c r="H33" s="97">
        <v>0</v>
      </c>
      <c r="I33" s="97">
        <v>0</v>
      </c>
      <c r="J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55</v>
      </c>
      <c r="D34" s="91"/>
      <c r="E34" s="96">
        <v>52</v>
      </c>
      <c r="F34" s="91">
        <v>47</v>
      </c>
      <c r="G34" s="91">
        <v>15</v>
      </c>
      <c r="H34" s="91">
        <v>1</v>
      </c>
      <c r="I34" s="91">
        <v>1</v>
      </c>
      <c r="J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5</v>
      </c>
      <c r="D35" s="85"/>
      <c r="E35" s="94">
        <v>3</v>
      </c>
      <c r="F35" s="93">
        <v>4</v>
      </c>
      <c r="G35" s="93">
        <v>1</v>
      </c>
      <c r="H35" s="93">
        <v>0</v>
      </c>
      <c r="I35" s="93">
        <v>0</v>
      </c>
      <c r="J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5</v>
      </c>
      <c r="D36" s="85"/>
      <c r="E36" s="94">
        <v>6</v>
      </c>
      <c r="F36" s="93">
        <v>5</v>
      </c>
      <c r="G36" s="93">
        <v>0</v>
      </c>
      <c r="H36" s="93">
        <v>0</v>
      </c>
      <c r="I36" s="93">
        <v>0</v>
      </c>
      <c r="J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4</v>
      </c>
      <c r="D37" s="85"/>
      <c r="E37" s="94">
        <v>3</v>
      </c>
      <c r="F37" s="93">
        <v>3</v>
      </c>
      <c r="G37" s="93">
        <v>2</v>
      </c>
      <c r="H37" s="93">
        <v>0</v>
      </c>
      <c r="I37" s="93">
        <v>0</v>
      </c>
      <c r="J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10</v>
      </c>
      <c r="D38" s="85"/>
      <c r="E38" s="94">
        <v>12</v>
      </c>
      <c r="F38" s="93">
        <v>17</v>
      </c>
      <c r="G38" s="93">
        <v>6</v>
      </c>
      <c r="H38" s="93">
        <v>1</v>
      </c>
      <c r="I38" s="93">
        <v>1</v>
      </c>
      <c r="J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5</v>
      </c>
      <c r="D39" s="85"/>
      <c r="E39" s="94">
        <v>4</v>
      </c>
      <c r="F39" s="93">
        <v>2</v>
      </c>
      <c r="G39" s="93">
        <v>1</v>
      </c>
      <c r="H39" s="93">
        <v>0</v>
      </c>
      <c r="I39" s="93">
        <v>0</v>
      </c>
      <c r="J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9</v>
      </c>
      <c r="D40" s="85"/>
      <c r="E40" s="94">
        <v>9</v>
      </c>
      <c r="F40" s="93">
        <v>6</v>
      </c>
      <c r="G40" s="93">
        <v>3</v>
      </c>
      <c r="H40" s="93">
        <v>0</v>
      </c>
      <c r="I40" s="93">
        <v>0</v>
      </c>
      <c r="J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4</v>
      </c>
      <c r="D41" s="85"/>
      <c r="E41" s="94">
        <v>4</v>
      </c>
      <c r="F41" s="93">
        <v>3</v>
      </c>
      <c r="G41" s="93">
        <v>0</v>
      </c>
      <c r="H41" s="93">
        <v>0</v>
      </c>
      <c r="I41" s="93">
        <v>0</v>
      </c>
      <c r="J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3</v>
      </c>
      <c r="D42" s="85"/>
      <c r="E42" s="94">
        <v>3</v>
      </c>
      <c r="F42" s="93">
        <v>2</v>
      </c>
      <c r="G42" s="93">
        <v>2</v>
      </c>
      <c r="H42" s="93">
        <v>0</v>
      </c>
      <c r="I42" s="93">
        <v>0</v>
      </c>
      <c r="J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3</v>
      </c>
      <c r="D43" s="85"/>
      <c r="E43" s="94">
        <v>3</v>
      </c>
      <c r="F43" s="93">
        <v>1</v>
      </c>
      <c r="G43" s="93">
        <v>0</v>
      </c>
      <c r="H43" s="93">
        <v>0</v>
      </c>
      <c r="I43" s="93">
        <v>0</v>
      </c>
      <c r="J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7</v>
      </c>
      <c r="D44" s="85"/>
      <c r="E44" s="94">
        <v>5</v>
      </c>
      <c r="F44" s="93">
        <v>4</v>
      </c>
      <c r="G44" s="93">
        <v>0</v>
      </c>
      <c r="H44" s="93">
        <v>0</v>
      </c>
      <c r="I44" s="93">
        <v>0</v>
      </c>
      <c r="J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14</v>
      </c>
      <c r="D45" s="91"/>
      <c r="E45" s="88">
        <v>14</v>
      </c>
      <c r="F45" s="91">
        <v>10</v>
      </c>
      <c r="G45" s="91">
        <v>6</v>
      </c>
      <c r="H45" s="91">
        <v>1</v>
      </c>
      <c r="I45" s="91">
        <v>1</v>
      </c>
      <c r="J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1</v>
      </c>
      <c r="D46" s="85"/>
      <c r="E46" s="94">
        <v>1</v>
      </c>
      <c r="F46" s="93">
        <v>1</v>
      </c>
      <c r="G46" s="93">
        <v>1</v>
      </c>
      <c r="H46" s="93">
        <v>0</v>
      </c>
      <c r="I46" s="93">
        <v>0</v>
      </c>
      <c r="J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1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  <c r="J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  <c r="J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1</v>
      </c>
      <c r="D49" s="85"/>
      <c r="E49" s="94">
        <v>1</v>
      </c>
      <c r="F49" s="93">
        <v>2</v>
      </c>
      <c r="G49" s="93">
        <v>1</v>
      </c>
      <c r="H49" s="93">
        <v>0</v>
      </c>
      <c r="I49" s="93">
        <v>0</v>
      </c>
      <c r="J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11</v>
      </c>
      <c r="D50" s="85"/>
      <c r="E50" s="94">
        <v>10</v>
      </c>
      <c r="F50" s="93">
        <v>6</v>
      </c>
      <c r="G50" s="93">
        <v>4</v>
      </c>
      <c r="H50" s="93">
        <v>1</v>
      </c>
      <c r="I50" s="93">
        <v>1</v>
      </c>
      <c r="J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0</v>
      </c>
      <c r="D51" s="85"/>
      <c r="E51" s="94">
        <v>2</v>
      </c>
      <c r="F51" s="93">
        <v>1</v>
      </c>
      <c r="G51" s="93">
        <v>0</v>
      </c>
      <c r="H51" s="93">
        <v>0</v>
      </c>
      <c r="I51" s="93">
        <v>0</v>
      </c>
      <c r="J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38</v>
      </c>
      <c r="D52" s="91"/>
      <c r="E52" s="96">
        <v>31</v>
      </c>
      <c r="F52" s="91">
        <v>29</v>
      </c>
      <c r="G52" s="91">
        <v>7</v>
      </c>
      <c r="H52" s="91">
        <v>0</v>
      </c>
      <c r="I52" s="91">
        <v>0</v>
      </c>
      <c r="J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4</v>
      </c>
      <c r="D53" s="85"/>
      <c r="E53" s="94">
        <v>3</v>
      </c>
      <c r="F53" s="93">
        <v>3</v>
      </c>
      <c r="G53" s="93">
        <v>0</v>
      </c>
      <c r="H53" s="93">
        <v>0</v>
      </c>
      <c r="I53" s="93">
        <v>0</v>
      </c>
      <c r="J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  <c r="J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13</v>
      </c>
      <c r="D55" s="85"/>
      <c r="E55" s="94">
        <v>11</v>
      </c>
      <c r="F55" s="93">
        <v>12</v>
      </c>
      <c r="G55" s="93">
        <v>3</v>
      </c>
      <c r="H55" s="93">
        <v>0</v>
      </c>
      <c r="I55" s="93">
        <v>0</v>
      </c>
      <c r="J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17</v>
      </c>
      <c r="D56" s="85"/>
      <c r="E56" s="94">
        <v>13</v>
      </c>
      <c r="F56" s="93">
        <v>10</v>
      </c>
      <c r="G56" s="93">
        <v>3</v>
      </c>
      <c r="H56" s="93">
        <v>0</v>
      </c>
      <c r="I56" s="93">
        <v>0</v>
      </c>
      <c r="J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1</v>
      </c>
      <c r="D57" s="85"/>
      <c r="E57" s="94">
        <v>1</v>
      </c>
      <c r="F57" s="93">
        <v>1</v>
      </c>
      <c r="G57" s="93">
        <v>0</v>
      </c>
      <c r="H57" s="93">
        <v>0</v>
      </c>
      <c r="I57" s="93">
        <v>0</v>
      </c>
      <c r="J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2</v>
      </c>
      <c r="G58" s="93">
        <v>1</v>
      </c>
      <c r="H58" s="93">
        <v>0</v>
      </c>
      <c r="I58" s="93">
        <v>0</v>
      </c>
      <c r="J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11</v>
      </c>
      <c r="D59" s="91"/>
      <c r="E59" s="96">
        <v>8</v>
      </c>
      <c r="F59" s="91">
        <v>8</v>
      </c>
      <c r="G59" s="91">
        <v>3</v>
      </c>
      <c r="H59" s="91">
        <v>0</v>
      </c>
      <c r="I59" s="91">
        <v>0</v>
      </c>
      <c r="J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  <c r="J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2</v>
      </c>
      <c r="D61" s="85"/>
      <c r="E61" s="94">
        <v>2</v>
      </c>
      <c r="F61" s="93">
        <v>2</v>
      </c>
      <c r="G61" s="93">
        <v>0</v>
      </c>
      <c r="H61" s="93">
        <v>0</v>
      </c>
      <c r="I61" s="93">
        <v>0</v>
      </c>
      <c r="J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2</v>
      </c>
      <c r="D62" s="85"/>
      <c r="E62" s="94">
        <v>1</v>
      </c>
      <c r="F62" s="93">
        <v>3</v>
      </c>
      <c r="G62" s="93">
        <v>1</v>
      </c>
      <c r="H62" s="93">
        <v>0</v>
      </c>
      <c r="I62" s="93">
        <v>0</v>
      </c>
      <c r="J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4</v>
      </c>
      <c r="D63" s="85"/>
      <c r="E63" s="94">
        <v>3</v>
      </c>
      <c r="F63" s="93">
        <v>2</v>
      </c>
      <c r="G63" s="93">
        <v>2</v>
      </c>
      <c r="H63" s="93">
        <v>0</v>
      </c>
      <c r="I63" s="93">
        <v>0</v>
      </c>
      <c r="J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3</v>
      </c>
      <c r="D64" s="85"/>
      <c r="E64" s="94">
        <v>2</v>
      </c>
      <c r="F64" s="93">
        <v>1</v>
      </c>
      <c r="G64" s="93">
        <v>0</v>
      </c>
      <c r="H64" s="93">
        <v>0</v>
      </c>
      <c r="I64" s="93">
        <v>0</v>
      </c>
      <c r="J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12</v>
      </c>
      <c r="D65" s="91"/>
      <c r="E65" s="96">
        <v>10</v>
      </c>
      <c r="F65" s="91">
        <v>7</v>
      </c>
      <c r="G65" s="91">
        <v>3</v>
      </c>
      <c r="H65" s="91">
        <v>0</v>
      </c>
      <c r="I65" s="91">
        <v>0</v>
      </c>
      <c r="J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2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  <c r="J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7</v>
      </c>
      <c r="D67" s="85"/>
      <c r="E67" s="94">
        <v>6</v>
      </c>
      <c r="F67" s="93">
        <v>4</v>
      </c>
      <c r="G67" s="93">
        <v>1</v>
      </c>
      <c r="H67" s="93">
        <v>0</v>
      </c>
      <c r="I67" s="93">
        <v>0</v>
      </c>
      <c r="J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0</v>
      </c>
      <c r="G68" s="93">
        <v>0</v>
      </c>
      <c r="H68" s="93">
        <v>0</v>
      </c>
      <c r="I68" s="93">
        <v>0</v>
      </c>
      <c r="J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2</v>
      </c>
      <c r="D69" s="85"/>
      <c r="E69" s="94">
        <v>3</v>
      </c>
      <c r="F69" s="93">
        <v>3</v>
      </c>
      <c r="G69" s="93">
        <v>2</v>
      </c>
      <c r="H69" s="93">
        <v>0</v>
      </c>
      <c r="I69" s="93">
        <v>0</v>
      </c>
      <c r="J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14</v>
      </c>
      <c r="D70" s="91"/>
      <c r="E70" s="96">
        <v>10</v>
      </c>
      <c r="F70" s="91">
        <v>6</v>
      </c>
      <c r="G70" s="91">
        <v>3</v>
      </c>
      <c r="H70" s="91">
        <v>0</v>
      </c>
      <c r="I70" s="91">
        <v>0</v>
      </c>
      <c r="J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8</v>
      </c>
      <c r="D71" s="85"/>
      <c r="E71" s="94">
        <v>6</v>
      </c>
      <c r="F71" s="93">
        <v>4</v>
      </c>
      <c r="G71" s="93">
        <v>2</v>
      </c>
      <c r="H71" s="93">
        <v>0</v>
      </c>
      <c r="I71" s="93">
        <v>0</v>
      </c>
      <c r="J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1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  <c r="J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  <c r="J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2</v>
      </c>
      <c r="D74" s="85"/>
      <c r="E74" s="94">
        <v>1</v>
      </c>
      <c r="F74" s="93">
        <v>1</v>
      </c>
      <c r="G74" s="93">
        <v>1</v>
      </c>
      <c r="H74" s="93">
        <v>0</v>
      </c>
      <c r="I74" s="93">
        <v>0</v>
      </c>
      <c r="J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  <c r="J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  <c r="J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  <c r="J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2</v>
      </c>
      <c r="D78" s="104"/>
      <c r="E78" s="116">
        <v>2</v>
      </c>
      <c r="F78" s="103">
        <v>0</v>
      </c>
      <c r="G78" s="103">
        <v>0</v>
      </c>
      <c r="H78" s="103">
        <v>0</v>
      </c>
      <c r="I78" s="103">
        <v>0</v>
      </c>
      <c r="J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transitionEvaluation="1" codeName="Sheet128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151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129</v>
      </c>
      <c r="D9" s="74">
        <v>93.023255813953483</v>
      </c>
      <c r="E9" s="138">
        <v>120</v>
      </c>
      <c r="F9" s="85">
        <v>73</v>
      </c>
      <c r="G9" s="85">
        <v>25</v>
      </c>
      <c r="H9" s="85">
        <v>3</v>
      </c>
      <c r="I9" s="85">
        <v>3</v>
      </c>
    </row>
    <row r="10" spans="2:9" s="8" customFormat="1" x14ac:dyDescent="0.15">
      <c r="B10" s="14" t="str">
        <f>刑法犯総数!B10</f>
        <v>2016     28</v>
      </c>
      <c r="C10" s="85">
        <v>111</v>
      </c>
      <c r="D10" s="74">
        <v>84.684684684684683</v>
      </c>
      <c r="E10" s="138">
        <v>94</v>
      </c>
      <c r="F10" s="85">
        <v>55</v>
      </c>
      <c r="G10" s="85">
        <v>18</v>
      </c>
      <c r="H10" s="85">
        <v>4</v>
      </c>
      <c r="I10" s="85">
        <v>3</v>
      </c>
    </row>
    <row r="11" spans="2:9" s="8" customFormat="1" x14ac:dyDescent="0.15">
      <c r="B11" s="14" t="str">
        <f>刑法犯総数!B11</f>
        <v>2017     29</v>
      </c>
      <c r="C11" s="85">
        <v>117</v>
      </c>
      <c r="D11" s="74">
        <v>94.871794871794862</v>
      </c>
      <c r="E11" s="138">
        <v>111</v>
      </c>
      <c r="F11" s="85">
        <v>81</v>
      </c>
      <c r="G11" s="85">
        <v>29</v>
      </c>
      <c r="H11" s="85">
        <v>5</v>
      </c>
      <c r="I11" s="85">
        <v>4</v>
      </c>
    </row>
    <row r="12" spans="2:9" s="8" customFormat="1" x14ac:dyDescent="0.15">
      <c r="B12" s="18" t="str">
        <f>刑法犯総数!B12</f>
        <v>2018     30</v>
      </c>
      <c r="C12" s="89">
        <v>137</v>
      </c>
      <c r="D12" s="75">
        <v>94.890510948905103</v>
      </c>
      <c r="E12" s="112">
        <v>130</v>
      </c>
      <c r="F12" s="89">
        <v>75</v>
      </c>
      <c r="G12" s="89">
        <v>32</v>
      </c>
      <c r="H12" s="89">
        <v>4</v>
      </c>
      <c r="I12" s="89">
        <v>3</v>
      </c>
    </row>
    <row r="13" spans="2:9" s="8" customFormat="1" x14ac:dyDescent="0.15">
      <c r="B13" s="18" t="str">
        <f>刑法犯総数!B13</f>
        <v>2019 令和元年</v>
      </c>
      <c r="C13" s="89">
        <v>156</v>
      </c>
      <c r="D13" s="75">
        <v>91.025641025641022</v>
      </c>
      <c r="E13" s="112">
        <v>142</v>
      </c>
      <c r="F13" s="89">
        <v>118</v>
      </c>
      <c r="G13" s="89">
        <v>44</v>
      </c>
      <c r="H13" s="89">
        <v>3</v>
      </c>
      <c r="I13" s="89">
        <v>3</v>
      </c>
    </row>
    <row r="14" spans="2:9" s="8" customFormat="1" x14ac:dyDescent="0.15">
      <c r="B14" s="18" t="str">
        <f>刑法犯総数!B14</f>
        <v>2020 　　２</v>
      </c>
      <c r="C14" s="125">
        <v>132</v>
      </c>
      <c r="D14" s="75">
        <v>95.454545454545453</v>
      </c>
      <c r="E14" s="139">
        <v>126</v>
      </c>
      <c r="F14" s="89">
        <v>83</v>
      </c>
      <c r="G14" s="89">
        <v>32</v>
      </c>
      <c r="H14" s="89">
        <v>3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130</v>
      </c>
      <c r="D15" s="75">
        <v>98.461538461538467</v>
      </c>
      <c r="E15" s="139">
        <v>128</v>
      </c>
      <c r="F15" s="89">
        <v>104</v>
      </c>
      <c r="G15" s="89">
        <v>42</v>
      </c>
      <c r="H15" s="89">
        <v>1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89">
        <v>165</v>
      </c>
      <c r="D16" s="75">
        <v>85.454545454545453</v>
      </c>
      <c r="E16" s="86">
        <v>141</v>
      </c>
      <c r="F16" s="89">
        <v>107</v>
      </c>
      <c r="G16" s="89">
        <v>33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220</v>
      </c>
      <c r="D17" s="81">
        <v>93.63636363636364</v>
      </c>
      <c r="E17" s="87">
        <v>206</v>
      </c>
      <c r="F17" s="87">
        <v>149</v>
      </c>
      <c r="G17" s="87">
        <v>58</v>
      </c>
      <c r="H17" s="87">
        <v>4</v>
      </c>
      <c r="I17" s="86">
        <v>4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178</v>
      </c>
      <c r="D18" s="78">
        <f>E18/C18*100</f>
        <v>92.696629213483149</v>
      </c>
      <c r="E18" s="88">
        <f>SUM(E20,E26,E33,E34,E45,E52,E59,E65,E70)</f>
        <v>165</v>
      </c>
      <c r="F18" s="91">
        <f>SUM(F20,F26,F33,F34,F45,F52,F59,F65,F70)</f>
        <v>138</v>
      </c>
      <c r="G18" s="91">
        <f>SUM(G20,G26,G33,G34,G45,G52,G59,G65,G70)</f>
        <v>47</v>
      </c>
      <c r="H18" s="91">
        <f>SUM(H20,H26,H33,H34,H45,H52,H59,H65,H70)</f>
        <v>3</v>
      </c>
      <c r="I18" s="91">
        <f>SUM(I20,I26,I33,I34,I45,I52,I59,I65,I70)</f>
        <v>3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7</v>
      </c>
      <c r="D20" s="91"/>
      <c r="E20" s="90">
        <v>5</v>
      </c>
      <c r="F20" s="92">
        <v>3</v>
      </c>
      <c r="G20" s="92">
        <v>2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3</v>
      </c>
      <c r="D21" s="85"/>
      <c r="E21" s="94">
        <v>3</v>
      </c>
      <c r="F21" s="93">
        <v>3</v>
      </c>
      <c r="G21" s="93">
        <v>2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1</v>
      </c>
      <c r="D22" s="85"/>
      <c r="E22" s="94">
        <v>1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2</v>
      </c>
      <c r="D25" s="85"/>
      <c r="E25" s="94">
        <v>1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19</v>
      </c>
      <c r="D26" s="91"/>
      <c r="E26" s="96">
        <v>17</v>
      </c>
      <c r="F26" s="91">
        <v>14</v>
      </c>
      <c r="G26" s="91">
        <v>4</v>
      </c>
      <c r="H26" s="91">
        <v>1</v>
      </c>
      <c r="I26" s="91">
        <v>1</v>
      </c>
    </row>
    <row r="27" spans="2:9" s="8" customFormat="1" ht="11.15" customHeight="1" x14ac:dyDescent="0.15">
      <c r="B27" s="29" t="s">
        <v>7</v>
      </c>
      <c r="C27" s="93">
        <v>3</v>
      </c>
      <c r="D27" s="85"/>
      <c r="E27" s="94">
        <v>3</v>
      </c>
      <c r="F27" s="93">
        <v>1</v>
      </c>
      <c r="G27" s="93">
        <v>1</v>
      </c>
      <c r="H27" s="93">
        <v>1</v>
      </c>
      <c r="I27" s="93">
        <v>1</v>
      </c>
    </row>
    <row r="28" spans="2:9" s="8" customFormat="1" ht="11.15" customHeight="1" x14ac:dyDescent="0.15">
      <c r="B28" s="29" t="s">
        <v>8</v>
      </c>
      <c r="C28" s="93">
        <v>2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9</v>
      </c>
      <c r="D29" s="85"/>
      <c r="E29" s="94">
        <v>9</v>
      </c>
      <c r="F29" s="93">
        <v>7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1</v>
      </c>
      <c r="F31" s="93">
        <v>1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2</v>
      </c>
      <c r="D32" s="85"/>
      <c r="E32" s="94">
        <v>2</v>
      </c>
      <c r="F32" s="93">
        <v>3</v>
      </c>
      <c r="G32" s="93">
        <v>1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20</v>
      </c>
      <c r="D33" s="91"/>
      <c r="E33" s="98">
        <v>21</v>
      </c>
      <c r="F33" s="97">
        <v>16</v>
      </c>
      <c r="G33" s="97">
        <v>5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51</v>
      </c>
      <c r="D34" s="91"/>
      <c r="E34" s="96">
        <v>51</v>
      </c>
      <c r="F34" s="91">
        <v>46</v>
      </c>
      <c r="G34" s="91">
        <v>15</v>
      </c>
      <c r="H34" s="91">
        <v>1</v>
      </c>
      <c r="I34" s="91">
        <v>1</v>
      </c>
    </row>
    <row r="35" spans="2:9" s="8" customFormat="1" ht="11.15" customHeight="1" x14ac:dyDescent="0.15">
      <c r="B35" s="29" t="s">
        <v>14</v>
      </c>
      <c r="C35" s="93">
        <v>5</v>
      </c>
      <c r="D35" s="85"/>
      <c r="E35" s="94">
        <v>3</v>
      </c>
      <c r="F35" s="93">
        <v>4</v>
      </c>
      <c r="G35" s="93">
        <v>1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4</v>
      </c>
      <c r="D36" s="85"/>
      <c r="E36" s="94">
        <v>5</v>
      </c>
      <c r="F36" s="93">
        <v>4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3</v>
      </c>
      <c r="D37" s="85"/>
      <c r="E37" s="94">
        <v>3</v>
      </c>
      <c r="F37" s="93">
        <v>3</v>
      </c>
      <c r="G37" s="93">
        <v>2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10</v>
      </c>
      <c r="D38" s="85"/>
      <c r="E38" s="94">
        <v>12</v>
      </c>
      <c r="F38" s="93">
        <v>17</v>
      </c>
      <c r="G38" s="93">
        <v>6</v>
      </c>
      <c r="H38" s="93">
        <v>1</v>
      </c>
      <c r="I38" s="93">
        <v>1</v>
      </c>
    </row>
    <row r="39" spans="2:9" s="8" customFormat="1" ht="11.15" customHeight="1" x14ac:dyDescent="0.15">
      <c r="B39" s="29" t="s">
        <v>18</v>
      </c>
      <c r="C39" s="93">
        <v>5</v>
      </c>
      <c r="D39" s="85"/>
      <c r="E39" s="94">
        <v>4</v>
      </c>
      <c r="F39" s="93">
        <v>2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9</v>
      </c>
      <c r="D40" s="85"/>
      <c r="E40" s="94">
        <v>9</v>
      </c>
      <c r="F40" s="93">
        <v>6</v>
      </c>
      <c r="G40" s="93">
        <v>3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4</v>
      </c>
      <c r="D41" s="85"/>
      <c r="E41" s="94">
        <v>4</v>
      </c>
      <c r="F41" s="93">
        <v>3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3</v>
      </c>
      <c r="F42" s="93">
        <v>2</v>
      </c>
      <c r="G42" s="93">
        <v>2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3</v>
      </c>
      <c r="D43" s="85"/>
      <c r="E43" s="94">
        <v>3</v>
      </c>
      <c r="F43" s="93">
        <v>1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5</v>
      </c>
      <c r="D44" s="85"/>
      <c r="E44" s="94">
        <v>5</v>
      </c>
      <c r="F44" s="93">
        <v>4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14</v>
      </c>
      <c r="D45" s="91"/>
      <c r="E45" s="88">
        <v>14</v>
      </c>
      <c r="F45" s="91">
        <v>10</v>
      </c>
      <c r="G45" s="91">
        <v>6</v>
      </c>
      <c r="H45" s="91">
        <v>1</v>
      </c>
      <c r="I45" s="91">
        <v>1</v>
      </c>
    </row>
    <row r="46" spans="2:9" s="8" customFormat="1" ht="11.15" customHeight="1" x14ac:dyDescent="0.15">
      <c r="B46" s="29" t="s">
        <v>24</v>
      </c>
      <c r="C46" s="93">
        <v>1</v>
      </c>
      <c r="D46" s="85"/>
      <c r="E46" s="94">
        <v>1</v>
      </c>
      <c r="F46" s="93">
        <v>1</v>
      </c>
      <c r="G46" s="93">
        <v>1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1</v>
      </c>
      <c r="F49" s="93">
        <v>2</v>
      </c>
      <c r="G49" s="93">
        <v>1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11</v>
      </c>
      <c r="D50" s="85"/>
      <c r="E50" s="94">
        <v>10</v>
      </c>
      <c r="F50" s="93">
        <v>6</v>
      </c>
      <c r="G50" s="93">
        <v>4</v>
      </c>
      <c r="H50" s="93">
        <v>1</v>
      </c>
      <c r="I50" s="93">
        <v>1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2</v>
      </c>
      <c r="F51" s="93">
        <v>1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35</v>
      </c>
      <c r="D52" s="91"/>
      <c r="E52" s="96">
        <v>31</v>
      </c>
      <c r="F52" s="91">
        <v>29</v>
      </c>
      <c r="G52" s="91">
        <v>7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3</v>
      </c>
      <c r="D53" s="85"/>
      <c r="E53" s="94">
        <v>3</v>
      </c>
      <c r="F53" s="93">
        <v>3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12</v>
      </c>
      <c r="D55" s="85"/>
      <c r="E55" s="94">
        <v>11</v>
      </c>
      <c r="F55" s="93">
        <v>12</v>
      </c>
      <c r="G55" s="93">
        <v>3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16</v>
      </c>
      <c r="D56" s="85"/>
      <c r="E56" s="94">
        <v>13</v>
      </c>
      <c r="F56" s="93">
        <v>10</v>
      </c>
      <c r="G56" s="93">
        <v>3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1</v>
      </c>
      <c r="D57" s="85"/>
      <c r="E57" s="94">
        <v>1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2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9</v>
      </c>
      <c r="D59" s="91"/>
      <c r="E59" s="96">
        <v>8</v>
      </c>
      <c r="F59" s="91">
        <v>8</v>
      </c>
      <c r="G59" s="91">
        <v>3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2</v>
      </c>
      <c r="D61" s="85"/>
      <c r="E61" s="94">
        <v>2</v>
      </c>
      <c r="F61" s="93">
        <v>2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1</v>
      </c>
      <c r="F62" s="93">
        <v>3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4</v>
      </c>
      <c r="D63" s="85"/>
      <c r="E63" s="94">
        <v>3</v>
      </c>
      <c r="F63" s="93">
        <v>2</v>
      </c>
      <c r="G63" s="93">
        <v>2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</v>
      </c>
      <c r="D64" s="85"/>
      <c r="E64" s="94">
        <v>2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10</v>
      </c>
      <c r="D65" s="91"/>
      <c r="E65" s="96">
        <v>8</v>
      </c>
      <c r="F65" s="91">
        <v>6</v>
      </c>
      <c r="G65" s="91">
        <v>2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2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6</v>
      </c>
      <c r="D67" s="85"/>
      <c r="E67" s="94">
        <v>6</v>
      </c>
      <c r="F67" s="93">
        <v>4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2</v>
      </c>
      <c r="D69" s="85"/>
      <c r="E69" s="94">
        <v>2</v>
      </c>
      <c r="F69" s="93">
        <v>2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13</v>
      </c>
      <c r="D70" s="91"/>
      <c r="E70" s="96">
        <v>10</v>
      </c>
      <c r="F70" s="91">
        <v>6</v>
      </c>
      <c r="G70" s="91">
        <v>3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8</v>
      </c>
      <c r="D71" s="85"/>
      <c r="E71" s="94">
        <v>6</v>
      </c>
      <c r="F71" s="93">
        <v>4</v>
      </c>
      <c r="G71" s="93">
        <v>2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1</v>
      </c>
      <c r="F74" s="93">
        <v>1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2</v>
      </c>
      <c r="D78" s="104"/>
      <c r="E78" s="116">
        <v>2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transitionEvaluation="1" codeName="Sheet129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152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60</v>
      </c>
      <c r="D9" s="74">
        <v>11.666666666666666</v>
      </c>
      <c r="E9" s="138">
        <v>7</v>
      </c>
      <c r="F9" s="85">
        <v>4</v>
      </c>
      <c r="G9" s="85">
        <v>1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19</v>
      </c>
      <c r="D10" s="74">
        <v>68.421052631578945</v>
      </c>
      <c r="E10" s="138">
        <v>13</v>
      </c>
      <c r="F10" s="85">
        <v>9</v>
      </c>
      <c r="G10" s="85">
        <v>2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19</v>
      </c>
      <c r="D11" s="74">
        <v>21.052631578947366</v>
      </c>
      <c r="E11" s="138">
        <v>4</v>
      </c>
      <c r="F11" s="85">
        <v>6</v>
      </c>
      <c r="G11" s="85">
        <v>3</v>
      </c>
      <c r="H11" s="85">
        <v>0</v>
      </c>
      <c r="I11" s="85">
        <v>0</v>
      </c>
    </row>
    <row r="12" spans="2:9" s="8" customFormat="1" x14ac:dyDescent="0.15">
      <c r="B12" s="18" t="str">
        <f>刑法犯総数!B12</f>
        <v>2018     30</v>
      </c>
      <c r="C12" s="89">
        <v>4</v>
      </c>
      <c r="D12" s="75">
        <v>50</v>
      </c>
      <c r="E12" s="112">
        <v>2</v>
      </c>
      <c r="F12" s="89">
        <v>2</v>
      </c>
      <c r="G12" s="89">
        <v>0</v>
      </c>
      <c r="H12" s="89">
        <v>0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6</v>
      </c>
      <c r="D13" s="75">
        <v>50</v>
      </c>
      <c r="E13" s="112">
        <v>3</v>
      </c>
      <c r="F13" s="89">
        <v>5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15</v>
      </c>
      <c r="D14" s="75">
        <v>60</v>
      </c>
      <c r="E14" s="139">
        <v>9</v>
      </c>
      <c r="F14" s="89">
        <v>5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21</v>
      </c>
      <c r="D15" s="75">
        <v>42.857142857142854</v>
      </c>
      <c r="E15" s="139">
        <v>9</v>
      </c>
      <c r="F15" s="89">
        <v>9</v>
      </c>
      <c r="G15" s="89">
        <v>1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17</v>
      </c>
      <c r="D16" s="75">
        <v>47.058823529411761</v>
      </c>
      <c r="E16" s="86">
        <v>8</v>
      </c>
      <c r="F16" s="89">
        <v>5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21</v>
      </c>
      <c r="D17" s="75">
        <v>38.095238095238095</v>
      </c>
      <c r="E17" s="87">
        <v>8</v>
      </c>
      <c r="F17" s="87">
        <v>8</v>
      </c>
      <c r="G17" s="87">
        <v>4</v>
      </c>
      <c r="H17" s="87">
        <v>1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16</v>
      </c>
      <c r="D18" s="78">
        <f>E18/C18*100</f>
        <v>37.5</v>
      </c>
      <c r="E18" s="88">
        <f>SUM(E20,E26,E33,E34,E45,E52,E59,E65,E70)</f>
        <v>6</v>
      </c>
      <c r="F18" s="91">
        <f>SUM(F20,F26,F33,F34,F45,F52,F59,F65,F70)</f>
        <v>4</v>
      </c>
      <c r="G18" s="91">
        <f>SUM(G20,G26,G33,G34,G45,G52,G59,G65,G70)</f>
        <v>1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f>'F-20'!C20-'F-20-1'!C20</f>
        <v>0</v>
      </c>
      <c r="D20" s="91"/>
      <c r="E20" s="90">
        <f>'F-20'!E20-'F-20-1'!E20</f>
        <v>0</v>
      </c>
      <c r="F20" s="92">
        <f>'F-20'!F20-'F-20-1'!F20</f>
        <v>0</v>
      </c>
      <c r="G20" s="92">
        <f>'F-20'!G20-'F-20-1'!G20</f>
        <v>0</v>
      </c>
      <c r="H20" s="92">
        <f>'F-20'!H20-'F-20-1'!H20</f>
        <v>0</v>
      </c>
      <c r="I20" s="91">
        <f>'F-20'!I20-'F-20-1'!I20</f>
        <v>0</v>
      </c>
    </row>
    <row r="21" spans="2:9" s="8" customFormat="1" ht="11.15" customHeight="1" x14ac:dyDescent="0.15">
      <c r="B21" s="29" t="s">
        <v>2</v>
      </c>
      <c r="C21" s="93">
        <f>'F-20'!C21-'F-20-1'!C21</f>
        <v>0</v>
      </c>
      <c r="D21" s="85"/>
      <c r="E21" s="94">
        <f>'F-20'!E21-'F-20-1'!E21</f>
        <v>0</v>
      </c>
      <c r="F21" s="93">
        <f>'F-20'!F21-'F-20-1'!F21</f>
        <v>0</v>
      </c>
      <c r="G21" s="93">
        <f>'F-20'!G21-'F-20-1'!G21</f>
        <v>0</v>
      </c>
      <c r="H21" s="95">
        <f>'F-20'!H21-'F-20-1'!H21</f>
        <v>0</v>
      </c>
      <c r="I21" s="93">
        <f>'F-20'!I21-'F-20-1'!I21</f>
        <v>0</v>
      </c>
    </row>
    <row r="22" spans="2:9" s="8" customFormat="1" ht="11.15" customHeight="1" x14ac:dyDescent="0.15">
      <c r="B22" s="29" t="s">
        <v>3</v>
      </c>
      <c r="C22" s="93">
        <f>'F-20'!C22-'F-20-1'!C22</f>
        <v>0</v>
      </c>
      <c r="D22" s="85"/>
      <c r="E22" s="94">
        <f>'F-20'!E22-'F-20-1'!E22</f>
        <v>0</v>
      </c>
      <c r="F22" s="93">
        <f>'F-20'!F22-'F-20-1'!F22</f>
        <v>0</v>
      </c>
      <c r="G22" s="93">
        <f>'F-20'!G22-'F-20-1'!G22</f>
        <v>0</v>
      </c>
      <c r="H22" s="93">
        <f>'F-20'!H22-'F-20-1'!H22</f>
        <v>0</v>
      </c>
      <c r="I22" s="93">
        <f>'F-20'!I22-'F-20-1'!I22</f>
        <v>0</v>
      </c>
    </row>
    <row r="23" spans="2:9" s="8" customFormat="1" ht="11.15" customHeight="1" x14ac:dyDescent="0.15">
      <c r="B23" s="29" t="s">
        <v>4</v>
      </c>
      <c r="C23" s="93">
        <f>'F-20'!C23-'F-20-1'!C23</f>
        <v>0</v>
      </c>
      <c r="D23" s="85"/>
      <c r="E23" s="94">
        <f>'F-20'!E23-'F-20-1'!E23</f>
        <v>0</v>
      </c>
      <c r="F23" s="93">
        <f>'F-20'!F23-'F-20-1'!F23</f>
        <v>0</v>
      </c>
      <c r="G23" s="93">
        <f>'F-20'!G23-'F-20-1'!G23</f>
        <v>0</v>
      </c>
      <c r="H23" s="93">
        <f>'F-20'!H23-'F-20-1'!H23</f>
        <v>0</v>
      </c>
      <c r="I23" s="93">
        <f>'F-20'!I23-'F-20-1'!I23</f>
        <v>0</v>
      </c>
    </row>
    <row r="24" spans="2:9" s="8" customFormat="1" ht="11.15" customHeight="1" x14ac:dyDescent="0.15">
      <c r="B24" s="29" t="s">
        <v>5</v>
      </c>
      <c r="C24" s="93">
        <f>'F-20'!C24-'F-20-1'!C24</f>
        <v>0</v>
      </c>
      <c r="D24" s="85"/>
      <c r="E24" s="94">
        <f>'F-20'!E24-'F-20-1'!E24</f>
        <v>0</v>
      </c>
      <c r="F24" s="93">
        <f>'F-20'!F24-'F-20-1'!F24</f>
        <v>0</v>
      </c>
      <c r="G24" s="93">
        <f>'F-20'!G24-'F-20-1'!G24</f>
        <v>0</v>
      </c>
      <c r="H24" s="93">
        <f>'F-20'!H24-'F-20-1'!H24</f>
        <v>0</v>
      </c>
      <c r="I24" s="93">
        <f>'F-20'!I24-'F-20-1'!I24</f>
        <v>0</v>
      </c>
    </row>
    <row r="25" spans="2:9" s="8" customFormat="1" ht="11.15" customHeight="1" x14ac:dyDescent="0.15">
      <c r="B25" s="29" t="s">
        <v>6</v>
      </c>
      <c r="C25" s="93">
        <f>'F-20'!C25-'F-20-1'!C25</f>
        <v>0</v>
      </c>
      <c r="D25" s="85"/>
      <c r="E25" s="94">
        <f>'F-20'!E25-'F-20-1'!E25</f>
        <v>0</v>
      </c>
      <c r="F25" s="93">
        <f>'F-20'!F25-'F-20-1'!F25</f>
        <v>0</v>
      </c>
      <c r="G25" s="93">
        <f>'F-20'!G25-'F-20-1'!G25</f>
        <v>0</v>
      </c>
      <c r="H25" s="93">
        <f>'F-20'!H25-'F-20-1'!H25</f>
        <v>0</v>
      </c>
      <c r="I25" s="93">
        <f>'F-20'!I25-'F-20-1'!I25</f>
        <v>0</v>
      </c>
    </row>
    <row r="26" spans="2:9" s="22" customFormat="1" ht="11.15" customHeight="1" x14ac:dyDescent="0.15">
      <c r="B26" s="31" t="s">
        <v>157</v>
      </c>
      <c r="C26" s="91">
        <f>'F-20'!C26-'F-20-1'!C26</f>
        <v>1</v>
      </c>
      <c r="D26" s="91"/>
      <c r="E26" s="96">
        <f>'F-20'!E26-'F-20-1'!E26</f>
        <v>1</v>
      </c>
      <c r="F26" s="91">
        <f>'F-20'!F26-'F-20-1'!F26</f>
        <v>0</v>
      </c>
      <c r="G26" s="91">
        <f>'F-20'!G26-'F-20-1'!G26</f>
        <v>0</v>
      </c>
      <c r="H26" s="91">
        <f>'F-20'!H26-'F-20-1'!H26</f>
        <v>0</v>
      </c>
      <c r="I26" s="91">
        <f>'F-20'!I26-'F-20-1'!I26</f>
        <v>0</v>
      </c>
    </row>
    <row r="27" spans="2:9" s="8" customFormat="1" ht="11.15" customHeight="1" x14ac:dyDescent="0.15">
      <c r="B27" s="29" t="s">
        <v>7</v>
      </c>
      <c r="C27" s="93">
        <f>'F-20'!C27-'F-20-1'!C27</f>
        <v>0</v>
      </c>
      <c r="D27" s="85"/>
      <c r="E27" s="94">
        <f>'F-20'!E27-'F-20-1'!E27</f>
        <v>0</v>
      </c>
      <c r="F27" s="93">
        <f>'F-20'!F27-'F-20-1'!F27</f>
        <v>0</v>
      </c>
      <c r="G27" s="93">
        <f>'F-20'!G27-'F-20-1'!G27</f>
        <v>0</v>
      </c>
      <c r="H27" s="93">
        <f>'F-20'!H27-'F-20-1'!H27</f>
        <v>0</v>
      </c>
      <c r="I27" s="93">
        <f>'F-20'!I27-'F-20-1'!I27</f>
        <v>0</v>
      </c>
    </row>
    <row r="28" spans="2:9" s="8" customFormat="1" ht="11.15" customHeight="1" x14ac:dyDescent="0.15">
      <c r="B28" s="29" t="s">
        <v>8</v>
      </c>
      <c r="C28" s="93">
        <f>'F-20'!C28-'F-20-1'!C28</f>
        <v>0</v>
      </c>
      <c r="D28" s="85"/>
      <c r="E28" s="94">
        <f>'F-20'!E28-'F-20-1'!E28</f>
        <v>0</v>
      </c>
      <c r="F28" s="93">
        <f>'F-20'!F28-'F-20-1'!F28</f>
        <v>0</v>
      </c>
      <c r="G28" s="93">
        <f>'F-20'!G28-'F-20-1'!G28</f>
        <v>0</v>
      </c>
      <c r="H28" s="93">
        <f>'F-20'!H28-'F-20-1'!H28</f>
        <v>0</v>
      </c>
      <c r="I28" s="93">
        <f>'F-20'!I28-'F-20-1'!I28</f>
        <v>0</v>
      </c>
    </row>
    <row r="29" spans="2:9" s="8" customFormat="1" ht="11.15" customHeight="1" x14ac:dyDescent="0.15">
      <c r="B29" s="29" t="s">
        <v>9</v>
      </c>
      <c r="C29" s="93">
        <f>'F-20'!C29-'F-20-1'!C29</f>
        <v>1</v>
      </c>
      <c r="D29" s="85"/>
      <c r="E29" s="94">
        <f>'F-20'!E29-'F-20-1'!E29</f>
        <v>1</v>
      </c>
      <c r="F29" s="93">
        <f>'F-20'!F29-'F-20-1'!F29</f>
        <v>0</v>
      </c>
      <c r="G29" s="93">
        <f>'F-20'!G29-'F-20-1'!G29</f>
        <v>0</v>
      </c>
      <c r="H29" s="93">
        <f>'F-20'!H29-'F-20-1'!H29</f>
        <v>0</v>
      </c>
      <c r="I29" s="93">
        <f>'F-20'!I29-'F-20-1'!I29</f>
        <v>0</v>
      </c>
    </row>
    <row r="30" spans="2:9" s="8" customFormat="1" ht="11.15" customHeight="1" x14ac:dyDescent="0.15">
      <c r="B30" s="29" t="s">
        <v>10</v>
      </c>
      <c r="C30" s="93">
        <f>'F-20'!C30-'F-20-1'!C30</f>
        <v>0</v>
      </c>
      <c r="D30" s="85"/>
      <c r="E30" s="94">
        <f>'F-20'!E30-'F-20-1'!E30</f>
        <v>0</v>
      </c>
      <c r="F30" s="93">
        <f>'F-20'!F30-'F-20-1'!F30</f>
        <v>0</v>
      </c>
      <c r="G30" s="93">
        <f>'F-20'!G30-'F-20-1'!G30</f>
        <v>0</v>
      </c>
      <c r="H30" s="93">
        <f>'F-20'!H30-'F-20-1'!H30</f>
        <v>0</v>
      </c>
      <c r="I30" s="93">
        <f>'F-20'!I30-'F-20-1'!I30</f>
        <v>0</v>
      </c>
    </row>
    <row r="31" spans="2:9" s="8" customFormat="1" ht="11.15" customHeight="1" x14ac:dyDescent="0.15">
      <c r="B31" s="29" t="s">
        <v>11</v>
      </c>
      <c r="C31" s="93">
        <f>'F-20'!C31-'F-20-1'!C31</f>
        <v>0</v>
      </c>
      <c r="D31" s="85"/>
      <c r="E31" s="94">
        <f>'F-20'!E31-'F-20-1'!E31</f>
        <v>0</v>
      </c>
      <c r="F31" s="93">
        <f>'F-20'!F31-'F-20-1'!F31</f>
        <v>0</v>
      </c>
      <c r="G31" s="93">
        <f>'F-20'!G31-'F-20-1'!G31</f>
        <v>0</v>
      </c>
      <c r="H31" s="93">
        <f>'F-20'!H31-'F-20-1'!H31</f>
        <v>0</v>
      </c>
      <c r="I31" s="93">
        <f>'F-20'!I31-'F-20-1'!I31</f>
        <v>0</v>
      </c>
    </row>
    <row r="32" spans="2:9" s="8" customFormat="1" ht="11.15" customHeight="1" x14ac:dyDescent="0.15">
      <c r="B32" s="29" t="s">
        <v>12</v>
      </c>
      <c r="C32" s="93">
        <f>'F-20'!C32-'F-20-1'!C32</f>
        <v>0</v>
      </c>
      <c r="D32" s="85"/>
      <c r="E32" s="94">
        <f>'F-20'!E32-'F-20-1'!E32</f>
        <v>0</v>
      </c>
      <c r="F32" s="93">
        <f>'F-20'!F32-'F-20-1'!F32</f>
        <v>0</v>
      </c>
      <c r="G32" s="93">
        <f>'F-20'!G32-'F-20-1'!G32</f>
        <v>0</v>
      </c>
      <c r="H32" s="93">
        <f>'F-20'!H32-'F-20-1'!H32</f>
        <v>0</v>
      </c>
      <c r="I32" s="93">
        <f>'F-20'!I32-'F-20-1'!I32</f>
        <v>0</v>
      </c>
    </row>
    <row r="33" spans="2:9" s="22" customFormat="1" ht="11.15" customHeight="1" x14ac:dyDescent="0.15">
      <c r="B33" s="31" t="s">
        <v>13</v>
      </c>
      <c r="C33" s="97">
        <f>'F-20'!C33-'F-20-1'!C33</f>
        <v>3</v>
      </c>
      <c r="D33" s="91"/>
      <c r="E33" s="98">
        <f>'F-20'!E33-'F-20-1'!E33</f>
        <v>2</v>
      </c>
      <c r="F33" s="97">
        <f>'F-20'!F33-'F-20-1'!F33</f>
        <v>2</v>
      </c>
      <c r="G33" s="97">
        <f>'F-20'!G33-'F-20-1'!G33</f>
        <v>0</v>
      </c>
      <c r="H33" s="97">
        <f>'F-20'!H33-'F-20-1'!H33</f>
        <v>0</v>
      </c>
      <c r="I33" s="97">
        <f>'F-20'!I33-'F-20-1'!I33</f>
        <v>0</v>
      </c>
    </row>
    <row r="34" spans="2:9" s="22" customFormat="1" ht="11.15" customHeight="1" x14ac:dyDescent="0.15">
      <c r="B34" s="31" t="s">
        <v>158</v>
      </c>
      <c r="C34" s="91">
        <f>'F-20'!C34-'F-20-1'!C34</f>
        <v>4</v>
      </c>
      <c r="D34" s="91"/>
      <c r="E34" s="96">
        <f>'F-20'!E34-'F-20-1'!E34</f>
        <v>1</v>
      </c>
      <c r="F34" s="91">
        <f>'F-20'!F34-'F-20-1'!F34</f>
        <v>1</v>
      </c>
      <c r="G34" s="91">
        <f>'F-20'!G34-'F-20-1'!G34</f>
        <v>0</v>
      </c>
      <c r="H34" s="91">
        <f>'F-20'!H34-'F-20-1'!H34</f>
        <v>0</v>
      </c>
      <c r="I34" s="91">
        <f>'F-20'!I34-'F-20-1'!I34</f>
        <v>0</v>
      </c>
    </row>
    <row r="35" spans="2:9" s="8" customFormat="1" ht="11.15" customHeight="1" x14ac:dyDescent="0.15">
      <c r="B35" s="29" t="s">
        <v>14</v>
      </c>
      <c r="C35" s="93">
        <f>'F-20'!C35-'F-20-1'!C35</f>
        <v>0</v>
      </c>
      <c r="D35" s="85"/>
      <c r="E35" s="94">
        <f>'F-20'!E35-'F-20-1'!E35</f>
        <v>0</v>
      </c>
      <c r="F35" s="93">
        <f>'F-20'!F35-'F-20-1'!F35</f>
        <v>0</v>
      </c>
      <c r="G35" s="93">
        <f>'F-20'!G35-'F-20-1'!G35</f>
        <v>0</v>
      </c>
      <c r="H35" s="93">
        <f>'F-20'!H35-'F-20-1'!H35</f>
        <v>0</v>
      </c>
      <c r="I35" s="93">
        <f>'F-20'!I35-'F-20-1'!I35</f>
        <v>0</v>
      </c>
    </row>
    <row r="36" spans="2:9" s="8" customFormat="1" ht="11.15" customHeight="1" x14ac:dyDescent="0.15">
      <c r="B36" s="29" t="s">
        <v>15</v>
      </c>
      <c r="C36" s="93">
        <f>'F-20'!C36-'F-20-1'!C36</f>
        <v>1</v>
      </c>
      <c r="D36" s="85"/>
      <c r="E36" s="94">
        <f>'F-20'!E36-'F-20-1'!E36</f>
        <v>1</v>
      </c>
      <c r="F36" s="93">
        <f>'F-20'!F36-'F-20-1'!F36</f>
        <v>1</v>
      </c>
      <c r="G36" s="93">
        <f>'F-20'!G36-'F-20-1'!G36</f>
        <v>0</v>
      </c>
      <c r="H36" s="93">
        <f>'F-20'!H36-'F-20-1'!H36</f>
        <v>0</v>
      </c>
      <c r="I36" s="93">
        <f>'F-20'!I36-'F-20-1'!I36</f>
        <v>0</v>
      </c>
    </row>
    <row r="37" spans="2:9" s="8" customFormat="1" ht="11.15" customHeight="1" x14ac:dyDescent="0.15">
      <c r="B37" s="29" t="s">
        <v>16</v>
      </c>
      <c r="C37" s="93">
        <f>'F-20'!C37-'F-20-1'!C37</f>
        <v>1</v>
      </c>
      <c r="D37" s="85"/>
      <c r="E37" s="94">
        <f>'F-20'!E37-'F-20-1'!E37</f>
        <v>0</v>
      </c>
      <c r="F37" s="93">
        <f>'F-20'!F37-'F-20-1'!F37</f>
        <v>0</v>
      </c>
      <c r="G37" s="93">
        <f>'F-20'!G37-'F-20-1'!G37</f>
        <v>0</v>
      </c>
      <c r="H37" s="93">
        <f>'F-20'!H37-'F-20-1'!H37</f>
        <v>0</v>
      </c>
      <c r="I37" s="93">
        <f>'F-20'!I37-'F-20-1'!I37</f>
        <v>0</v>
      </c>
    </row>
    <row r="38" spans="2:9" s="8" customFormat="1" ht="11.15" customHeight="1" x14ac:dyDescent="0.15">
      <c r="B38" s="29" t="s">
        <v>17</v>
      </c>
      <c r="C38" s="93">
        <f>'F-20'!C38-'F-20-1'!C38</f>
        <v>0</v>
      </c>
      <c r="D38" s="85"/>
      <c r="E38" s="94">
        <f>'F-20'!E38-'F-20-1'!E38</f>
        <v>0</v>
      </c>
      <c r="F38" s="93">
        <f>'F-20'!F38-'F-20-1'!F38</f>
        <v>0</v>
      </c>
      <c r="G38" s="93">
        <f>'F-20'!G38-'F-20-1'!G38</f>
        <v>0</v>
      </c>
      <c r="H38" s="93">
        <f>'F-20'!H38-'F-20-1'!H38</f>
        <v>0</v>
      </c>
      <c r="I38" s="93">
        <f>'F-20'!I38-'F-20-1'!I38</f>
        <v>0</v>
      </c>
    </row>
    <row r="39" spans="2:9" s="8" customFormat="1" ht="11.15" customHeight="1" x14ac:dyDescent="0.15">
      <c r="B39" s="29" t="s">
        <v>18</v>
      </c>
      <c r="C39" s="93">
        <f>'F-20'!C39-'F-20-1'!C39</f>
        <v>0</v>
      </c>
      <c r="D39" s="85"/>
      <c r="E39" s="94">
        <f>'F-20'!E39-'F-20-1'!E39</f>
        <v>0</v>
      </c>
      <c r="F39" s="93">
        <f>'F-20'!F39-'F-20-1'!F39</f>
        <v>0</v>
      </c>
      <c r="G39" s="93">
        <f>'F-20'!G39-'F-20-1'!G39</f>
        <v>0</v>
      </c>
      <c r="H39" s="93">
        <f>'F-20'!H39-'F-20-1'!H39</f>
        <v>0</v>
      </c>
      <c r="I39" s="93">
        <f>'F-20'!I39-'F-20-1'!I39</f>
        <v>0</v>
      </c>
    </row>
    <row r="40" spans="2:9" s="8" customFormat="1" ht="11.15" customHeight="1" x14ac:dyDescent="0.15">
      <c r="B40" s="29" t="s">
        <v>19</v>
      </c>
      <c r="C40" s="93">
        <f>'F-20'!C40-'F-20-1'!C40</f>
        <v>0</v>
      </c>
      <c r="D40" s="85"/>
      <c r="E40" s="94">
        <f>'F-20'!E40-'F-20-1'!E40</f>
        <v>0</v>
      </c>
      <c r="F40" s="93">
        <f>'F-20'!F40-'F-20-1'!F40</f>
        <v>0</v>
      </c>
      <c r="G40" s="93">
        <f>'F-20'!G40-'F-20-1'!G40</f>
        <v>0</v>
      </c>
      <c r="H40" s="93">
        <f>'F-20'!H40-'F-20-1'!H40</f>
        <v>0</v>
      </c>
      <c r="I40" s="93">
        <f>'F-20'!I40-'F-20-1'!I40</f>
        <v>0</v>
      </c>
    </row>
    <row r="41" spans="2:9" s="8" customFormat="1" ht="11.15" customHeight="1" x14ac:dyDescent="0.15">
      <c r="B41" s="29" t="s">
        <v>20</v>
      </c>
      <c r="C41" s="93">
        <f>'F-20'!C41-'F-20-1'!C41</f>
        <v>0</v>
      </c>
      <c r="D41" s="85"/>
      <c r="E41" s="94">
        <f>'F-20'!E41-'F-20-1'!E41</f>
        <v>0</v>
      </c>
      <c r="F41" s="93">
        <f>'F-20'!F41-'F-20-1'!F41</f>
        <v>0</v>
      </c>
      <c r="G41" s="93">
        <f>'F-20'!G41-'F-20-1'!G41</f>
        <v>0</v>
      </c>
      <c r="H41" s="93">
        <f>'F-20'!H41-'F-20-1'!H41</f>
        <v>0</v>
      </c>
      <c r="I41" s="93">
        <f>'F-20'!I41-'F-20-1'!I41</f>
        <v>0</v>
      </c>
    </row>
    <row r="42" spans="2:9" s="8" customFormat="1" ht="11.15" customHeight="1" x14ac:dyDescent="0.15">
      <c r="B42" s="29" t="s">
        <v>21</v>
      </c>
      <c r="C42" s="101">
        <f>'F-20'!C42-'F-20-1'!C42</f>
        <v>0</v>
      </c>
      <c r="D42" s="85"/>
      <c r="E42" s="94">
        <f>'F-20'!E42-'F-20-1'!E42</f>
        <v>0</v>
      </c>
      <c r="F42" s="93">
        <f>'F-20'!F42-'F-20-1'!F42</f>
        <v>0</v>
      </c>
      <c r="G42" s="93">
        <f>'F-20'!G42-'F-20-1'!G42</f>
        <v>0</v>
      </c>
      <c r="H42" s="93">
        <f>'F-20'!H42-'F-20-1'!H42</f>
        <v>0</v>
      </c>
      <c r="I42" s="93">
        <f>'F-20'!I42-'F-20-1'!I42</f>
        <v>0</v>
      </c>
    </row>
    <row r="43" spans="2:9" s="8" customFormat="1" ht="11.15" customHeight="1" x14ac:dyDescent="0.15">
      <c r="B43" s="29" t="s">
        <v>22</v>
      </c>
      <c r="C43" s="93">
        <f>'F-20'!C43-'F-20-1'!C43</f>
        <v>0</v>
      </c>
      <c r="D43" s="85"/>
      <c r="E43" s="94">
        <f>'F-20'!E43-'F-20-1'!E43</f>
        <v>0</v>
      </c>
      <c r="F43" s="93">
        <f>'F-20'!F43-'F-20-1'!F43</f>
        <v>0</v>
      </c>
      <c r="G43" s="93">
        <f>'F-20'!G43-'F-20-1'!G43</f>
        <v>0</v>
      </c>
      <c r="H43" s="93">
        <f>'F-20'!H43-'F-20-1'!H43</f>
        <v>0</v>
      </c>
      <c r="I43" s="93">
        <f>'F-20'!I43-'F-20-1'!I43</f>
        <v>0</v>
      </c>
    </row>
    <row r="44" spans="2:9" s="8" customFormat="1" ht="11.15" customHeight="1" x14ac:dyDescent="0.15">
      <c r="B44" s="29" t="s">
        <v>23</v>
      </c>
      <c r="C44" s="93">
        <f>'F-20'!C44-'F-20-1'!C44</f>
        <v>2</v>
      </c>
      <c r="D44" s="85"/>
      <c r="E44" s="94">
        <f>'F-20'!E44-'F-20-1'!E44</f>
        <v>0</v>
      </c>
      <c r="F44" s="93">
        <f>'F-20'!F44-'F-20-1'!F44</f>
        <v>0</v>
      </c>
      <c r="G44" s="93">
        <f>'F-20'!G44-'F-20-1'!G44</f>
        <v>0</v>
      </c>
      <c r="H44" s="93">
        <f>'F-20'!H44-'F-20-1'!H44</f>
        <v>0</v>
      </c>
      <c r="I44" s="93">
        <f>'F-20'!I44-'F-20-1'!I44</f>
        <v>0</v>
      </c>
    </row>
    <row r="45" spans="2:9" s="22" customFormat="1" ht="11.15" customHeight="1" x14ac:dyDescent="0.15">
      <c r="B45" s="31" t="s">
        <v>159</v>
      </c>
      <c r="C45" s="91">
        <f>'F-20'!C45-'F-20-1'!C45</f>
        <v>0</v>
      </c>
      <c r="D45" s="91"/>
      <c r="E45" s="88">
        <f>'F-20'!E45-'F-20-1'!E45</f>
        <v>0</v>
      </c>
      <c r="F45" s="91">
        <f>'F-20'!F45-'F-20-1'!F45</f>
        <v>0</v>
      </c>
      <c r="G45" s="91">
        <f>'F-20'!G45-'F-20-1'!G45</f>
        <v>0</v>
      </c>
      <c r="H45" s="91">
        <f>'F-20'!H45-'F-20-1'!H45</f>
        <v>0</v>
      </c>
      <c r="I45" s="91">
        <f>'F-20'!I45-'F-20-1'!I45</f>
        <v>0</v>
      </c>
    </row>
    <row r="46" spans="2:9" s="8" customFormat="1" ht="11.15" customHeight="1" x14ac:dyDescent="0.15">
      <c r="B46" s="29" t="s">
        <v>24</v>
      </c>
      <c r="C46" s="93">
        <f>'F-20'!C46-'F-20-1'!C46</f>
        <v>0</v>
      </c>
      <c r="D46" s="85"/>
      <c r="E46" s="94">
        <f>'F-20'!E46-'F-20-1'!E46</f>
        <v>0</v>
      </c>
      <c r="F46" s="93">
        <f>'F-20'!F46-'F-20-1'!F46</f>
        <v>0</v>
      </c>
      <c r="G46" s="93">
        <f>'F-20'!G46-'F-20-1'!G46</f>
        <v>0</v>
      </c>
      <c r="H46" s="93">
        <f>'F-20'!H46-'F-20-1'!H46</f>
        <v>0</v>
      </c>
      <c r="I46" s="93">
        <f>'F-20'!I46-'F-20-1'!I46</f>
        <v>0</v>
      </c>
    </row>
    <row r="47" spans="2:9" s="8" customFormat="1" ht="11.15" customHeight="1" x14ac:dyDescent="0.15">
      <c r="B47" s="29" t="s">
        <v>25</v>
      </c>
      <c r="C47" s="93">
        <f>'F-20'!C47-'F-20-1'!C47</f>
        <v>0</v>
      </c>
      <c r="D47" s="85"/>
      <c r="E47" s="94">
        <f>'F-20'!E47-'F-20-1'!E47</f>
        <v>0</v>
      </c>
      <c r="F47" s="93">
        <f>'F-20'!F47-'F-20-1'!F47</f>
        <v>0</v>
      </c>
      <c r="G47" s="93">
        <f>'F-20'!G47-'F-20-1'!G47</f>
        <v>0</v>
      </c>
      <c r="H47" s="93">
        <f>'F-20'!H47-'F-20-1'!H47</f>
        <v>0</v>
      </c>
      <c r="I47" s="93">
        <f>'F-20'!I47-'F-20-1'!I47</f>
        <v>0</v>
      </c>
    </row>
    <row r="48" spans="2:9" s="8" customFormat="1" ht="11.15" customHeight="1" x14ac:dyDescent="0.15">
      <c r="B48" s="29" t="s">
        <v>26</v>
      </c>
      <c r="C48" s="93">
        <f>'F-20'!C48-'F-20-1'!C48</f>
        <v>0</v>
      </c>
      <c r="D48" s="85"/>
      <c r="E48" s="94">
        <f>'F-20'!E48-'F-20-1'!E48</f>
        <v>0</v>
      </c>
      <c r="F48" s="93">
        <f>'F-20'!F48-'F-20-1'!F48</f>
        <v>0</v>
      </c>
      <c r="G48" s="93">
        <f>'F-20'!G48-'F-20-1'!G48</f>
        <v>0</v>
      </c>
      <c r="H48" s="93">
        <f>'F-20'!H48-'F-20-1'!H48</f>
        <v>0</v>
      </c>
      <c r="I48" s="93">
        <f>'F-20'!I48-'F-20-1'!I48</f>
        <v>0</v>
      </c>
    </row>
    <row r="49" spans="2:9" s="8" customFormat="1" ht="11.15" customHeight="1" x14ac:dyDescent="0.15">
      <c r="B49" s="29" t="s">
        <v>27</v>
      </c>
      <c r="C49" s="93">
        <f>'F-20'!C49-'F-20-1'!C49</f>
        <v>0</v>
      </c>
      <c r="D49" s="85"/>
      <c r="E49" s="94">
        <f>'F-20'!E49-'F-20-1'!E49</f>
        <v>0</v>
      </c>
      <c r="F49" s="93">
        <f>'F-20'!F49-'F-20-1'!F49</f>
        <v>0</v>
      </c>
      <c r="G49" s="93">
        <f>'F-20'!G49-'F-20-1'!G49</f>
        <v>0</v>
      </c>
      <c r="H49" s="93">
        <f>'F-20'!H49-'F-20-1'!H49</f>
        <v>0</v>
      </c>
      <c r="I49" s="93">
        <f>'F-20'!I49-'F-20-1'!I49</f>
        <v>0</v>
      </c>
    </row>
    <row r="50" spans="2:9" s="8" customFormat="1" ht="11.15" customHeight="1" x14ac:dyDescent="0.15">
      <c r="B50" s="29" t="s">
        <v>28</v>
      </c>
      <c r="C50" s="93">
        <f>'F-20'!C50-'F-20-1'!C50</f>
        <v>0</v>
      </c>
      <c r="D50" s="85"/>
      <c r="E50" s="94">
        <f>'F-20'!E50-'F-20-1'!E50</f>
        <v>0</v>
      </c>
      <c r="F50" s="93">
        <f>'F-20'!F50-'F-20-1'!F50</f>
        <v>0</v>
      </c>
      <c r="G50" s="93">
        <f>'F-20'!G50-'F-20-1'!G50</f>
        <v>0</v>
      </c>
      <c r="H50" s="93">
        <f>'F-20'!H50-'F-20-1'!H50</f>
        <v>0</v>
      </c>
      <c r="I50" s="93">
        <f>'F-20'!I50-'F-20-1'!I50</f>
        <v>0</v>
      </c>
    </row>
    <row r="51" spans="2:9" s="8" customFormat="1" ht="11.15" customHeight="1" x14ac:dyDescent="0.15">
      <c r="B51" s="29" t="s">
        <v>29</v>
      </c>
      <c r="C51" s="93">
        <f>'F-20'!C51-'F-20-1'!C51</f>
        <v>0</v>
      </c>
      <c r="D51" s="85"/>
      <c r="E51" s="94">
        <f>'F-20'!E51-'F-20-1'!E51</f>
        <v>0</v>
      </c>
      <c r="F51" s="93">
        <f>'F-20'!F51-'F-20-1'!F51</f>
        <v>0</v>
      </c>
      <c r="G51" s="93">
        <f>'F-20'!G51-'F-20-1'!G51</f>
        <v>0</v>
      </c>
      <c r="H51" s="93">
        <f>'F-20'!H51-'F-20-1'!H51</f>
        <v>0</v>
      </c>
      <c r="I51" s="93">
        <f>'F-20'!I51-'F-20-1'!I51</f>
        <v>0</v>
      </c>
    </row>
    <row r="52" spans="2:9" s="22" customFormat="1" ht="11.15" customHeight="1" x14ac:dyDescent="0.15">
      <c r="B52" s="31" t="s">
        <v>160</v>
      </c>
      <c r="C52" s="91">
        <f>'F-20'!C52-'F-20-1'!C52</f>
        <v>3</v>
      </c>
      <c r="D52" s="91"/>
      <c r="E52" s="96">
        <f>'F-20'!E52-'F-20-1'!E52</f>
        <v>0</v>
      </c>
      <c r="F52" s="91">
        <f>'F-20'!F52-'F-20-1'!F52</f>
        <v>0</v>
      </c>
      <c r="G52" s="91">
        <f>'F-20'!G52-'F-20-1'!G52</f>
        <v>0</v>
      </c>
      <c r="H52" s="91">
        <f>'F-20'!H52-'F-20-1'!H52</f>
        <v>0</v>
      </c>
      <c r="I52" s="91">
        <f>'F-20'!I52-'F-20-1'!I52</f>
        <v>0</v>
      </c>
    </row>
    <row r="53" spans="2:9" s="8" customFormat="1" ht="11.15" customHeight="1" x14ac:dyDescent="0.15">
      <c r="B53" s="29" t="s">
        <v>30</v>
      </c>
      <c r="C53" s="93">
        <f>'F-20'!C53-'F-20-1'!C53</f>
        <v>1</v>
      </c>
      <c r="D53" s="85"/>
      <c r="E53" s="94">
        <f>'F-20'!E53-'F-20-1'!E53</f>
        <v>0</v>
      </c>
      <c r="F53" s="93">
        <f>'F-20'!F53-'F-20-1'!F53</f>
        <v>0</v>
      </c>
      <c r="G53" s="93">
        <f>'F-20'!G53-'F-20-1'!G53</f>
        <v>0</v>
      </c>
      <c r="H53" s="93">
        <f>'F-20'!H53-'F-20-1'!H53</f>
        <v>0</v>
      </c>
      <c r="I53" s="93">
        <f>'F-20'!I53-'F-20-1'!I53</f>
        <v>0</v>
      </c>
    </row>
    <row r="54" spans="2:9" s="8" customFormat="1" ht="11.15" customHeight="1" x14ac:dyDescent="0.15">
      <c r="B54" s="29" t="s">
        <v>31</v>
      </c>
      <c r="C54" s="93">
        <f>'F-20'!C54-'F-20-1'!C54</f>
        <v>0</v>
      </c>
      <c r="D54" s="85"/>
      <c r="E54" s="94">
        <f>'F-20'!E54-'F-20-1'!E54</f>
        <v>0</v>
      </c>
      <c r="F54" s="93">
        <f>'F-20'!F54-'F-20-1'!F54</f>
        <v>0</v>
      </c>
      <c r="G54" s="93">
        <f>'F-20'!G54-'F-20-1'!G54</f>
        <v>0</v>
      </c>
      <c r="H54" s="93">
        <f>'F-20'!H54-'F-20-1'!H54</f>
        <v>0</v>
      </c>
      <c r="I54" s="93">
        <f>'F-20'!I54-'F-20-1'!I54</f>
        <v>0</v>
      </c>
    </row>
    <row r="55" spans="2:9" s="8" customFormat="1" ht="11.15" customHeight="1" x14ac:dyDescent="0.15">
      <c r="B55" s="29" t="s">
        <v>32</v>
      </c>
      <c r="C55" s="93">
        <f>'F-20'!C55-'F-20-1'!C55</f>
        <v>1</v>
      </c>
      <c r="D55" s="85"/>
      <c r="E55" s="94">
        <f>'F-20'!E55-'F-20-1'!E55</f>
        <v>0</v>
      </c>
      <c r="F55" s="93">
        <f>'F-20'!F55-'F-20-1'!F55</f>
        <v>0</v>
      </c>
      <c r="G55" s="93">
        <f>'F-20'!G55-'F-20-1'!G55</f>
        <v>0</v>
      </c>
      <c r="H55" s="93">
        <f>'F-20'!H55-'F-20-1'!H55</f>
        <v>0</v>
      </c>
      <c r="I55" s="93">
        <f>'F-20'!I55-'F-20-1'!I55</f>
        <v>0</v>
      </c>
    </row>
    <row r="56" spans="2:9" s="8" customFormat="1" ht="11.15" customHeight="1" x14ac:dyDescent="0.15">
      <c r="B56" s="29" t="s">
        <v>33</v>
      </c>
      <c r="C56" s="93">
        <f>'F-20'!C56-'F-20-1'!C56</f>
        <v>1</v>
      </c>
      <c r="D56" s="85"/>
      <c r="E56" s="94">
        <f>'F-20'!E56-'F-20-1'!E56</f>
        <v>0</v>
      </c>
      <c r="F56" s="93">
        <f>'F-20'!F56-'F-20-1'!F56</f>
        <v>0</v>
      </c>
      <c r="G56" s="93">
        <f>'F-20'!G56-'F-20-1'!G56</f>
        <v>0</v>
      </c>
      <c r="H56" s="93">
        <f>'F-20'!H56-'F-20-1'!H56</f>
        <v>0</v>
      </c>
      <c r="I56" s="93">
        <f>'F-20'!I56-'F-20-1'!I56</f>
        <v>0</v>
      </c>
    </row>
    <row r="57" spans="2:9" s="8" customFormat="1" ht="11.15" customHeight="1" x14ac:dyDescent="0.15">
      <c r="B57" s="29" t="s">
        <v>34</v>
      </c>
      <c r="C57" s="93">
        <f>'F-20'!C57-'F-20-1'!C57</f>
        <v>0</v>
      </c>
      <c r="D57" s="85"/>
      <c r="E57" s="94">
        <f>'F-20'!E57-'F-20-1'!E57</f>
        <v>0</v>
      </c>
      <c r="F57" s="93">
        <f>'F-20'!F57-'F-20-1'!F57</f>
        <v>0</v>
      </c>
      <c r="G57" s="93">
        <f>'F-20'!G57-'F-20-1'!G57</f>
        <v>0</v>
      </c>
      <c r="H57" s="93">
        <f>'F-20'!H57-'F-20-1'!H57</f>
        <v>0</v>
      </c>
      <c r="I57" s="93">
        <f>'F-20'!I57-'F-20-1'!I57</f>
        <v>0</v>
      </c>
    </row>
    <row r="58" spans="2:9" s="8" customFormat="1" ht="11.15" customHeight="1" x14ac:dyDescent="0.15">
      <c r="B58" s="29" t="s">
        <v>35</v>
      </c>
      <c r="C58" s="93">
        <f>'F-20'!C58-'F-20-1'!C58</f>
        <v>0</v>
      </c>
      <c r="D58" s="85"/>
      <c r="E58" s="94">
        <f>'F-20'!E58-'F-20-1'!E58</f>
        <v>0</v>
      </c>
      <c r="F58" s="93">
        <f>'F-20'!F58-'F-20-1'!F58</f>
        <v>0</v>
      </c>
      <c r="G58" s="93">
        <f>'F-20'!G58-'F-20-1'!G58</f>
        <v>0</v>
      </c>
      <c r="H58" s="93">
        <f>'F-20'!H58-'F-20-1'!H58</f>
        <v>0</v>
      </c>
      <c r="I58" s="93">
        <f>'F-20'!I58-'F-20-1'!I58</f>
        <v>0</v>
      </c>
    </row>
    <row r="59" spans="2:9" s="22" customFormat="1" ht="11.15" customHeight="1" x14ac:dyDescent="0.15">
      <c r="B59" s="31" t="s">
        <v>161</v>
      </c>
      <c r="C59" s="91">
        <f>'F-20'!C59-'F-20-1'!C59</f>
        <v>2</v>
      </c>
      <c r="D59" s="91"/>
      <c r="E59" s="96">
        <f>'F-20'!E59-'F-20-1'!E59</f>
        <v>0</v>
      </c>
      <c r="F59" s="91">
        <f>'F-20'!F59-'F-20-1'!F59</f>
        <v>0</v>
      </c>
      <c r="G59" s="91">
        <f>'F-20'!G59-'F-20-1'!G59</f>
        <v>0</v>
      </c>
      <c r="H59" s="91">
        <f>'F-20'!H59-'F-20-1'!H59</f>
        <v>0</v>
      </c>
      <c r="I59" s="91">
        <f>'F-20'!I59-'F-20-1'!I59</f>
        <v>0</v>
      </c>
    </row>
    <row r="60" spans="2:9" s="8" customFormat="1" ht="11.15" customHeight="1" x14ac:dyDescent="0.15">
      <c r="B60" s="29" t="s">
        <v>36</v>
      </c>
      <c r="C60" s="93">
        <f>'F-20'!C60-'F-20-1'!C60</f>
        <v>0</v>
      </c>
      <c r="D60" s="85"/>
      <c r="E60" s="94">
        <f>'F-20'!E60-'F-20-1'!E60</f>
        <v>0</v>
      </c>
      <c r="F60" s="93">
        <f>'F-20'!F60-'F-20-1'!F60</f>
        <v>0</v>
      </c>
      <c r="G60" s="93">
        <f>'F-20'!G60-'F-20-1'!G60</f>
        <v>0</v>
      </c>
      <c r="H60" s="93">
        <f>'F-20'!H60-'F-20-1'!H60</f>
        <v>0</v>
      </c>
      <c r="I60" s="93">
        <f>'F-20'!I60-'F-20-1'!I60</f>
        <v>0</v>
      </c>
    </row>
    <row r="61" spans="2:9" s="8" customFormat="1" ht="11.15" customHeight="1" x14ac:dyDescent="0.15">
      <c r="B61" s="29" t="s">
        <v>37</v>
      </c>
      <c r="C61" s="93">
        <f>'F-20'!C61-'F-20-1'!C61</f>
        <v>0</v>
      </c>
      <c r="D61" s="85"/>
      <c r="E61" s="94">
        <f>'F-20'!E61-'F-20-1'!E61</f>
        <v>0</v>
      </c>
      <c r="F61" s="93">
        <f>'F-20'!F61-'F-20-1'!F61</f>
        <v>0</v>
      </c>
      <c r="G61" s="93">
        <f>'F-20'!G61-'F-20-1'!G61</f>
        <v>0</v>
      </c>
      <c r="H61" s="93">
        <f>'F-20'!H61-'F-20-1'!H61</f>
        <v>0</v>
      </c>
      <c r="I61" s="93">
        <f>'F-20'!I61-'F-20-1'!I61</f>
        <v>0</v>
      </c>
    </row>
    <row r="62" spans="2:9" s="8" customFormat="1" ht="11.15" customHeight="1" x14ac:dyDescent="0.15">
      <c r="B62" s="29" t="s">
        <v>38</v>
      </c>
      <c r="C62" s="93">
        <f>'F-20'!C62-'F-20-1'!C62</f>
        <v>1</v>
      </c>
      <c r="D62" s="85"/>
      <c r="E62" s="94">
        <f>'F-20'!E62-'F-20-1'!E62</f>
        <v>0</v>
      </c>
      <c r="F62" s="93">
        <f>'F-20'!F62-'F-20-1'!F62</f>
        <v>0</v>
      </c>
      <c r="G62" s="93">
        <f>'F-20'!G62-'F-20-1'!G62</f>
        <v>0</v>
      </c>
      <c r="H62" s="93">
        <f>'F-20'!H62-'F-20-1'!H62</f>
        <v>0</v>
      </c>
      <c r="I62" s="93">
        <f>'F-20'!I62-'F-20-1'!I62</f>
        <v>0</v>
      </c>
    </row>
    <row r="63" spans="2:9" s="8" customFormat="1" ht="11.15" customHeight="1" x14ac:dyDescent="0.15">
      <c r="B63" s="29" t="s">
        <v>39</v>
      </c>
      <c r="C63" s="93">
        <f>'F-20'!C63-'F-20-1'!C63</f>
        <v>0</v>
      </c>
      <c r="D63" s="85"/>
      <c r="E63" s="94">
        <f>'F-20'!E63-'F-20-1'!E63</f>
        <v>0</v>
      </c>
      <c r="F63" s="93">
        <f>'F-20'!F63-'F-20-1'!F63</f>
        <v>0</v>
      </c>
      <c r="G63" s="93">
        <f>'F-20'!G63-'F-20-1'!G63</f>
        <v>0</v>
      </c>
      <c r="H63" s="93">
        <f>'F-20'!H63-'F-20-1'!H63</f>
        <v>0</v>
      </c>
      <c r="I63" s="93">
        <f>'F-20'!I63-'F-20-1'!I63</f>
        <v>0</v>
      </c>
    </row>
    <row r="64" spans="2:9" s="8" customFormat="1" ht="11.15" customHeight="1" x14ac:dyDescent="0.15">
      <c r="B64" s="29" t="s">
        <v>40</v>
      </c>
      <c r="C64" s="93">
        <f>'F-20'!C64-'F-20-1'!C64</f>
        <v>1</v>
      </c>
      <c r="D64" s="85"/>
      <c r="E64" s="94">
        <f>'F-20'!E64-'F-20-1'!E64</f>
        <v>0</v>
      </c>
      <c r="F64" s="93">
        <f>'F-20'!F64-'F-20-1'!F64</f>
        <v>0</v>
      </c>
      <c r="G64" s="93">
        <f>'F-20'!G64-'F-20-1'!G64</f>
        <v>0</v>
      </c>
      <c r="H64" s="93">
        <f>'F-20'!H64-'F-20-1'!H64</f>
        <v>0</v>
      </c>
      <c r="I64" s="93">
        <f>'F-20'!I64-'F-20-1'!I64</f>
        <v>0</v>
      </c>
    </row>
    <row r="65" spans="2:9" s="22" customFormat="1" ht="11.15" customHeight="1" x14ac:dyDescent="0.15">
      <c r="B65" s="31" t="s">
        <v>162</v>
      </c>
      <c r="C65" s="91">
        <f>'F-20'!C65-'F-20-1'!C65</f>
        <v>2</v>
      </c>
      <c r="D65" s="91"/>
      <c r="E65" s="96">
        <f>'F-20'!E65-'F-20-1'!E65</f>
        <v>2</v>
      </c>
      <c r="F65" s="91">
        <f>'F-20'!F65-'F-20-1'!F65</f>
        <v>1</v>
      </c>
      <c r="G65" s="91">
        <f>'F-20'!G65-'F-20-1'!G65</f>
        <v>1</v>
      </c>
      <c r="H65" s="91">
        <f>'F-20'!H65-'F-20-1'!H65</f>
        <v>0</v>
      </c>
      <c r="I65" s="91">
        <f>'F-20'!I65-'F-20-1'!I65</f>
        <v>0</v>
      </c>
    </row>
    <row r="66" spans="2:9" s="8" customFormat="1" ht="11.15" customHeight="1" x14ac:dyDescent="0.15">
      <c r="B66" s="29" t="s">
        <v>41</v>
      </c>
      <c r="C66" s="93">
        <f>'F-20'!C66-'F-20-1'!C66</f>
        <v>0</v>
      </c>
      <c r="D66" s="85"/>
      <c r="E66" s="94">
        <f>'F-20'!E66-'F-20-1'!E66</f>
        <v>0</v>
      </c>
      <c r="F66" s="93">
        <f>'F-20'!F66-'F-20-1'!F66</f>
        <v>0</v>
      </c>
      <c r="G66" s="93">
        <f>'F-20'!G66-'F-20-1'!G66</f>
        <v>0</v>
      </c>
      <c r="H66" s="93">
        <f>'F-20'!H66-'F-20-1'!H66</f>
        <v>0</v>
      </c>
      <c r="I66" s="93">
        <f>'F-20'!I66-'F-20-1'!I66</f>
        <v>0</v>
      </c>
    </row>
    <row r="67" spans="2:9" s="8" customFormat="1" ht="11.15" customHeight="1" x14ac:dyDescent="0.15">
      <c r="B67" s="29" t="s">
        <v>42</v>
      </c>
      <c r="C67" s="93">
        <f>'F-20'!C67-'F-20-1'!C67</f>
        <v>1</v>
      </c>
      <c r="D67" s="85"/>
      <c r="E67" s="94">
        <f>'F-20'!E67-'F-20-1'!E67</f>
        <v>0</v>
      </c>
      <c r="F67" s="93">
        <f>'F-20'!F67-'F-20-1'!F67</f>
        <v>0</v>
      </c>
      <c r="G67" s="93">
        <f>'F-20'!G67-'F-20-1'!G67</f>
        <v>0</v>
      </c>
      <c r="H67" s="93">
        <f>'F-20'!H67-'F-20-1'!H67</f>
        <v>0</v>
      </c>
      <c r="I67" s="93">
        <f>'F-20'!I67-'F-20-1'!I67</f>
        <v>0</v>
      </c>
    </row>
    <row r="68" spans="2:9" s="8" customFormat="1" ht="11.15" customHeight="1" x14ac:dyDescent="0.15">
      <c r="B68" s="29" t="s">
        <v>43</v>
      </c>
      <c r="C68" s="93">
        <f>'F-20'!C68-'F-20-1'!C68</f>
        <v>1</v>
      </c>
      <c r="D68" s="85"/>
      <c r="E68" s="94">
        <f>'F-20'!E68-'F-20-1'!E68</f>
        <v>1</v>
      </c>
      <c r="F68" s="93">
        <f>'F-20'!F68-'F-20-1'!F68</f>
        <v>0</v>
      </c>
      <c r="G68" s="93">
        <f>'F-20'!G68-'F-20-1'!G68</f>
        <v>0</v>
      </c>
      <c r="H68" s="93">
        <f>'F-20'!H68-'F-20-1'!H68</f>
        <v>0</v>
      </c>
      <c r="I68" s="93">
        <f>'F-20'!I68-'F-20-1'!I68</f>
        <v>0</v>
      </c>
    </row>
    <row r="69" spans="2:9" s="8" customFormat="1" ht="11.15" customHeight="1" x14ac:dyDescent="0.15">
      <c r="B69" s="29" t="s">
        <v>44</v>
      </c>
      <c r="C69" s="93">
        <f>'F-20'!C69-'F-20-1'!C69</f>
        <v>0</v>
      </c>
      <c r="D69" s="85"/>
      <c r="E69" s="94">
        <f>'F-20'!E69-'F-20-1'!E69</f>
        <v>1</v>
      </c>
      <c r="F69" s="93">
        <f>'F-20'!F69-'F-20-1'!F69</f>
        <v>1</v>
      </c>
      <c r="G69" s="93">
        <f>'F-20'!G69-'F-20-1'!G69</f>
        <v>1</v>
      </c>
      <c r="H69" s="93">
        <f>'F-20'!H69-'F-20-1'!H69</f>
        <v>0</v>
      </c>
      <c r="I69" s="93">
        <f>'F-20'!I69-'F-20-1'!I69</f>
        <v>0</v>
      </c>
    </row>
    <row r="70" spans="2:9" s="22" customFormat="1" ht="11.15" customHeight="1" x14ac:dyDescent="0.15">
      <c r="B70" s="31" t="s">
        <v>163</v>
      </c>
      <c r="C70" s="91">
        <f>'F-20'!C70-'F-20-1'!C70</f>
        <v>1</v>
      </c>
      <c r="D70" s="91"/>
      <c r="E70" s="96">
        <f>'F-20'!E70-'F-20-1'!E70</f>
        <v>0</v>
      </c>
      <c r="F70" s="91">
        <f>'F-20'!F70-'F-20-1'!F70</f>
        <v>0</v>
      </c>
      <c r="G70" s="91">
        <f>'F-20'!G70-'F-20-1'!G70</f>
        <v>0</v>
      </c>
      <c r="H70" s="91">
        <f>'F-20'!H70-'F-20-1'!H70</f>
        <v>0</v>
      </c>
      <c r="I70" s="91">
        <f>'F-20'!I70-'F-20-1'!I70</f>
        <v>0</v>
      </c>
    </row>
    <row r="71" spans="2:9" s="8" customFormat="1" ht="11.15" customHeight="1" x14ac:dyDescent="0.15">
      <c r="B71" s="29" t="s">
        <v>45</v>
      </c>
      <c r="C71" s="93">
        <f>'F-20'!C71-'F-20-1'!C71</f>
        <v>0</v>
      </c>
      <c r="D71" s="85"/>
      <c r="E71" s="94">
        <f>'F-20'!E71-'F-20-1'!E71</f>
        <v>0</v>
      </c>
      <c r="F71" s="93">
        <f>'F-20'!F71-'F-20-1'!F71</f>
        <v>0</v>
      </c>
      <c r="G71" s="93">
        <f>'F-20'!G71-'F-20-1'!G71</f>
        <v>0</v>
      </c>
      <c r="H71" s="93">
        <f>'F-20'!H71-'F-20-1'!H71</f>
        <v>0</v>
      </c>
      <c r="I71" s="93">
        <f>'F-20'!I71-'F-20-1'!I71</f>
        <v>0</v>
      </c>
    </row>
    <row r="72" spans="2:9" s="8" customFormat="1" ht="11.15" customHeight="1" x14ac:dyDescent="0.15">
      <c r="B72" s="29" t="s">
        <v>46</v>
      </c>
      <c r="C72" s="93">
        <f>'F-20'!C72-'F-20-1'!C72</f>
        <v>1</v>
      </c>
      <c r="D72" s="85"/>
      <c r="E72" s="94">
        <f>'F-20'!E72-'F-20-1'!E72</f>
        <v>0</v>
      </c>
      <c r="F72" s="93">
        <f>'F-20'!F72-'F-20-1'!F72</f>
        <v>0</v>
      </c>
      <c r="G72" s="93">
        <f>'F-20'!G72-'F-20-1'!G72</f>
        <v>0</v>
      </c>
      <c r="H72" s="93">
        <f>'F-20'!H72-'F-20-1'!H72</f>
        <v>0</v>
      </c>
      <c r="I72" s="93">
        <f>'F-20'!I72-'F-20-1'!I72</f>
        <v>0</v>
      </c>
    </row>
    <row r="73" spans="2:9" s="8" customFormat="1" ht="11.15" customHeight="1" x14ac:dyDescent="0.15">
      <c r="B73" s="29" t="s">
        <v>47</v>
      </c>
      <c r="C73" s="93">
        <f>'F-20'!C73-'F-20-1'!C73</f>
        <v>0</v>
      </c>
      <c r="D73" s="85"/>
      <c r="E73" s="94">
        <f>'F-20'!E73-'F-20-1'!E73</f>
        <v>0</v>
      </c>
      <c r="F73" s="93">
        <f>'F-20'!F73-'F-20-1'!F73</f>
        <v>0</v>
      </c>
      <c r="G73" s="93">
        <f>'F-20'!G73-'F-20-1'!G73</f>
        <v>0</v>
      </c>
      <c r="H73" s="93">
        <f>'F-20'!H73-'F-20-1'!H73</f>
        <v>0</v>
      </c>
      <c r="I73" s="93">
        <f>'F-20'!I73-'F-20-1'!I73</f>
        <v>0</v>
      </c>
    </row>
    <row r="74" spans="2:9" s="8" customFormat="1" ht="11.15" customHeight="1" x14ac:dyDescent="0.15">
      <c r="B74" s="29" t="s">
        <v>48</v>
      </c>
      <c r="C74" s="93">
        <f>'F-20'!C74-'F-20-1'!C74</f>
        <v>0</v>
      </c>
      <c r="D74" s="85"/>
      <c r="E74" s="94">
        <f>'F-20'!E74-'F-20-1'!E74</f>
        <v>0</v>
      </c>
      <c r="F74" s="93">
        <f>'F-20'!F74-'F-20-1'!F74</f>
        <v>0</v>
      </c>
      <c r="G74" s="93">
        <f>'F-20'!G74-'F-20-1'!G74</f>
        <v>0</v>
      </c>
      <c r="H74" s="93">
        <f>'F-20'!H74-'F-20-1'!H74</f>
        <v>0</v>
      </c>
      <c r="I74" s="93">
        <f>'F-20'!I74-'F-20-1'!I74</f>
        <v>0</v>
      </c>
    </row>
    <row r="75" spans="2:9" s="8" customFormat="1" ht="11.15" customHeight="1" x14ac:dyDescent="0.15">
      <c r="B75" s="29" t="s">
        <v>49</v>
      </c>
      <c r="C75" s="93">
        <f>'F-20'!C75-'F-20-1'!C75</f>
        <v>0</v>
      </c>
      <c r="D75" s="85"/>
      <c r="E75" s="94">
        <f>'F-20'!E75-'F-20-1'!E75</f>
        <v>0</v>
      </c>
      <c r="F75" s="93">
        <f>'F-20'!F75-'F-20-1'!F75</f>
        <v>0</v>
      </c>
      <c r="G75" s="93">
        <f>'F-20'!G75-'F-20-1'!G75</f>
        <v>0</v>
      </c>
      <c r="H75" s="93">
        <f>'F-20'!H75-'F-20-1'!H75</f>
        <v>0</v>
      </c>
      <c r="I75" s="93">
        <f>'F-20'!I75-'F-20-1'!I75</f>
        <v>0</v>
      </c>
    </row>
    <row r="76" spans="2:9" s="8" customFormat="1" ht="11.15" customHeight="1" x14ac:dyDescent="0.15">
      <c r="B76" s="29" t="s">
        <v>50</v>
      </c>
      <c r="C76" s="93">
        <f>'F-20'!C76-'F-20-1'!C76</f>
        <v>0</v>
      </c>
      <c r="D76" s="85"/>
      <c r="E76" s="94">
        <f>'F-20'!E76-'F-20-1'!E76</f>
        <v>0</v>
      </c>
      <c r="F76" s="93">
        <f>'F-20'!F76-'F-20-1'!F76</f>
        <v>0</v>
      </c>
      <c r="G76" s="93">
        <f>'F-20'!G76-'F-20-1'!G76</f>
        <v>0</v>
      </c>
      <c r="H76" s="93">
        <f>'F-20'!H76-'F-20-1'!H76</f>
        <v>0</v>
      </c>
      <c r="I76" s="93">
        <f>'F-20'!I76-'F-20-1'!I76</f>
        <v>0</v>
      </c>
    </row>
    <row r="77" spans="2:9" s="8" customFormat="1" ht="11.15" customHeight="1" x14ac:dyDescent="0.15">
      <c r="B77" s="29" t="s">
        <v>51</v>
      </c>
      <c r="C77" s="93">
        <f>'F-20'!C77-'F-20-1'!C77</f>
        <v>0</v>
      </c>
      <c r="D77" s="85"/>
      <c r="E77" s="94">
        <f>'F-20'!E77-'F-20-1'!E77</f>
        <v>0</v>
      </c>
      <c r="F77" s="93">
        <f>'F-20'!F77-'F-20-1'!F77</f>
        <v>0</v>
      </c>
      <c r="G77" s="93">
        <f>'F-20'!G77-'F-20-1'!G77</f>
        <v>0</v>
      </c>
      <c r="H77" s="93">
        <f>'F-20'!H77-'F-20-1'!H77</f>
        <v>0</v>
      </c>
      <c r="I77" s="93">
        <f>'F-20'!I77-'F-20-1'!I77</f>
        <v>0</v>
      </c>
    </row>
    <row r="78" spans="2:9" s="8" customFormat="1" ht="11.15" customHeight="1" thickBot="1" x14ac:dyDescent="0.2">
      <c r="B78" s="32" t="s">
        <v>52</v>
      </c>
      <c r="C78" s="103">
        <f>'F-20'!C78-'F-20-1'!C78</f>
        <v>0</v>
      </c>
      <c r="D78" s="104"/>
      <c r="E78" s="116">
        <f>'F-20'!E78-'F-20-1'!E78</f>
        <v>0</v>
      </c>
      <c r="F78" s="103">
        <f>'F-20'!F78-'F-20-1'!F78</f>
        <v>0</v>
      </c>
      <c r="G78" s="103">
        <f>'F-20'!G78-'F-20-1'!G78</f>
        <v>0</v>
      </c>
      <c r="H78" s="103">
        <f>'F-20'!H78-'F-20-1'!H78</f>
        <v>0</v>
      </c>
      <c r="I78" s="103">
        <f>'F-20'!I78-'F-20-1'!I78</f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transitionEvaluation="1" codeName="Sheet97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265</v>
      </c>
      <c r="D9" s="74">
        <v>66.79245283018868</v>
      </c>
      <c r="E9" s="138">
        <v>177</v>
      </c>
      <c r="F9" s="85">
        <v>179</v>
      </c>
      <c r="G9" s="85">
        <v>64</v>
      </c>
      <c r="H9" s="85">
        <v>16</v>
      </c>
      <c r="I9" s="85">
        <v>3</v>
      </c>
    </row>
    <row r="10" spans="2:9" s="8" customFormat="1" x14ac:dyDescent="0.15">
      <c r="B10" s="14" t="str">
        <f>刑法犯総数!B10</f>
        <v>2016     28</v>
      </c>
      <c r="C10" s="85">
        <v>220</v>
      </c>
      <c r="D10" s="74">
        <v>69.090909090909093</v>
      </c>
      <c r="E10" s="138">
        <v>152</v>
      </c>
      <c r="F10" s="85">
        <v>145</v>
      </c>
      <c r="G10" s="85">
        <v>50</v>
      </c>
      <c r="H10" s="85">
        <v>14</v>
      </c>
      <c r="I10" s="85">
        <v>5</v>
      </c>
    </row>
    <row r="11" spans="2:9" s="8" customFormat="1" x14ac:dyDescent="0.15">
      <c r="B11" s="14" t="str">
        <f>刑法犯総数!B11</f>
        <v>2017     29</v>
      </c>
      <c r="C11" s="85">
        <v>244</v>
      </c>
      <c r="D11" s="74">
        <v>61.475409836065573</v>
      </c>
      <c r="E11" s="138">
        <v>150</v>
      </c>
      <c r="F11" s="85">
        <v>158</v>
      </c>
      <c r="G11" s="85">
        <v>55</v>
      </c>
      <c r="H11" s="85">
        <v>14</v>
      </c>
      <c r="I11" s="85">
        <v>5</v>
      </c>
    </row>
    <row r="12" spans="2:9" s="8" customFormat="1" x14ac:dyDescent="0.15">
      <c r="B12" s="14" t="str">
        <f>刑法犯総数!B12</f>
        <v>2018     30</v>
      </c>
      <c r="C12" s="102">
        <v>243</v>
      </c>
      <c r="D12" s="75">
        <v>74.897119341563794</v>
      </c>
      <c r="E12" s="138">
        <v>182</v>
      </c>
      <c r="F12" s="85">
        <v>186</v>
      </c>
      <c r="G12" s="85">
        <v>60</v>
      </c>
      <c r="H12" s="85">
        <v>7</v>
      </c>
      <c r="I12" s="85">
        <v>4</v>
      </c>
    </row>
    <row r="13" spans="2:9" s="8" customFormat="1" x14ac:dyDescent="0.15">
      <c r="B13" s="18" t="str">
        <f>刑法犯総数!B13</f>
        <v>2019 令和元年</v>
      </c>
      <c r="C13" s="102">
        <v>240</v>
      </c>
      <c r="D13" s="75">
        <v>65.416666666666671</v>
      </c>
      <c r="E13" s="112">
        <v>157</v>
      </c>
      <c r="F13" s="89">
        <v>159</v>
      </c>
      <c r="G13" s="89">
        <v>43</v>
      </c>
      <c r="H13" s="89">
        <v>8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46">
        <v>237</v>
      </c>
      <c r="D14" s="75">
        <v>81.012658227848107</v>
      </c>
      <c r="E14" s="139">
        <v>192</v>
      </c>
      <c r="F14" s="89">
        <v>197</v>
      </c>
      <c r="G14" s="89">
        <v>63</v>
      </c>
      <c r="H14" s="89">
        <v>12</v>
      </c>
      <c r="I14" s="89">
        <v>3</v>
      </c>
    </row>
    <row r="15" spans="2:9" s="8" customFormat="1" x14ac:dyDescent="0.15">
      <c r="B15" s="18" t="str">
        <f>刑法犯総数!B15</f>
        <v>2021 　　３</v>
      </c>
      <c r="C15" s="146">
        <v>277</v>
      </c>
      <c r="D15" s="75">
        <v>74.729241877256314</v>
      </c>
      <c r="E15" s="139">
        <v>207</v>
      </c>
      <c r="F15" s="89">
        <v>203</v>
      </c>
      <c r="G15" s="89">
        <v>89</v>
      </c>
      <c r="H15" s="89">
        <v>15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102">
        <v>306</v>
      </c>
      <c r="D16" s="75">
        <v>72.222222222222214</v>
      </c>
      <c r="E16" s="86">
        <v>221</v>
      </c>
      <c r="F16" s="89">
        <v>195</v>
      </c>
      <c r="G16" s="89">
        <v>67</v>
      </c>
      <c r="H16" s="89">
        <v>12</v>
      </c>
      <c r="I16" s="89">
        <v>1</v>
      </c>
    </row>
    <row r="17" spans="2:9" s="22" customFormat="1" x14ac:dyDescent="0.15">
      <c r="B17" s="18" t="str">
        <f>刑法犯総数!B17</f>
        <v>2023 　　５</v>
      </c>
      <c r="C17" s="89">
        <v>421</v>
      </c>
      <c r="D17" s="81">
        <v>64.370546318289783</v>
      </c>
      <c r="E17" s="87">
        <v>271</v>
      </c>
      <c r="F17" s="87">
        <v>266</v>
      </c>
      <c r="G17" s="87">
        <v>96</v>
      </c>
      <c r="H17" s="87">
        <v>17</v>
      </c>
      <c r="I17" s="86">
        <v>6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436</v>
      </c>
      <c r="D18" s="78">
        <f>E18/C18*100</f>
        <v>71.330275229357795</v>
      </c>
      <c r="E18" s="88">
        <f>SUM(E20,E26,E33,E34,E45,E52,E59,E65,E70)</f>
        <v>311</v>
      </c>
      <c r="F18" s="91">
        <f>SUM(F20,F26,F33,F34,F45,F52,F59,F65,F70)</f>
        <v>310</v>
      </c>
      <c r="G18" s="91">
        <f>SUM(G20,G26,G33,G34,G45,G52,G59,G65,G70)</f>
        <v>107</v>
      </c>
      <c r="H18" s="91">
        <f>SUM(H20,H26,H33,H34,H45,H52,H59,H65,H70)</f>
        <v>20</v>
      </c>
      <c r="I18" s="91">
        <f>SUM(I20,I26,I33,I34,I45,I52,I59,I65,I70)</f>
        <v>3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18</v>
      </c>
      <c r="D20" s="91"/>
      <c r="E20" s="90">
        <v>15</v>
      </c>
      <c r="F20" s="92">
        <v>15</v>
      </c>
      <c r="G20" s="92">
        <v>6</v>
      </c>
      <c r="H20" s="92">
        <v>3</v>
      </c>
      <c r="I20" s="91">
        <v>0</v>
      </c>
    </row>
    <row r="21" spans="2:9" s="8" customFormat="1" ht="11.15" customHeight="1" x14ac:dyDescent="0.15">
      <c r="B21" s="29" t="s">
        <v>2</v>
      </c>
      <c r="C21" s="93">
        <v>11</v>
      </c>
      <c r="D21" s="85"/>
      <c r="E21" s="94">
        <v>9</v>
      </c>
      <c r="F21" s="93">
        <v>10</v>
      </c>
      <c r="G21" s="93">
        <v>6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4</v>
      </c>
      <c r="D22" s="85"/>
      <c r="E22" s="94">
        <v>2</v>
      </c>
      <c r="F22" s="93">
        <v>3</v>
      </c>
      <c r="G22" s="93">
        <v>0</v>
      </c>
      <c r="H22" s="93">
        <v>3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2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</v>
      </c>
      <c r="D25" s="85"/>
      <c r="E25" s="94">
        <v>2</v>
      </c>
      <c r="F25" s="93">
        <v>2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16</v>
      </c>
      <c r="D26" s="91"/>
      <c r="E26" s="96">
        <v>14</v>
      </c>
      <c r="F26" s="91">
        <v>13</v>
      </c>
      <c r="G26" s="91">
        <v>5</v>
      </c>
      <c r="H26" s="91">
        <v>2</v>
      </c>
      <c r="I26" s="91">
        <v>2</v>
      </c>
    </row>
    <row r="27" spans="2:9" s="8" customFormat="1" ht="11.15" customHeight="1" x14ac:dyDescent="0.15">
      <c r="B27" s="29" t="s">
        <v>7</v>
      </c>
      <c r="C27" s="93">
        <v>3</v>
      </c>
      <c r="D27" s="85"/>
      <c r="E27" s="94">
        <v>3</v>
      </c>
      <c r="F27" s="93">
        <v>3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4</v>
      </c>
      <c r="D29" s="85"/>
      <c r="E29" s="94">
        <v>2</v>
      </c>
      <c r="F29" s="93">
        <v>2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3</v>
      </c>
      <c r="D30" s="85"/>
      <c r="E30" s="94">
        <v>4</v>
      </c>
      <c r="F30" s="93">
        <v>4</v>
      </c>
      <c r="G30" s="93">
        <v>2</v>
      </c>
      <c r="H30" s="93">
        <v>2</v>
      </c>
      <c r="I30" s="93">
        <v>2</v>
      </c>
    </row>
    <row r="31" spans="2:9" s="8" customFormat="1" ht="11.15" customHeight="1" x14ac:dyDescent="0.15">
      <c r="B31" s="29" t="s">
        <v>11</v>
      </c>
      <c r="C31" s="93">
        <v>3</v>
      </c>
      <c r="D31" s="85"/>
      <c r="E31" s="94">
        <v>1</v>
      </c>
      <c r="F31" s="93">
        <v>1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3</v>
      </c>
      <c r="D32" s="85"/>
      <c r="E32" s="94">
        <v>4</v>
      </c>
      <c r="F32" s="93">
        <v>3</v>
      </c>
      <c r="G32" s="93">
        <v>1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56</v>
      </c>
      <c r="D33" s="91"/>
      <c r="E33" s="98">
        <v>32</v>
      </c>
      <c r="F33" s="97">
        <v>36</v>
      </c>
      <c r="G33" s="97">
        <v>12</v>
      </c>
      <c r="H33" s="97">
        <v>3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118</v>
      </c>
      <c r="D34" s="91"/>
      <c r="E34" s="96">
        <v>79</v>
      </c>
      <c r="F34" s="91">
        <v>79</v>
      </c>
      <c r="G34" s="91">
        <v>26</v>
      </c>
      <c r="H34" s="91">
        <v>1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12</v>
      </c>
      <c r="D35" s="85"/>
      <c r="E35" s="94">
        <v>7</v>
      </c>
      <c r="F35" s="93">
        <v>8</v>
      </c>
      <c r="G35" s="93">
        <v>4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6</v>
      </c>
      <c r="D36" s="85"/>
      <c r="E36" s="94">
        <v>7</v>
      </c>
      <c r="F36" s="93">
        <v>7</v>
      </c>
      <c r="G36" s="93">
        <v>1</v>
      </c>
      <c r="H36" s="93">
        <v>1</v>
      </c>
      <c r="I36" s="93">
        <v>0</v>
      </c>
    </row>
    <row r="37" spans="2:9" s="8" customFormat="1" ht="11.15" customHeight="1" x14ac:dyDescent="0.15">
      <c r="B37" s="29" t="s">
        <v>16</v>
      </c>
      <c r="C37" s="93">
        <v>5</v>
      </c>
      <c r="D37" s="85"/>
      <c r="E37" s="94">
        <v>2</v>
      </c>
      <c r="F37" s="93">
        <v>3</v>
      </c>
      <c r="G37" s="93">
        <v>2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17</v>
      </c>
      <c r="D38" s="85"/>
      <c r="E38" s="94">
        <v>12</v>
      </c>
      <c r="F38" s="93">
        <v>12</v>
      </c>
      <c r="G38" s="93">
        <v>6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24</v>
      </c>
      <c r="D39" s="85"/>
      <c r="E39" s="94">
        <v>21</v>
      </c>
      <c r="F39" s="93">
        <v>20</v>
      </c>
      <c r="G39" s="93">
        <v>6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33</v>
      </c>
      <c r="D40" s="85"/>
      <c r="E40" s="94">
        <v>16</v>
      </c>
      <c r="F40" s="93">
        <v>15</v>
      </c>
      <c r="G40" s="93">
        <v>3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3</v>
      </c>
      <c r="D42" s="85"/>
      <c r="E42" s="94">
        <v>3</v>
      </c>
      <c r="F42" s="93">
        <v>3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6</v>
      </c>
      <c r="D43" s="85"/>
      <c r="E43" s="94">
        <v>3</v>
      </c>
      <c r="F43" s="93">
        <v>3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10</v>
      </c>
      <c r="D44" s="85"/>
      <c r="E44" s="94">
        <v>7</v>
      </c>
      <c r="F44" s="93">
        <v>7</v>
      </c>
      <c r="G44" s="93">
        <v>2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25</v>
      </c>
      <c r="D45" s="91"/>
      <c r="E45" s="88">
        <v>24</v>
      </c>
      <c r="F45" s="91">
        <v>24</v>
      </c>
      <c r="G45" s="91">
        <v>6</v>
      </c>
      <c r="H45" s="91">
        <v>2</v>
      </c>
      <c r="I45" s="91">
        <v>1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2</v>
      </c>
      <c r="F46" s="93">
        <v>2</v>
      </c>
      <c r="G46" s="93">
        <v>0</v>
      </c>
      <c r="H46" s="93">
        <v>1</v>
      </c>
      <c r="I46" s="93">
        <v>0</v>
      </c>
    </row>
    <row r="47" spans="2:9" s="8" customFormat="1" ht="11.15" customHeight="1" x14ac:dyDescent="0.15">
      <c r="B47" s="29" t="s">
        <v>25</v>
      </c>
      <c r="C47" s="93">
        <v>4</v>
      </c>
      <c r="D47" s="85"/>
      <c r="E47" s="94">
        <v>3</v>
      </c>
      <c r="F47" s="93">
        <v>3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2</v>
      </c>
      <c r="F48" s="93">
        <v>2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5</v>
      </c>
      <c r="D49" s="85"/>
      <c r="E49" s="94">
        <v>6</v>
      </c>
      <c r="F49" s="93">
        <v>6</v>
      </c>
      <c r="G49" s="93">
        <v>1</v>
      </c>
      <c r="H49" s="93">
        <v>1</v>
      </c>
      <c r="I49" s="93">
        <v>1</v>
      </c>
    </row>
    <row r="50" spans="2:9" s="8" customFormat="1" ht="11.15" customHeight="1" x14ac:dyDescent="0.15">
      <c r="B50" s="29" t="s">
        <v>28</v>
      </c>
      <c r="C50" s="93">
        <v>14</v>
      </c>
      <c r="D50" s="85"/>
      <c r="E50" s="94">
        <v>10</v>
      </c>
      <c r="F50" s="93">
        <v>9</v>
      </c>
      <c r="G50" s="93">
        <v>5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1</v>
      </c>
      <c r="F51" s="93">
        <v>2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141</v>
      </c>
      <c r="D52" s="91"/>
      <c r="E52" s="96">
        <v>104</v>
      </c>
      <c r="F52" s="91">
        <v>94</v>
      </c>
      <c r="G52" s="91">
        <v>37</v>
      </c>
      <c r="H52" s="91">
        <v>7</v>
      </c>
      <c r="I52" s="91">
        <v>0</v>
      </c>
    </row>
    <row r="53" spans="2:9" s="8" customFormat="1" ht="11.15" customHeight="1" x14ac:dyDescent="0.15">
      <c r="B53" s="29" t="s">
        <v>30</v>
      </c>
      <c r="C53" s="93">
        <v>5</v>
      </c>
      <c r="D53" s="85"/>
      <c r="E53" s="94">
        <v>2</v>
      </c>
      <c r="F53" s="93">
        <v>2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13</v>
      </c>
      <c r="D54" s="85"/>
      <c r="E54" s="94">
        <v>8</v>
      </c>
      <c r="F54" s="93">
        <v>7</v>
      </c>
      <c r="G54" s="93">
        <v>6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60</v>
      </c>
      <c r="D55" s="85"/>
      <c r="E55" s="94">
        <v>43</v>
      </c>
      <c r="F55" s="93">
        <v>40</v>
      </c>
      <c r="G55" s="93">
        <v>17</v>
      </c>
      <c r="H55" s="93">
        <v>4</v>
      </c>
      <c r="I55" s="93">
        <v>0</v>
      </c>
    </row>
    <row r="56" spans="2:9" s="8" customFormat="1" ht="11.15" customHeight="1" x14ac:dyDescent="0.15">
      <c r="B56" s="29" t="s">
        <v>33</v>
      </c>
      <c r="C56" s="93">
        <v>55</v>
      </c>
      <c r="D56" s="85"/>
      <c r="E56" s="94">
        <v>44</v>
      </c>
      <c r="F56" s="93">
        <v>39</v>
      </c>
      <c r="G56" s="93">
        <v>12</v>
      </c>
      <c r="H56" s="93">
        <v>3</v>
      </c>
      <c r="I56" s="93">
        <v>0</v>
      </c>
    </row>
    <row r="57" spans="2:9" s="8" customFormat="1" ht="11.15" customHeight="1" x14ac:dyDescent="0.15">
      <c r="B57" s="29" t="s">
        <v>34</v>
      </c>
      <c r="C57" s="93">
        <v>5</v>
      </c>
      <c r="D57" s="85"/>
      <c r="E57" s="94">
        <v>4</v>
      </c>
      <c r="F57" s="93">
        <v>4</v>
      </c>
      <c r="G57" s="93">
        <v>1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</v>
      </c>
      <c r="D58" s="85"/>
      <c r="E58" s="94">
        <v>3</v>
      </c>
      <c r="F58" s="93">
        <v>2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18</v>
      </c>
      <c r="D59" s="91"/>
      <c r="E59" s="96">
        <v>15</v>
      </c>
      <c r="F59" s="91">
        <v>17</v>
      </c>
      <c r="G59" s="91">
        <v>6</v>
      </c>
      <c r="H59" s="91">
        <v>1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2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5</v>
      </c>
      <c r="D62" s="85"/>
      <c r="E62" s="94">
        <v>3</v>
      </c>
      <c r="F62" s="93">
        <v>3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10</v>
      </c>
      <c r="D63" s="85"/>
      <c r="E63" s="94">
        <v>10</v>
      </c>
      <c r="F63" s="93">
        <v>10</v>
      </c>
      <c r="G63" s="93">
        <v>4</v>
      </c>
      <c r="H63" s="93">
        <v>1</v>
      </c>
      <c r="I63" s="93">
        <v>0</v>
      </c>
    </row>
    <row r="64" spans="2:9" s="8" customFormat="1" ht="11.15" customHeight="1" x14ac:dyDescent="0.15">
      <c r="B64" s="29" t="s">
        <v>40</v>
      </c>
      <c r="C64" s="93">
        <v>3</v>
      </c>
      <c r="D64" s="85"/>
      <c r="E64" s="94">
        <v>2</v>
      </c>
      <c r="F64" s="93">
        <v>2</v>
      </c>
      <c r="G64" s="93">
        <v>1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5</v>
      </c>
      <c r="D65" s="91"/>
      <c r="E65" s="96">
        <v>4</v>
      </c>
      <c r="F65" s="91">
        <v>3</v>
      </c>
      <c r="G65" s="91">
        <v>1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2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3</v>
      </c>
      <c r="D67" s="85"/>
      <c r="E67" s="94">
        <v>4</v>
      </c>
      <c r="F67" s="93">
        <v>3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39</v>
      </c>
      <c r="D70" s="91"/>
      <c r="E70" s="96">
        <v>24</v>
      </c>
      <c r="F70" s="91">
        <v>29</v>
      </c>
      <c r="G70" s="91">
        <v>8</v>
      </c>
      <c r="H70" s="91">
        <v>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18</v>
      </c>
      <c r="D71" s="85"/>
      <c r="E71" s="94">
        <v>7</v>
      </c>
      <c r="F71" s="93">
        <v>8</v>
      </c>
      <c r="G71" s="93">
        <v>4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5</v>
      </c>
      <c r="D72" s="85"/>
      <c r="E72" s="94">
        <v>6</v>
      </c>
      <c r="F72" s="93">
        <v>7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4</v>
      </c>
      <c r="D73" s="85"/>
      <c r="E73" s="94">
        <v>5</v>
      </c>
      <c r="F73" s="93">
        <v>5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3</v>
      </c>
      <c r="F74" s="93">
        <v>5</v>
      </c>
      <c r="G74" s="93">
        <v>2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5</v>
      </c>
      <c r="D77" s="85"/>
      <c r="E77" s="94">
        <v>1</v>
      </c>
      <c r="F77" s="93">
        <v>2</v>
      </c>
      <c r="G77" s="93">
        <v>1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1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37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18</v>
      </c>
      <c r="D9" s="74">
        <v>100</v>
      </c>
      <c r="E9" s="138">
        <v>18</v>
      </c>
      <c r="F9" s="85">
        <v>10</v>
      </c>
      <c r="G9" s="85">
        <v>10</v>
      </c>
      <c r="H9" s="85">
        <v>1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14</v>
      </c>
      <c r="D10" s="74">
        <v>92.857142857142861</v>
      </c>
      <c r="E10" s="138">
        <v>13</v>
      </c>
      <c r="F10" s="85">
        <v>13</v>
      </c>
      <c r="G10" s="85">
        <v>9</v>
      </c>
      <c r="H10" s="85">
        <v>4</v>
      </c>
      <c r="I10" s="85">
        <v>3</v>
      </c>
    </row>
    <row r="11" spans="2:9" s="8" customFormat="1" x14ac:dyDescent="0.15">
      <c r="B11" s="14" t="str">
        <f>刑法犯総数!B11</f>
        <v>2017     29</v>
      </c>
      <c r="C11" s="85">
        <v>11</v>
      </c>
      <c r="D11" s="74">
        <v>100</v>
      </c>
      <c r="E11" s="138">
        <v>11</v>
      </c>
      <c r="F11" s="85">
        <v>11</v>
      </c>
      <c r="G11" s="85">
        <v>9</v>
      </c>
      <c r="H11" s="85">
        <v>1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10</v>
      </c>
      <c r="D12" s="75">
        <v>70</v>
      </c>
      <c r="E12" s="138">
        <v>7</v>
      </c>
      <c r="F12" s="85">
        <v>7</v>
      </c>
      <c r="G12" s="85">
        <v>5</v>
      </c>
      <c r="H12" s="85">
        <v>1</v>
      </c>
      <c r="I12" s="85">
        <v>1</v>
      </c>
    </row>
    <row r="13" spans="2:9" s="8" customFormat="1" x14ac:dyDescent="0.15">
      <c r="B13" s="14" t="str">
        <f>刑法犯総数!B13</f>
        <v>2019 令和元年</v>
      </c>
      <c r="C13" s="85">
        <v>12</v>
      </c>
      <c r="D13" s="75">
        <v>108.33333333333333</v>
      </c>
      <c r="E13" s="138">
        <v>13</v>
      </c>
      <c r="F13" s="85">
        <v>10</v>
      </c>
      <c r="G13" s="85">
        <v>8</v>
      </c>
      <c r="H13" s="85">
        <v>2</v>
      </c>
      <c r="I13" s="85">
        <v>2</v>
      </c>
    </row>
    <row r="14" spans="2:9" s="8" customFormat="1" x14ac:dyDescent="0.15">
      <c r="B14" s="14" t="str">
        <f>刑法犯総数!B14</f>
        <v>2020 　　２</v>
      </c>
      <c r="C14" s="144">
        <v>17</v>
      </c>
      <c r="D14" s="75">
        <v>111.76470588235294</v>
      </c>
      <c r="E14" s="145">
        <v>19</v>
      </c>
      <c r="F14" s="85">
        <v>16</v>
      </c>
      <c r="G14" s="85">
        <v>14</v>
      </c>
      <c r="H14" s="85">
        <v>0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9</v>
      </c>
      <c r="D15" s="75">
        <v>111.11111111111111</v>
      </c>
      <c r="E15" s="139">
        <v>10</v>
      </c>
      <c r="F15" s="89">
        <v>8</v>
      </c>
      <c r="G15" s="89">
        <v>8</v>
      </c>
      <c r="H15" s="89">
        <v>1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89">
        <v>10</v>
      </c>
      <c r="D16" s="75">
        <v>90</v>
      </c>
      <c r="E16" s="86">
        <v>9</v>
      </c>
      <c r="F16" s="89">
        <v>10</v>
      </c>
      <c r="G16" s="89">
        <v>10</v>
      </c>
      <c r="H16" s="89">
        <v>2</v>
      </c>
      <c r="I16" s="89">
        <v>2</v>
      </c>
    </row>
    <row r="17" spans="2:9" s="22" customFormat="1" x14ac:dyDescent="0.15">
      <c r="B17" s="18" t="str">
        <f>刑法犯総数!B17</f>
        <v>2023 　　５</v>
      </c>
      <c r="C17" s="89">
        <v>8</v>
      </c>
      <c r="D17" s="81">
        <v>100</v>
      </c>
      <c r="E17" s="87">
        <v>8</v>
      </c>
      <c r="F17" s="87">
        <v>8</v>
      </c>
      <c r="G17" s="87">
        <v>7</v>
      </c>
      <c r="H17" s="87">
        <v>1</v>
      </c>
      <c r="I17" s="86">
        <v>1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12</v>
      </c>
      <c r="D18" s="78">
        <f>E18/C18*100</f>
        <v>75</v>
      </c>
      <c r="E18" s="88">
        <f>SUM(E20,E26,E33,E34,E45,E52,E59,E65,E70)</f>
        <v>9</v>
      </c>
      <c r="F18" s="91">
        <f>SUM(F20,F26,F33,F34,F45,F52,F59,F65,F70)</f>
        <v>8</v>
      </c>
      <c r="G18" s="91">
        <f>SUM(G20,G26,G33,G34,G45,G52,G59,G65,G70)</f>
        <v>6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1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1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</v>
      </c>
      <c r="D26" s="91"/>
      <c r="E26" s="96">
        <v>1</v>
      </c>
      <c r="F26" s="91">
        <v>1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2</v>
      </c>
      <c r="D27" s="85"/>
      <c r="E27" s="94">
        <v>1</v>
      </c>
      <c r="F27" s="93">
        <v>1</v>
      </c>
      <c r="G27" s="93">
        <v>1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3</v>
      </c>
      <c r="F34" s="91">
        <v>2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</v>
      </c>
      <c r="D52" s="91"/>
      <c r="E52" s="96">
        <v>3</v>
      </c>
      <c r="F52" s="91">
        <v>4</v>
      </c>
      <c r="G52" s="91">
        <v>3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</v>
      </c>
      <c r="D55" s="85"/>
      <c r="E55" s="94">
        <v>1</v>
      </c>
      <c r="F55" s="93">
        <v>2</v>
      </c>
      <c r="G55" s="93">
        <v>1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2</v>
      </c>
      <c r="F56" s="93">
        <v>2</v>
      </c>
      <c r="G56" s="93">
        <v>2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</v>
      </c>
      <c r="D65" s="91"/>
      <c r="E65" s="96">
        <v>1</v>
      </c>
      <c r="F65" s="91">
        <v>1</v>
      </c>
      <c r="G65" s="91">
        <v>1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1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transitionEvaluation="1" codeName="Sheet98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24</v>
      </c>
      <c r="D9" s="74">
        <v>95.833333333333343</v>
      </c>
      <c r="E9" s="138">
        <v>23</v>
      </c>
      <c r="F9" s="85">
        <v>29</v>
      </c>
      <c r="G9" s="85">
        <v>9</v>
      </c>
      <c r="H9" s="85">
        <v>1</v>
      </c>
      <c r="I9" s="85">
        <v>1</v>
      </c>
    </row>
    <row r="10" spans="2:9" s="8" customFormat="1" x14ac:dyDescent="0.15">
      <c r="B10" s="14" t="str">
        <f>刑法犯総数!B10</f>
        <v>2016     28</v>
      </c>
      <c r="C10" s="85">
        <v>17</v>
      </c>
      <c r="D10" s="74">
        <v>111.76470588235294</v>
      </c>
      <c r="E10" s="138">
        <v>19</v>
      </c>
      <c r="F10" s="85">
        <v>23</v>
      </c>
      <c r="G10" s="85">
        <v>4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15</v>
      </c>
      <c r="D11" s="74">
        <v>86.666666666666671</v>
      </c>
      <c r="E11" s="138">
        <v>13</v>
      </c>
      <c r="F11" s="85">
        <v>15</v>
      </c>
      <c r="G11" s="85">
        <v>6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12</v>
      </c>
      <c r="D12" s="75">
        <v>91.666666666666657</v>
      </c>
      <c r="E12" s="138">
        <v>11</v>
      </c>
      <c r="F12" s="85">
        <v>13</v>
      </c>
      <c r="G12" s="85">
        <v>6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11</v>
      </c>
      <c r="D13" s="75">
        <v>118.18181818181819</v>
      </c>
      <c r="E13" s="138">
        <v>13</v>
      </c>
      <c r="F13" s="85">
        <v>11</v>
      </c>
      <c r="G13" s="85">
        <v>3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19</v>
      </c>
      <c r="D14" s="75">
        <v>84.210526315789465</v>
      </c>
      <c r="E14" s="139">
        <v>16</v>
      </c>
      <c r="F14" s="89">
        <v>20</v>
      </c>
      <c r="G14" s="89">
        <v>1</v>
      </c>
      <c r="H14" s="89">
        <v>1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10</v>
      </c>
      <c r="D15" s="75">
        <v>150</v>
      </c>
      <c r="E15" s="139">
        <v>15</v>
      </c>
      <c r="F15" s="89">
        <v>13</v>
      </c>
      <c r="G15" s="89">
        <v>3</v>
      </c>
      <c r="H15" s="89">
        <v>2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13</v>
      </c>
      <c r="D16" s="75">
        <v>92.307692307692307</v>
      </c>
      <c r="E16" s="86">
        <v>12</v>
      </c>
      <c r="F16" s="89">
        <v>11</v>
      </c>
      <c r="G16" s="89">
        <v>2</v>
      </c>
      <c r="H16" s="89">
        <v>1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13</v>
      </c>
      <c r="D17" s="81">
        <v>84.615384615384613</v>
      </c>
      <c r="E17" s="87">
        <v>11</v>
      </c>
      <c r="F17" s="87">
        <v>12</v>
      </c>
      <c r="G17" s="87">
        <v>6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8</v>
      </c>
      <c r="D18" s="78">
        <f>E18/C18*100</f>
        <v>125</v>
      </c>
      <c r="E18" s="88">
        <f>SUM(E20,E26,E33,E34,E45,E52,E59,E65,E70)</f>
        <v>10</v>
      </c>
      <c r="F18" s="91">
        <f>SUM(F20,F26,F33,F34,F45,F52,F59,F65,F70)</f>
        <v>12</v>
      </c>
      <c r="G18" s="91">
        <f>SUM(G20,G26,G33,G34,G45,G52,G59,G65,G70)</f>
        <v>1</v>
      </c>
      <c r="H18" s="91">
        <f>SUM(H20,H26,H33,H34,H45,H52,H59,H65,H70)</f>
        <v>2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</v>
      </c>
      <c r="D20" s="91"/>
      <c r="E20" s="90">
        <v>2</v>
      </c>
      <c r="F20" s="92">
        <v>3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1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3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</v>
      </c>
      <c r="D33" s="91"/>
      <c r="E33" s="98">
        <v>1</v>
      </c>
      <c r="F33" s="97">
        <v>1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</v>
      </c>
      <c r="D34" s="91"/>
      <c r="E34" s="96">
        <v>2</v>
      </c>
      <c r="F34" s="91">
        <v>1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</v>
      </c>
      <c r="D45" s="91"/>
      <c r="E45" s="88">
        <v>3</v>
      </c>
      <c r="F45" s="91">
        <v>4</v>
      </c>
      <c r="G45" s="91">
        <v>0</v>
      </c>
      <c r="H45" s="91">
        <v>2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</v>
      </c>
      <c r="D50" s="85"/>
      <c r="E50" s="94">
        <v>1</v>
      </c>
      <c r="F50" s="93">
        <v>1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1</v>
      </c>
      <c r="F51" s="93">
        <v>2</v>
      </c>
      <c r="G51" s="93">
        <v>0</v>
      </c>
      <c r="H51" s="93">
        <v>2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1</v>
      </c>
      <c r="F52" s="91">
        <v>2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1</v>
      </c>
      <c r="F54" s="93">
        <v>2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1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transitionEvaluation="1" codeName="Sheet99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451</v>
      </c>
      <c r="D9" s="74">
        <v>78.935698447893571</v>
      </c>
      <c r="E9" s="138">
        <v>356</v>
      </c>
      <c r="F9" s="85">
        <v>505</v>
      </c>
      <c r="G9" s="85">
        <v>76</v>
      </c>
      <c r="H9" s="85">
        <v>3</v>
      </c>
      <c r="I9" s="85">
        <v>2</v>
      </c>
    </row>
    <row r="10" spans="2:9" s="8" customFormat="1" x14ac:dyDescent="0.15">
      <c r="B10" s="14" t="str">
        <f>刑法犯総数!B10</f>
        <v>2016     28</v>
      </c>
      <c r="C10" s="85">
        <v>408</v>
      </c>
      <c r="D10" s="74">
        <v>87.254901960784309</v>
      </c>
      <c r="E10" s="138">
        <v>356</v>
      </c>
      <c r="F10" s="85">
        <v>483</v>
      </c>
      <c r="G10" s="85">
        <v>73</v>
      </c>
      <c r="H10" s="85">
        <v>6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415</v>
      </c>
      <c r="D11" s="74">
        <v>82.891566265060248</v>
      </c>
      <c r="E11" s="138">
        <v>344</v>
      </c>
      <c r="F11" s="85">
        <v>492</v>
      </c>
      <c r="G11" s="85">
        <v>82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394</v>
      </c>
      <c r="D12" s="75">
        <v>84.010152284263967</v>
      </c>
      <c r="E12" s="138">
        <v>331</v>
      </c>
      <c r="F12" s="85">
        <v>450</v>
      </c>
      <c r="G12" s="85">
        <v>51</v>
      </c>
      <c r="H12" s="85">
        <v>3</v>
      </c>
      <c r="I12" s="85">
        <v>1</v>
      </c>
    </row>
    <row r="13" spans="2:9" s="8" customFormat="1" x14ac:dyDescent="0.15">
      <c r="B13" s="14" t="str">
        <f>刑法犯総数!B13</f>
        <v>2019 令和元年</v>
      </c>
      <c r="C13" s="85">
        <v>406</v>
      </c>
      <c r="D13" s="75">
        <v>87.684729064039416</v>
      </c>
      <c r="E13" s="138">
        <v>356</v>
      </c>
      <c r="F13" s="85">
        <v>489</v>
      </c>
      <c r="G13" s="85">
        <v>67</v>
      </c>
      <c r="H13" s="85">
        <v>3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395</v>
      </c>
      <c r="D14" s="75">
        <v>92.911392405063282</v>
      </c>
      <c r="E14" s="139">
        <v>367</v>
      </c>
      <c r="F14" s="89">
        <v>503</v>
      </c>
      <c r="G14" s="89">
        <v>67</v>
      </c>
      <c r="H14" s="89">
        <v>4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392</v>
      </c>
      <c r="D15" s="75">
        <v>92.091836734693871</v>
      </c>
      <c r="E15" s="139">
        <v>361</v>
      </c>
      <c r="F15" s="89">
        <v>490</v>
      </c>
      <c r="G15" s="89">
        <v>79</v>
      </c>
      <c r="H15" s="89">
        <v>4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402</v>
      </c>
      <c r="D16" s="75">
        <v>81.840796019900495</v>
      </c>
      <c r="E16" s="86">
        <v>329</v>
      </c>
      <c r="F16" s="89">
        <v>434</v>
      </c>
      <c r="G16" s="89">
        <v>77</v>
      </c>
      <c r="H16" s="89">
        <v>1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467</v>
      </c>
      <c r="D17" s="81">
        <v>72.805139186295492</v>
      </c>
      <c r="E17" s="87">
        <v>340</v>
      </c>
      <c r="F17" s="87">
        <v>460</v>
      </c>
      <c r="G17" s="87">
        <v>83</v>
      </c>
      <c r="H17" s="87">
        <v>4</v>
      </c>
      <c r="I17" s="86">
        <v>2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515</v>
      </c>
      <c r="D18" s="78">
        <f>E18/C18*100</f>
        <v>80.970873786407765</v>
      </c>
      <c r="E18" s="88">
        <f>SUM(E20,E26,E33,E34,E45,E52,E59,E65,E70)</f>
        <v>417</v>
      </c>
      <c r="F18" s="91">
        <f>SUM(F20,F26,F33,F34,F45,F52,F59,F65,F70)</f>
        <v>568</v>
      </c>
      <c r="G18" s="91">
        <f>SUM(G20,G26,G33,G34,G45,G52,G59,G65,G70)</f>
        <v>119</v>
      </c>
      <c r="H18" s="91">
        <f>SUM(H20,H26,H33,H34,H45,H52,H59,H65,H70)</f>
        <v>3</v>
      </c>
      <c r="I18" s="9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37</v>
      </c>
      <c r="D20" s="91"/>
      <c r="E20" s="90">
        <v>34</v>
      </c>
      <c r="F20" s="92">
        <v>45</v>
      </c>
      <c r="G20" s="92">
        <v>9</v>
      </c>
      <c r="H20" s="92">
        <v>2</v>
      </c>
      <c r="I20" s="91">
        <v>1</v>
      </c>
    </row>
    <row r="21" spans="2:9" s="8" customFormat="1" ht="11.15" customHeight="1" x14ac:dyDescent="0.15">
      <c r="B21" s="29" t="s">
        <v>2</v>
      </c>
      <c r="C21" s="93">
        <v>15</v>
      </c>
      <c r="D21" s="85"/>
      <c r="E21" s="94">
        <v>16</v>
      </c>
      <c r="F21" s="93">
        <v>21</v>
      </c>
      <c r="G21" s="93">
        <v>4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4</v>
      </c>
      <c r="D22" s="85"/>
      <c r="E22" s="94">
        <v>1</v>
      </c>
      <c r="F22" s="93">
        <v>2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9</v>
      </c>
      <c r="D23" s="85"/>
      <c r="E23" s="94">
        <v>6</v>
      </c>
      <c r="F23" s="93">
        <v>10</v>
      </c>
      <c r="G23" s="93">
        <v>5</v>
      </c>
      <c r="H23" s="93">
        <v>1</v>
      </c>
      <c r="I23" s="93">
        <v>1</v>
      </c>
    </row>
    <row r="24" spans="2:9" s="8" customFormat="1" ht="11.15" customHeight="1" x14ac:dyDescent="0.15">
      <c r="B24" s="29" t="s">
        <v>5</v>
      </c>
      <c r="C24" s="93">
        <v>7</v>
      </c>
      <c r="D24" s="85"/>
      <c r="E24" s="94">
        <v>8</v>
      </c>
      <c r="F24" s="93">
        <v>9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2</v>
      </c>
      <c r="D25" s="85"/>
      <c r="E25" s="94">
        <v>3</v>
      </c>
      <c r="F25" s="93">
        <v>3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44</v>
      </c>
      <c r="D26" s="91"/>
      <c r="E26" s="96">
        <v>38</v>
      </c>
      <c r="F26" s="91">
        <v>47</v>
      </c>
      <c r="G26" s="91">
        <v>6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2</v>
      </c>
      <c r="D27" s="85"/>
      <c r="E27" s="94">
        <v>1</v>
      </c>
      <c r="F27" s="93">
        <v>1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5</v>
      </c>
      <c r="D28" s="85"/>
      <c r="E28" s="94">
        <v>3</v>
      </c>
      <c r="F28" s="93">
        <v>5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16</v>
      </c>
      <c r="D29" s="85"/>
      <c r="E29" s="94">
        <v>14</v>
      </c>
      <c r="F29" s="93">
        <v>15</v>
      </c>
      <c r="G29" s="93">
        <v>2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7</v>
      </c>
      <c r="D30" s="85"/>
      <c r="E30" s="94">
        <v>8</v>
      </c>
      <c r="F30" s="93">
        <v>10</v>
      </c>
      <c r="G30" s="93">
        <v>2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2</v>
      </c>
      <c r="F31" s="93">
        <v>2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12</v>
      </c>
      <c r="D32" s="85"/>
      <c r="E32" s="94">
        <v>10</v>
      </c>
      <c r="F32" s="93">
        <v>14</v>
      </c>
      <c r="G32" s="93">
        <v>1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36</v>
      </c>
      <c r="D33" s="91"/>
      <c r="E33" s="98">
        <v>14</v>
      </c>
      <c r="F33" s="97">
        <v>21</v>
      </c>
      <c r="G33" s="97">
        <v>4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121</v>
      </c>
      <c r="D34" s="91"/>
      <c r="E34" s="96">
        <v>91</v>
      </c>
      <c r="F34" s="91">
        <v>121</v>
      </c>
      <c r="G34" s="91">
        <v>33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14</v>
      </c>
      <c r="D35" s="85"/>
      <c r="E35" s="94">
        <v>7</v>
      </c>
      <c r="F35" s="93">
        <v>8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8</v>
      </c>
      <c r="D36" s="85"/>
      <c r="E36" s="94">
        <v>5</v>
      </c>
      <c r="F36" s="93">
        <v>8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9</v>
      </c>
      <c r="D37" s="85"/>
      <c r="E37" s="94">
        <v>6</v>
      </c>
      <c r="F37" s="93">
        <v>7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12</v>
      </c>
      <c r="D38" s="85"/>
      <c r="E38" s="94">
        <v>12</v>
      </c>
      <c r="F38" s="93">
        <v>25</v>
      </c>
      <c r="G38" s="93">
        <v>18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11</v>
      </c>
      <c r="D39" s="85"/>
      <c r="E39" s="94">
        <v>8</v>
      </c>
      <c r="F39" s="93">
        <v>12</v>
      </c>
      <c r="G39" s="93">
        <v>3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16</v>
      </c>
      <c r="D40" s="85"/>
      <c r="E40" s="94">
        <v>13</v>
      </c>
      <c r="F40" s="93">
        <v>14</v>
      </c>
      <c r="G40" s="93">
        <v>5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12</v>
      </c>
      <c r="D41" s="85"/>
      <c r="E41" s="94">
        <v>7</v>
      </c>
      <c r="F41" s="93">
        <v>8</v>
      </c>
      <c r="G41" s="93">
        <v>1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6</v>
      </c>
      <c r="D42" s="85"/>
      <c r="E42" s="94">
        <v>5</v>
      </c>
      <c r="F42" s="93">
        <v>6</v>
      </c>
      <c r="G42" s="93">
        <v>1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8</v>
      </c>
      <c r="D43" s="85"/>
      <c r="E43" s="94">
        <v>4</v>
      </c>
      <c r="F43" s="93">
        <v>6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25</v>
      </c>
      <c r="D44" s="85"/>
      <c r="E44" s="94">
        <v>24</v>
      </c>
      <c r="F44" s="93">
        <v>27</v>
      </c>
      <c r="G44" s="93">
        <v>3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53</v>
      </c>
      <c r="D45" s="91"/>
      <c r="E45" s="88">
        <v>46</v>
      </c>
      <c r="F45" s="91">
        <v>64</v>
      </c>
      <c r="G45" s="91">
        <v>9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8</v>
      </c>
      <c r="D46" s="85"/>
      <c r="E46" s="94">
        <v>8</v>
      </c>
      <c r="F46" s="93">
        <v>12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4</v>
      </c>
      <c r="F47" s="93">
        <v>5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</v>
      </c>
      <c r="D48" s="85"/>
      <c r="E48" s="94">
        <v>2</v>
      </c>
      <c r="F48" s="93">
        <v>2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8</v>
      </c>
      <c r="D49" s="85"/>
      <c r="E49" s="94">
        <v>6</v>
      </c>
      <c r="F49" s="93">
        <v>6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26</v>
      </c>
      <c r="D50" s="85"/>
      <c r="E50" s="94">
        <v>21</v>
      </c>
      <c r="F50" s="93">
        <v>32</v>
      </c>
      <c r="G50" s="93">
        <v>9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7</v>
      </c>
      <c r="D51" s="85"/>
      <c r="E51" s="94">
        <v>5</v>
      </c>
      <c r="F51" s="93">
        <v>7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102</v>
      </c>
      <c r="D52" s="91"/>
      <c r="E52" s="96">
        <v>102</v>
      </c>
      <c r="F52" s="91">
        <v>137</v>
      </c>
      <c r="G52" s="91">
        <v>33</v>
      </c>
      <c r="H52" s="91">
        <v>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16</v>
      </c>
      <c r="D53" s="85"/>
      <c r="E53" s="94">
        <v>13</v>
      </c>
      <c r="F53" s="93">
        <v>16</v>
      </c>
      <c r="G53" s="93">
        <v>3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11</v>
      </c>
      <c r="D54" s="85"/>
      <c r="E54" s="94">
        <v>9</v>
      </c>
      <c r="F54" s="93">
        <v>10</v>
      </c>
      <c r="G54" s="93">
        <v>0</v>
      </c>
      <c r="H54" s="93">
        <v>1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35</v>
      </c>
      <c r="D55" s="85"/>
      <c r="E55" s="94">
        <v>33</v>
      </c>
      <c r="F55" s="93">
        <v>47</v>
      </c>
      <c r="G55" s="93">
        <v>13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36</v>
      </c>
      <c r="D56" s="85"/>
      <c r="E56" s="94">
        <v>42</v>
      </c>
      <c r="F56" s="93">
        <v>55</v>
      </c>
      <c r="G56" s="93">
        <v>15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1</v>
      </c>
      <c r="D57" s="85"/>
      <c r="E57" s="94">
        <v>1</v>
      </c>
      <c r="F57" s="93">
        <v>2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</v>
      </c>
      <c r="D58" s="85"/>
      <c r="E58" s="94">
        <v>4</v>
      </c>
      <c r="F58" s="93">
        <v>7</v>
      </c>
      <c r="G58" s="93">
        <v>2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23</v>
      </c>
      <c r="D59" s="91"/>
      <c r="E59" s="96">
        <v>18</v>
      </c>
      <c r="F59" s="91">
        <v>23</v>
      </c>
      <c r="G59" s="91">
        <v>3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1</v>
      </c>
      <c r="F60" s="93">
        <v>1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6</v>
      </c>
      <c r="D61" s="85"/>
      <c r="E61" s="94">
        <v>7</v>
      </c>
      <c r="F61" s="93">
        <v>10</v>
      </c>
      <c r="G61" s="93">
        <v>1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</v>
      </c>
      <c r="D62" s="85"/>
      <c r="E62" s="94">
        <v>1</v>
      </c>
      <c r="F62" s="93">
        <v>3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13</v>
      </c>
      <c r="D63" s="85"/>
      <c r="E63" s="94">
        <v>8</v>
      </c>
      <c r="F63" s="93">
        <v>9</v>
      </c>
      <c r="G63" s="93">
        <v>1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</v>
      </c>
      <c r="D64" s="85"/>
      <c r="E64" s="94">
        <v>1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18</v>
      </c>
      <c r="D65" s="91"/>
      <c r="E65" s="96">
        <v>15</v>
      </c>
      <c r="F65" s="91">
        <v>27</v>
      </c>
      <c r="G65" s="91">
        <v>12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2</v>
      </c>
      <c r="F66" s="93">
        <v>10</v>
      </c>
      <c r="G66" s="93">
        <v>8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5</v>
      </c>
      <c r="D67" s="85"/>
      <c r="E67" s="94">
        <v>5</v>
      </c>
      <c r="F67" s="93">
        <v>5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3</v>
      </c>
      <c r="D68" s="85"/>
      <c r="E68" s="94">
        <v>4</v>
      </c>
      <c r="F68" s="93">
        <v>5</v>
      </c>
      <c r="G68" s="93">
        <v>2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9</v>
      </c>
      <c r="D69" s="85"/>
      <c r="E69" s="94">
        <v>4</v>
      </c>
      <c r="F69" s="93">
        <v>7</v>
      </c>
      <c r="G69" s="93">
        <v>2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81</v>
      </c>
      <c r="D70" s="91"/>
      <c r="E70" s="96">
        <v>59</v>
      </c>
      <c r="F70" s="91">
        <v>83</v>
      </c>
      <c r="G70" s="91">
        <v>10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23</v>
      </c>
      <c r="D71" s="85"/>
      <c r="E71" s="94">
        <v>15</v>
      </c>
      <c r="F71" s="93">
        <v>23</v>
      </c>
      <c r="G71" s="93">
        <v>3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3</v>
      </c>
      <c r="D72" s="85"/>
      <c r="E72" s="94">
        <v>2</v>
      </c>
      <c r="F72" s="93">
        <v>3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4</v>
      </c>
      <c r="D73" s="85"/>
      <c r="E73" s="94">
        <v>5</v>
      </c>
      <c r="F73" s="93">
        <v>7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16</v>
      </c>
      <c r="D74" s="85"/>
      <c r="E74" s="94">
        <v>9</v>
      </c>
      <c r="F74" s="93">
        <v>12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6</v>
      </c>
      <c r="D75" s="85"/>
      <c r="E75" s="94">
        <v>4</v>
      </c>
      <c r="F75" s="93">
        <v>7</v>
      </c>
      <c r="G75" s="93">
        <v>4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8</v>
      </c>
      <c r="D76" s="85"/>
      <c r="E76" s="94">
        <v>8</v>
      </c>
      <c r="F76" s="93">
        <v>10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13</v>
      </c>
      <c r="D77" s="85"/>
      <c r="E77" s="94">
        <v>10</v>
      </c>
      <c r="F77" s="93">
        <v>13</v>
      </c>
      <c r="G77" s="93">
        <v>2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8</v>
      </c>
      <c r="D78" s="104"/>
      <c r="E78" s="116">
        <v>6</v>
      </c>
      <c r="F78" s="103">
        <v>8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transitionEvaluation="1" codeName="Sheet100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</v>
      </c>
      <c r="D9" s="76">
        <v>100</v>
      </c>
      <c r="E9" s="138">
        <v>2</v>
      </c>
      <c r="F9" s="85">
        <v>1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0</v>
      </c>
      <c r="D10" s="76">
        <v>0</v>
      </c>
      <c r="E10" s="138">
        <v>0</v>
      </c>
      <c r="F10" s="85">
        <v>0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5</v>
      </c>
      <c r="D11" s="76">
        <v>80</v>
      </c>
      <c r="E11" s="138">
        <v>4</v>
      </c>
      <c r="F11" s="85">
        <v>5</v>
      </c>
      <c r="G11" s="85">
        <v>3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3</v>
      </c>
      <c r="D12" s="77">
        <v>100</v>
      </c>
      <c r="E12" s="138">
        <v>3</v>
      </c>
      <c r="F12" s="85">
        <v>4</v>
      </c>
      <c r="G12" s="85">
        <v>2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0</v>
      </c>
      <c r="D13" s="77">
        <v>0</v>
      </c>
      <c r="E13" s="138">
        <v>1</v>
      </c>
      <c r="F13" s="85">
        <v>0</v>
      </c>
      <c r="G13" s="85">
        <v>0</v>
      </c>
      <c r="H13" s="85">
        <v>0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5</v>
      </c>
      <c r="D14" s="77">
        <v>80</v>
      </c>
      <c r="E14" s="145">
        <v>4</v>
      </c>
      <c r="F14" s="85">
        <v>4</v>
      </c>
      <c r="G14" s="85">
        <v>2</v>
      </c>
      <c r="H14" s="85">
        <v>0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3</v>
      </c>
      <c r="D15" s="77">
        <v>133.33333333333331</v>
      </c>
      <c r="E15" s="139">
        <v>4</v>
      </c>
      <c r="F15" s="89">
        <v>4</v>
      </c>
      <c r="G15" s="89">
        <v>2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</v>
      </c>
      <c r="D16" s="77">
        <v>50</v>
      </c>
      <c r="E16" s="86">
        <v>1</v>
      </c>
      <c r="F16" s="89">
        <v>0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3</v>
      </c>
      <c r="D17" s="79">
        <v>100</v>
      </c>
      <c r="E17" s="87">
        <v>3</v>
      </c>
      <c r="F17" s="87">
        <v>3</v>
      </c>
      <c r="G17" s="87">
        <v>2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8</v>
      </c>
      <c r="D18" s="80">
        <f>E18/C18*100</f>
        <v>87.5</v>
      </c>
      <c r="E18" s="88">
        <f>SUM(E20,E26,E33,E34,E45,E52,E59,E65,E70)</f>
        <v>7</v>
      </c>
      <c r="F18" s="91">
        <f>SUM(F20,F26,F33,F34,F45,F52,F59,F65,F70)</f>
        <v>6</v>
      </c>
      <c r="G18" s="91">
        <f>SUM(G20,G26,G33,G34,G45,G52,G59,G65,G70)</f>
        <v>3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2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</v>
      </c>
      <c r="D34" s="91"/>
      <c r="E34" s="96">
        <v>3</v>
      </c>
      <c r="F34" s="91">
        <v>3</v>
      </c>
      <c r="G34" s="91">
        <v>2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1</v>
      </c>
      <c r="G37" s="93">
        <v>1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1</v>
      </c>
      <c r="G44" s="93">
        <v>1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</v>
      </c>
      <c r="D52" s="91"/>
      <c r="E52" s="96">
        <v>1</v>
      </c>
      <c r="F52" s="91">
        <v>1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1</v>
      </c>
      <c r="F56" s="93">
        <v>1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1</v>
      </c>
      <c r="F70" s="91">
        <v>1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</v>
      </c>
      <c r="D74" s="85"/>
      <c r="E74" s="94">
        <v>1</v>
      </c>
      <c r="F74" s="93">
        <v>1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transitionEvaluation="1" codeName="Sheet101">
    <tabColor indexed="12"/>
  </sheetPr>
  <dimension ref="B1:P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16" x14ac:dyDescent="0.15">
      <c r="B1" s="1"/>
    </row>
    <row r="2" spans="2:16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16" s="5" customFormat="1" x14ac:dyDescent="0.15">
      <c r="B3" s="4"/>
      <c r="C3" s="4"/>
      <c r="D3" s="4"/>
      <c r="E3" s="4"/>
      <c r="F3" s="4"/>
      <c r="G3" s="4"/>
      <c r="H3" s="4"/>
      <c r="I3" s="4"/>
    </row>
    <row r="4" spans="2:16" s="7" customFormat="1" ht="10" thickBot="1" x14ac:dyDescent="0.2">
      <c r="B4" s="6"/>
      <c r="C4" s="191" t="s">
        <v>126</v>
      </c>
      <c r="D4" s="191"/>
      <c r="E4" s="191"/>
      <c r="F4" s="191"/>
      <c r="G4" s="191"/>
      <c r="H4" s="191"/>
      <c r="I4" s="191"/>
    </row>
    <row r="5" spans="2:16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16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16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16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16" s="8" customFormat="1" x14ac:dyDescent="0.15">
      <c r="B9" s="14" t="str">
        <f>刑法犯総数!B9</f>
        <v>2015 平成27年</v>
      </c>
      <c r="C9" s="85">
        <v>49</v>
      </c>
      <c r="D9" s="74">
        <v>89.795918367346943</v>
      </c>
      <c r="E9" s="138">
        <v>44</v>
      </c>
      <c r="F9" s="85">
        <v>50</v>
      </c>
      <c r="G9" s="85">
        <v>18</v>
      </c>
      <c r="H9" s="85">
        <v>5</v>
      </c>
      <c r="I9" s="85">
        <v>2</v>
      </c>
      <c r="J9" s="42"/>
      <c r="K9" s="42"/>
      <c r="L9" s="42"/>
      <c r="M9" s="42"/>
      <c r="N9" s="42"/>
      <c r="O9" s="42"/>
      <c r="P9" s="42"/>
    </row>
    <row r="10" spans="2:16" s="8" customFormat="1" x14ac:dyDescent="0.15">
      <c r="B10" s="14" t="str">
        <f>刑法犯総数!B10</f>
        <v>2016     28</v>
      </c>
      <c r="C10" s="85">
        <v>49</v>
      </c>
      <c r="D10" s="74">
        <v>87.755102040816325</v>
      </c>
      <c r="E10" s="138">
        <v>43</v>
      </c>
      <c r="F10" s="85">
        <v>35</v>
      </c>
      <c r="G10" s="85">
        <v>16</v>
      </c>
      <c r="H10" s="85">
        <v>2</v>
      </c>
      <c r="I10" s="85">
        <v>2</v>
      </c>
      <c r="J10" s="42"/>
      <c r="K10" s="42"/>
      <c r="L10" s="42"/>
      <c r="M10" s="42"/>
      <c r="N10" s="42"/>
      <c r="O10" s="42"/>
      <c r="P10" s="42"/>
    </row>
    <row r="11" spans="2:16" s="8" customFormat="1" x14ac:dyDescent="0.15">
      <c r="B11" s="14" t="str">
        <f>刑法犯総数!B11</f>
        <v>2017     29</v>
      </c>
      <c r="C11" s="85">
        <v>73</v>
      </c>
      <c r="D11" s="74">
        <v>90.410958904109577</v>
      </c>
      <c r="E11" s="138">
        <v>66</v>
      </c>
      <c r="F11" s="85">
        <v>66</v>
      </c>
      <c r="G11" s="85">
        <v>32</v>
      </c>
      <c r="H11" s="85">
        <v>1</v>
      </c>
      <c r="I11" s="85">
        <v>1</v>
      </c>
      <c r="J11" s="42"/>
      <c r="K11" s="42"/>
      <c r="L11" s="42"/>
      <c r="M11" s="42"/>
      <c r="N11" s="42"/>
      <c r="O11" s="42"/>
      <c r="P11" s="42"/>
    </row>
    <row r="12" spans="2:16" s="8" customFormat="1" x14ac:dyDescent="0.15">
      <c r="B12" s="14" t="str">
        <f>刑法犯総数!B12</f>
        <v>2018     30</v>
      </c>
      <c r="C12" s="85">
        <v>59</v>
      </c>
      <c r="D12" s="75">
        <v>94.915254237288138</v>
      </c>
      <c r="E12" s="138">
        <v>56</v>
      </c>
      <c r="F12" s="85">
        <v>93</v>
      </c>
      <c r="G12" s="85">
        <v>40</v>
      </c>
      <c r="H12" s="85">
        <v>3</v>
      </c>
      <c r="I12" s="85">
        <v>3</v>
      </c>
      <c r="J12" s="42"/>
      <c r="K12" s="42"/>
      <c r="L12" s="42"/>
      <c r="M12" s="42"/>
      <c r="N12" s="42"/>
      <c r="O12" s="42"/>
      <c r="P12" s="42"/>
    </row>
    <row r="13" spans="2:16" s="8" customFormat="1" x14ac:dyDescent="0.15">
      <c r="B13" s="14" t="str">
        <f>刑法犯総数!B13</f>
        <v>2019 令和元年</v>
      </c>
      <c r="C13" s="85">
        <v>53</v>
      </c>
      <c r="D13" s="75">
        <v>94.339622641509436</v>
      </c>
      <c r="E13" s="138">
        <v>50</v>
      </c>
      <c r="F13" s="85">
        <v>62</v>
      </c>
      <c r="G13" s="85">
        <v>31</v>
      </c>
      <c r="H13" s="85">
        <v>4</v>
      </c>
      <c r="I13" s="85">
        <v>4</v>
      </c>
      <c r="J13" s="42"/>
      <c r="K13" s="42"/>
      <c r="L13" s="42"/>
      <c r="M13" s="42"/>
      <c r="N13" s="42"/>
      <c r="O13" s="42"/>
      <c r="P13" s="42"/>
    </row>
    <row r="14" spans="2:16" s="8" customFormat="1" x14ac:dyDescent="0.15">
      <c r="B14" s="18" t="str">
        <f>刑法犯総数!B14</f>
        <v>2020 　　２</v>
      </c>
      <c r="C14" s="125">
        <v>64</v>
      </c>
      <c r="D14" s="75">
        <v>100</v>
      </c>
      <c r="E14" s="139">
        <v>64</v>
      </c>
      <c r="F14" s="89">
        <v>63</v>
      </c>
      <c r="G14" s="89">
        <v>30</v>
      </c>
      <c r="H14" s="89">
        <v>1</v>
      </c>
      <c r="I14" s="89">
        <v>1</v>
      </c>
      <c r="J14" s="42"/>
      <c r="K14" s="42"/>
      <c r="L14" s="42"/>
      <c r="M14" s="42"/>
      <c r="N14" s="42"/>
      <c r="O14" s="42"/>
      <c r="P14" s="42"/>
    </row>
    <row r="15" spans="2:16" s="8" customFormat="1" x14ac:dyDescent="0.15">
      <c r="B15" s="18" t="str">
        <f>刑法犯総数!B15</f>
        <v>2021 　　３</v>
      </c>
      <c r="C15" s="125">
        <v>45</v>
      </c>
      <c r="D15" s="75">
        <v>91.111111111111114</v>
      </c>
      <c r="E15" s="139">
        <v>41</v>
      </c>
      <c r="F15" s="89">
        <v>57</v>
      </c>
      <c r="G15" s="89">
        <v>30</v>
      </c>
      <c r="H15" s="89">
        <v>1</v>
      </c>
      <c r="I15" s="89">
        <v>0</v>
      </c>
      <c r="J15" s="42"/>
      <c r="K15" s="42"/>
      <c r="L15" s="42"/>
      <c r="M15" s="42"/>
      <c r="N15" s="42"/>
      <c r="O15" s="42"/>
      <c r="P15" s="42"/>
    </row>
    <row r="16" spans="2:16" s="8" customFormat="1" x14ac:dyDescent="0.15">
      <c r="B16" s="18" t="str">
        <f>刑法犯総数!B16</f>
        <v>2022 　　４</v>
      </c>
      <c r="C16" s="89">
        <v>85</v>
      </c>
      <c r="D16" s="75">
        <v>85.882352941176464</v>
      </c>
      <c r="E16" s="86">
        <v>73</v>
      </c>
      <c r="F16" s="89">
        <v>83</v>
      </c>
      <c r="G16" s="89">
        <v>43</v>
      </c>
      <c r="H16" s="89">
        <v>3</v>
      </c>
      <c r="I16" s="89">
        <v>2</v>
      </c>
      <c r="J16" s="42"/>
      <c r="K16" s="42"/>
      <c r="L16" s="42"/>
      <c r="M16" s="42"/>
      <c r="N16" s="42"/>
      <c r="O16" s="42"/>
      <c r="P16" s="42"/>
    </row>
    <row r="17" spans="2:16" s="22" customFormat="1" x14ac:dyDescent="0.15">
      <c r="B17" s="18" t="str">
        <f>刑法犯総数!B17</f>
        <v>2023 　　５</v>
      </c>
      <c r="C17" s="89">
        <v>89</v>
      </c>
      <c r="D17" s="81">
        <v>91.011235955056179</v>
      </c>
      <c r="E17" s="87">
        <v>81</v>
      </c>
      <c r="F17" s="87">
        <v>95</v>
      </c>
      <c r="G17" s="87">
        <v>46</v>
      </c>
      <c r="H17" s="87">
        <v>0</v>
      </c>
      <c r="I17" s="86">
        <v>0</v>
      </c>
      <c r="J17" s="42"/>
      <c r="K17" s="42"/>
      <c r="L17" s="42"/>
      <c r="M17" s="42"/>
      <c r="N17" s="42"/>
      <c r="O17" s="42"/>
      <c r="P17" s="42"/>
    </row>
    <row r="18" spans="2:16" s="22" customFormat="1" x14ac:dyDescent="0.15">
      <c r="B18" s="23" t="str">
        <f>刑法犯総数!B18</f>
        <v>2024 　　６</v>
      </c>
      <c r="C18" s="91">
        <f>SUM(C20,C26,C33,C34,C45,C52,C59,C65,C70)</f>
        <v>81</v>
      </c>
      <c r="D18" s="78">
        <f>E18/C18*100</f>
        <v>101.23456790123457</v>
      </c>
      <c r="E18" s="88">
        <f>SUM(E20,E26,E33,E34,E45,E52,E59,E65,E70)</f>
        <v>82</v>
      </c>
      <c r="F18" s="91">
        <f>SUM(F20,F26,F33,F34,F45,F52,F59,F65,F70)</f>
        <v>91</v>
      </c>
      <c r="G18" s="91">
        <f>SUM(G20,G26,G33,G34,G45,G52,G59,G65,G70)</f>
        <v>40</v>
      </c>
      <c r="H18" s="91">
        <f>SUM(H20,H26,H33,H34,H45,H52,H59,H65,H70)</f>
        <v>2</v>
      </c>
      <c r="I18" s="91">
        <f>SUM(I20,I26,I33,I34,I45,I52,I59,I65,I70)</f>
        <v>2</v>
      </c>
      <c r="J18" s="42"/>
      <c r="K18" s="42"/>
      <c r="L18" s="42"/>
      <c r="M18" s="42"/>
      <c r="N18" s="42"/>
      <c r="O18" s="42"/>
      <c r="P18" s="42"/>
    </row>
    <row r="19" spans="2:16" s="8" customFormat="1" x14ac:dyDescent="0.15">
      <c r="B19" s="2"/>
      <c r="C19" s="24"/>
      <c r="D19" s="41"/>
      <c r="E19" s="42"/>
      <c r="F19" s="24"/>
      <c r="G19" s="24"/>
      <c r="H19" s="24"/>
      <c r="I19" s="24"/>
      <c r="J19" s="42"/>
      <c r="K19" s="42"/>
      <c r="L19" s="42"/>
      <c r="M19" s="42"/>
      <c r="N19" s="42"/>
      <c r="O19" s="42"/>
      <c r="P19" s="42"/>
    </row>
    <row r="20" spans="2:16" s="22" customFormat="1" ht="11.15" customHeight="1" x14ac:dyDescent="0.15">
      <c r="B20" s="26" t="s">
        <v>1</v>
      </c>
      <c r="C20" s="90">
        <v>8</v>
      </c>
      <c r="D20" s="91"/>
      <c r="E20" s="90">
        <v>10</v>
      </c>
      <c r="F20" s="92">
        <v>8</v>
      </c>
      <c r="G20" s="92">
        <v>7</v>
      </c>
      <c r="H20" s="92">
        <v>0</v>
      </c>
      <c r="I20" s="91">
        <v>0</v>
      </c>
      <c r="J20" s="42"/>
      <c r="K20" s="42"/>
      <c r="L20" s="42"/>
      <c r="M20" s="42"/>
      <c r="N20" s="42"/>
      <c r="O20" s="42"/>
      <c r="P20" s="42"/>
    </row>
    <row r="21" spans="2:16" s="8" customFormat="1" ht="11.15" customHeight="1" x14ac:dyDescent="0.15">
      <c r="B21" s="29" t="s">
        <v>2</v>
      </c>
      <c r="C21" s="93">
        <v>4</v>
      </c>
      <c r="D21" s="85"/>
      <c r="E21" s="94">
        <v>6</v>
      </c>
      <c r="F21" s="93">
        <v>4</v>
      </c>
      <c r="G21" s="93">
        <v>4</v>
      </c>
      <c r="H21" s="95">
        <v>0</v>
      </c>
      <c r="I21" s="93">
        <v>0</v>
      </c>
      <c r="J21" s="42"/>
      <c r="K21" s="42"/>
      <c r="L21" s="42"/>
      <c r="M21" s="42"/>
      <c r="N21" s="42"/>
      <c r="O21" s="42"/>
      <c r="P21" s="42"/>
    </row>
    <row r="22" spans="2:16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  <c r="J22" s="42"/>
      <c r="K22" s="42"/>
      <c r="L22" s="42"/>
      <c r="M22" s="42"/>
      <c r="N22" s="42"/>
      <c r="O22" s="42"/>
      <c r="P22" s="42"/>
    </row>
    <row r="23" spans="2:16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1</v>
      </c>
      <c r="G23" s="93">
        <v>1</v>
      </c>
      <c r="H23" s="93">
        <v>0</v>
      </c>
      <c r="I23" s="93">
        <v>0</v>
      </c>
      <c r="J23" s="42"/>
      <c r="K23" s="42"/>
      <c r="L23" s="42"/>
      <c r="M23" s="42"/>
      <c r="N23" s="42"/>
      <c r="O23" s="42"/>
      <c r="P23" s="42"/>
    </row>
    <row r="24" spans="2:16" s="8" customFormat="1" ht="11.15" customHeight="1" x14ac:dyDescent="0.15">
      <c r="B24" s="29" t="s">
        <v>5</v>
      </c>
      <c r="C24" s="93">
        <v>2</v>
      </c>
      <c r="D24" s="85"/>
      <c r="E24" s="94">
        <v>2</v>
      </c>
      <c r="F24" s="93">
        <v>2</v>
      </c>
      <c r="G24" s="93">
        <v>2</v>
      </c>
      <c r="H24" s="93">
        <v>0</v>
      </c>
      <c r="I24" s="93">
        <v>0</v>
      </c>
      <c r="J24" s="42"/>
      <c r="K24" s="42"/>
      <c r="L24" s="42"/>
      <c r="M24" s="42"/>
      <c r="N24" s="42"/>
      <c r="O24" s="42"/>
      <c r="P24" s="42"/>
    </row>
    <row r="25" spans="2:16" s="8" customFormat="1" ht="11.15" customHeight="1" x14ac:dyDescent="0.15">
      <c r="B25" s="29" t="s">
        <v>6</v>
      </c>
      <c r="C25" s="93">
        <v>1</v>
      </c>
      <c r="D25" s="85"/>
      <c r="E25" s="94">
        <v>1</v>
      </c>
      <c r="F25" s="93">
        <v>1</v>
      </c>
      <c r="G25" s="93">
        <v>0</v>
      </c>
      <c r="H25" s="93">
        <v>0</v>
      </c>
      <c r="I25" s="93">
        <v>0</v>
      </c>
      <c r="J25" s="42"/>
      <c r="K25" s="42"/>
      <c r="L25" s="42"/>
      <c r="M25" s="42"/>
      <c r="N25" s="42"/>
      <c r="O25" s="42"/>
      <c r="P25" s="42"/>
    </row>
    <row r="26" spans="2:16" s="22" customFormat="1" ht="11.15" customHeight="1" x14ac:dyDescent="0.15">
      <c r="B26" s="31" t="s">
        <v>157</v>
      </c>
      <c r="C26" s="91">
        <v>2</v>
      </c>
      <c r="D26" s="91"/>
      <c r="E26" s="96">
        <v>2</v>
      </c>
      <c r="F26" s="91">
        <v>1</v>
      </c>
      <c r="G26" s="91">
        <v>1</v>
      </c>
      <c r="H26" s="91">
        <v>0</v>
      </c>
      <c r="I26" s="91">
        <v>0</v>
      </c>
      <c r="J26" s="42"/>
      <c r="K26" s="42"/>
      <c r="L26" s="42"/>
      <c r="M26" s="42"/>
      <c r="N26" s="42"/>
      <c r="O26" s="42"/>
      <c r="P26" s="42"/>
    </row>
    <row r="27" spans="2:16" s="8" customFormat="1" ht="11.15" customHeight="1" x14ac:dyDescent="0.15">
      <c r="B27" s="29" t="s">
        <v>7</v>
      </c>
      <c r="C27" s="93">
        <v>1</v>
      </c>
      <c r="D27" s="85"/>
      <c r="E27" s="94">
        <v>1</v>
      </c>
      <c r="F27" s="93">
        <v>0</v>
      </c>
      <c r="G27" s="93">
        <v>0</v>
      </c>
      <c r="H27" s="93">
        <v>0</v>
      </c>
      <c r="I27" s="93">
        <v>0</v>
      </c>
      <c r="J27" s="42"/>
      <c r="K27" s="42"/>
      <c r="L27" s="42"/>
      <c r="M27" s="42"/>
      <c r="N27" s="42"/>
      <c r="O27" s="42"/>
      <c r="P27" s="42"/>
    </row>
    <row r="28" spans="2:16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1</v>
      </c>
      <c r="H28" s="93">
        <v>0</v>
      </c>
      <c r="I28" s="93">
        <v>0</v>
      </c>
      <c r="J28" s="42"/>
      <c r="K28" s="42"/>
      <c r="L28" s="42"/>
      <c r="M28" s="42"/>
      <c r="N28" s="42"/>
      <c r="O28" s="42"/>
      <c r="P28" s="42"/>
    </row>
    <row r="29" spans="2:16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  <c r="J29" s="42"/>
      <c r="K29" s="42"/>
      <c r="L29" s="42"/>
      <c r="M29" s="42"/>
      <c r="N29" s="42"/>
      <c r="O29" s="42"/>
      <c r="P29" s="42"/>
    </row>
    <row r="30" spans="2:16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  <c r="J30" s="42"/>
      <c r="K30" s="42"/>
      <c r="L30" s="42"/>
      <c r="M30" s="42"/>
      <c r="N30" s="42"/>
      <c r="O30" s="42"/>
      <c r="P30" s="42"/>
    </row>
    <row r="31" spans="2:16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  <c r="J31" s="42"/>
      <c r="K31" s="42"/>
      <c r="L31" s="42"/>
      <c r="M31" s="42"/>
      <c r="N31" s="42"/>
      <c r="O31" s="42"/>
      <c r="P31" s="42"/>
    </row>
    <row r="32" spans="2:16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  <c r="J32" s="42"/>
      <c r="K32" s="42"/>
      <c r="L32" s="42"/>
      <c r="M32" s="42"/>
      <c r="N32" s="42"/>
      <c r="O32" s="42"/>
      <c r="P32" s="42"/>
    </row>
    <row r="33" spans="2:16" s="22" customFormat="1" ht="11.15" customHeight="1" x14ac:dyDescent="0.15">
      <c r="B33" s="31" t="s">
        <v>13</v>
      </c>
      <c r="C33" s="97">
        <v>4</v>
      </c>
      <c r="D33" s="91"/>
      <c r="E33" s="98">
        <v>3</v>
      </c>
      <c r="F33" s="97">
        <v>2</v>
      </c>
      <c r="G33" s="97">
        <v>1</v>
      </c>
      <c r="H33" s="97">
        <v>0</v>
      </c>
      <c r="I33" s="97">
        <v>0</v>
      </c>
      <c r="J33" s="42"/>
      <c r="K33" s="42"/>
      <c r="L33" s="42"/>
      <c r="M33" s="42"/>
      <c r="N33" s="42"/>
      <c r="O33" s="42"/>
      <c r="P33" s="42"/>
    </row>
    <row r="34" spans="2:16" s="22" customFormat="1" ht="11.15" customHeight="1" x14ac:dyDescent="0.15">
      <c r="B34" s="31" t="s">
        <v>158</v>
      </c>
      <c r="C34" s="91">
        <v>18</v>
      </c>
      <c r="D34" s="91"/>
      <c r="E34" s="96">
        <v>16</v>
      </c>
      <c r="F34" s="91">
        <v>21</v>
      </c>
      <c r="G34" s="91">
        <v>8</v>
      </c>
      <c r="H34" s="91">
        <v>0</v>
      </c>
      <c r="I34" s="91">
        <v>0</v>
      </c>
      <c r="J34" s="42"/>
      <c r="K34" s="42"/>
      <c r="L34" s="42"/>
      <c r="M34" s="42"/>
      <c r="N34" s="42"/>
      <c r="O34" s="42"/>
      <c r="P34" s="42"/>
    </row>
    <row r="35" spans="2:16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  <c r="J35" s="42"/>
      <c r="K35" s="42"/>
      <c r="L35" s="42"/>
      <c r="M35" s="42"/>
      <c r="N35" s="42"/>
      <c r="O35" s="42"/>
      <c r="P35" s="42"/>
    </row>
    <row r="36" spans="2:16" s="8" customFormat="1" ht="11.15" customHeight="1" x14ac:dyDescent="0.15">
      <c r="B36" s="29" t="s">
        <v>15</v>
      </c>
      <c r="C36" s="93">
        <v>2</v>
      </c>
      <c r="D36" s="85"/>
      <c r="E36" s="94">
        <v>1</v>
      </c>
      <c r="F36" s="93">
        <v>1</v>
      </c>
      <c r="G36" s="93">
        <v>0</v>
      </c>
      <c r="H36" s="93">
        <v>0</v>
      </c>
      <c r="I36" s="93">
        <v>0</v>
      </c>
      <c r="J36" s="42"/>
      <c r="K36" s="42"/>
      <c r="L36" s="42"/>
      <c r="M36" s="42"/>
      <c r="N36" s="42"/>
      <c r="O36" s="42"/>
      <c r="P36" s="42"/>
    </row>
    <row r="37" spans="2:16" s="8" customFormat="1" ht="11.15" customHeight="1" x14ac:dyDescent="0.15">
      <c r="B37" s="29" t="s">
        <v>16</v>
      </c>
      <c r="C37" s="93">
        <v>0</v>
      </c>
      <c r="D37" s="85"/>
      <c r="E37" s="94">
        <v>1</v>
      </c>
      <c r="F37" s="93">
        <v>2</v>
      </c>
      <c r="G37" s="93">
        <v>0</v>
      </c>
      <c r="H37" s="93">
        <v>0</v>
      </c>
      <c r="I37" s="93">
        <v>0</v>
      </c>
      <c r="J37" s="42"/>
      <c r="K37" s="42"/>
      <c r="L37" s="42"/>
      <c r="M37" s="42"/>
      <c r="N37" s="42"/>
      <c r="O37" s="42"/>
      <c r="P37" s="42"/>
    </row>
    <row r="38" spans="2:16" s="8" customFormat="1" ht="11.15" customHeight="1" x14ac:dyDescent="0.15">
      <c r="B38" s="29" t="s">
        <v>17</v>
      </c>
      <c r="C38" s="93">
        <v>4</v>
      </c>
      <c r="D38" s="85"/>
      <c r="E38" s="94">
        <v>4</v>
      </c>
      <c r="F38" s="93">
        <v>4</v>
      </c>
      <c r="G38" s="93">
        <v>2</v>
      </c>
      <c r="H38" s="93">
        <v>0</v>
      </c>
      <c r="I38" s="93">
        <v>0</v>
      </c>
      <c r="J38" s="42"/>
      <c r="K38" s="42"/>
      <c r="L38" s="42"/>
      <c r="M38" s="42"/>
      <c r="N38" s="42"/>
      <c r="O38" s="42"/>
      <c r="P38" s="42"/>
    </row>
    <row r="39" spans="2:16" s="8" customFormat="1" ht="11.15" customHeight="1" x14ac:dyDescent="0.15">
      <c r="B39" s="29" t="s">
        <v>18</v>
      </c>
      <c r="C39" s="93">
        <v>6</v>
      </c>
      <c r="D39" s="85"/>
      <c r="E39" s="94">
        <v>4</v>
      </c>
      <c r="F39" s="93">
        <v>3</v>
      </c>
      <c r="G39" s="93">
        <v>0</v>
      </c>
      <c r="H39" s="93">
        <v>0</v>
      </c>
      <c r="I39" s="93">
        <v>0</v>
      </c>
      <c r="J39" s="42"/>
      <c r="K39" s="42"/>
      <c r="L39" s="42"/>
      <c r="M39" s="42"/>
      <c r="N39" s="42"/>
      <c r="O39" s="42"/>
      <c r="P39" s="42"/>
    </row>
    <row r="40" spans="2:16" s="8" customFormat="1" ht="11.15" customHeight="1" x14ac:dyDescent="0.15">
      <c r="B40" s="29" t="s">
        <v>19</v>
      </c>
      <c r="C40" s="93">
        <v>2</v>
      </c>
      <c r="D40" s="85"/>
      <c r="E40" s="94">
        <v>3</v>
      </c>
      <c r="F40" s="93">
        <v>5</v>
      </c>
      <c r="G40" s="93">
        <v>3</v>
      </c>
      <c r="H40" s="93">
        <v>0</v>
      </c>
      <c r="I40" s="93">
        <v>0</v>
      </c>
      <c r="J40" s="42"/>
      <c r="K40" s="42"/>
      <c r="L40" s="42"/>
      <c r="M40" s="42"/>
      <c r="N40" s="42"/>
      <c r="O40" s="42"/>
      <c r="P40" s="42"/>
    </row>
    <row r="41" spans="2:16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  <c r="J41" s="42"/>
      <c r="K41" s="42"/>
      <c r="L41" s="42"/>
      <c r="M41" s="42"/>
      <c r="N41" s="42"/>
      <c r="O41" s="42"/>
      <c r="P41" s="42"/>
    </row>
    <row r="42" spans="2:16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1</v>
      </c>
      <c r="G42" s="93">
        <v>1</v>
      </c>
      <c r="H42" s="93">
        <v>0</v>
      </c>
      <c r="I42" s="93">
        <v>0</v>
      </c>
      <c r="J42" s="42"/>
      <c r="K42" s="42"/>
      <c r="L42" s="42"/>
      <c r="M42" s="42"/>
      <c r="N42" s="42"/>
      <c r="O42" s="42"/>
      <c r="P42" s="42"/>
    </row>
    <row r="43" spans="2:16" s="8" customFormat="1" ht="11.15" customHeight="1" x14ac:dyDescent="0.15">
      <c r="B43" s="29" t="s">
        <v>22</v>
      </c>
      <c r="C43" s="93">
        <v>1</v>
      </c>
      <c r="D43" s="85"/>
      <c r="E43" s="94">
        <v>1</v>
      </c>
      <c r="F43" s="93">
        <v>3</v>
      </c>
      <c r="G43" s="93">
        <v>1</v>
      </c>
      <c r="H43" s="93">
        <v>0</v>
      </c>
      <c r="I43" s="93">
        <v>0</v>
      </c>
      <c r="J43" s="42"/>
      <c r="K43" s="42"/>
      <c r="L43" s="42"/>
      <c r="M43" s="42"/>
      <c r="N43" s="42"/>
      <c r="O43" s="42"/>
      <c r="P43" s="42"/>
    </row>
    <row r="44" spans="2:16" s="8" customFormat="1" ht="11.15" customHeight="1" x14ac:dyDescent="0.15">
      <c r="B44" s="29" t="s">
        <v>23</v>
      </c>
      <c r="C44" s="93">
        <v>1</v>
      </c>
      <c r="D44" s="85"/>
      <c r="E44" s="94">
        <v>0</v>
      </c>
      <c r="F44" s="93">
        <v>1</v>
      </c>
      <c r="G44" s="93">
        <v>1</v>
      </c>
      <c r="H44" s="93">
        <v>0</v>
      </c>
      <c r="I44" s="93">
        <v>0</v>
      </c>
      <c r="J44" s="42"/>
      <c r="K44" s="42"/>
      <c r="L44" s="42"/>
      <c r="M44" s="42"/>
      <c r="N44" s="42"/>
      <c r="O44" s="42"/>
      <c r="P44" s="42"/>
    </row>
    <row r="45" spans="2:16" s="22" customFormat="1" ht="11.15" customHeight="1" x14ac:dyDescent="0.15">
      <c r="B45" s="31" t="s">
        <v>159</v>
      </c>
      <c r="C45" s="91">
        <v>8</v>
      </c>
      <c r="D45" s="91"/>
      <c r="E45" s="88">
        <v>12</v>
      </c>
      <c r="F45" s="91">
        <v>20</v>
      </c>
      <c r="G45" s="91">
        <v>7</v>
      </c>
      <c r="H45" s="91">
        <v>0</v>
      </c>
      <c r="I45" s="91">
        <v>0</v>
      </c>
      <c r="J45" s="42"/>
      <c r="K45" s="42"/>
      <c r="L45" s="42"/>
      <c r="M45" s="42"/>
      <c r="N45" s="42"/>
      <c r="O45" s="42"/>
      <c r="P45" s="42"/>
    </row>
    <row r="46" spans="2:16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  <c r="J46" s="42"/>
      <c r="K46" s="42"/>
      <c r="L46" s="42"/>
      <c r="M46" s="42"/>
      <c r="N46" s="42"/>
      <c r="O46" s="42"/>
      <c r="P46" s="42"/>
    </row>
    <row r="47" spans="2:16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  <c r="J47" s="42"/>
      <c r="K47" s="42"/>
      <c r="L47" s="42"/>
      <c r="M47" s="42"/>
      <c r="N47" s="42"/>
      <c r="O47" s="42"/>
      <c r="P47" s="42"/>
    </row>
    <row r="48" spans="2:16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1</v>
      </c>
      <c r="H48" s="93">
        <v>0</v>
      </c>
      <c r="I48" s="93">
        <v>0</v>
      </c>
      <c r="J48" s="42"/>
      <c r="K48" s="42"/>
      <c r="L48" s="42"/>
      <c r="M48" s="42"/>
      <c r="N48" s="42"/>
      <c r="O48" s="42"/>
      <c r="P48" s="42"/>
    </row>
    <row r="49" spans="2:16" s="8" customFormat="1" ht="11.15" customHeight="1" x14ac:dyDescent="0.15">
      <c r="B49" s="29" t="s">
        <v>27</v>
      </c>
      <c r="C49" s="93">
        <v>1</v>
      </c>
      <c r="D49" s="85"/>
      <c r="E49" s="94">
        <v>1</v>
      </c>
      <c r="F49" s="93">
        <v>1</v>
      </c>
      <c r="G49" s="93">
        <v>1</v>
      </c>
      <c r="H49" s="93">
        <v>0</v>
      </c>
      <c r="I49" s="93">
        <v>0</v>
      </c>
      <c r="J49" s="42"/>
      <c r="K49" s="42"/>
      <c r="L49" s="42"/>
      <c r="M49" s="42"/>
      <c r="N49" s="42"/>
      <c r="O49" s="42"/>
      <c r="P49" s="42"/>
    </row>
    <row r="50" spans="2:16" s="8" customFormat="1" ht="11.15" customHeight="1" x14ac:dyDescent="0.15">
      <c r="B50" s="29" t="s">
        <v>28</v>
      </c>
      <c r="C50" s="93">
        <v>6</v>
      </c>
      <c r="D50" s="85"/>
      <c r="E50" s="94">
        <v>8</v>
      </c>
      <c r="F50" s="93">
        <v>16</v>
      </c>
      <c r="G50" s="93">
        <v>4</v>
      </c>
      <c r="H50" s="93">
        <v>0</v>
      </c>
      <c r="I50" s="93">
        <v>0</v>
      </c>
      <c r="J50" s="42"/>
      <c r="K50" s="42"/>
      <c r="L50" s="42"/>
      <c r="M50" s="42"/>
      <c r="N50" s="42"/>
      <c r="O50" s="42"/>
      <c r="P50" s="42"/>
    </row>
    <row r="51" spans="2:16" s="8" customFormat="1" ht="11.15" customHeight="1" x14ac:dyDescent="0.15">
      <c r="B51" s="29" t="s">
        <v>29</v>
      </c>
      <c r="C51" s="93">
        <v>0</v>
      </c>
      <c r="D51" s="85"/>
      <c r="E51" s="94">
        <v>2</v>
      </c>
      <c r="F51" s="93">
        <v>2</v>
      </c>
      <c r="G51" s="93">
        <v>1</v>
      </c>
      <c r="H51" s="93">
        <v>0</v>
      </c>
      <c r="I51" s="93">
        <v>0</v>
      </c>
      <c r="J51" s="42"/>
      <c r="K51" s="42"/>
      <c r="L51" s="42"/>
      <c r="M51" s="42"/>
      <c r="N51" s="42"/>
      <c r="O51" s="42"/>
      <c r="P51" s="42"/>
    </row>
    <row r="52" spans="2:16" s="22" customFormat="1" ht="11.15" customHeight="1" x14ac:dyDescent="0.15">
      <c r="B52" s="31" t="s">
        <v>160</v>
      </c>
      <c r="C52" s="91">
        <v>22</v>
      </c>
      <c r="D52" s="91"/>
      <c r="E52" s="96">
        <v>19</v>
      </c>
      <c r="F52" s="91">
        <v>23</v>
      </c>
      <c r="G52" s="91">
        <v>8</v>
      </c>
      <c r="H52" s="91">
        <v>0</v>
      </c>
      <c r="I52" s="91">
        <v>0</v>
      </c>
      <c r="J52" s="42"/>
      <c r="K52" s="42"/>
      <c r="L52" s="42"/>
      <c r="M52" s="42"/>
      <c r="N52" s="42"/>
      <c r="O52" s="42"/>
      <c r="P52" s="42"/>
    </row>
    <row r="53" spans="2:16" s="8" customFormat="1" ht="11.15" customHeight="1" x14ac:dyDescent="0.15">
      <c r="B53" s="29" t="s">
        <v>30</v>
      </c>
      <c r="C53" s="93">
        <v>0</v>
      </c>
      <c r="D53" s="85"/>
      <c r="E53" s="94">
        <v>1</v>
      </c>
      <c r="F53" s="93">
        <v>1</v>
      </c>
      <c r="G53" s="93">
        <v>0</v>
      </c>
      <c r="H53" s="93">
        <v>0</v>
      </c>
      <c r="I53" s="93">
        <v>0</v>
      </c>
      <c r="J53" s="42"/>
      <c r="K53" s="42"/>
      <c r="L53" s="42"/>
      <c r="M53" s="42"/>
      <c r="N53" s="42"/>
      <c r="O53" s="42"/>
      <c r="P53" s="42"/>
    </row>
    <row r="54" spans="2:16" s="8" customFormat="1" ht="11.15" customHeight="1" x14ac:dyDescent="0.15">
      <c r="B54" s="29" t="s">
        <v>31</v>
      </c>
      <c r="C54" s="93">
        <v>1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  <c r="J54" s="42"/>
      <c r="K54" s="42"/>
      <c r="L54" s="42"/>
      <c r="M54" s="42"/>
      <c r="N54" s="42"/>
      <c r="O54" s="42"/>
      <c r="P54" s="42"/>
    </row>
    <row r="55" spans="2:16" s="8" customFormat="1" ht="11.15" customHeight="1" x14ac:dyDescent="0.15">
      <c r="B55" s="29" t="s">
        <v>32</v>
      </c>
      <c r="C55" s="93">
        <v>12</v>
      </c>
      <c r="D55" s="85"/>
      <c r="E55" s="94">
        <v>11</v>
      </c>
      <c r="F55" s="93">
        <v>10</v>
      </c>
      <c r="G55" s="93">
        <v>3</v>
      </c>
      <c r="H55" s="93">
        <v>0</v>
      </c>
      <c r="I55" s="93">
        <v>0</v>
      </c>
      <c r="J55" s="42"/>
      <c r="K55" s="42"/>
      <c r="L55" s="42"/>
      <c r="M55" s="42"/>
      <c r="N55" s="42"/>
      <c r="O55" s="42"/>
      <c r="P55" s="42"/>
    </row>
    <row r="56" spans="2:16" s="8" customFormat="1" ht="11.15" customHeight="1" x14ac:dyDescent="0.15">
      <c r="B56" s="29" t="s">
        <v>33</v>
      </c>
      <c r="C56" s="93">
        <v>7</v>
      </c>
      <c r="D56" s="85"/>
      <c r="E56" s="94">
        <v>5</v>
      </c>
      <c r="F56" s="93">
        <v>10</v>
      </c>
      <c r="G56" s="93">
        <v>4</v>
      </c>
      <c r="H56" s="93">
        <v>0</v>
      </c>
      <c r="I56" s="93">
        <v>0</v>
      </c>
      <c r="J56" s="42"/>
      <c r="K56" s="42"/>
      <c r="L56" s="42"/>
      <c r="M56" s="42"/>
      <c r="N56" s="42"/>
      <c r="O56" s="42"/>
      <c r="P56" s="42"/>
    </row>
    <row r="57" spans="2:16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  <c r="J57" s="42"/>
      <c r="K57" s="42"/>
      <c r="L57" s="42"/>
      <c r="M57" s="42"/>
      <c r="N57" s="42"/>
      <c r="O57" s="42"/>
      <c r="P57" s="42"/>
    </row>
    <row r="58" spans="2:16" s="8" customFormat="1" ht="11.15" customHeight="1" x14ac:dyDescent="0.15">
      <c r="B58" s="29" t="s">
        <v>35</v>
      </c>
      <c r="C58" s="93">
        <v>2</v>
      </c>
      <c r="D58" s="85"/>
      <c r="E58" s="94">
        <v>2</v>
      </c>
      <c r="F58" s="93">
        <v>2</v>
      </c>
      <c r="G58" s="93">
        <v>1</v>
      </c>
      <c r="H58" s="93">
        <v>0</v>
      </c>
      <c r="I58" s="93">
        <v>0</v>
      </c>
      <c r="J58" s="42"/>
      <c r="K58" s="42"/>
      <c r="L58" s="42"/>
      <c r="M58" s="42"/>
      <c r="N58" s="42"/>
      <c r="O58" s="42"/>
      <c r="P58" s="42"/>
    </row>
    <row r="59" spans="2:16" s="22" customFormat="1" ht="11.15" customHeight="1" x14ac:dyDescent="0.15">
      <c r="B59" s="31" t="s">
        <v>161</v>
      </c>
      <c r="C59" s="91">
        <v>10</v>
      </c>
      <c r="D59" s="91"/>
      <c r="E59" s="96">
        <v>11</v>
      </c>
      <c r="F59" s="91">
        <v>10</v>
      </c>
      <c r="G59" s="91">
        <v>4</v>
      </c>
      <c r="H59" s="91">
        <v>1</v>
      </c>
      <c r="I59" s="91">
        <v>1</v>
      </c>
      <c r="J59" s="42"/>
      <c r="K59" s="42"/>
      <c r="L59" s="42"/>
      <c r="M59" s="42"/>
      <c r="N59" s="42"/>
      <c r="O59" s="42"/>
      <c r="P59" s="42"/>
    </row>
    <row r="60" spans="2:16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  <c r="J60" s="42"/>
      <c r="K60" s="42"/>
      <c r="L60" s="42"/>
      <c r="M60" s="42"/>
      <c r="N60" s="42"/>
      <c r="O60" s="42"/>
      <c r="P60" s="42"/>
    </row>
    <row r="61" spans="2:16" s="8" customFormat="1" ht="11.15" customHeight="1" x14ac:dyDescent="0.15">
      <c r="B61" s="29" t="s">
        <v>37</v>
      </c>
      <c r="C61" s="93">
        <v>2</v>
      </c>
      <c r="D61" s="85"/>
      <c r="E61" s="94">
        <v>2</v>
      </c>
      <c r="F61" s="93">
        <v>1</v>
      </c>
      <c r="G61" s="93">
        <v>0</v>
      </c>
      <c r="H61" s="93">
        <v>0</v>
      </c>
      <c r="I61" s="93">
        <v>0</v>
      </c>
      <c r="J61" s="42"/>
      <c r="K61" s="42"/>
      <c r="L61" s="42"/>
      <c r="M61" s="42"/>
      <c r="N61" s="42"/>
      <c r="O61" s="42"/>
      <c r="P61" s="42"/>
    </row>
    <row r="62" spans="2:16" s="8" customFormat="1" ht="11.15" customHeight="1" x14ac:dyDescent="0.15">
      <c r="B62" s="29" t="s">
        <v>38</v>
      </c>
      <c r="C62" s="93">
        <v>2</v>
      </c>
      <c r="D62" s="85"/>
      <c r="E62" s="94">
        <v>2</v>
      </c>
      <c r="F62" s="93">
        <v>2</v>
      </c>
      <c r="G62" s="93">
        <v>2</v>
      </c>
      <c r="H62" s="93">
        <v>0</v>
      </c>
      <c r="I62" s="93">
        <v>0</v>
      </c>
      <c r="J62" s="42"/>
      <c r="K62" s="42"/>
      <c r="L62" s="42"/>
      <c r="M62" s="42"/>
      <c r="N62" s="42"/>
      <c r="O62" s="42"/>
      <c r="P62" s="42"/>
    </row>
    <row r="63" spans="2:16" s="8" customFormat="1" ht="11.15" customHeight="1" x14ac:dyDescent="0.15">
      <c r="B63" s="29" t="s">
        <v>39</v>
      </c>
      <c r="C63" s="93">
        <v>6</v>
      </c>
      <c r="D63" s="85"/>
      <c r="E63" s="94">
        <v>7</v>
      </c>
      <c r="F63" s="93">
        <v>7</v>
      </c>
      <c r="G63" s="93">
        <v>2</v>
      </c>
      <c r="H63" s="93">
        <v>1</v>
      </c>
      <c r="I63" s="93">
        <v>1</v>
      </c>
      <c r="J63" s="42"/>
      <c r="K63" s="42"/>
      <c r="L63" s="42"/>
      <c r="M63" s="42"/>
      <c r="N63" s="42"/>
      <c r="O63" s="42"/>
      <c r="P63" s="42"/>
    </row>
    <row r="64" spans="2:16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  <c r="J64" s="42"/>
      <c r="K64" s="42"/>
      <c r="L64" s="42"/>
      <c r="M64" s="42"/>
      <c r="N64" s="42"/>
      <c r="O64" s="42"/>
      <c r="P64" s="42"/>
    </row>
    <row r="65" spans="2:16" s="22" customFormat="1" ht="11.15" customHeight="1" x14ac:dyDescent="0.15">
      <c r="B65" s="31" t="s">
        <v>162</v>
      </c>
      <c r="C65" s="91">
        <v>3</v>
      </c>
      <c r="D65" s="91"/>
      <c r="E65" s="96">
        <v>3</v>
      </c>
      <c r="F65" s="91">
        <v>3</v>
      </c>
      <c r="G65" s="91">
        <v>2</v>
      </c>
      <c r="H65" s="91">
        <v>0</v>
      </c>
      <c r="I65" s="91">
        <v>0</v>
      </c>
      <c r="J65" s="42"/>
      <c r="K65" s="42"/>
      <c r="L65" s="42"/>
      <c r="M65" s="42"/>
      <c r="N65" s="42"/>
      <c r="O65" s="42"/>
      <c r="P65" s="42"/>
    </row>
    <row r="66" spans="2:16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  <c r="J66" s="42"/>
      <c r="K66" s="42"/>
      <c r="L66" s="42"/>
      <c r="M66" s="42"/>
      <c r="N66" s="42"/>
      <c r="O66" s="42"/>
      <c r="P66" s="42"/>
    </row>
    <row r="67" spans="2:16" s="8" customFormat="1" ht="11.15" customHeight="1" x14ac:dyDescent="0.15">
      <c r="B67" s="29" t="s">
        <v>42</v>
      </c>
      <c r="C67" s="93">
        <v>2</v>
      </c>
      <c r="D67" s="85"/>
      <c r="E67" s="94">
        <v>2</v>
      </c>
      <c r="F67" s="93">
        <v>2</v>
      </c>
      <c r="G67" s="93">
        <v>2</v>
      </c>
      <c r="H67" s="93">
        <v>0</v>
      </c>
      <c r="I67" s="93">
        <v>0</v>
      </c>
      <c r="J67" s="42"/>
      <c r="K67" s="42"/>
      <c r="L67" s="42"/>
      <c r="M67" s="42"/>
      <c r="N67" s="42"/>
      <c r="O67" s="42"/>
      <c r="P67" s="42"/>
    </row>
    <row r="68" spans="2:16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  <c r="J68" s="42"/>
      <c r="K68" s="42"/>
      <c r="L68" s="42"/>
      <c r="M68" s="42"/>
      <c r="N68" s="42"/>
      <c r="O68" s="42"/>
      <c r="P68" s="42"/>
    </row>
    <row r="69" spans="2:16" s="8" customFormat="1" ht="11.15" customHeight="1" x14ac:dyDescent="0.15">
      <c r="B69" s="29" t="s">
        <v>44</v>
      </c>
      <c r="C69" s="93">
        <v>1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  <c r="J69" s="42"/>
      <c r="K69" s="42"/>
      <c r="L69" s="42"/>
      <c r="M69" s="42"/>
      <c r="N69" s="42"/>
      <c r="O69" s="42"/>
      <c r="P69" s="42"/>
    </row>
    <row r="70" spans="2:16" s="22" customFormat="1" ht="11.15" customHeight="1" x14ac:dyDescent="0.15">
      <c r="B70" s="31" t="s">
        <v>163</v>
      </c>
      <c r="C70" s="91">
        <v>6</v>
      </c>
      <c r="D70" s="91"/>
      <c r="E70" s="96">
        <v>6</v>
      </c>
      <c r="F70" s="91">
        <v>3</v>
      </c>
      <c r="G70" s="91">
        <v>2</v>
      </c>
      <c r="H70" s="91">
        <v>1</v>
      </c>
      <c r="I70" s="91">
        <v>1</v>
      </c>
      <c r="J70" s="42"/>
      <c r="K70" s="42"/>
      <c r="L70" s="42"/>
      <c r="M70" s="42"/>
      <c r="N70" s="42"/>
      <c r="O70" s="42"/>
      <c r="P70" s="42"/>
    </row>
    <row r="71" spans="2:16" s="8" customFormat="1" ht="11.15" customHeight="1" x14ac:dyDescent="0.15">
      <c r="B71" s="29" t="s">
        <v>45</v>
      </c>
      <c r="C71" s="93">
        <v>1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  <c r="J71" s="42"/>
      <c r="K71" s="42"/>
      <c r="L71" s="42"/>
      <c r="M71" s="42"/>
      <c r="N71" s="42"/>
      <c r="O71" s="42"/>
      <c r="P71" s="42"/>
    </row>
    <row r="72" spans="2:16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  <c r="J72" s="42"/>
      <c r="K72" s="42"/>
      <c r="L72" s="42"/>
      <c r="M72" s="42"/>
      <c r="N72" s="42"/>
      <c r="O72" s="42"/>
      <c r="P72" s="42"/>
    </row>
    <row r="73" spans="2:16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  <c r="J73" s="42"/>
      <c r="K73" s="42"/>
      <c r="L73" s="42"/>
      <c r="M73" s="42"/>
      <c r="N73" s="42"/>
      <c r="O73" s="42"/>
      <c r="P73" s="42"/>
    </row>
    <row r="74" spans="2:16" s="8" customFormat="1" ht="11.15" customHeight="1" x14ac:dyDescent="0.15">
      <c r="B74" s="29" t="s">
        <v>48</v>
      </c>
      <c r="C74" s="93">
        <v>2</v>
      </c>
      <c r="D74" s="85"/>
      <c r="E74" s="94">
        <v>2</v>
      </c>
      <c r="F74" s="93">
        <v>1</v>
      </c>
      <c r="G74" s="93">
        <v>1</v>
      </c>
      <c r="H74" s="93">
        <v>1</v>
      </c>
      <c r="I74" s="93">
        <v>1</v>
      </c>
      <c r="J74" s="42"/>
      <c r="K74" s="42"/>
      <c r="L74" s="42"/>
      <c r="M74" s="42"/>
      <c r="N74" s="42"/>
      <c r="O74" s="42"/>
      <c r="P74" s="42"/>
    </row>
    <row r="75" spans="2:16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  <c r="J75" s="42"/>
      <c r="K75" s="42"/>
      <c r="L75" s="42"/>
      <c r="M75" s="42"/>
      <c r="N75" s="42"/>
      <c r="O75" s="42"/>
      <c r="P75" s="42"/>
    </row>
    <row r="76" spans="2:16" s="8" customFormat="1" ht="11.15" customHeight="1" x14ac:dyDescent="0.15">
      <c r="B76" s="29" t="s">
        <v>50</v>
      </c>
      <c r="C76" s="93">
        <v>2</v>
      </c>
      <c r="D76" s="85"/>
      <c r="E76" s="94">
        <v>2</v>
      </c>
      <c r="F76" s="93">
        <v>1</v>
      </c>
      <c r="G76" s="93">
        <v>1</v>
      </c>
      <c r="H76" s="93">
        <v>0</v>
      </c>
      <c r="I76" s="93">
        <v>0</v>
      </c>
      <c r="J76" s="42"/>
      <c r="K76" s="42"/>
      <c r="L76" s="42"/>
      <c r="M76" s="42"/>
      <c r="N76" s="42"/>
      <c r="O76" s="42"/>
      <c r="P76" s="42"/>
    </row>
    <row r="77" spans="2:16" s="8" customFormat="1" ht="11.15" customHeight="1" x14ac:dyDescent="0.15">
      <c r="B77" s="29" t="s">
        <v>51</v>
      </c>
      <c r="C77" s="93">
        <v>1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  <c r="J77" s="42"/>
      <c r="K77" s="42"/>
      <c r="L77" s="42"/>
      <c r="M77" s="42"/>
      <c r="N77" s="42"/>
      <c r="O77" s="42"/>
      <c r="P77" s="42"/>
    </row>
    <row r="78" spans="2:16" s="8" customFormat="1" ht="11.15" customHeight="1" thickBot="1" x14ac:dyDescent="0.2">
      <c r="B78" s="32" t="s">
        <v>52</v>
      </c>
      <c r="C78" s="103">
        <v>0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  <c r="J78" s="42"/>
      <c r="K78" s="42"/>
      <c r="L78" s="42"/>
      <c r="M78" s="42"/>
      <c r="N78" s="42"/>
      <c r="O78" s="42"/>
      <c r="P78" s="42"/>
    </row>
    <row r="79" spans="2:16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transitionEvaluation="1" codeName="Sheet130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153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15</v>
      </c>
      <c r="D9" s="74">
        <v>100</v>
      </c>
      <c r="E9" s="138">
        <v>15</v>
      </c>
      <c r="F9" s="85">
        <v>13</v>
      </c>
      <c r="G9" s="85">
        <v>3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</v>
      </c>
      <c r="D10" s="74">
        <v>120</v>
      </c>
      <c r="E10" s="138">
        <v>6</v>
      </c>
      <c r="F10" s="85">
        <v>5</v>
      </c>
      <c r="G10" s="85">
        <v>1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16</v>
      </c>
      <c r="D11" s="74">
        <v>87.5</v>
      </c>
      <c r="E11" s="138">
        <v>14</v>
      </c>
      <c r="F11" s="85">
        <v>14</v>
      </c>
      <c r="G11" s="85">
        <v>9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14</v>
      </c>
      <c r="D12" s="75">
        <v>100</v>
      </c>
      <c r="E12" s="138">
        <v>14</v>
      </c>
      <c r="F12" s="85">
        <v>15</v>
      </c>
      <c r="G12" s="85">
        <v>8</v>
      </c>
      <c r="H12" s="85">
        <v>1</v>
      </c>
      <c r="I12" s="85">
        <v>1</v>
      </c>
    </row>
    <row r="13" spans="2:9" s="8" customFormat="1" x14ac:dyDescent="0.15">
      <c r="B13" s="14" t="str">
        <f>刑法犯総数!B13</f>
        <v>2019 令和元年</v>
      </c>
      <c r="C13" s="85">
        <v>7</v>
      </c>
      <c r="D13" s="75">
        <v>85.714285714285708</v>
      </c>
      <c r="E13" s="138">
        <v>6</v>
      </c>
      <c r="F13" s="85">
        <v>4</v>
      </c>
      <c r="G13" s="85">
        <v>1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13</v>
      </c>
      <c r="D14" s="75">
        <v>84.615384615384613</v>
      </c>
      <c r="E14" s="139">
        <v>11</v>
      </c>
      <c r="F14" s="89">
        <v>6</v>
      </c>
      <c r="G14" s="89">
        <v>2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7</v>
      </c>
      <c r="D15" s="75">
        <v>85.714285714285708</v>
      </c>
      <c r="E15" s="139">
        <v>6</v>
      </c>
      <c r="F15" s="89">
        <v>8</v>
      </c>
      <c r="G15" s="89">
        <v>3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4</v>
      </c>
      <c r="D16" s="75">
        <v>150</v>
      </c>
      <c r="E16" s="86">
        <v>6</v>
      </c>
      <c r="F16" s="89">
        <v>3</v>
      </c>
      <c r="G16" s="89">
        <v>3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6</v>
      </c>
      <c r="D17" s="81">
        <v>66.666666666666657</v>
      </c>
      <c r="E17" s="87">
        <v>4</v>
      </c>
      <c r="F17" s="87">
        <v>4</v>
      </c>
      <c r="G17" s="87">
        <v>1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14</v>
      </c>
      <c r="D18" s="78">
        <f>E18/C18*100</f>
        <v>100</v>
      </c>
      <c r="E18" s="88">
        <f>SUM(E20,E26,E33,E34,E45,E52,E59,E65,E70)</f>
        <v>14</v>
      </c>
      <c r="F18" s="91">
        <f>SUM(F20,F26,F33,F34,F45,F52,F59,F65,F70)</f>
        <v>13</v>
      </c>
      <c r="G18" s="91">
        <f>SUM(G20,G26,G33,G34,G45,G52,G59,G65,G70)</f>
        <v>6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1</v>
      </c>
      <c r="F20" s="92">
        <v>1</v>
      </c>
      <c r="G20" s="92">
        <v>1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1</v>
      </c>
      <c r="F21" s="93">
        <v>1</v>
      </c>
      <c r="G21" s="93">
        <v>1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1</v>
      </c>
      <c r="F26" s="91">
        <v>1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</v>
      </c>
      <c r="D33" s="91"/>
      <c r="E33" s="98">
        <v>1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2</v>
      </c>
      <c r="D34" s="91"/>
      <c r="E34" s="96">
        <v>1</v>
      </c>
      <c r="F34" s="91">
        <v>3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</v>
      </c>
      <c r="D40" s="85"/>
      <c r="E40" s="94">
        <v>1</v>
      </c>
      <c r="F40" s="93">
        <v>1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2</v>
      </c>
      <c r="G43" s="93">
        <v>1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</v>
      </c>
      <c r="D45" s="91"/>
      <c r="E45" s="88">
        <v>1</v>
      </c>
      <c r="F45" s="91">
        <v>1</v>
      </c>
      <c r="G45" s="91">
        <v>1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</v>
      </c>
      <c r="D52" s="91"/>
      <c r="E52" s="96">
        <v>4</v>
      </c>
      <c r="F52" s="91">
        <v>3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4</v>
      </c>
      <c r="D55" s="85"/>
      <c r="E55" s="94">
        <v>4</v>
      </c>
      <c r="F55" s="93">
        <v>3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1</v>
      </c>
      <c r="G59" s="91">
        <v>1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1</v>
      </c>
      <c r="F62" s="93">
        <v>1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4</v>
      </c>
      <c r="D70" s="91"/>
      <c r="E70" s="96">
        <v>4</v>
      </c>
      <c r="F70" s="91">
        <v>2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2</v>
      </c>
      <c r="D76" s="85"/>
      <c r="E76" s="94">
        <v>2</v>
      </c>
      <c r="F76" s="93">
        <v>1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1</v>
      </c>
      <c r="F77" s="93">
        <v>1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1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transitionEvaluation="1" codeName="Sheet131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154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34</v>
      </c>
      <c r="D9" s="74">
        <v>85.294117647058826</v>
      </c>
      <c r="E9" s="138">
        <v>29</v>
      </c>
      <c r="F9" s="85">
        <v>37</v>
      </c>
      <c r="G9" s="85">
        <v>15</v>
      </c>
      <c r="H9" s="85">
        <v>5</v>
      </c>
      <c r="I9" s="85">
        <v>2</v>
      </c>
    </row>
    <row r="10" spans="2:9" s="8" customFormat="1" x14ac:dyDescent="0.15">
      <c r="B10" s="14" t="str">
        <f>刑法犯総数!B10</f>
        <v>2016     28</v>
      </c>
      <c r="C10" s="85">
        <v>44</v>
      </c>
      <c r="D10" s="74">
        <v>84.090909090909093</v>
      </c>
      <c r="E10" s="138">
        <v>37</v>
      </c>
      <c r="F10" s="85">
        <v>30</v>
      </c>
      <c r="G10" s="85">
        <v>15</v>
      </c>
      <c r="H10" s="85">
        <v>2</v>
      </c>
      <c r="I10" s="85">
        <v>2</v>
      </c>
    </row>
    <row r="11" spans="2:9" s="8" customFormat="1" x14ac:dyDescent="0.15">
      <c r="B11" s="14" t="str">
        <f>刑法犯総数!B11</f>
        <v>2017     29</v>
      </c>
      <c r="C11" s="85">
        <v>57</v>
      </c>
      <c r="D11" s="74">
        <v>91.228070175438589</v>
      </c>
      <c r="E11" s="138">
        <v>52</v>
      </c>
      <c r="F11" s="85">
        <v>52</v>
      </c>
      <c r="G11" s="85">
        <v>23</v>
      </c>
      <c r="H11" s="85">
        <v>1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102">
        <v>45</v>
      </c>
      <c r="D12" s="75">
        <v>93.333333333333329</v>
      </c>
      <c r="E12" s="138">
        <v>42</v>
      </c>
      <c r="F12" s="85">
        <v>78</v>
      </c>
      <c r="G12" s="85">
        <v>32</v>
      </c>
      <c r="H12" s="85">
        <v>2</v>
      </c>
      <c r="I12" s="85">
        <v>2</v>
      </c>
    </row>
    <row r="13" spans="2:9" s="8" customFormat="1" x14ac:dyDescent="0.15">
      <c r="B13" s="14" t="str">
        <f>刑法犯総数!B13</f>
        <v>2019 令和元年</v>
      </c>
      <c r="C13" s="102">
        <v>46</v>
      </c>
      <c r="D13" s="75">
        <v>95.652173913043484</v>
      </c>
      <c r="E13" s="138">
        <v>44</v>
      </c>
      <c r="F13" s="85">
        <v>58</v>
      </c>
      <c r="G13" s="85">
        <v>30</v>
      </c>
      <c r="H13" s="85">
        <v>4</v>
      </c>
      <c r="I13" s="85">
        <v>4</v>
      </c>
    </row>
    <row r="14" spans="2:9" s="8" customFormat="1" x14ac:dyDescent="0.15">
      <c r="B14" s="18" t="str">
        <f>刑法犯総数!B14</f>
        <v>2020 　　２</v>
      </c>
      <c r="C14" s="146">
        <v>51</v>
      </c>
      <c r="D14" s="75">
        <v>103.92156862745099</v>
      </c>
      <c r="E14" s="139">
        <v>53</v>
      </c>
      <c r="F14" s="89">
        <v>57</v>
      </c>
      <c r="G14" s="89">
        <v>28</v>
      </c>
      <c r="H14" s="89">
        <v>1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46">
        <v>38</v>
      </c>
      <c r="D15" s="75">
        <v>92.10526315789474</v>
      </c>
      <c r="E15" s="139">
        <v>35</v>
      </c>
      <c r="F15" s="89">
        <v>49</v>
      </c>
      <c r="G15" s="89">
        <v>27</v>
      </c>
      <c r="H15" s="89">
        <v>1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102">
        <v>81</v>
      </c>
      <c r="D16" s="75">
        <v>82.716049382716051</v>
      </c>
      <c r="E16" s="86">
        <v>67</v>
      </c>
      <c r="F16" s="89">
        <v>80</v>
      </c>
      <c r="G16" s="89">
        <v>40</v>
      </c>
      <c r="H16" s="89">
        <v>3</v>
      </c>
      <c r="I16" s="89">
        <v>2</v>
      </c>
    </row>
    <row r="17" spans="2:9" s="22" customFormat="1" x14ac:dyDescent="0.15">
      <c r="B17" s="18" t="str">
        <f>刑法犯総数!B17</f>
        <v>2023 　　５</v>
      </c>
      <c r="C17" s="89">
        <v>83</v>
      </c>
      <c r="D17" s="75">
        <v>92.771084337349393</v>
      </c>
      <c r="E17" s="87">
        <v>77</v>
      </c>
      <c r="F17" s="87">
        <v>91</v>
      </c>
      <c r="G17" s="87">
        <v>45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'F-26'!C18-'F-26-1'!C18</f>
        <v>67</v>
      </c>
      <c r="D18" s="78">
        <f>E18/C18*100</f>
        <v>101.49253731343283</v>
      </c>
      <c r="E18" s="88">
        <f>'F-26'!E18-'F-26-1'!E18</f>
        <v>68</v>
      </c>
      <c r="F18" s="91">
        <f>'F-26'!F18-'F-26-1'!F18</f>
        <v>78</v>
      </c>
      <c r="G18" s="91">
        <f>'F-26'!G18-'F-26-1'!G18</f>
        <v>34</v>
      </c>
      <c r="H18" s="91">
        <f>'F-26'!H18-'F-26-1'!H18</f>
        <v>2</v>
      </c>
      <c r="I18" s="91">
        <f>'F-26'!I18-'F-26-1'!I18</f>
        <v>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f>'F-26'!C20-'F-26-1'!C20</f>
        <v>8</v>
      </c>
      <c r="D20" s="91"/>
      <c r="E20" s="90">
        <f>'F-26'!E20-'F-26-1'!E20</f>
        <v>9</v>
      </c>
      <c r="F20" s="92">
        <f>'F-26'!F20-'F-26-1'!F20</f>
        <v>7</v>
      </c>
      <c r="G20" s="92">
        <f>'F-26'!G20-'F-26-1'!G20</f>
        <v>6</v>
      </c>
      <c r="H20" s="92">
        <f>'F-26'!H20-'F-26-1'!H20</f>
        <v>0</v>
      </c>
      <c r="I20" s="91">
        <f>'F-26'!I20-'F-26-1'!I20</f>
        <v>0</v>
      </c>
    </row>
    <row r="21" spans="2:9" s="8" customFormat="1" ht="11.15" customHeight="1" x14ac:dyDescent="0.15">
      <c r="B21" s="29" t="s">
        <v>2</v>
      </c>
      <c r="C21" s="93">
        <f>'F-26'!C21-'F-26-1'!C21</f>
        <v>4</v>
      </c>
      <c r="D21" s="85"/>
      <c r="E21" s="94">
        <f>'F-26'!E21-'F-26-1'!E21</f>
        <v>5</v>
      </c>
      <c r="F21" s="93">
        <f>'F-26'!F21-'F-26-1'!F21</f>
        <v>3</v>
      </c>
      <c r="G21" s="93">
        <f>'F-26'!G21-'F-26-1'!G21</f>
        <v>3</v>
      </c>
      <c r="H21" s="95">
        <f>'F-26'!H21-'F-26-1'!H21</f>
        <v>0</v>
      </c>
      <c r="I21" s="93">
        <f>'F-26'!I21-'F-26-1'!I21</f>
        <v>0</v>
      </c>
    </row>
    <row r="22" spans="2:9" s="8" customFormat="1" ht="11.15" customHeight="1" x14ac:dyDescent="0.15">
      <c r="B22" s="29" t="s">
        <v>3</v>
      </c>
      <c r="C22" s="93">
        <f>'F-26'!C22-'F-26-1'!C22</f>
        <v>0</v>
      </c>
      <c r="D22" s="85"/>
      <c r="E22" s="94">
        <f>'F-26'!E22-'F-26-1'!E22</f>
        <v>0</v>
      </c>
      <c r="F22" s="93">
        <f>'F-26'!F22-'F-26-1'!F22</f>
        <v>0</v>
      </c>
      <c r="G22" s="93">
        <f>'F-26'!G22-'F-26-1'!G22</f>
        <v>0</v>
      </c>
      <c r="H22" s="93">
        <f>'F-26'!H22-'F-26-1'!H22</f>
        <v>0</v>
      </c>
      <c r="I22" s="93">
        <f>'F-26'!I22-'F-26-1'!I22</f>
        <v>0</v>
      </c>
    </row>
    <row r="23" spans="2:9" s="8" customFormat="1" ht="11.15" customHeight="1" x14ac:dyDescent="0.15">
      <c r="B23" s="29" t="s">
        <v>4</v>
      </c>
      <c r="C23" s="93">
        <f>'F-26'!C23-'F-26-1'!C23</f>
        <v>1</v>
      </c>
      <c r="D23" s="85"/>
      <c r="E23" s="94">
        <f>'F-26'!E23-'F-26-1'!E23</f>
        <v>1</v>
      </c>
      <c r="F23" s="93">
        <f>'F-26'!F23-'F-26-1'!F23</f>
        <v>1</v>
      </c>
      <c r="G23" s="93">
        <f>'F-26'!G23-'F-26-1'!G23</f>
        <v>1</v>
      </c>
      <c r="H23" s="93">
        <f>'F-26'!H23-'F-26-1'!H23</f>
        <v>0</v>
      </c>
      <c r="I23" s="93">
        <f>'F-26'!I23-'F-26-1'!I23</f>
        <v>0</v>
      </c>
    </row>
    <row r="24" spans="2:9" s="8" customFormat="1" ht="11.15" customHeight="1" x14ac:dyDescent="0.15">
      <c r="B24" s="29" t="s">
        <v>5</v>
      </c>
      <c r="C24" s="93">
        <f>'F-26'!C24-'F-26-1'!C24</f>
        <v>2</v>
      </c>
      <c r="D24" s="85"/>
      <c r="E24" s="94">
        <f>'F-26'!E24-'F-26-1'!E24</f>
        <v>2</v>
      </c>
      <c r="F24" s="93">
        <f>'F-26'!F24-'F-26-1'!F24</f>
        <v>2</v>
      </c>
      <c r="G24" s="93">
        <f>'F-26'!G24-'F-26-1'!G24</f>
        <v>2</v>
      </c>
      <c r="H24" s="93">
        <f>'F-26'!H24-'F-26-1'!H24</f>
        <v>0</v>
      </c>
      <c r="I24" s="93">
        <f>'F-26'!I24-'F-26-1'!I24</f>
        <v>0</v>
      </c>
    </row>
    <row r="25" spans="2:9" s="8" customFormat="1" ht="11.15" customHeight="1" x14ac:dyDescent="0.15">
      <c r="B25" s="29" t="s">
        <v>6</v>
      </c>
      <c r="C25" s="93">
        <f>'F-26'!C25-'F-26-1'!C25</f>
        <v>1</v>
      </c>
      <c r="D25" s="85"/>
      <c r="E25" s="94">
        <f>'F-26'!E25-'F-26-1'!E25</f>
        <v>1</v>
      </c>
      <c r="F25" s="93">
        <f>'F-26'!F25-'F-26-1'!F25</f>
        <v>1</v>
      </c>
      <c r="G25" s="93">
        <f>'F-26'!G25-'F-26-1'!G25</f>
        <v>0</v>
      </c>
      <c r="H25" s="93">
        <f>'F-26'!H25-'F-26-1'!H25</f>
        <v>0</v>
      </c>
      <c r="I25" s="93">
        <f>'F-26'!I25-'F-26-1'!I25</f>
        <v>0</v>
      </c>
    </row>
    <row r="26" spans="2:9" s="22" customFormat="1" ht="11.15" customHeight="1" x14ac:dyDescent="0.15">
      <c r="B26" s="31" t="s">
        <v>157</v>
      </c>
      <c r="C26" s="91">
        <f>'F-26'!C26-'F-26-1'!C26</f>
        <v>1</v>
      </c>
      <c r="D26" s="91"/>
      <c r="E26" s="96">
        <f>'F-26'!E26-'F-26-1'!E26</f>
        <v>1</v>
      </c>
      <c r="F26" s="91">
        <f>'F-26'!F26-'F-26-1'!F26</f>
        <v>0</v>
      </c>
      <c r="G26" s="91">
        <f>'F-26'!G26-'F-26-1'!G26</f>
        <v>0</v>
      </c>
      <c r="H26" s="91">
        <f>'F-26'!H26-'F-26-1'!H26</f>
        <v>0</v>
      </c>
      <c r="I26" s="91">
        <f>'F-26'!I26-'F-26-1'!I26</f>
        <v>0</v>
      </c>
    </row>
    <row r="27" spans="2:9" s="8" customFormat="1" ht="11.15" customHeight="1" x14ac:dyDescent="0.15">
      <c r="B27" s="29" t="s">
        <v>7</v>
      </c>
      <c r="C27" s="93">
        <f>'F-26'!C27-'F-26-1'!C27</f>
        <v>1</v>
      </c>
      <c r="D27" s="85"/>
      <c r="E27" s="94">
        <f>'F-26'!E27-'F-26-1'!E27</f>
        <v>1</v>
      </c>
      <c r="F27" s="93">
        <f>'F-26'!F27-'F-26-1'!F27</f>
        <v>0</v>
      </c>
      <c r="G27" s="93">
        <f>'F-26'!G27-'F-26-1'!G27</f>
        <v>0</v>
      </c>
      <c r="H27" s="93">
        <f>'F-26'!H27-'F-26-1'!H27</f>
        <v>0</v>
      </c>
      <c r="I27" s="93">
        <f>'F-26'!I27-'F-26-1'!I27</f>
        <v>0</v>
      </c>
    </row>
    <row r="28" spans="2:9" s="8" customFormat="1" ht="11.15" customHeight="1" x14ac:dyDescent="0.15">
      <c r="B28" s="29" t="s">
        <v>8</v>
      </c>
      <c r="C28" s="93">
        <f>'F-26'!C28-'F-26-1'!C28</f>
        <v>0</v>
      </c>
      <c r="D28" s="85"/>
      <c r="E28" s="94">
        <f>'F-26'!E28-'F-26-1'!E28</f>
        <v>0</v>
      </c>
      <c r="F28" s="93">
        <f>'F-26'!F28-'F-26-1'!F28</f>
        <v>0</v>
      </c>
      <c r="G28" s="93">
        <f>'F-26'!G28-'F-26-1'!G28</f>
        <v>0</v>
      </c>
      <c r="H28" s="93">
        <f>'F-26'!H28-'F-26-1'!H28</f>
        <v>0</v>
      </c>
      <c r="I28" s="93">
        <f>'F-26'!I28-'F-26-1'!I28</f>
        <v>0</v>
      </c>
    </row>
    <row r="29" spans="2:9" s="8" customFormat="1" ht="11.15" customHeight="1" x14ac:dyDescent="0.15">
      <c r="B29" s="29" t="s">
        <v>9</v>
      </c>
      <c r="C29" s="93">
        <f>'F-26'!C29-'F-26-1'!C29</f>
        <v>0</v>
      </c>
      <c r="D29" s="85"/>
      <c r="E29" s="94">
        <f>'F-26'!E29-'F-26-1'!E29</f>
        <v>0</v>
      </c>
      <c r="F29" s="93">
        <f>'F-26'!F29-'F-26-1'!F29</f>
        <v>0</v>
      </c>
      <c r="G29" s="93">
        <f>'F-26'!G29-'F-26-1'!G29</f>
        <v>0</v>
      </c>
      <c r="H29" s="93">
        <f>'F-26'!H29-'F-26-1'!H29</f>
        <v>0</v>
      </c>
      <c r="I29" s="93">
        <f>'F-26'!I29-'F-26-1'!I29</f>
        <v>0</v>
      </c>
    </row>
    <row r="30" spans="2:9" s="8" customFormat="1" ht="11.15" customHeight="1" x14ac:dyDescent="0.15">
      <c r="B30" s="29" t="s">
        <v>10</v>
      </c>
      <c r="C30" s="93">
        <f>'F-26'!C30-'F-26-1'!C30</f>
        <v>0</v>
      </c>
      <c r="D30" s="85"/>
      <c r="E30" s="94">
        <f>'F-26'!E30-'F-26-1'!E30</f>
        <v>0</v>
      </c>
      <c r="F30" s="93">
        <f>'F-26'!F30-'F-26-1'!F30</f>
        <v>0</v>
      </c>
      <c r="G30" s="93">
        <f>'F-26'!G30-'F-26-1'!G30</f>
        <v>0</v>
      </c>
      <c r="H30" s="93">
        <f>'F-26'!H30-'F-26-1'!H30</f>
        <v>0</v>
      </c>
      <c r="I30" s="93">
        <f>'F-26'!I30-'F-26-1'!I30</f>
        <v>0</v>
      </c>
    </row>
    <row r="31" spans="2:9" s="8" customFormat="1" ht="11.15" customHeight="1" x14ac:dyDescent="0.15">
      <c r="B31" s="29" t="s">
        <v>11</v>
      </c>
      <c r="C31" s="93">
        <f>'F-26'!C31-'F-26-1'!C31</f>
        <v>0</v>
      </c>
      <c r="D31" s="85"/>
      <c r="E31" s="94">
        <f>'F-26'!E31-'F-26-1'!E31</f>
        <v>0</v>
      </c>
      <c r="F31" s="93">
        <f>'F-26'!F31-'F-26-1'!F31</f>
        <v>0</v>
      </c>
      <c r="G31" s="93">
        <f>'F-26'!G31-'F-26-1'!G31</f>
        <v>0</v>
      </c>
      <c r="H31" s="93">
        <f>'F-26'!H31-'F-26-1'!H31</f>
        <v>0</v>
      </c>
      <c r="I31" s="93">
        <f>'F-26'!I31-'F-26-1'!I31</f>
        <v>0</v>
      </c>
    </row>
    <row r="32" spans="2:9" s="8" customFormat="1" ht="11.15" customHeight="1" x14ac:dyDescent="0.15">
      <c r="B32" s="29" t="s">
        <v>12</v>
      </c>
      <c r="C32" s="93">
        <f>'F-26'!C32-'F-26-1'!C32</f>
        <v>0</v>
      </c>
      <c r="D32" s="85"/>
      <c r="E32" s="94">
        <f>'F-26'!E32-'F-26-1'!E32</f>
        <v>0</v>
      </c>
      <c r="F32" s="93">
        <f>'F-26'!F32-'F-26-1'!F32</f>
        <v>0</v>
      </c>
      <c r="G32" s="93">
        <f>'F-26'!G32-'F-26-1'!G32</f>
        <v>0</v>
      </c>
      <c r="H32" s="93">
        <f>'F-26'!H32-'F-26-1'!H32</f>
        <v>0</v>
      </c>
      <c r="I32" s="93">
        <f>'F-26'!I32-'F-26-1'!I32</f>
        <v>0</v>
      </c>
    </row>
    <row r="33" spans="2:9" s="22" customFormat="1" ht="11.15" customHeight="1" x14ac:dyDescent="0.15">
      <c r="B33" s="31" t="s">
        <v>13</v>
      </c>
      <c r="C33" s="97">
        <f>'F-26'!C33-'F-26-1'!C33</f>
        <v>3</v>
      </c>
      <c r="D33" s="91"/>
      <c r="E33" s="98">
        <f>'F-26'!E33-'F-26-1'!E33</f>
        <v>2</v>
      </c>
      <c r="F33" s="97">
        <f>'F-26'!F33-'F-26-1'!F33</f>
        <v>1</v>
      </c>
      <c r="G33" s="97">
        <f>'F-26'!G33-'F-26-1'!G33</f>
        <v>1</v>
      </c>
      <c r="H33" s="97">
        <f>'F-26'!H33-'F-26-1'!H33</f>
        <v>0</v>
      </c>
      <c r="I33" s="97">
        <f>'F-26'!I33-'F-26-1'!I33</f>
        <v>0</v>
      </c>
    </row>
    <row r="34" spans="2:9" s="22" customFormat="1" ht="11.15" customHeight="1" x14ac:dyDescent="0.15">
      <c r="B34" s="31" t="s">
        <v>158</v>
      </c>
      <c r="C34" s="91">
        <f>'F-26'!C34-'F-26-1'!C34</f>
        <v>16</v>
      </c>
      <c r="D34" s="91"/>
      <c r="E34" s="96">
        <f>'F-26'!E34-'F-26-1'!E34</f>
        <v>15</v>
      </c>
      <c r="F34" s="91">
        <f>'F-26'!F34-'F-26-1'!F34</f>
        <v>18</v>
      </c>
      <c r="G34" s="91">
        <f>'F-26'!G34-'F-26-1'!G34</f>
        <v>7</v>
      </c>
      <c r="H34" s="91">
        <f>'F-26'!H34-'F-26-1'!H34</f>
        <v>0</v>
      </c>
      <c r="I34" s="91">
        <f>'F-26'!I34-'F-26-1'!I34</f>
        <v>0</v>
      </c>
    </row>
    <row r="35" spans="2:9" s="8" customFormat="1" ht="11.15" customHeight="1" x14ac:dyDescent="0.15">
      <c r="B35" s="29" t="s">
        <v>14</v>
      </c>
      <c r="C35" s="93">
        <f>'F-26'!C35-'F-26-1'!C35</f>
        <v>0</v>
      </c>
      <c r="D35" s="85"/>
      <c r="E35" s="94">
        <f>'F-26'!E35-'F-26-1'!E35</f>
        <v>0</v>
      </c>
      <c r="F35" s="93">
        <f>'F-26'!F35-'F-26-1'!F35</f>
        <v>0</v>
      </c>
      <c r="G35" s="93">
        <f>'F-26'!G35-'F-26-1'!G35</f>
        <v>0</v>
      </c>
      <c r="H35" s="93">
        <f>'F-26'!H35-'F-26-1'!H35</f>
        <v>0</v>
      </c>
      <c r="I35" s="93">
        <f>'F-26'!I35-'F-26-1'!I35</f>
        <v>0</v>
      </c>
    </row>
    <row r="36" spans="2:9" s="8" customFormat="1" ht="11.15" customHeight="1" x14ac:dyDescent="0.15">
      <c r="B36" s="29" t="s">
        <v>15</v>
      </c>
      <c r="C36" s="93">
        <f>'F-26'!C36-'F-26-1'!C36</f>
        <v>2</v>
      </c>
      <c r="D36" s="85"/>
      <c r="E36" s="94">
        <f>'F-26'!E36-'F-26-1'!E36</f>
        <v>1</v>
      </c>
      <c r="F36" s="93">
        <f>'F-26'!F36-'F-26-1'!F36</f>
        <v>1</v>
      </c>
      <c r="G36" s="93">
        <f>'F-26'!G36-'F-26-1'!G36</f>
        <v>0</v>
      </c>
      <c r="H36" s="93">
        <f>'F-26'!H36-'F-26-1'!H36</f>
        <v>0</v>
      </c>
      <c r="I36" s="93">
        <f>'F-26'!I36-'F-26-1'!I36</f>
        <v>0</v>
      </c>
    </row>
    <row r="37" spans="2:9" s="8" customFormat="1" ht="11.15" customHeight="1" x14ac:dyDescent="0.15">
      <c r="B37" s="29" t="s">
        <v>16</v>
      </c>
      <c r="C37" s="93">
        <f>'F-26'!C37-'F-26-1'!C37</f>
        <v>0</v>
      </c>
      <c r="D37" s="85"/>
      <c r="E37" s="94">
        <f>'F-26'!E37-'F-26-1'!E37</f>
        <v>1</v>
      </c>
      <c r="F37" s="93">
        <f>'F-26'!F37-'F-26-1'!F37</f>
        <v>2</v>
      </c>
      <c r="G37" s="93">
        <f>'F-26'!G37-'F-26-1'!G37</f>
        <v>0</v>
      </c>
      <c r="H37" s="93">
        <f>'F-26'!H37-'F-26-1'!H37</f>
        <v>0</v>
      </c>
      <c r="I37" s="93">
        <f>'F-26'!I37-'F-26-1'!I37</f>
        <v>0</v>
      </c>
    </row>
    <row r="38" spans="2:9" s="8" customFormat="1" ht="11.15" customHeight="1" x14ac:dyDescent="0.15">
      <c r="B38" s="29" t="s">
        <v>17</v>
      </c>
      <c r="C38" s="93">
        <f>'F-26'!C38-'F-26-1'!C38</f>
        <v>4</v>
      </c>
      <c r="D38" s="85"/>
      <c r="E38" s="94">
        <f>'F-26'!E38-'F-26-1'!E38</f>
        <v>4</v>
      </c>
      <c r="F38" s="93">
        <f>'F-26'!F38-'F-26-1'!F38</f>
        <v>4</v>
      </c>
      <c r="G38" s="93">
        <f>'F-26'!G38-'F-26-1'!G38</f>
        <v>2</v>
      </c>
      <c r="H38" s="93">
        <f>'F-26'!H38-'F-26-1'!H38</f>
        <v>0</v>
      </c>
      <c r="I38" s="93">
        <f>'F-26'!I38-'F-26-1'!I38</f>
        <v>0</v>
      </c>
    </row>
    <row r="39" spans="2:9" s="8" customFormat="1" ht="11.15" customHeight="1" x14ac:dyDescent="0.15">
      <c r="B39" s="29" t="s">
        <v>18</v>
      </c>
      <c r="C39" s="93">
        <f>'F-26'!C39-'F-26-1'!C39</f>
        <v>5</v>
      </c>
      <c r="D39" s="85"/>
      <c r="E39" s="94">
        <f>'F-26'!E39-'F-26-1'!E39</f>
        <v>4</v>
      </c>
      <c r="F39" s="93">
        <f>'F-26'!F39-'F-26-1'!F39</f>
        <v>3</v>
      </c>
      <c r="G39" s="93">
        <f>'F-26'!G39-'F-26-1'!G39</f>
        <v>0</v>
      </c>
      <c r="H39" s="93">
        <f>'F-26'!H39-'F-26-1'!H39</f>
        <v>0</v>
      </c>
      <c r="I39" s="93">
        <f>'F-26'!I39-'F-26-1'!I39</f>
        <v>0</v>
      </c>
    </row>
    <row r="40" spans="2:9" s="8" customFormat="1" ht="11.15" customHeight="1" x14ac:dyDescent="0.15">
      <c r="B40" s="29" t="s">
        <v>19</v>
      </c>
      <c r="C40" s="93">
        <f>'F-26'!C40-'F-26-1'!C40</f>
        <v>1</v>
      </c>
      <c r="D40" s="85"/>
      <c r="E40" s="94">
        <f>'F-26'!E40-'F-26-1'!E40</f>
        <v>2</v>
      </c>
      <c r="F40" s="93">
        <f>'F-26'!F40-'F-26-1'!F40</f>
        <v>4</v>
      </c>
      <c r="G40" s="93">
        <f>'F-26'!G40-'F-26-1'!G40</f>
        <v>3</v>
      </c>
      <c r="H40" s="93">
        <f>'F-26'!H40-'F-26-1'!H40</f>
        <v>0</v>
      </c>
      <c r="I40" s="93">
        <f>'F-26'!I40-'F-26-1'!I40</f>
        <v>0</v>
      </c>
    </row>
    <row r="41" spans="2:9" s="8" customFormat="1" ht="11.15" customHeight="1" x14ac:dyDescent="0.15">
      <c r="B41" s="29" t="s">
        <v>20</v>
      </c>
      <c r="C41" s="93">
        <f>'F-26'!C41-'F-26-1'!C41</f>
        <v>1</v>
      </c>
      <c r="D41" s="85"/>
      <c r="E41" s="94">
        <f>'F-26'!E41-'F-26-1'!E41</f>
        <v>1</v>
      </c>
      <c r="F41" s="93">
        <f>'F-26'!F41-'F-26-1'!F41</f>
        <v>1</v>
      </c>
      <c r="G41" s="93">
        <f>'F-26'!G41-'F-26-1'!G41</f>
        <v>0</v>
      </c>
      <c r="H41" s="93">
        <f>'F-26'!H41-'F-26-1'!H41</f>
        <v>0</v>
      </c>
      <c r="I41" s="93">
        <f>'F-26'!I41-'F-26-1'!I41</f>
        <v>0</v>
      </c>
    </row>
    <row r="42" spans="2:9" s="8" customFormat="1" ht="11.15" customHeight="1" x14ac:dyDescent="0.15">
      <c r="B42" s="29" t="s">
        <v>21</v>
      </c>
      <c r="C42" s="101">
        <f>'F-26'!C42-'F-26-1'!C42</f>
        <v>1</v>
      </c>
      <c r="D42" s="85"/>
      <c r="E42" s="94">
        <f>'F-26'!E42-'F-26-1'!E42</f>
        <v>1</v>
      </c>
      <c r="F42" s="93">
        <f>'F-26'!F42-'F-26-1'!F42</f>
        <v>1</v>
      </c>
      <c r="G42" s="93">
        <f>'F-26'!G42-'F-26-1'!G42</f>
        <v>1</v>
      </c>
      <c r="H42" s="93">
        <f>'F-26'!H42-'F-26-1'!H42</f>
        <v>0</v>
      </c>
      <c r="I42" s="93">
        <f>'F-26'!I42-'F-26-1'!I42</f>
        <v>0</v>
      </c>
    </row>
    <row r="43" spans="2:9" s="8" customFormat="1" ht="11.15" customHeight="1" x14ac:dyDescent="0.15">
      <c r="B43" s="29" t="s">
        <v>22</v>
      </c>
      <c r="C43" s="93">
        <f>'F-26'!C43-'F-26-1'!C43</f>
        <v>1</v>
      </c>
      <c r="D43" s="85"/>
      <c r="E43" s="94">
        <f>'F-26'!E43-'F-26-1'!E43</f>
        <v>1</v>
      </c>
      <c r="F43" s="93">
        <f>'F-26'!F43-'F-26-1'!F43</f>
        <v>1</v>
      </c>
      <c r="G43" s="93">
        <f>'F-26'!G43-'F-26-1'!G43</f>
        <v>0</v>
      </c>
      <c r="H43" s="93">
        <f>'F-26'!H43-'F-26-1'!H43</f>
        <v>0</v>
      </c>
      <c r="I43" s="93">
        <f>'F-26'!I43-'F-26-1'!I43</f>
        <v>0</v>
      </c>
    </row>
    <row r="44" spans="2:9" s="8" customFormat="1" ht="11.15" customHeight="1" x14ac:dyDescent="0.15">
      <c r="B44" s="29" t="s">
        <v>23</v>
      </c>
      <c r="C44" s="93">
        <f>'F-26'!C44-'F-26-1'!C44</f>
        <v>1</v>
      </c>
      <c r="D44" s="85"/>
      <c r="E44" s="94">
        <f>'F-26'!E44-'F-26-1'!E44</f>
        <v>0</v>
      </c>
      <c r="F44" s="93">
        <f>'F-26'!F44-'F-26-1'!F44</f>
        <v>1</v>
      </c>
      <c r="G44" s="93">
        <f>'F-26'!G44-'F-26-1'!G44</f>
        <v>1</v>
      </c>
      <c r="H44" s="93">
        <f>'F-26'!H44-'F-26-1'!H44</f>
        <v>0</v>
      </c>
      <c r="I44" s="93">
        <f>'F-26'!I44-'F-26-1'!I44</f>
        <v>0</v>
      </c>
    </row>
    <row r="45" spans="2:9" s="22" customFormat="1" ht="11.15" customHeight="1" x14ac:dyDescent="0.15">
      <c r="B45" s="31" t="s">
        <v>159</v>
      </c>
      <c r="C45" s="91">
        <f>'F-26'!C45-'F-26-1'!C45</f>
        <v>7</v>
      </c>
      <c r="D45" s="91"/>
      <c r="E45" s="88">
        <f>'F-26'!E45-'F-26-1'!E45</f>
        <v>11</v>
      </c>
      <c r="F45" s="91">
        <f>'F-26'!F45-'F-26-1'!F45</f>
        <v>19</v>
      </c>
      <c r="G45" s="91">
        <f>'F-26'!G45-'F-26-1'!G45</f>
        <v>6</v>
      </c>
      <c r="H45" s="91">
        <f>'F-26'!H45-'F-26-1'!H45</f>
        <v>0</v>
      </c>
      <c r="I45" s="91">
        <f>'F-26'!I45-'F-26-1'!I45</f>
        <v>0</v>
      </c>
    </row>
    <row r="46" spans="2:9" s="8" customFormat="1" ht="11.15" customHeight="1" x14ac:dyDescent="0.15">
      <c r="B46" s="29" t="s">
        <v>24</v>
      </c>
      <c r="C46" s="93">
        <f>'F-26'!C46-'F-26-1'!C46</f>
        <v>0</v>
      </c>
      <c r="D46" s="85"/>
      <c r="E46" s="94">
        <f>'F-26'!E46-'F-26-1'!E46</f>
        <v>0</v>
      </c>
      <c r="F46" s="93">
        <f>'F-26'!F46-'F-26-1'!F46</f>
        <v>0</v>
      </c>
      <c r="G46" s="93">
        <f>'F-26'!G46-'F-26-1'!G46</f>
        <v>0</v>
      </c>
      <c r="H46" s="93">
        <f>'F-26'!H46-'F-26-1'!H46</f>
        <v>0</v>
      </c>
      <c r="I46" s="93">
        <f>'F-26'!I46-'F-26-1'!I46</f>
        <v>0</v>
      </c>
    </row>
    <row r="47" spans="2:9" s="8" customFormat="1" ht="11.15" customHeight="1" x14ac:dyDescent="0.15">
      <c r="B47" s="29" t="s">
        <v>25</v>
      </c>
      <c r="C47" s="93">
        <f>'F-26'!C47-'F-26-1'!C47</f>
        <v>0</v>
      </c>
      <c r="D47" s="85"/>
      <c r="E47" s="94">
        <f>'F-26'!E47-'F-26-1'!E47</f>
        <v>0</v>
      </c>
      <c r="F47" s="93">
        <f>'F-26'!F47-'F-26-1'!F47</f>
        <v>0</v>
      </c>
      <c r="G47" s="93">
        <f>'F-26'!G47-'F-26-1'!G47</f>
        <v>0</v>
      </c>
      <c r="H47" s="93">
        <f>'F-26'!H47-'F-26-1'!H47</f>
        <v>0</v>
      </c>
      <c r="I47" s="93">
        <f>'F-26'!I47-'F-26-1'!I47</f>
        <v>0</v>
      </c>
    </row>
    <row r="48" spans="2:9" s="8" customFormat="1" ht="11.15" customHeight="1" x14ac:dyDescent="0.15">
      <c r="B48" s="29" t="s">
        <v>26</v>
      </c>
      <c r="C48" s="93">
        <f>'F-26'!C48-'F-26-1'!C48</f>
        <v>0</v>
      </c>
      <c r="D48" s="85"/>
      <c r="E48" s="94">
        <f>'F-26'!E48-'F-26-1'!E48</f>
        <v>0</v>
      </c>
      <c r="F48" s="93">
        <f>'F-26'!F48-'F-26-1'!F48</f>
        <v>0</v>
      </c>
      <c r="G48" s="93">
        <f>'F-26'!G48-'F-26-1'!G48</f>
        <v>0</v>
      </c>
      <c r="H48" s="93">
        <f>'F-26'!H48-'F-26-1'!H48</f>
        <v>0</v>
      </c>
      <c r="I48" s="93">
        <f>'F-26'!I48-'F-26-1'!I48</f>
        <v>0</v>
      </c>
    </row>
    <row r="49" spans="2:9" s="8" customFormat="1" ht="11.15" customHeight="1" x14ac:dyDescent="0.15">
      <c r="B49" s="29" t="s">
        <v>27</v>
      </c>
      <c r="C49" s="93">
        <f>'F-26'!C49-'F-26-1'!C49</f>
        <v>1</v>
      </c>
      <c r="D49" s="85"/>
      <c r="E49" s="94">
        <f>'F-26'!E49-'F-26-1'!E49</f>
        <v>1</v>
      </c>
      <c r="F49" s="93">
        <f>'F-26'!F49-'F-26-1'!F49</f>
        <v>1</v>
      </c>
      <c r="G49" s="93">
        <f>'F-26'!G49-'F-26-1'!G49</f>
        <v>1</v>
      </c>
      <c r="H49" s="93">
        <f>'F-26'!H49-'F-26-1'!H49</f>
        <v>0</v>
      </c>
      <c r="I49" s="93">
        <f>'F-26'!I49-'F-26-1'!I49</f>
        <v>0</v>
      </c>
    </row>
    <row r="50" spans="2:9" s="8" customFormat="1" ht="11.15" customHeight="1" x14ac:dyDescent="0.15">
      <c r="B50" s="29" t="s">
        <v>28</v>
      </c>
      <c r="C50" s="93">
        <f>'F-26'!C50-'F-26-1'!C50</f>
        <v>6</v>
      </c>
      <c r="D50" s="85"/>
      <c r="E50" s="94">
        <f>'F-26'!E50-'F-26-1'!E50</f>
        <v>8</v>
      </c>
      <c r="F50" s="93">
        <f>'F-26'!F50-'F-26-1'!F50</f>
        <v>16</v>
      </c>
      <c r="G50" s="93">
        <f>'F-26'!G50-'F-26-1'!G50</f>
        <v>4</v>
      </c>
      <c r="H50" s="93">
        <f>'F-26'!H50-'F-26-1'!H50</f>
        <v>0</v>
      </c>
      <c r="I50" s="93">
        <f>'F-26'!I50-'F-26-1'!I50</f>
        <v>0</v>
      </c>
    </row>
    <row r="51" spans="2:9" s="8" customFormat="1" ht="11.15" customHeight="1" x14ac:dyDescent="0.15">
      <c r="B51" s="29" t="s">
        <v>29</v>
      </c>
      <c r="C51" s="93">
        <f>'F-26'!C51-'F-26-1'!C51</f>
        <v>0</v>
      </c>
      <c r="D51" s="85"/>
      <c r="E51" s="94">
        <f>'F-26'!E51-'F-26-1'!E51</f>
        <v>2</v>
      </c>
      <c r="F51" s="93">
        <f>'F-26'!F51-'F-26-1'!F51</f>
        <v>2</v>
      </c>
      <c r="G51" s="93">
        <f>'F-26'!G51-'F-26-1'!G51</f>
        <v>1</v>
      </c>
      <c r="H51" s="93">
        <f>'F-26'!H51-'F-26-1'!H51</f>
        <v>0</v>
      </c>
      <c r="I51" s="93">
        <f>'F-26'!I51-'F-26-1'!I51</f>
        <v>0</v>
      </c>
    </row>
    <row r="52" spans="2:9" s="22" customFormat="1" ht="11.15" customHeight="1" x14ac:dyDescent="0.15">
      <c r="B52" s="31" t="s">
        <v>160</v>
      </c>
      <c r="C52" s="91">
        <f>'F-26'!C52-'F-26-1'!C52</f>
        <v>18</v>
      </c>
      <c r="D52" s="91"/>
      <c r="E52" s="96">
        <f>'F-26'!E52-'F-26-1'!E52</f>
        <v>15</v>
      </c>
      <c r="F52" s="91">
        <f>'F-26'!F52-'F-26-1'!F52</f>
        <v>20</v>
      </c>
      <c r="G52" s="91">
        <f>'F-26'!G52-'F-26-1'!G52</f>
        <v>8</v>
      </c>
      <c r="H52" s="91">
        <f>'F-26'!H52-'F-26-1'!H52</f>
        <v>0</v>
      </c>
      <c r="I52" s="91">
        <f>'F-26'!I52-'F-26-1'!I52</f>
        <v>0</v>
      </c>
    </row>
    <row r="53" spans="2:9" s="8" customFormat="1" ht="11.15" customHeight="1" x14ac:dyDescent="0.15">
      <c r="B53" s="29" t="s">
        <v>30</v>
      </c>
      <c r="C53" s="93">
        <f>'F-26'!C53-'F-26-1'!C53</f>
        <v>0</v>
      </c>
      <c r="D53" s="85"/>
      <c r="E53" s="94">
        <f>'F-26'!E53-'F-26-1'!E53</f>
        <v>1</v>
      </c>
      <c r="F53" s="93">
        <f>'F-26'!F53-'F-26-1'!F53</f>
        <v>1</v>
      </c>
      <c r="G53" s="93">
        <f>'F-26'!G53-'F-26-1'!G53</f>
        <v>0</v>
      </c>
      <c r="H53" s="93">
        <f>'F-26'!H53-'F-26-1'!H53</f>
        <v>0</v>
      </c>
      <c r="I53" s="93">
        <f>'F-26'!I53-'F-26-1'!I53</f>
        <v>0</v>
      </c>
    </row>
    <row r="54" spans="2:9" s="8" customFormat="1" ht="11.15" customHeight="1" x14ac:dyDescent="0.15">
      <c r="B54" s="29" t="s">
        <v>31</v>
      </c>
      <c r="C54" s="93">
        <f>'F-26'!C54-'F-26-1'!C54</f>
        <v>1</v>
      </c>
      <c r="D54" s="85"/>
      <c r="E54" s="94">
        <f>'F-26'!E54-'F-26-1'!E54</f>
        <v>0</v>
      </c>
      <c r="F54" s="93">
        <f>'F-26'!F54-'F-26-1'!F54</f>
        <v>0</v>
      </c>
      <c r="G54" s="93">
        <f>'F-26'!G54-'F-26-1'!G54</f>
        <v>0</v>
      </c>
      <c r="H54" s="93">
        <f>'F-26'!H54-'F-26-1'!H54</f>
        <v>0</v>
      </c>
      <c r="I54" s="93">
        <f>'F-26'!I54-'F-26-1'!I54</f>
        <v>0</v>
      </c>
    </row>
    <row r="55" spans="2:9" s="8" customFormat="1" ht="11.15" customHeight="1" x14ac:dyDescent="0.15">
      <c r="B55" s="29" t="s">
        <v>32</v>
      </c>
      <c r="C55" s="93">
        <f>'F-26'!C55-'F-26-1'!C55</f>
        <v>8</v>
      </c>
      <c r="D55" s="85"/>
      <c r="E55" s="94">
        <f>'F-26'!E55-'F-26-1'!E55</f>
        <v>7</v>
      </c>
      <c r="F55" s="93">
        <f>'F-26'!F55-'F-26-1'!F55</f>
        <v>7</v>
      </c>
      <c r="G55" s="93">
        <f>'F-26'!G55-'F-26-1'!G55</f>
        <v>3</v>
      </c>
      <c r="H55" s="93">
        <f>'F-26'!H55-'F-26-1'!H55</f>
        <v>0</v>
      </c>
      <c r="I55" s="93">
        <f>'F-26'!I55-'F-26-1'!I55</f>
        <v>0</v>
      </c>
    </row>
    <row r="56" spans="2:9" s="8" customFormat="1" ht="11.15" customHeight="1" x14ac:dyDescent="0.15">
      <c r="B56" s="29" t="s">
        <v>33</v>
      </c>
      <c r="C56" s="93">
        <f>'F-26'!C56-'F-26-1'!C56</f>
        <v>7</v>
      </c>
      <c r="D56" s="85"/>
      <c r="E56" s="94">
        <f>'F-26'!E56-'F-26-1'!E56</f>
        <v>5</v>
      </c>
      <c r="F56" s="93">
        <f>'F-26'!F56-'F-26-1'!F56</f>
        <v>10</v>
      </c>
      <c r="G56" s="93">
        <f>'F-26'!G56-'F-26-1'!G56</f>
        <v>4</v>
      </c>
      <c r="H56" s="93">
        <f>'F-26'!H56-'F-26-1'!H56</f>
        <v>0</v>
      </c>
      <c r="I56" s="93">
        <f>'F-26'!I56-'F-26-1'!I56</f>
        <v>0</v>
      </c>
    </row>
    <row r="57" spans="2:9" s="8" customFormat="1" ht="11.15" customHeight="1" x14ac:dyDescent="0.15">
      <c r="B57" s="29" t="s">
        <v>34</v>
      </c>
      <c r="C57" s="93">
        <f>'F-26'!C57-'F-26-1'!C57</f>
        <v>0</v>
      </c>
      <c r="D57" s="85"/>
      <c r="E57" s="94">
        <f>'F-26'!E57-'F-26-1'!E57</f>
        <v>0</v>
      </c>
      <c r="F57" s="93">
        <f>'F-26'!F57-'F-26-1'!F57</f>
        <v>0</v>
      </c>
      <c r="G57" s="93">
        <f>'F-26'!G57-'F-26-1'!G57</f>
        <v>0</v>
      </c>
      <c r="H57" s="93">
        <f>'F-26'!H57-'F-26-1'!H57</f>
        <v>0</v>
      </c>
      <c r="I57" s="93">
        <f>'F-26'!I57-'F-26-1'!I57</f>
        <v>0</v>
      </c>
    </row>
    <row r="58" spans="2:9" s="8" customFormat="1" ht="11.15" customHeight="1" x14ac:dyDescent="0.15">
      <c r="B58" s="29" t="s">
        <v>35</v>
      </c>
      <c r="C58" s="93">
        <f>'F-26'!C58-'F-26-1'!C58</f>
        <v>2</v>
      </c>
      <c r="D58" s="85"/>
      <c r="E58" s="94">
        <f>'F-26'!E58-'F-26-1'!E58</f>
        <v>2</v>
      </c>
      <c r="F58" s="93">
        <f>'F-26'!F58-'F-26-1'!F58</f>
        <v>2</v>
      </c>
      <c r="G58" s="93">
        <f>'F-26'!G58-'F-26-1'!G58</f>
        <v>1</v>
      </c>
      <c r="H58" s="93">
        <f>'F-26'!H58-'F-26-1'!H58</f>
        <v>0</v>
      </c>
      <c r="I58" s="93">
        <f>'F-26'!I58-'F-26-1'!I58</f>
        <v>0</v>
      </c>
    </row>
    <row r="59" spans="2:9" s="22" customFormat="1" ht="11.15" customHeight="1" x14ac:dyDescent="0.15">
      <c r="B59" s="31" t="s">
        <v>161</v>
      </c>
      <c r="C59" s="91">
        <f>'F-26'!C59-'F-26-1'!C59</f>
        <v>9</v>
      </c>
      <c r="D59" s="91"/>
      <c r="E59" s="96">
        <f>'F-26'!E59-'F-26-1'!E59</f>
        <v>10</v>
      </c>
      <c r="F59" s="91">
        <f>'F-26'!F59-'F-26-1'!F59</f>
        <v>9</v>
      </c>
      <c r="G59" s="91">
        <f>'F-26'!G59-'F-26-1'!G59</f>
        <v>3</v>
      </c>
      <c r="H59" s="91">
        <f>'F-26'!H59-'F-26-1'!H59</f>
        <v>1</v>
      </c>
      <c r="I59" s="91">
        <f>'F-26'!I59-'F-26-1'!I59</f>
        <v>1</v>
      </c>
    </row>
    <row r="60" spans="2:9" s="8" customFormat="1" ht="11.15" customHeight="1" x14ac:dyDescent="0.15">
      <c r="B60" s="29" t="s">
        <v>36</v>
      </c>
      <c r="C60" s="93">
        <f>'F-26'!C60-'F-26-1'!C60</f>
        <v>0</v>
      </c>
      <c r="D60" s="85"/>
      <c r="E60" s="94">
        <f>'F-26'!E60-'F-26-1'!E60</f>
        <v>0</v>
      </c>
      <c r="F60" s="93">
        <f>'F-26'!F60-'F-26-1'!F60</f>
        <v>0</v>
      </c>
      <c r="G60" s="93">
        <f>'F-26'!G60-'F-26-1'!G60</f>
        <v>0</v>
      </c>
      <c r="H60" s="93">
        <f>'F-26'!H60-'F-26-1'!H60</f>
        <v>0</v>
      </c>
      <c r="I60" s="93">
        <f>'F-26'!I60-'F-26-1'!I60</f>
        <v>0</v>
      </c>
    </row>
    <row r="61" spans="2:9" s="8" customFormat="1" ht="11.15" customHeight="1" x14ac:dyDescent="0.15">
      <c r="B61" s="29" t="s">
        <v>37</v>
      </c>
      <c r="C61" s="93">
        <f>'F-26'!C61-'F-26-1'!C61</f>
        <v>2</v>
      </c>
      <c r="D61" s="85"/>
      <c r="E61" s="94">
        <f>'F-26'!E61-'F-26-1'!E61</f>
        <v>2</v>
      </c>
      <c r="F61" s="93">
        <f>'F-26'!F61-'F-26-1'!F61</f>
        <v>1</v>
      </c>
      <c r="G61" s="93">
        <f>'F-26'!G61-'F-26-1'!G61</f>
        <v>0</v>
      </c>
      <c r="H61" s="93">
        <f>'F-26'!H61-'F-26-1'!H61</f>
        <v>0</v>
      </c>
      <c r="I61" s="93">
        <f>'F-26'!I61-'F-26-1'!I61</f>
        <v>0</v>
      </c>
    </row>
    <row r="62" spans="2:9" s="8" customFormat="1" ht="11.15" customHeight="1" x14ac:dyDescent="0.15">
      <c r="B62" s="29" t="s">
        <v>38</v>
      </c>
      <c r="C62" s="93">
        <f>'F-26'!C62-'F-26-1'!C62</f>
        <v>1</v>
      </c>
      <c r="D62" s="85"/>
      <c r="E62" s="94">
        <f>'F-26'!E62-'F-26-1'!E62</f>
        <v>1</v>
      </c>
      <c r="F62" s="93">
        <f>'F-26'!F62-'F-26-1'!F62</f>
        <v>1</v>
      </c>
      <c r="G62" s="93">
        <f>'F-26'!G62-'F-26-1'!G62</f>
        <v>1</v>
      </c>
      <c r="H62" s="93">
        <f>'F-26'!H62-'F-26-1'!H62</f>
        <v>0</v>
      </c>
      <c r="I62" s="93">
        <f>'F-26'!I62-'F-26-1'!I62</f>
        <v>0</v>
      </c>
    </row>
    <row r="63" spans="2:9" s="8" customFormat="1" ht="11.15" customHeight="1" x14ac:dyDescent="0.15">
      <c r="B63" s="29" t="s">
        <v>39</v>
      </c>
      <c r="C63" s="93">
        <f>'F-26'!C63-'F-26-1'!C63</f>
        <v>6</v>
      </c>
      <c r="D63" s="85"/>
      <c r="E63" s="94">
        <f>'F-26'!E63-'F-26-1'!E63</f>
        <v>7</v>
      </c>
      <c r="F63" s="93">
        <f>'F-26'!F63-'F-26-1'!F63</f>
        <v>7</v>
      </c>
      <c r="G63" s="93">
        <f>'F-26'!G63-'F-26-1'!G63</f>
        <v>2</v>
      </c>
      <c r="H63" s="93">
        <f>'F-26'!H63-'F-26-1'!H63</f>
        <v>1</v>
      </c>
      <c r="I63" s="93">
        <f>'F-26'!I63-'F-26-1'!I63</f>
        <v>1</v>
      </c>
    </row>
    <row r="64" spans="2:9" s="8" customFormat="1" ht="11.15" customHeight="1" x14ac:dyDescent="0.15">
      <c r="B64" s="29" t="s">
        <v>40</v>
      </c>
      <c r="C64" s="93">
        <f>'F-26'!C64-'F-26-1'!C64</f>
        <v>0</v>
      </c>
      <c r="D64" s="85"/>
      <c r="E64" s="94">
        <f>'F-26'!E64-'F-26-1'!E64</f>
        <v>0</v>
      </c>
      <c r="F64" s="93">
        <f>'F-26'!F64-'F-26-1'!F64</f>
        <v>0</v>
      </c>
      <c r="G64" s="93">
        <f>'F-26'!G64-'F-26-1'!G64</f>
        <v>0</v>
      </c>
      <c r="H64" s="93">
        <f>'F-26'!H64-'F-26-1'!H64</f>
        <v>0</v>
      </c>
      <c r="I64" s="93">
        <f>'F-26'!I64-'F-26-1'!I64</f>
        <v>0</v>
      </c>
    </row>
    <row r="65" spans="2:9" s="22" customFormat="1" ht="11.15" customHeight="1" x14ac:dyDescent="0.15">
      <c r="B65" s="31" t="s">
        <v>162</v>
      </c>
      <c r="C65" s="91">
        <f>'F-26'!C65-'F-26-1'!C65</f>
        <v>3</v>
      </c>
      <c r="D65" s="91"/>
      <c r="E65" s="96">
        <f>'F-26'!E65-'F-26-1'!E65</f>
        <v>3</v>
      </c>
      <c r="F65" s="91">
        <f>'F-26'!F65-'F-26-1'!F65</f>
        <v>3</v>
      </c>
      <c r="G65" s="91">
        <f>'F-26'!G65-'F-26-1'!G65</f>
        <v>2</v>
      </c>
      <c r="H65" s="91">
        <f>'F-26'!H65-'F-26-1'!H65</f>
        <v>0</v>
      </c>
      <c r="I65" s="91">
        <f>'F-26'!I65-'F-26-1'!I65</f>
        <v>0</v>
      </c>
    </row>
    <row r="66" spans="2:9" s="8" customFormat="1" ht="11.15" customHeight="1" x14ac:dyDescent="0.15">
      <c r="B66" s="29" t="s">
        <v>41</v>
      </c>
      <c r="C66" s="93">
        <f>'F-26'!C66-'F-26-1'!C66</f>
        <v>0</v>
      </c>
      <c r="D66" s="85"/>
      <c r="E66" s="94">
        <f>'F-26'!E66-'F-26-1'!E66</f>
        <v>0</v>
      </c>
      <c r="F66" s="93">
        <f>'F-26'!F66-'F-26-1'!F66</f>
        <v>0</v>
      </c>
      <c r="G66" s="93">
        <f>'F-26'!G66-'F-26-1'!G66</f>
        <v>0</v>
      </c>
      <c r="H66" s="93">
        <f>'F-26'!H66-'F-26-1'!H66</f>
        <v>0</v>
      </c>
      <c r="I66" s="93">
        <f>'F-26'!I66-'F-26-1'!I66</f>
        <v>0</v>
      </c>
    </row>
    <row r="67" spans="2:9" s="8" customFormat="1" ht="11.15" customHeight="1" x14ac:dyDescent="0.15">
      <c r="B67" s="29" t="s">
        <v>42</v>
      </c>
      <c r="C67" s="93">
        <f>'F-26'!C67-'F-26-1'!C67</f>
        <v>2</v>
      </c>
      <c r="D67" s="85"/>
      <c r="E67" s="94">
        <f>'F-26'!E67-'F-26-1'!E67</f>
        <v>2</v>
      </c>
      <c r="F67" s="93">
        <f>'F-26'!F67-'F-26-1'!F67</f>
        <v>2</v>
      </c>
      <c r="G67" s="93">
        <f>'F-26'!G67-'F-26-1'!G67</f>
        <v>2</v>
      </c>
      <c r="H67" s="93">
        <f>'F-26'!H67-'F-26-1'!H67</f>
        <v>0</v>
      </c>
      <c r="I67" s="93">
        <f>'F-26'!I67-'F-26-1'!I67</f>
        <v>0</v>
      </c>
    </row>
    <row r="68" spans="2:9" s="8" customFormat="1" ht="11.15" customHeight="1" x14ac:dyDescent="0.15">
      <c r="B68" s="29" t="s">
        <v>43</v>
      </c>
      <c r="C68" s="93">
        <f>'F-26'!C68-'F-26-1'!C68</f>
        <v>0</v>
      </c>
      <c r="D68" s="85"/>
      <c r="E68" s="94">
        <f>'F-26'!E68-'F-26-1'!E68</f>
        <v>0</v>
      </c>
      <c r="F68" s="93">
        <f>'F-26'!F68-'F-26-1'!F68</f>
        <v>0</v>
      </c>
      <c r="G68" s="93">
        <f>'F-26'!G68-'F-26-1'!G68</f>
        <v>0</v>
      </c>
      <c r="H68" s="93">
        <f>'F-26'!H68-'F-26-1'!H68</f>
        <v>0</v>
      </c>
      <c r="I68" s="93">
        <f>'F-26'!I68-'F-26-1'!I68</f>
        <v>0</v>
      </c>
    </row>
    <row r="69" spans="2:9" s="8" customFormat="1" ht="11.15" customHeight="1" x14ac:dyDescent="0.15">
      <c r="B69" s="29" t="s">
        <v>44</v>
      </c>
      <c r="C69" s="93">
        <f>'F-26'!C69-'F-26-1'!C69</f>
        <v>1</v>
      </c>
      <c r="D69" s="85"/>
      <c r="E69" s="94">
        <f>'F-26'!E69-'F-26-1'!E69</f>
        <v>1</v>
      </c>
      <c r="F69" s="93">
        <f>'F-26'!F69-'F-26-1'!F69</f>
        <v>1</v>
      </c>
      <c r="G69" s="93">
        <f>'F-26'!G69-'F-26-1'!G69</f>
        <v>0</v>
      </c>
      <c r="H69" s="93">
        <f>'F-26'!H69-'F-26-1'!H69</f>
        <v>0</v>
      </c>
      <c r="I69" s="93">
        <f>'F-26'!I69-'F-26-1'!I69</f>
        <v>0</v>
      </c>
    </row>
    <row r="70" spans="2:9" s="22" customFormat="1" ht="11.15" customHeight="1" x14ac:dyDescent="0.15">
      <c r="B70" s="31" t="s">
        <v>163</v>
      </c>
      <c r="C70" s="91">
        <f>'F-26'!C70-'F-26-1'!C70</f>
        <v>2</v>
      </c>
      <c r="D70" s="91"/>
      <c r="E70" s="96">
        <f>'F-26'!E70-'F-26-1'!E70</f>
        <v>2</v>
      </c>
      <c r="F70" s="91">
        <f>'F-26'!F70-'F-26-1'!F70</f>
        <v>1</v>
      </c>
      <c r="G70" s="91">
        <f>'F-26'!G70-'F-26-1'!G70</f>
        <v>1</v>
      </c>
      <c r="H70" s="91">
        <f>'F-26'!H70-'F-26-1'!H70</f>
        <v>1</v>
      </c>
      <c r="I70" s="91">
        <f>'F-26'!I70-'F-26-1'!I70</f>
        <v>1</v>
      </c>
    </row>
    <row r="71" spans="2:9" s="8" customFormat="1" ht="11.15" customHeight="1" x14ac:dyDescent="0.15">
      <c r="B71" s="29" t="s">
        <v>45</v>
      </c>
      <c r="C71" s="93">
        <f>'F-26'!C71-'F-26-1'!C71</f>
        <v>0</v>
      </c>
      <c r="D71" s="85"/>
      <c r="E71" s="94">
        <f>'F-26'!E71-'F-26-1'!E71</f>
        <v>0</v>
      </c>
      <c r="F71" s="93">
        <f>'F-26'!F71-'F-26-1'!F71</f>
        <v>0</v>
      </c>
      <c r="G71" s="93">
        <f>'F-26'!G71-'F-26-1'!G71</f>
        <v>0</v>
      </c>
      <c r="H71" s="93">
        <f>'F-26'!H71-'F-26-1'!H71</f>
        <v>0</v>
      </c>
      <c r="I71" s="93">
        <f>'F-26'!I71-'F-26-1'!I71</f>
        <v>0</v>
      </c>
    </row>
    <row r="72" spans="2:9" s="8" customFormat="1" ht="11.15" customHeight="1" x14ac:dyDescent="0.15">
      <c r="B72" s="29" t="s">
        <v>46</v>
      </c>
      <c r="C72" s="93">
        <f>'F-26'!C72-'F-26-1'!C72</f>
        <v>0</v>
      </c>
      <c r="D72" s="85"/>
      <c r="E72" s="94">
        <f>'F-26'!E72-'F-26-1'!E72</f>
        <v>0</v>
      </c>
      <c r="F72" s="93">
        <f>'F-26'!F72-'F-26-1'!F72</f>
        <v>0</v>
      </c>
      <c r="G72" s="93">
        <f>'F-26'!G72-'F-26-1'!G72</f>
        <v>0</v>
      </c>
      <c r="H72" s="93">
        <f>'F-26'!H72-'F-26-1'!H72</f>
        <v>0</v>
      </c>
      <c r="I72" s="93">
        <f>'F-26'!I72-'F-26-1'!I72</f>
        <v>0</v>
      </c>
    </row>
    <row r="73" spans="2:9" s="8" customFormat="1" ht="11.15" customHeight="1" x14ac:dyDescent="0.15">
      <c r="B73" s="29" t="s">
        <v>47</v>
      </c>
      <c r="C73" s="93">
        <f>'F-26'!C73-'F-26-1'!C73</f>
        <v>0</v>
      </c>
      <c r="D73" s="85"/>
      <c r="E73" s="94">
        <f>'F-26'!E73-'F-26-1'!E73</f>
        <v>0</v>
      </c>
      <c r="F73" s="93">
        <f>'F-26'!F73-'F-26-1'!F73</f>
        <v>0</v>
      </c>
      <c r="G73" s="93">
        <f>'F-26'!G73-'F-26-1'!G73</f>
        <v>0</v>
      </c>
      <c r="H73" s="93">
        <f>'F-26'!H73-'F-26-1'!H73</f>
        <v>0</v>
      </c>
      <c r="I73" s="93">
        <f>'F-26'!I73-'F-26-1'!I73</f>
        <v>0</v>
      </c>
    </row>
    <row r="74" spans="2:9" s="8" customFormat="1" ht="11.15" customHeight="1" x14ac:dyDescent="0.15">
      <c r="B74" s="29" t="s">
        <v>48</v>
      </c>
      <c r="C74" s="93">
        <f>'F-26'!C74-'F-26-1'!C74</f>
        <v>2</v>
      </c>
      <c r="D74" s="85"/>
      <c r="E74" s="94">
        <f>'F-26'!E74-'F-26-1'!E74</f>
        <v>2</v>
      </c>
      <c r="F74" s="93">
        <f>'F-26'!F74-'F-26-1'!F74</f>
        <v>1</v>
      </c>
      <c r="G74" s="93">
        <f>'F-26'!G74-'F-26-1'!G74</f>
        <v>1</v>
      </c>
      <c r="H74" s="93">
        <f>'F-26'!H74-'F-26-1'!H74</f>
        <v>1</v>
      </c>
      <c r="I74" s="93">
        <f>'F-26'!I74-'F-26-1'!I74</f>
        <v>1</v>
      </c>
    </row>
    <row r="75" spans="2:9" s="8" customFormat="1" ht="11.15" customHeight="1" x14ac:dyDescent="0.15">
      <c r="B75" s="29" t="s">
        <v>49</v>
      </c>
      <c r="C75" s="93">
        <f>'F-26'!C75-'F-26-1'!C75</f>
        <v>0</v>
      </c>
      <c r="D75" s="85"/>
      <c r="E75" s="94">
        <f>'F-26'!E75-'F-26-1'!E75</f>
        <v>0</v>
      </c>
      <c r="F75" s="93">
        <f>'F-26'!F75-'F-26-1'!F75</f>
        <v>0</v>
      </c>
      <c r="G75" s="93">
        <f>'F-26'!G75-'F-26-1'!G75</f>
        <v>0</v>
      </c>
      <c r="H75" s="93">
        <f>'F-26'!H75-'F-26-1'!H75</f>
        <v>0</v>
      </c>
      <c r="I75" s="93">
        <f>'F-26'!I75-'F-26-1'!I75</f>
        <v>0</v>
      </c>
    </row>
    <row r="76" spans="2:9" s="8" customFormat="1" ht="11.15" customHeight="1" x14ac:dyDescent="0.15">
      <c r="B76" s="29" t="s">
        <v>50</v>
      </c>
      <c r="C76" s="93">
        <f>'F-26'!C76-'F-26-1'!C76</f>
        <v>0</v>
      </c>
      <c r="D76" s="85"/>
      <c r="E76" s="94">
        <f>'F-26'!E76-'F-26-1'!E76</f>
        <v>0</v>
      </c>
      <c r="F76" s="93">
        <f>'F-26'!F76-'F-26-1'!F76</f>
        <v>0</v>
      </c>
      <c r="G76" s="93">
        <f>'F-26'!G76-'F-26-1'!G76</f>
        <v>0</v>
      </c>
      <c r="H76" s="93">
        <f>'F-26'!H76-'F-26-1'!H76</f>
        <v>0</v>
      </c>
      <c r="I76" s="93">
        <f>'F-26'!I76-'F-26-1'!I76</f>
        <v>0</v>
      </c>
    </row>
    <row r="77" spans="2:9" s="8" customFormat="1" ht="11.15" customHeight="1" x14ac:dyDescent="0.15">
      <c r="B77" s="29" t="s">
        <v>51</v>
      </c>
      <c r="C77" s="93">
        <f>'F-26'!C77-'F-26-1'!C77</f>
        <v>0</v>
      </c>
      <c r="D77" s="85"/>
      <c r="E77" s="94">
        <f>'F-26'!E77-'F-26-1'!E77</f>
        <v>0</v>
      </c>
      <c r="F77" s="93">
        <f>'F-26'!F77-'F-26-1'!F77</f>
        <v>0</v>
      </c>
      <c r="G77" s="93">
        <f>'F-26'!G77-'F-26-1'!G77</f>
        <v>0</v>
      </c>
      <c r="H77" s="93">
        <f>'F-26'!H77-'F-26-1'!H77</f>
        <v>0</v>
      </c>
      <c r="I77" s="93">
        <f>'F-26'!I77-'F-26-1'!I77</f>
        <v>0</v>
      </c>
    </row>
    <row r="78" spans="2:9" s="8" customFormat="1" ht="11.15" customHeight="1" thickBot="1" x14ac:dyDescent="0.2">
      <c r="B78" s="32" t="s">
        <v>52</v>
      </c>
      <c r="C78" s="103">
        <f>'F-26'!C78-'F-26-1'!C78</f>
        <v>0</v>
      </c>
      <c r="D78" s="104"/>
      <c r="E78" s="116">
        <f>'F-26'!E78-'F-26-1'!E78</f>
        <v>0</v>
      </c>
      <c r="F78" s="103">
        <f>'F-26'!F78-'F-26-1'!F78</f>
        <v>0</v>
      </c>
      <c r="G78" s="103">
        <f>'F-26'!G78-'F-26-1'!G78</f>
        <v>0</v>
      </c>
      <c r="H78" s="103">
        <f>'F-26'!H78-'F-26-1'!H78</f>
        <v>0</v>
      </c>
      <c r="I78" s="103">
        <f>'F-26'!I78-'F-26-1'!I78</f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transitionEvaluation="1" codeName="Sheet102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341</v>
      </c>
      <c r="D9" s="74">
        <v>88.269794721407621</v>
      </c>
      <c r="E9" s="138">
        <v>301</v>
      </c>
      <c r="F9" s="85">
        <v>400</v>
      </c>
      <c r="G9" s="85">
        <v>48</v>
      </c>
      <c r="H9" s="85">
        <v>46</v>
      </c>
      <c r="I9" s="85">
        <v>9</v>
      </c>
    </row>
    <row r="10" spans="2:9" s="8" customFormat="1" x14ac:dyDescent="0.15">
      <c r="B10" s="14" t="str">
        <f>刑法犯総数!B10</f>
        <v>2016     28</v>
      </c>
      <c r="C10" s="85">
        <v>295</v>
      </c>
      <c r="D10" s="74">
        <v>94.576271186440678</v>
      </c>
      <c r="E10" s="138">
        <v>279</v>
      </c>
      <c r="F10" s="85">
        <v>378</v>
      </c>
      <c r="G10" s="85">
        <v>31</v>
      </c>
      <c r="H10" s="85">
        <v>34</v>
      </c>
      <c r="I10" s="85">
        <v>2</v>
      </c>
    </row>
    <row r="11" spans="2:9" s="8" customFormat="1" x14ac:dyDescent="0.15">
      <c r="B11" s="14" t="str">
        <f>刑法犯総数!B11</f>
        <v>2017     29</v>
      </c>
      <c r="C11" s="85">
        <v>294</v>
      </c>
      <c r="D11" s="74">
        <v>93.197278911564624</v>
      </c>
      <c r="E11" s="138">
        <v>274</v>
      </c>
      <c r="F11" s="85">
        <v>359</v>
      </c>
      <c r="G11" s="85">
        <v>40</v>
      </c>
      <c r="H11" s="85">
        <v>39</v>
      </c>
      <c r="I11" s="85">
        <v>8</v>
      </c>
    </row>
    <row r="12" spans="2:9" s="8" customFormat="1" x14ac:dyDescent="0.15">
      <c r="B12" s="14" t="str">
        <f>刑法犯総数!B12</f>
        <v>2018     30</v>
      </c>
      <c r="C12" s="85">
        <v>255</v>
      </c>
      <c r="D12" s="75">
        <v>90.196078431372555</v>
      </c>
      <c r="E12" s="138">
        <v>230</v>
      </c>
      <c r="F12" s="85">
        <v>289</v>
      </c>
      <c r="G12" s="85">
        <v>19</v>
      </c>
      <c r="H12" s="85">
        <v>46</v>
      </c>
      <c r="I12" s="85">
        <v>6</v>
      </c>
    </row>
    <row r="13" spans="2:9" s="8" customFormat="1" x14ac:dyDescent="0.15">
      <c r="B13" s="14" t="str">
        <f>刑法犯総数!B13</f>
        <v>2019 令和元年</v>
      </c>
      <c r="C13" s="85">
        <v>268</v>
      </c>
      <c r="D13" s="75">
        <v>96.641791044776113</v>
      </c>
      <c r="E13" s="138">
        <v>259</v>
      </c>
      <c r="F13" s="85">
        <v>398</v>
      </c>
      <c r="G13" s="85">
        <v>26</v>
      </c>
      <c r="H13" s="85">
        <v>54</v>
      </c>
      <c r="I13" s="85">
        <v>3</v>
      </c>
    </row>
    <row r="14" spans="2:9" s="8" customFormat="1" x14ac:dyDescent="0.15">
      <c r="B14" s="18" t="str">
        <f>刑法犯総数!B14</f>
        <v>2020 　　２</v>
      </c>
      <c r="C14" s="125">
        <v>265</v>
      </c>
      <c r="D14" s="75">
        <v>96.981132075471692</v>
      </c>
      <c r="E14" s="139">
        <v>257</v>
      </c>
      <c r="F14" s="89">
        <v>400</v>
      </c>
      <c r="G14" s="89">
        <v>35</v>
      </c>
      <c r="H14" s="89">
        <v>67</v>
      </c>
      <c r="I14" s="89">
        <v>7</v>
      </c>
    </row>
    <row r="15" spans="2:9" s="8" customFormat="1" x14ac:dyDescent="0.15">
      <c r="B15" s="18" t="str">
        <f>刑法犯総数!B15</f>
        <v>2021 　　３</v>
      </c>
      <c r="C15" s="125">
        <v>271</v>
      </c>
      <c r="D15" s="75">
        <v>92.988929889298888</v>
      </c>
      <c r="E15" s="139">
        <v>252</v>
      </c>
      <c r="F15" s="89">
        <v>366</v>
      </c>
      <c r="G15" s="89">
        <v>31</v>
      </c>
      <c r="H15" s="89">
        <v>56</v>
      </c>
      <c r="I15" s="89">
        <v>6</v>
      </c>
    </row>
    <row r="16" spans="2:9" s="8" customFormat="1" x14ac:dyDescent="0.15">
      <c r="B16" s="18" t="str">
        <f>刑法犯総数!B16</f>
        <v>2022 　　４</v>
      </c>
      <c r="C16" s="89">
        <v>259</v>
      </c>
      <c r="D16" s="75">
        <v>97.683397683397686</v>
      </c>
      <c r="E16" s="86">
        <v>253</v>
      </c>
      <c r="F16" s="89">
        <v>325</v>
      </c>
      <c r="G16" s="89">
        <v>35</v>
      </c>
      <c r="H16" s="89">
        <v>47</v>
      </c>
      <c r="I16" s="89">
        <v>7</v>
      </c>
    </row>
    <row r="17" spans="2:9" s="22" customFormat="1" x14ac:dyDescent="0.15">
      <c r="B17" s="18" t="str">
        <f>刑法犯総数!B17</f>
        <v>2023 　　５</v>
      </c>
      <c r="C17" s="89">
        <v>282</v>
      </c>
      <c r="D17" s="81">
        <v>82.62411347517731</v>
      </c>
      <c r="E17" s="87">
        <v>233</v>
      </c>
      <c r="F17" s="87">
        <v>355</v>
      </c>
      <c r="G17" s="87">
        <v>24</v>
      </c>
      <c r="H17" s="87">
        <v>68</v>
      </c>
      <c r="I17" s="86">
        <v>7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293</v>
      </c>
      <c r="D18" s="78">
        <f>E18/C18*100</f>
        <v>87.713310580204777</v>
      </c>
      <c r="E18" s="88">
        <f>SUM(E20,E26,E33,E34,E45,E52,E59,E65,E70)</f>
        <v>257</v>
      </c>
      <c r="F18" s="91">
        <f>SUM(F20,F26,F33,F34,F45,F52,F59,F65,F70)</f>
        <v>327</v>
      </c>
      <c r="G18" s="91">
        <f>SUM(G20,G26,G33,G34,G45,G52,G59,G65,G70)</f>
        <v>37</v>
      </c>
      <c r="H18" s="91">
        <f>SUM(H20,H26,H33,H34,H45,H52,H59,H65,H70)</f>
        <v>48</v>
      </c>
      <c r="I18" s="91">
        <f>SUM(I20,I26,I33,I34,I45,I52,I59,I65,I70)</f>
        <v>7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12</v>
      </c>
      <c r="D20" s="91"/>
      <c r="E20" s="90">
        <v>10</v>
      </c>
      <c r="F20" s="92">
        <v>11</v>
      </c>
      <c r="G20" s="92">
        <v>1</v>
      </c>
      <c r="H20" s="92">
        <v>5</v>
      </c>
      <c r="I20" s="91">
        <v>1</v>
      </c>
    </row>
    <row r="21" spans="2:9" s="8" customFormat="1" ht="11.15" customHeight="1" x14ac:dyDescent="0.15">
      <c r="B21" s="29" t="s">
        <v>2</v>
      </c>
      <c r="C21" s="93">
        <v>8</v>
      </c>
      <c r="D21" s="85"/>
      <c r="E21" s="94">
        <v>6</v>
      </c>
      <c r="F21" s="93">
        <v>7</v>
      </c>
      <c r="G21" s="93">
        <v>0</v>
      </c>
      <c r="H21" s="95">
        <v>1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2</v>
      </c>
      <c r="D23" s="85"/>
      <c r="E23" s="94">
        <v>2</v>
      </c>
      <c r="F23" s="93">
        <v>1</v>
      </c>
      <c r="G23" s="93">
        <v>1</v>
      </c>
      <c r="H23" s="93">
        <v>1</v>
      </c>
      <c r="I23" s="93">
        <v>1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1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</v>
      </c>
      <c r="D25" s="85"/>
      <c r="E25" s="94">
        <v>1</v>
      </c>
      <c r="F25" s="93">
        <v>3</v>
      </c>
      <c r="G25" s="93">
        <v>0</v>
      </c>
      <c r="H25" s="93">
        <v>3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9</v>
      </c>
      <c r="D26" s="91"/>
      <c r="E26" s="96">
        <v>8</v>
      </c>
      <c r="F26" s="91">
        <v>9</v>
      </c>
      <c r="G26" s="91">
        <v>1</v>
      </c>
      <c r="H26" s="91">
        <v>1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4</v>
      </c>
      <c r="D28" s="85"/>
      <c r="E28" s="94">
        <v>2</v>
      </c>
      <c r="F28" s="93">
        <v>1</v>
      </c>
      <c r="G28" s="93">
        <v>0</v>
      </c>
      <c r="H28" s="93">
        <v>1</v>
      </c>
      <c r="I28" s="93">
        <v>0</v>
      </c>
    </row>
    <row r="29" spans="2:9" s="8" customFormat="1" ht="11.15" customHeight="1" x14ac:dyDescent="0.15">
      <c r="B29" s="29" t="s">
        <v>9</v>
      </c>
      <c r="C29" s="93">
        <v>4</v>
      </c>
      <c r="D29" s="85"/>
      <c r="E29" s="94">
        <v>4</v>
      </c>
      <c r="F29" s="93">
        <v>7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1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44</v>
      </c>
      <c r="D33" s="91"/>
      <c r="E33" s="98">
        <v>34</v>
      </c>
      <c r="F33" s="97">
        <v>37</v>
      </c>
      <c r="G33" s="97">
        <v>1</v>
      </c>
      <c r="H33" s="97">
        <v>6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75</v>
      </c>
      <c r="D34" s="91"/>
      <c r="E34" s="96">
        <v>69</v>
      </c>
      <c r="F34" s="91">
        <v>95</v>
      </c>
      <c r="G34" s="91">
        <v>18</v>
      </c>
      <c r="H34" s="91">
        <v>13</v>
      </c>
      <c r="I34" s="91">
        <v>4</v>
      </c>
    </row>
    <row r="35" spans="2:9" s="8" customFormat="1" ht="11.15" customHeight="1" x14ac:dyDescent="0.15">
      <c r="B35" s="29" t="s">
        <v>14</v>
      </c>
      <c r="C35" s="93">
        <v>7</v>
      </c>
      <c r="D35" s="85"/>
      <c r="E35" s="94">
        <v>3</v>
      </c>
      <c r="F35" s="93">
        <v>6</v>
      </c>
      <c r="G35" s="93">
        <v>0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6</v>
      </c>
      <c r="D36" s="85"/>
      <c r="E36" s="94">
        <v>5</v>
      </c>
      <c r="F36" s="93">
        <v>12</v>
      </c>
      <c r="G36" s="93">
        <v>2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2</v>
      </c>
      <c r="F37" s="93">
        <v>2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20</v>
      </c>
      <c r="D38" s="85"/>
      <c r="E38" s="94">
        <v>18</v>
      </c>
      <c r="F38" s="93">
        <v>28</v>
      </c>
      <c r="G38" s="93">
        <v>4</v>
      </c>
      <c r="H38" s="93">
        <v>2</v>
      </c>
      <c r="I38" s="93">
        <v>0</v>
      </c>
    </row>
    <row r="39" spans="2:9" s="8" customFormat="1" ht="11.15" customHeight="1" x14ac:dyDescent="0.15">
      <c r="B39" s="29" t="s">
        <v>18</v>
      </c>
      <c r="C39" s="93">
        <v>7</v>
      </c>
      <c r="D39" s="85"/>
      <c r="E39" s="94">
        <v>8</v>
      </c>
      <c r="F39" s="93">
        <v>6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19</v>
      </c>
      <c r="D40" s="85"/>
      <c r="E40" s="94">
        <v>14</v>
      </c>
      <c r="F40" s="93">
        <v>15</v>
      </c>
      <c r="G40" s="93">
        <v>9</v>
      </c>
      <c r="H40" s="93">
        <v>4</v>
      </c>
      <c r="I40" s="93">
        <v>4</v>
      </c>
    </row>
    <row r="41" spans="2:9" s="8" customFormat="1" ht="11.15" customHeight="1" x14ac:dyDescent="0.15">
      <c r="B41" s="29" t="s">
        <v>20</v>
      </c>
      <c r="C41" s="93">
        <v>3</v>
      </c>
      <c r="D41" s="85"/>
      <c r="E41" s="94">
        <v>3</v>
      </c>
      <c r="F41" s="93">
        <v>3</v>
      </c>
      <c r="G41" s="93">
        <v>1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</v>
      </c>
      <c r="D43" s="85"/>
      <c r="E43" s="94">
        <v>3</v>
      </c>
      <c r="F43" s="93">
        <v>8</v>
      </c>
      <c r="G43" s="93">
        <v>1</v>
      </c>
      <c r="H43" s="93">
        <v>5</v>
      </c>
      <c r="I43" s="93">
        <v>0</v>
      </c>
    </row>
    <row r="44" spans="2:9" s="8" customFormat="1" ht="11.15" customHeight="1" x14ac:dyDescent="0.15">
      <c r="B44" s="29" t="s">
        <v>23</v>
      </c>
      <c r="C44" s="93">
        <v>9</v>
      </c>
      <c r="D44" s="85"/>
      <c r="E44" s="94">
        <v>12</v>
      </c>
      <c r="F44" s="93">
        <v>15</v>
      </c>
      <c r="G44" s="93">
        <v>0</v>
      </c>
      <c r="H44" s="93">
        <v>1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29</v>
      </c>
      <c r="D45" s="91"/>
      <c r="E45" s="88">
        <v>29</v>
      </c>
      <c r="F45" s="91">
        <v>34</v>
      </c>
      <c r="G45" s="91">
        <v>4</v>
      </c>
      <c r="H45" s="91">
        <v>1</v>
      </c>
      <c r="I45" s="91">
        <v>0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1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2</v>
      </c>
      <c r="F47" s="93">
        <v>4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4</v>
      </c>
      <c r="D49" s="85"/>
      <c r="E49" s="94">
        <v>5</v>
      </c>
      <c r="F49" s="93">
        <v>3</v>
      </c>
      <c r="G49" s="93">
        <v>1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19</v>
      </c>
      <c r="D50" s="85"/>
      <c r="E50" s="94">
        <v>17</v>
      </c>
      <c r="F50" s="93">
        <v>24</v>
      </c>
      <c r="G50" s="93">
        <v>3</v>
      </c>
      <c r="H50" s="93">
        <v>1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</v>
      </c>
      <c r="D51" s="85"/>
      <c r="E51" s="94">
        <v>2</v>
      </c>
      <c r="F51" s="93">
        <v>1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66</v>
      </c>
      <c r="D52" s="91"/>
      <c r="E52" s="96">
        <v>55</v>
      </c>
      <c r="F52" s="91">
        <v>62</v>
      </c>
      <c r="G52" s="91">
        <v>3</v>
      </c>
      <c r="H52" s="91">
        <v>15</v>
      </c>
      <c r="I52" s="91">
        <v>1</v>
      </c>
    </row>
    <row r="53" spans="2:9" s="8" customFormat="1" ht="11.15" customHeight="1" x14ac:dyDescent="0.15">
      <c r="B53" s="29" t="s">
        <v>30</v>
      </c>
      <c r="C53" s="93">
        <v>5</v>
      </c>
      <c r="D53" s="85"/>
      <c r="E53" s="94">
        <v>5</v>
      </c>
      <c r="F53" s="93">
        <v>11</v>
      </c>
      <c r="G53" s="93">
        <v>1</v>
      </c>
      <c r="H53" s="93">
        <v>10</v>
      </c>
      <c r="I53" s="93">
        <v>1</v>
      </c>
    </row>
    <row r="54" spans="2:9" s="8" customFormat="1" ht="11.15" customHeight="1" x14ac:dyDescent="0.15">
      <c r="B54" s="29" t="s">
        <v>31</v>
      </c>
      <c r="C54" s="93">
        <v>10</v>
      </c>
      <c r="D54" s="85"/>
      <c r="E54" s="94">
        <v>9</v>
      </c>
      <c r="F54" s="93">
        <v>2</v>
      </c>
      <c r="G54" s="93">
        <v>1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27</v>
      </c>
      <c r="D55" s="85"/>
      <c r="E55" s="94">
        <v>18</v>
      </c>
      <c r="F55" s="93">
        <v>19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20</v>
      </c>
      <c r="D56" s="85"/>
      <c r="E56" s="94">
        <v>20</v>
      </c>
      <c r="F56" s="93">
        <v>24</v>
      </c>
      <c r="G56" s="93">
        <v>1</v>
      </c>
      <c r="H56" s="93">
        <v>3</v>
      </c>
      <c r="I56" s="93">
        <v>0</v>
      </c>
    </row>
    <row r="57" spans="2:9" s="8" customFormat="1" ht="11.15" customHeight="1" x14ac:dyDescent="0.15">
      <c r="B57" s="29" t="s">
        <v>34</v>
      </c>
      <c r="C57" s="93">
        <v>3</v>
      </c>
      <c r="D57" s="85"/>
      <c r="E57" s="94">
        <v>3</v>
      </c>
      <c r="F57" s="93">
        <v>6</v>
      </c>
      <c r="G57" s="93">
        <v>0</v>
      </c>
      <c r="H57" s="93">
        <v>2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14</v>
      </c>
      <c r="D59" s="91"/>
      <c r="E59" s="96">
        <v>13</v>
      </c>
      <c r="F59" s="91">
        <v>25</v>
      </c>
      <c r="G59" s="91">
        <v>3</v>
      </c>
      <c r="H59" s="91">
        <v>6</v>
      </c>
      <c r="I59" s="91">
        <v>1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</v>
      </c>
      <c r="F61" s="93">
        <v>2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</v>
      </c>
      <c r="D62" s="85"/>
      <c r="E62" s="94">
        <v>2</v>
      </c>
      <c r="F62" s="93">
        <v>1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8</v>
      </c>
      <c r="D63" s="85"/>
      <c r="E63" s="94">
        <v>7</v>
      </c>
      <c r="F63" s="93">
        <v>18</v>
      </c>
      <c r="G63" s="93">
        <v>2</v>
      </c>
      <c r="H63" s="93">
        <v>6</v>
      </c>
      <c r="I63" s="93">
        <v>1</v>
      </c>
    </row>
    <row r="64" spans="2:9" s="8" customFormat="1" ht="11.15" customHeight="1" x14ac:dyDescent="0.15">
      <c r="B64" s="29" t="s">
        <v>40</v>
      </c>
      <c r="C64" s="93">
        <v>3</v>
      </c>
      <c r="D64" s="85"/>
      <c r="E64" s="94">
        <v>3</v>
      </c>
      <c r="F64" s="93">
        <v>4</v>
      </c>
      <c r="G64" s="93">
        <v>1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5</v>
      </c>
      <c r="D65" s="91"/>
      <c r="E65" s="96">
        <v>5</v>
      </c>
      <c r="F65" s="91">
        <v>7</v>
      </c>
      <c r="G65" s="91">
        <v>3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2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4</v>
      </c>
      <c r="D68" s="85"/>
      <c r="E68" s="94">
        <v>4</v>
      </c>
      <c r="F68" s="93">
        <v>5</v>
      </c>
      <c r="G68" s="93">
        <v>2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39</v>
      </c>
      <c r="D70" s="91"/>
      <c r="E70" s="96">
        <v>34</v>
      </c>
      <c r="F70" s="91">
        <v>47</v>
      </c>
      <c r="G70" s="91">
        <v>3</v>
      </c>
      <c r="H70" s="91">
        <v>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12</v>
      </c>
      <c r="D71" s="85"/>
      <c r="E71" s="94">
        <v>11</v>
      </c>
      <c r="F71" s="93">
        <v>13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3</v>
      </c>
      <c r="D73" s="85"/>
      <c r="E73" s="94">
        <v>2</v>
      </c>
      <c r="F73" s="93">
        <v>4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</v>
      </c>
      <c r="D74" s="85"/>
      <c r="E74" s="94">
        <v>2</v>
      </c>
      <c r="F74" s="93">
        <v>1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7</v>
      </c>
      <c r="D75" s="85"/>
      <c r="E75" s="94">
        <v>6</v>
      </c>
      <c r="F75" s="93">
        <v>11</v>
      </c>
      <c r="G75" s="93">
        <v>2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2</v>
      </c>
      <c r="D76" s="85"/>
      <c r="E76" s="94">
        <v>2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3</v>
      </c>
      <c r="D77" s="85"/>
      <c r="E77" s="94">
        <v>3</v>
      </c>
      <c r="F77" s="93">
        <v>3</v>
      </c>
      <c r="G77" s="93">
        <v>0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9</v>
      </c>
      <c r="D78" s="104"/>
      <c r="E78" s="116">
        <v>8</v>
      </c>
      <c r="F78" s="103">
        <v>14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transitionEvaluation="1" codeName="Sheet103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192</v>
      </c>
      <c r="D9" s="74">
        <v>91.666666666666657</v>
      </c>
      <c r="E9" s="138">
        <v>176</v>
      </c>
      <c r="F9" s="85">
        <v>160</v>
      </c>
      <c r="G9" s="85">
        <v>18</v>
      </c>
      <c r="H9" s="85">
        <v>12</v>
      </c>
      <c r="I9" s="85">
        <v>4</v>
      </c>
    </row>
    <row r="10" spans="2:9" s="8" customFormat="1" x14ac:dyDescent="0.15">
      <c r="B10" s="14" t="str">
        <f>刑法犯総数!B10</f>
        <v>2016     28</v>
      </c>
      <c r="C10" s="85">
        <v>228</v>
      </c>
      <c r="D10" s="74">
        <v>88.157894736842096</v>
      </c>
      <c r="E10" s="138">
        <v>201</v>
      </c>
      <c r="F10" s="85">
        <v>185</v>
      </c>
      <c r="G10" s="85">
        <v>19</v>
      </c>
      <c r="H10" s="85">
        <v>16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239</v>
      </c>
      <c r="D11" s="74">
        <v>97.907949790794973</v>
      </c>
      <c r="E11" s="138">
        <v>234</v>
      </c>
      <c r="F11" s="85">
        <v>186</v>
      </c>
      <c r="G11" s="85">
        <v>19</v>
      </c>
      <c r="H11" s="85">
        <v>10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304</v>
      </c>
      <c r="D12" s="75">
        <v>93.092105263157904</v>
      </c>
      <c r="E12" s="138">
        <v>283</v>
      </c>
      <c r="F12" s="85">
        <v>257</v>
      </c>
      <c r="G12" s="85">
        <v>31</v>
      </c>
      <c r="H12" s="85">
        <v>18</v>
      </c>
      <c r="I12" s="85">
        <v>1</v>
      </c>
    </row>
    <row r="13" spans="2:9" s="8" customFormat="1" x14ac:dyDescent="0.15">
      <c r="B13" s="18" t="str">
        <f>刑法犯総数!B13</f>
        <v>2019 令和元年</v>
      </c>
      <c r="C13" s="89">
        <v>293</v>
      </c>
      <c r="D13" s="75">
        <v>91.467576791808867</v>
      </c>
      <c r="E13" s="112">
        <v>268</v>
      </c>
      <c r="F13" s="89">
        <v>235</v>
      </c>
      <c r="G13" s="89">
        <v>22</v>
      </c>
      <c r="H13" s="89">
        <v>20</v>
      </c>
      <c r="I13" s="89">
        <v>1</v>
      </c>
    </row>
    <row r="14" spans="2:9" s="8" customFormat="1" x14ac:dyDescent="0.15">
      <c r="B14" s="18" t="str">
        <f>刑法犯総数!B14</f>
        <v>2020 　　２</v>
      </c>
      <c r="C14" s="125">
        <v>337</v>
      </c>
      <c r="D14" s="75">
        <v>99.406528189910986</v>
      </c>
      <c r="E14" s="139">
        <v>335</v>
      </c>
      <c r="F14" s="89">
        <v>266</v>
      </c>
      <c r="G14" s="89">
        <v>34</v>
      </c>
      <c r="H14" s="89">
        <v>12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389</v>
      </c>
      <c r="D15" s="75">
        <v>93.830334190231355</v>
      </c>
      <c r="E15" s="139">
        <v>365</v>
      </c>
      <c r="F15" s="89">
        <v>376</v>
      </c>
      <c r="G15" s="89">
        <v>37</v>
      </c>
      <c r="H15" s="89">
        <v>19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390</v>
      </c>
      <c r="D16" s="75">
        <v>94.615384615384613</v>
      </c>
      <c r="E16" s="86">
        <v>369</v>
      </c>
      <c r="F16" s="89">
        <v>377</v>
      </c>
      <c r="G16" s="89">
        <v>61</v>
      </c>
      <c r="H16" s="89">
        <v>33</v>
      </c>
      <c r="I16" s="89">
        <v>4</v>
      </c>
    </row>
    <row r="17" spans="2:9" s="22" customFormat="1" x14ac:dyDescent="0.15">
      <c r="B17" s="18" t="str">
        <f>刑法犯総数!B17</f>
        <v>2023 　　５</v>
      </c>
      <c r="C17" s="89">
        <v>526</v>
      </c>
      <c r="D17" s="81">
        <v>89.923954372623569</v>
      </c>
      <c r="E17" s="87">
        <v>473</v>
      </c>
      <c r="F17" s="87">
        <v>473</v>
      </c>
      <c r="G17" s="87">
        <v>97</v>
      </c>
      <c r="H17" s="87">
        <v>36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588</v>
      </c>
      <c r="D18" s="78">
        <f>E18/C18*100</f>
        <v>94.557823129251702</v>
      </c>
      <c r="E18" s="88">
        <f>SUM(E20,E26,E33,E34,E45,E52,E59,E65,E70)</f>
        <v>556</v>
      </c>
      <c r="F18" s="91">
        <f>SUM(F20,F26,F33,F34,F45,F52,F59,F65,F70)</f>
        <v>485</v>
      </c>
      <c r="G18" s="91">
        <f>SUM(G20,G26,G33,G34,G45,G52,G59,G65,G70)</f>
        <v>148</v>
      </c>
      <c r="H18" s="91">
        <f>SUM(H20,H26,H33,H34,H45,H52,H59,H65,H70)</f>
        <v>23</v>
      </c>
      <c r="I18" s="91">
        <f>SUM(I20,I26,I33,I34,I45,I52,I59,I65,I70)</f>
        <v>2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26</v>
      </c>
      <c r="D20" s="91"/>
      <c r="E20" s="90">
        <v>26</v>
      </c>
      <c r="F20" s="92">
        <v>14</v>
      </c>
      <c r="G20" s="92">
        <v>5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18</v>
      </c>
      <c r="D21" s="85"/>
      <c r="E21" s="94">
        <v>17</v>
      </c>
      <c r="F21" s="93">
        <v>11</v>
      </c>
      <c r="G21" s="93">
        <v>4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4</v>
      </c>
      <c r="D23" s="85"/>
      <c r="E23" s="94">
        <v>4</v>
      </c>
      <c r="F23" s="93">
        <v>2</v>
      </c>
      <c r="G23" s="93">
        <v>1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</v>
      </c>
      <c r="D24" s="85"/>
      <c r="E24" s="94">
        <v>2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3</v>
      </c>
      <c r="D25" s="85"/>
      <c r="E25" s="94">
        <v>3</v>
      </c>
      <c r="F25" s="93">
        <v>1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36</v>
      </c>
      <c r="D26" s="91"/>
      <c r="E26" s="96">
        <v>35</v>
      </c>
      <c r="F26" s="91">
        <v>27</v>
      </c>
      <c r="G26" s="91">
        <v>10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9</v>
      </c>
      <c r="D27" s="85"/>
      <c r="E27" s="94">
        <v>9</v>
      </c>
      <c r="F27" s="93">
        <v>9</v>
      </c>
      <c r="G27" s="93">
        <v>3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6</v>
      </c>
      <c r="D28" s="85"/>
      <c r="E28" s="94">
        <v>5</v>
      </c>
      <c r="F28" s="93">
        <v>2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13</v>
      </c>
      <c r="D29" s="85"/>
      <c r="E29" s="94">
        <v>13</v>
      </c>
      <c r="F29" s="93">
        <v>8</v>
      </c>
      <c r="G29" s="93">
        <v>3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</v>
      </c>
      <c r="D31" s="85"/>
      <c r="E31" s="94">
        <v>3</v>
      </c>
      <c r="F31" s="93">
        <v>4</v>
      </c>
      <c r="G31" s="93">
        <v>1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4</v>
      </c>
      <c r="D32" s="85"/>
      <c r="E32" s="94">
        <v>4</v>
      </c>
      <c r="F32" s="93">
        <v>3</v>
      </c>
      <c r="G32" s="93">
        <v>2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73</v>
      </c>
      <c r="D33" s="91"/>
      <c r="E33" s="98">
        <v>66</v>
      </c>
      <c r="F33" s="97">
        <v>46</v>
      </c>
      <c r="G33" s="97">
        <v>8</v>
      </c>
      <c r="H33" s="97">
        <v>5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148</v>
      </c>
      <c r="D34" s="91"/>
      <c r="E34" s="96">
        <v>142</v>
      </c>
      <c r="F34" s="91">
        <v>146</v>
      </c>
      <c r="G34" s="91">
        <v>62</v>
      </c>
      <c r="H34" s="91">
        <v>2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14</v>
      </c>
      <c r="D35" s="85"/>
      <c r="E35" s="94">
        <v>10</v>
      </c>
      <c r="F35" s="93">
        <v>9</v>
      </c>
      <c r="G35" s="93">
        <v>6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7</v>
      </c>
      <c r="D36" s="85"/>
      <c r="E36" s="94">
        <v>6</v>
      </c>
      <c r="F36" s="93">
        <v>4</v>
      </c>
      <c r="G36" s="93">
        <v>3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5</v>
      </c>
      <c r="D37" s="85"/>
      <c r="E37" s="94">
        <v>5</v>
      </c>
      <c r="F37" s="93">
        <v>5</v>
      </c>
      <c r="G37" s="93">
        <v>2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35</v>
      </c>
      <c r="D38" s="85"/>
      <c r="E38" s="94">
        <v>33</v>
      </c>
      <c r="F38" s="93">
        <v>43</v>
      </c>
      <c r="G38" s="93">
        <v>19</v>
      </c>
      <c r="H38" s="93">
        <v>2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29</v>
      </c>
      <c r="D39" s="85"/>
      <c r="E39" s="94">
        <v>28</v>
      </c>
      <c r="F39" s="93">
        <v>20</v>
      </c>
      <c r="G39" s="93">
        <v>12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31</v>
      </c>
      <c r="D40" s="85"/>
      <c r="E40" s="94">
        <v>30</v>
      </c>
      <c r="F40" s="93">
        <v>40</v>
      </c>
      <c r="G40" s="93">
        <v>13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7</v>
      </c>
      <c r="D41" s="85"/>
      <c r="E41" s="94">
        <v>7</v>
      </c>
      <c r="F41" s="93">
        <v>4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2</v>
      </c>
      <c r="F42" s="93">
        <v>3</v>
      </c>
      <c r="G42" s="93">
        <v>2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3</v>
      </c>
      <c r="D43" s="85"/>
      <c r="E43" s="94">
        <v>2</v>
      </c>
      <c r="F43" s="93">
        <v>1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16</v>
      </c>
      <c r="D44" s="85"/>
      <c r="E44" s="94">
        <v>19</v>
      </c>
      <c r="F44" s="93">
        <v>17</v>
      </c>
      <c r="G44" s="93">
        <v>5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55</v>
      </c>
      <c r="D45" s="91"/>
      <c r="E45" s="88">
        <v>51</v>
      </c>
      <c r="F45" s="91">
        <v>41</v>
      </c>
      <c r="G45" s="91">
        <v>11</v>
      </c>
      <c r="H45" s="91">
        <v>2</v>
      </c>
      <c r="I45" s="91">
        <v>0</v>
      </c>
    </row>
    <row r="46" spans="2:9" s="8" customFormat="1" ht="11.15" customHeight="1" x14ac:dyDescent="0.15">
      <c r="B46" s="29" t="s">
        <v>24</v>
      </c>
      <c r="C46" s="93">
        <v>2</v>
      </c>
      <c r="D46" s="85"/>
      <c r="E46" s="94">
        <v>2</v>
      </c>
      <c r="F46" s="93">
        <v>1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6</v>
      </c>
      <c r="D47" s="85"/>
      <c r="E47" s="94">
        <v>6</v>
      </c>
      <c r="F47" s="93">
        <v>6</v>
      </c>
      <c r="G47" s="93">
        <v>3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4</v>
      </c>
      <c r="D48" s="85"/>
      <c r="E48" s="94">
        <v>4</v>
      </c>
      <c r="F48" s="93">
        <v>4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8</v>
      </c>
      <c r="D49" s="85"/>
      <c r="E49" s="94">
        <v>5</v>
      </c>
      <c r="F49" s="93">
        <v>5</v>
      </c>
      <c r="G49" s="93">
        <v>1</v>
      </c>
      <c r="H49" s="93">
        <v>1</v>
      </c>
      <c r="I49" s="93">
        <v>0</v>
      </c>
    </row>
    <row r="50" spans="2:9" s="8" customFormat="1" ht="11.15" customHeight="1" x14ac:dyDescent="0.15">
      <c r="B50" s="29" t="s">
        <v>28</v>
      </c>
      <c r="C50" s="93">
        <v>32</v>
      </c>
      <c r="D50" s="85"/>
      <c r="E50" s="94">
        <v>31</v>
      </c>
      <c r="F50" s="93">
        <v>22</v>
      </c>
      <c r="G50" s="93">
        <v>5</v>
      </c>
      <c r="H50" s="93">
        <v>1</v>
      </c>
      <c r="I50" s="93">
        <v>0</v>
      </c>
    </row>
    <row r="51" spans="2:9" s="8" customFormat="1" ht="11.15" customHeight="1" x14ac:dyDescent="0.15">
      <c r="B51" s="29" t="s">
        <v>29</v>
      </c>
      <c r="C51" s="93">
        <v>3</v>
      </c>
      <c r="D51" s="85"/>
      <c r="E51" s="94">
        <v>3</v>
      </c>
      <c r="F51" s="93">
        <v>3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130</v>
      </c>
      <c r="D52" s="91"/>
      <c r="E52" s="96">
        <v>120</v>
      </c>
      <c r="F52" s="91">
        <v>123</v>
      </c>
      <c r="G52" s="91">
        <v>29</v>
      </c>
      <c r="H52" s="91">
        <v>7</v>
      </c>
      <c r="I52" s="91">
        <v>0</v>
      </c>
    </row>
    <row r="53" spans="2:9" s="8" customFormat="1" ht="11.15" customHeight="1" x14ac:dyDescent="0.15">
      <c r="B53" s="29" t="s">
        <v>30</v>
      </c>
      <c r="C53" s="93">
        <v>4</v>
      </c>
      <c r="D53" s="85"/>
      <c r="E53" s="94">
        <v>5</v>
      </c>
      <c r="F53" s="93">
        <v>5</v>
      </c>
      <c r="G53" s="93">
        <v>2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8</v>
      </c>
      <c r="D54" s="85"/>
      <c r="E54" s="94">
        <v>7</v>
      </c>
      <c r="F54" s="93">
        <v>19</v>
      </c>
      <c r="G54" s="93">
        <v>8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67</v>
      </c>
      <c r="D55" s="85"/>
      <c r="E55" s="94">
        <v>60</v>
      </c>
      <c r="F55" s="93">
        <v>47</v>
      </c>
      <c r="G55" s="93">
        <v>7</v>
      </c>
      <c r="H55" s="93">
        <v>3</v>
      </c>
      <c r="I55" s="93">
        <v>0</v>
      </c>
    </row>
    <row r="56" spans="2:9" s="8" customFormat="1" ht="11.15" customHeight="1" x14ac:dyDescent="0.15">
      <c r="B56" s="29" t="s">
        <v>33</v>
      </c>
      <c r="C56" s="93">
        <v>44</v>
      </c>
      <c r="D56" s="85"/>
      <c r="E56" s="94">
        <v>41</v>
      </c>
      <c r="F56" s="93">
        <v>43</v>
      </c>
      <c r="G56" s="93">
        <v>10</v>
      </c>
      <c r="H56" s="93">
        <v>4</v>
      </c>
      <c r="I56" s="93">
        <v>0</v>
      </c>
    </row>
    <row r="57" spans="2:9" s="8" customFormat="1" ht="11.15" customHeight="1" x14ac:dyDescent="0.15">
      <c r="B57" s="29" t="s">
        <v>34</v>
      </c>
      <c r="C57" s="93">
        <v>4</v>
      </c>
      <c r="D57" s="85"/>
      <c r="E57" s="94">
        <v>4</v>
      </c>
      <c r="F57" s="93">
        <v>5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</v>
      </c>
      <c r="D58" s="85"/>
      <c r="E58" s="94">
        <v>3</v>
      </c>
      <c r="F58" s="93">
        <v>4</v>
      </c>
      <c r="G58" s="93">
        <v>2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41</v>
      </c>
      <c r="D59" s="91"/>
      <c r="E59" s="96">
        <v>43</v>
      </c>
      <c r="F59" s="91">
        <v>27</v>
      </c>
      <c r="G59" s="91">
        <v>6</v>
      </c>
      <c r="H59" s="91">
        <v>3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12</v>
      </c>
      <c r="D60" s="85"/>
      <c r="E60" s="94">
        <v>12</v>
      </c>
      <c r="F60" s="93">
        <v>4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4</v>
      </c>
      <c r="D61" s="85"/>
      <c r="E61" s="94">
        <v>5</v>
      </c>
      <c r="F61" s="93">
        <v>4</v>
      </c>
      <c r="G61" s="93">
        <v>0</v>
      </c>
      <c r="H61" s="93">
        <v>2</v>
      </c>
      <c r="I61" s="93">
        <v>0</v>
      </c>
    </row>
    <row r="62" spans="2:9" s="8" customFormat="1" ht="11.15" customHeight="1" x14ac:dyDescent="0.15">
      <c r="B62" s="29" t="s">
        <v>38</v>
      </c>
      <c r="C62" s="93">
        <v>9</v>
      </c>
      <c r="D62" s="85"/>
      <c r="E62" s="94">
        <v>10</v>
      </c>
      <c r="F62" s="93">
        <v>6</v>
      </c>
      <c r="G62" s="93">
        <v>1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16</v>
      </c>
      <c r="D63" s="85"/>
      <c r="E63" s="94">
        <v>16</v>
      </c>
      <c r="F63" s="93">
        <v>13</v>
      </c>
      <c r="G63" s="93">
        <v>5</v>
      </c>
      <c r="H63" s="93">
        <v>1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12</v>
      </c>
      <c r="D65" s="91"/>
      <c r="E65" s="96">
        <v>11</v>
      </c>
      <c r="F65" s="91">
        <v>5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3</v>
      </c>
      <c r="D66" s="85"/>
      <c r="E66" s="94">
        <v>3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5</v>
      </c>
      <c r="D67" s="85"/>
      <c r="E67" s="94">
        <v>4</v>
      </c>
      <c r="F67" s="93">
        <v>2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3</v>
      </c>
      <c r="D68" s="85"/>
      <c r="E68" s="94">
        <v>3</v>
      </c>
      <c r="F68" s="93">
        <v>2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</v>
      </c>
      <c r="D69" s="85"/>
      <c r="E69" s="94">
        <v>1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67</v>
      </c>
      <c r="D70" s="91"/>
      <c r="E70" s="96">
        <v>62</v>
      </c>
      <c r="F70" s="91">
        <v>56</v>
      </c>
      <c r="G70" s="91">
        <v>17</v>
      </c>
      <c r="H70" s="91">
        <v>4</v>
      </c>
      <c r="I70" s="91">
        <v>2</v>
      </c>
    </row>
    <row r="71" spans="2:9" s="8" customFormat="1" ht="11.15" customHeight="1" x14ac:dyDescent="0.15">
      <c r="B71" s="29" t="s">
        <v>45</v>
      </c>
      <c r="C71" s="93">
        <v>23</v>
      </c>
      <c r="D71" s="85"/>
      <c r="E71" s="94">
        <v>22</v>
      </c>
      <c r="F71" s="93">
        <v>20</v>
      </c>
      <c r="G71" s="93">
        <v>3</v>
      </c>
      <c r="H71" s="93">
        <v>2</v>
      </c>
      <c r="I71" s="93">
        <v>0</v>
      </c>
    </row>
    <row r="72" spans="2:9" s="8" customFormat="1" ht="11.15" customHeight="1" x14ac:dyDescent="0.15">
      <c r="B72" s="29" t="s">
        <v>46</v>
      </c>
      <c r="C72" s="93">
        <v>7</v>
      </c>
      <c r="D72" s="85"/>
      <c r="E72" s="94">
        <v>7</v>
      </c>
      <c r="F72" s="93">
        <v>6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8</v>
      </c>
      <c r="D73" s="85"/>
      <c r="E73" s="94">
        <v>9</v>
      </c>
      <c r="F73" s="93">
        <v>4</v>
      </c>
      <c r="G73" s="93">
        <v>2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5</v>
      </c>
      <c r="D74" s="85"/>
      <c r="E74" s="94">
        <v>3</v>
      </c>
      <c r="F74" s="93">
        <v>2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5</v>
      </c>
      <c r="D75" s="85"/>
      <c r="E75" s="94">
        <v>4</v>
      </c>
      <c r="F75" s="93">
        <v>7</v>
      </c>
      <c r="G75" s="93">
        <v>3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9</v>
      </c>
      <c r="D77" s="85"/>
      <c r="E77" s="94">
        <v>9</v>
      </c>
      <c r="F77" s="93">
        <v>10</v>
      </c>
      <c r="G77" s="93">
        <v>5</v>
      </c>
      <c r="H77" s="93">
        <v>1</v>
      </c>
      <c r="I77" s="93">
        <v>1</v>
      </c>
    </row>
    <row r="78" spans="2:9" s="8" customFormat="1" ht="11.15" customHeight="1" thickBot="1" x14ac:dyDescent="0.2">
      <c r="B78" s="32" t="s">
        <v>52</v>
      </c>
      <c r="C78" s="103">
        <v>9</v>
      </c>
      <c r="D78" s="104"/>
      <c r="E78" s="116">
        <v>7</v>
      </c>
      <c r="F78" s="103">
        <v>6</v>
      </c>
      <c r="G78" s="103">
        <v>2</v>
      </c>
      <c r="H78" s="103">
        <v>1</v>
      </c>
      <c r="I78" s="103">
        <v>1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transitionEvaluation="1" codeName="Sheet104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720</v>
      </c>
      <c r="D9" s="74">
        <v>69.027777777777771</v>
      </c>
      <c r="E9" s="138">
        <v>497</v>
      </c>
      <c r="F9" s="85">
        <v>440</v>
      </c>
      <c r="G9" s="85">
        <v>115</v>
      </c>
      <c r="H9" s="85">
        <v>19</v>
      </c>
      <c r="I9" s="85">
        <v>5</v>
      </c>
    </row>
    <row r="10" spans="2:9" s="8" customFormat="1" x14ac:dyDescent="0.15">
      <c r="B10" s="14" t="str">
        <f>刑法犯総数!B10</f>
        <v>2016     28</v>
      </c>
      <c r="C10" s="85">
        <v>762</v>
      </c>
      <c r="D10" s="74">
        <v>65.354330708661408</v>
      </c>
      <c r="E10" s="138">
        <v>498</v>
      </c>
      <c r="F10" s="85">
        <v>437</v>
      </c>
      <c r="G10" s="85">
        <v>119</v>
      </c>
      <c r="H10" s="85">
        <v>21</v>
      </c>
      <c r="I10" s="85">
        <v>4</v>
      </c>
    </row>
    <row r="11" spans="2:9" s="8" customFormat="1" x14ac:dyDescent="0.15">
      <c r="B11" s="14" t="str">
        <f>刑法犯総数!B11</f>
        <v>2017     29</v>
      </c>
      <c r="C11" s="85">
        <v>786</v>
      </c>
      <c r="D11" s="74">
        <v>70.229007633587784</v>
      </c>
      <c r="E11" s="138">
        <v>552</v>
      </c>
      <c r="F11" s="85">
        <v>511</v>
      </c>
      <c r="G11" s="85">
        <v>149</v>
      </c>
      <c r="H11" s="85">
        <v>22</v>
      </c>
      <c r="I11" s="85">
        <v>8</v>
      </c>
    </row>
    <row r="12" spans="2:9" s="8" customFormat="1" x14ac:dyDescent="0.15">
      <c r="B12" s="14" t="str">
        <f>刑法犯総数!B12</f>
        <v>2018     30</v>
      </c>
      <c r="C12" s="85">
        <v>792</v>
      </c>
      <c r="D12" s="75">
        <v>76.13636363636364</v>
      </c>
      <c r="E12" s="138">
        <v>603</v>
      </c>
      <c r="F12" s="85">
        <v>565</v>
      </c>
      <c r="G12" s="85">
        <v>129</v>
      </c>
      <c r="H12" s="85">
        <v>30</v>
      </c>
      <c r="I12" s="85">
        <v>4</v>
      </c>
    </row>
    <row r="13" spans="2:9" s="8" customFormat="1" x14ac:dyDescent="0.15">
      <c r="B13" s="14" t="str">
        <f>刑法犯総数!B13</f>
        <v>2019 令和元年</v>
      </c>
      <c r="C13" s="85">
        <v>764</v>
      </c>
      <c r="D13" s="75">
        <v>74.083769633507856</v>
      </c>
      <c r="E13" s="138">
        <v>566</v>
      </c>
      <c r="F13" s="85">
        <v>582</v>
      </c>
      <c r="G13" s="85">
        <v>163</v>
      </c>
      <c r="H13" s="85">
        <v>28</v>
      </c>
      <c r="I13" s="85">
        <v>9</v>
      </c>
    </row>
    <row r="14" spans="2:9" s="8" customFormat="1" x14ac:dyDescent="0.15">
      <c r="B14" s="14" t="str">
        <f>刑法犯総数!B14</f>
        <v>2020 　　２</v>
      </c>
      <c r="C14" s="144">
        <v>805</v>
      </c>
      <c r="D14" s="75">
        <v>78.136645962732914</v>
      </c>
      <c r="E14" s="145">
        <v>629</v>
      </c>
      <c r="F14" s="85">
        <v>581</v>
      </c>
      <c r="G14" s="85">
        <v>176</v>
      </c>
      <c r="H14" s="85">
        <v>23</v>
      </c>
      <c r="I14" s="85">
        <v>1</v>
      </c>
    </row>
    <row r="15" spans="2:9" s="8" customFormat="1" x14ac:dyDescent="0.15">
      <c r="B15" s="18" t="str">
        <f>刑法犯総数!B15</f>
        <v>2021 　　３</v>
      </c>
      <c r="C15" s="125">
        <v>1011</v>
      </c>
      <c r="D15" s="75">
        <v>70.82096933728981</v>
      </c>
      <c r="E15" s="139">
        <v>716</v>
      </c>
      <c r="F15" s="89">
        <v>640</v>
      </c>
      <c r="G15" s="89">
        <v>181</v>
      </c>
      <c r="H15" s="89">
        <v>27</v>
      </c>
      <c r="I15" s="89">
        <v>7</v>
      </c>
    </row>
    <row r="16" spans="2:9" s="8" customFormat="1" x14ac:dyDescent="0.15">
      <c r="B16" s="18" t="str">
        <f>刑法犯総数!B16</f>
        <v>2022 　　４</v>
      </c>
      <c r="C16" s="89">
        <v>1149</v>
      </c>
      <c r="D16" s="75">
        <v>68.668407310704964</v>
      </c>
      <c r="E16" s="86">
        <v>789</v>
      </c>
      <c r="F16" s="89">
        <v>742</v>
      </c>
      <c r="G16" s="89">
        <v>204</v>
      </c>
      <c r="H16" s="89">
        <v>26</v>
      </c>
      <c r="I16" s="89">
        <v>8</v>
      </c>
    </row>
    <row r="17" spans="2:9" s="22" customFormat="1" x14ac:dyDescent="0.15">
      <c r="B17" s="18" t="str">
        <f>刑法犯総数!B17</f>
        <v>2023 　　５</v>
      </c>
      <c r="C17" s="89">
        <v>1605</v>
      </c>
      <c r="D17" s="81">
        <v>58.566978193146412</v>
      </c>
      <c r="E17" s="87">
        <v>940</v>
      </c>
      <c r="F17" s="87">
        <v>895</v>
      </c>
      <c r="G17" s="87">
        <v>246</v>
      </c>
      <c r="H17" s="87">
        <v>34</v>
      </c>
      <c r="I17" s="86">
        <v>10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1578</v>
      </c>
      <c r="D18" s="78">
        <f>E18/C18*100</f>
        <v>71.799746514575418</v>
      </c>
      <c r="E18" s="88">
        <f>SUM(E20,E26,E33,E34,E45,E52,E59,E65,E70)</f>
        <v>1133</v>
      </c>
      <c r="F18" s="91">
        <f>SUM(F20,F26,F33,F34,F45,F52,F59,F65,F70)</f>
        <v>1020</v>
      </c>
      <c r="G18" s="91">
        <f>SUM(G20,G26,G33,G34,G45,G52,G59,G65,G70)</f>
        <v>296</v>
      </c>
      <c r="H18" s="91">
        <f>SUM(H20,H26,H33,H34,H45,H52,H59,H65,H70)</f>
        <v>53</v>
      </c>
      <c r="I18" s="91">
        <f>SUM(I20,I26,I33,I34,I45,I52,I59,I65,I70)</f>
        <v>18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58</v>
      </c>
      <c r="D20" s="91"/>
      <c r="E20" s="90">
        <v>48</v>
      </c>
      <c r="F20" s="92">
        <v>47</v>
      </c>
      <c r="G20" s="92">
        <v>10</v>
      </c>
      <c r="H20" s="92">
        <v>4</v>
      </c>
      <c r="I20" s="91">
        <v>2</v>
      </c>
    </row>
    <row r="21" spans="2:9" s="8" customFormat="1" ht="11.15" customHeight="1" x14ac:dyDescent="0.15">
      <c r="B21" s="29" t="s">
        <v>2</v>
      </c>
      <c r="C21" s="93">
        <v>41</v>
      </c>
      <c r="D21" s="85"/>
      <c r="E21" s="94">
        <v>35</v>
      </c>
      <c r="F21" s="93">
        <v>37</v>
      </c>
      <c r="G21" s="93">
        <v>8</v>
      </c>
      <c r="H21" s="95">
        <v>3</v>
      </c>
      <c r="I21" s="93">
        <v>2</v>
      </c>
    </row>
    <row r="22" spans="2:9" s="8" customFormat="1" ht="11.15" customHeight="1" x14ac:dyDescent="0.15">
      <c r="B22" s="29" t="s">
        <v>3</v>
      </c>
      <c r="C22" s="93">
        <v>2</v>
      </c>
      <c r="D22" s="85"/>
      <c r="E22" s="94">
        <v>2</v>
      </c>
      <c r="F22" s="93">
        <v>2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6</v>
      </c>
      <c r="D23" s="85"/>
      <c r="E23" s="94">
        <v>5</v>
      </c>
      <c r="F23" s="93">
        <v>3</v>
      </c>
      <c r="G23" s="93">
        <v>1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8</v>
      </c>
      <c r="D24" s="85"/>
      <c r="E24" s="94">
        <v>4</v>
      </c>
      <c r="F24" s="93">
        <v>3</v>
      </c>
      <c r="G24" s="93">
        <v>1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</v>
      </c>
      <c r="D25" s="85"/>
      <c r="E25" s="94">
        <v>2</v>
      </c>
      <c r="F25" s="93">
        <v>2</v>
      </c>
      <c r="G25" s="93">
        <v>0</v>
      </c>
      <c r="H25" s="93">
        <v>1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78</v>
      </c>
      <c r="D26" s="91"/>
      <c r="E26" s="96">
        <v>59</v>
      </c>
      <c r="F26" s="91">
        <v>53</v>
      </c>
      <c r="G26" s="91">
        <v>17</v>
      </c>
      <c r="H26" s="91">
        <v>2</v>
      </c>
      <c r="I26" s="91">
        <v>1</v>
      </c>
    </row>
    <row r="27" spans="2:9" s="8" customFormat="1" ht="11.15" customHeight="1" x14ac:dyDescent="0.15">
      <c r="B27" s="29" t="s">
        <v>7</v>
      </c>
      <c r="C27" s="93">
        <v>19</v>
      </c>
      <c r="D27" s="85"/>
      <c r="E27" s="94">
        <v>12</v>
      </c>
      <c r="F27" s="93">
        <v>10</v>
      </c>
      <c r="G27" s="93">
        <v>6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5</v>
      </c>
      <c r="D28" s="85"/>
      <c r="E28" s="94">
        <v>4</v>
      </c>
      <c r="F28" s="93">
        <v>3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25</v>
      </c>
      <c r="D29" s="85"/>
      <c r="E29" s="94">
        <v>20</v>
      </c>
      <c r="F29" s="93">
        <v>19</v>
      </c>
      <c r="G29" s="93">
        <v>6</v>
      </c>
      <c r="H29" s="93">
        <v>1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10</v>
      </c>
      <c r="D30" s="85"/>
      <c r="E30" s="94">
        <v>10</v>
      </c>
      <c r="F30" s="93">
        <v>8</v>
      </c>
      <c r="G30" s="93">
        <v>3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5</v>
      </c>
      <c r="D31" s="85"/>
      <c r="E31" s="94">
        <v>6</v>
      </c>
      <c r="F31" s="93">
        <v>7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14</v>
      </c>
      <c r="D32" s="85"/>
      <c r="E32" s="94">
        <v>7</v>
      </c>
      <c r="F32" s="93">
        <v>6</v>
      </c>
      <c r="G32" s="93">
        <v>1</v>
      </c>
      <c r="H32" s="93">
        <v>1</v>
      </c>
      <c r="I32" s="93">
        <v>1</v>
      </c>
    </row>
    <row r="33" spans="2:9" s="22" customFormat="1" ht="11.15" customHeight="1" x14ac:dyDescent="0.15">
      <c r="B33" s="31" t="s">
        <v>13</v>
      </c>
      <c r="C33" s="97">
        <v>236</v>
      </c>
      <c r="D33" s="91"/>
      <c r="E33" s="98">
        <v>158</v>
      </c>
      <c r="F33" s="97">
        <v>138</v>
      </c>
      <c r="G33" s="97">
        <v>39</v>
      </c>
      <c r="H33" s="97">
        <v>3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377</v>
      </c>
      <c r="D34" s="91"/>
      <c r="E34" s="96">
        <v>269</v>
      </c>
      <c r="F34" s="91">
        <v>247</v>
      </c>
      <c r="G34" s="91">
        <v>75</v>
      </c>
      <c r="H34" s="91">
        <v>7</v>
      </c>
      <c r="I34" s="91">
        <v>3</v>
      </c>
    </row>
    <row r="35" spans="2:9" s="8" customFormat="1" ht="11.15" customHeight="1" x14ac:dyDescent="0.15">
      <c r="B35" s="29" t="s">
        <v>14</v>
      </c>
      <c r="C35" s="93">
        <v>53</v>
      </c>
      <c r="D35" s="85"/>
      <c r="E35" s="94">
        <v>38</v>
      </c>
      <c r="F35" s="93">
        <v>34</v>
      </c>
      <c r="G35" s="93">
        <v>7</v>
      </c>
      <c r="H35" s="93">
        <v>2</v>
      </c>
      <c r="I35" s="93">
        <v>1</v>
      </c>
    </row>
    <row r="36" spans="2:9" s="8" customFormat="1" ht="11.15" customHeight="1" x14ac:dyDescent="0.15">
      <c r="B36" s="29" t="s">
        <v>15</v>
      </c>
      <c r="C36" s="93">
        <v>18</v>
      </c>
      <c r="D36" s="85"/>
      <c r="E36" s="94">
        <v>12</v>
      </c>
      <c r="F36" s="93">
        <v>11</v>
      </c>
      <c r="G36" s="93">
        <v>2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18</v>
      </c>
      <c r="D37" s="85"/>
      <c r="E37" s="94">
        <v>11</v>
      </c>
      <c r="F37" s="93">
        <v>9</v>
      </c>
      <c r="G37" s="93">
        <v>4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72</v>
      </c>
      <c r="D38" s="85"/>
      <c r="E38" s="94">
        <v>61</v>
      </c>
      <c r="F38" s="93">
        <v>59</v>
      </c>
      <c r="G38" s="93">
        <v>19</v>
      </c>
      <c r="H38" s="93">
        <v>2</v>
      </c>
      <c r="I38" s="93">
        <v>1</v>
      </c>
    </row>
    <row r="39" spans="2:9" s="8" customFormat="1" ht="11.15" customHeight="1" x14ac:dyDescent="0.15">
      <c r="B39" s="29" t="s">
        <v>18</v>
      </c>
      <c r="C39" s="93">
        <v>48</v>
      </c>
      <c r="D39" s="85"/>
      <c r="E39" s="94">
        <v>29</v>
      </c>
      <c r="F39" s="93">
        <v>27</v>
      </c>
      <c r="G39" s="93">
        <v>8</v>
      </c>
      <c r="H39" s="93">
        <v>1</v>
      </c>
      <c r="I39" s="93">
        <v>0</v>
      </c>
    </row>
    <row r="40" spans="2:9" s="8" customFormat="1" ht="11.15" customHeight="1" x14ac:dyDescent="0.15">
      <c r="B40" s="29" t="s">
        <v>19</v>
      </c>
      <c r="C40" s="93">
        <v>77</v>
      </c>
      <c r="D40" s="85"/>
      <c r="E40" s="94">
        <v>53</v>
      </c>
      <c r="F40" s="93">
        <v>47</v>
      </c>
      <c r="G40" s="93">
        <v>14</v>
      </c>
      <c r="H40" s="93">
        <v>1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24</v>
      </c>
      <c r="D41" s="85"/>
      <c r="E41" s="94">
        <v>18</v>
      </c>
      <c r="F41" s="93">
        <v>20</v>
      </c>
      <c r="G41" s="93">
        <v>6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4</v>
      </c>
      <c r="D42" s="85"/>
      <c r="E42" s="94">
        <v>1</v>
      </c>
      <c r="F42" s="93">
        <v>1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23</v>
      </c>
      <c r="D43" s="85"/>
      <c r="E43" s="94">
        <v>24</v>
      </c>
      <c r="F43" s="93">
        <v>23</v>
      </c>
      <c r="G43" s="93">
        <v>9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40</v>
      </c>
      <c r="D44" s="85"/>
      <c r="E44" s="94">
        <v>22</v>
      </c>
      <c r="F44" s="93">
        <v>16</v>
      </c>
      <c r="G44" s="93">
        <v>6</v>
      </c>
      <c r="H44" s="93">
        <v>1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167</v>
      </c>
      <c r="D45" s="91"/>
      <c r="E45" s="88">
        <v>129</v>
      </c>
      <c r="F45" s="91">
        <v>119</v>
      </c>
      <c r="G45" s="91">
        <v>29</v>
      </c>
      <c r="H45" s="91">
        <v>10</v>
      </c>
      <c r="I45" s="91">
        <v>3</v>
      </c>
    </row>
    <row r="46" spans="2:9" s="8" customFormat="1" ht="11.15" customHeight="1" x14ac:dyDescent="0.15">
      <c r="B46" s="29" t="s">
        <v>24</v>
      </c>
      <c r="C46" s="93">
        <v>14</v>
      </c>
      <c r="D46" s="85"/>
      <c r="E46" s="94">
        <v>17</v>
      </c>
      <c r="F46" s="93">
        <v>15</v>
      </c>
      <c r="G46" s="93">
        <v>8</v>
      </c>
      <c r="H46" s="93">
        <v>2</v>
      </c>
      <c r="I46" s="93">
        <v>2</v>
      </c>
    </row>
    <row r="47" spans="2:9" s="8" customFormat="1" ht="11.15" customHeight="1" x14ac:dyDescent="0.15">
      <c r="B47" s="29" t="s">
        <v>25</v>
      </c>
      <c r="C47" s="93">
        <v>10</v>
      </c>
      <c r="D47" s="85"/>
      <c r="E47" s="94">
        <v>8</v>
      </c>
      <c r="F47" s="93">
        <v>6</v>
      </c>
      <c r="G47" s="93">
        <v>1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10</v>
      </c>
      <c r="D48" s="85"/>
      <c r="E48" s="94">
        <v>9</v>
      </c>
      <c r="F48" s="93">
        <v>6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23</v>
      </c>
      <c r="D49" s="85"/>
      <c r="E49" s="94">
        <v>21</v>
      </c>
      <c r="F49" s="93">
        <v>22</v>
      </c>
      <c r="G49" s="93">
        <v>3</v>
      </c>
      <c r="H49" s="93">
        <v>2</v>
      </c>
      <c r="I49" s="93">
        <v>0</v>
      </c>
    </row>
    <row r="50" spans="2:9" s="8" customFormat="1" ht="11.15" customHeight="1" x14ac:dyDescent="0.15">
      <c r="B50" s="29" t="s">
        <v>28</v>
      </c>
      <c r="C50" s="93">
        <v>93</v>
      </c>
      <c r="D50" s="85"/>
      <c r="E50" s="94">
        <v>64</v>
      </c>
      <c r="F50" s="93">
        <v>61</v>
      </c>
      <c r="G50" s="93">
        <v>14</v>
      </c>
      <c r="H50" s="93">
        <v>6</v>
      </c>
      <c r="I50" s="93">
        <v>1</v>
      </c>
    </row>
    <row r="51" spans="2:9" s="8" customFormat="1" ht="11.15" customHeight="1" x14ac:dyDescent="0.15">
      <c r="B51" s="29" t="s">
        <v>29</v>
      </c>
      <c r="C51" s="93">
        <v>17</v>
      </c>
      <c r="D51" s="85"/>
      <c r="E51" s="94">
        <v>10</v>
      </c>
      <c r="F51" s="93">
        <v>9</v>
      </c>
      <c r="G51" s="93">
        <v>2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301</v>
      </c>
      <c r="D52" s="91"/>
      <c r="E52" s="96">
        <v>222</v>
      </c>
      <c r="F52" s="91">
        <v>227</v>
      </c>
      <c r="G52" s="91">
        <v>78</v>
      </c>
      <c r="H52" s="91">
        <v>14</v>
      </c>
      <c r="I52" s="91">
        <v>6</v>
      </c>
    </row>
    <row r="53" spans="2:9" s="8" customFormat="1" ht="11.15" customHeight="1" x14ac:dyDescent="0.15">
      <c r="B53" s="29" t="s">
        <v>30</v>
      </c>
      <c r="C53" s="93">
        <v>21</v>
      </c>
      <c r="D53" s="85"/>
      <c r="E53" s="94">
        <v>14</v>
      </c>
      <c r="F53" s="93">
        <v>14</v>
      </c>
      <c r="G53" s="93">
        <v>6</v>
      </c>
      <c r="H53" s="93">
        <v>1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30</v>
      </c>
      <c r="D54" s="85"/>
      <c r="E54" s="94">
        <v>23</v>
      </c>
      <c r="F54" s="93">
        <v>18</v>
      </c>
      <c r="G54" s="93">
        <v>4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120</v>
      </c>
      <c r="D55" s="85"/>
      <c r="E55" s="94">
        <v>85</v>
      </c>
      <c r="F55" s="93">
        <v>94</v>
      </c>
      <c r="G55" s="93">
        <v>39</v>
      </c>
      <c r="H55" s="93">
        <v>5</v>
      </c>
      <c r="I55" s="93">
        <v>4</v>
      </c>
    </row>
    <row r="56" spans="2:9" s="8" customFormat="1" ht="11.15" customHeight="1" x14ac:dyDescent="0.15">
      <c r="B56" s="29" t="s">
        <v>33</v>
      </c>
      <c r="C56" s="93">
        <v>107</v>
      </c>
      <c r="D56" s="85"/>
      <c r="E56" s="94">
        <v>73</v>
      </c>
      <c r="F56" s="93">
        <v>74</v>
      </c>
      <c r="G56" s="93">
        <v>22</v>
      </c>
      <c r="H56" s="93">
        <v>8</v>
      </c>
      <c r="I56" s="93">
        <v>2</v>
      </c>
    </row>
    <row r="57" spans="2:9" s="8" customFormat="1" ht="11.15" customHeight="1" x14ac:dyDescent="0.15">
      <c r="B57" s="29" t="s">
        <v>34</v>
      </c>
      <c r="C57" s="93">
        <v>5</v>
      </c>
      <c r="D57" s="85"/>
      <c r="E57" s="94">
        <v>7</v>
      </c>
      <c r="F57" s="93">
        <v>7</v>
      </c>
      <c r="G57" s="93">
        <v>1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18</v>
      </c>
      <c r="D58" s="85"/>
      <c r="E58" s="94">
        <v>20</v>
      </c>
      <c r="F58" s="93">
        <v>20</v>
      </c>
      <c r="G58" s="93">
        <v>6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80</v>
      </c>
      <c r="D59" s="91"/>
      <c r="E59" s="96">
        <v>63</v>
      </c>
      <c r="F59" s="91">
        <v>59</v>
      </c>
      <c r="G59" s="91">
        <v>11</v>
      </c>
      <c r="H59" s="91">
        <v>4</v>
      </c>
      <c r="I59" s="91">
        <v>2</v>
      </c>
    </row>
    <row r="60" spans="2:9" s="8" customFormat="1" ht="11.15" customHeight="1" x14ac:dyDescent="0.15">
      <c r="B60" s="29" t="s">
        <v>36</v>
      </c>
      <c r="C60" s="93">
        <v>2</v>
      </c>
      <c r="D60" s="85"/>
      <c r="E60" s="94">
        <v>2</v>
      </c>
      <c r="F60" s="93">
        <v>2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8</v>
      </c>
      <c r="D61" s="85"/>
      <c r="E61" s="94">
        <v>8</v>
      </c>
      <c r="F61" s="93">
        <v>6</v>
      </c>
      <c r="G61" s="93">
        <v>1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19</v>
      </c>
      <c r="D62" s="85"/>
      <c r="E62" s="94">
        <v>12</v>
      </c>
      <c r="F62" s="93">
        <v>12</v>
      </c>
      <c r="G62" s="93">
        <v>5</v>
      </c>
      <c r="H62" s="93">
        <v>1</v>
      </c>
      <c r="I62" s="93">
        <v>1</v>
      </c>
    </row>
    <row r="63" spans="2:9" s="8" customFormat="1" ht="11.15" customHeight="1" x14ac:dyDescent="0.15">
      <c r="B63" s="29" t="s">
        <v>39</v>
      </c>
      <c r="C63" s="93">
        <v>39</v>
      </c>
      <c r="D63" s="85"/>
      <c r="E63" s="94">
        <v>31</v>
      </c>
      <c r="F63" s="93">
        <v>29</v>
      </c>
      <c r="G63" s="93">
        <v>3</v>
      </c>
      <c r="H63" s="93">
        <v>3</v>
      </c>
      <c r="I63" s="93">
        <v>1</v>
      </c>
    </row>
    <row r="64" spans="2:9" s="8" customFormat="1" ht="11.15" customHeight="1" x14ac:dyDescent="0.15">
      <c r="B64" s="29" t="s">
        <v>40</v>
      </c>
      <c r="C64" s="93">
        <v>12</v>
      </c>
      <c r="D64" s="85"/>
      <c r="E64" s="94">
        <v>10</v>
      </c>
      <c r="F64" s="93">
        <v>10</v>
      </c>
      <c r="G64" s="93">
        <v>2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56</v>
      </c>
      <c r="D65" s="91"/>
      <c r="E65" s="96">
        <v>44</v>
      </c>
      <c r="F65" s="91">
        <v>27</v>
      </c>
      <c r="G65" s="91">
        <v>7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5</v>
      </c>
      <c r="D66" s="85"/>
      <c r="E66" s="94">
        <v>6</v>
      </c>
      <c r="F66" s="93">
        <v>5</v>
      </c>
      <c r="G66" s="93">
        <v>0</v>
      </c>
      <c r="H66" s="93">
        <v>1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17</v>
      </c>
      <c r="D67" s="85"/>
      <c r="E67" s="94">
        <v>17</v>
      </c>
      <c r="F67" s="93">
        <v>9</v>
      </c>
      <c r="G67" s="93">
        <v>4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20</v>
      </c>
      <c r="D68" s="85"/>
      <c r="E68" s="94">
        <v>10</v>
      </c>
      <c r="F68" s="93">
        <v>9</v>
      </c>
      <c r="G68" s="93">
        <v>3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14</v>
      </c>
      <c r="D69" s="85"/>
      <c r="E69" s="94">
        <v>11</v>
      </c>
      <c r="F69" s="93">
        <v>4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225</v>
      </c>
      <c r="D70" s="91"/>
      <c r="E70" s="96">
        <v>141</v>
      </c>
      <c r="F70" s="91">
        <v>103</v>
      </c>
      <c r="G70" s="91">
        <v>30</v>
      </c>
      <c r="H70" s="91">
        <v>7</v>
      </c>
      <c r="I70" s="91">
        <v>1</v>
      </c>
    </row>
    <row r="71" spans="2:9" s="8" customFormat="1" ht="11.15" customHeight="1" x14ac:dyDescent="0.15">
      <c r="B71" s="29" t="s">
        <v>45</v>
      </c>
      <c r="C71" s="93">
        <v>84</v>
      </c>
      <c r="D71" s="85"/>
      <c r="E71" s="94">
        <v>35</v>
      </c>
      <c r="F71" s="93">
        <v>33</v>
      </c>
      <c r="G71" s="93">
        <v>8</v>
      </c>
      <c r="H71" s="93">
        <v>3</v>
      </c>
      <c r="I71" s="93">
        <v>0</v>
      </c>
    </row>
    <row r="72" spans="2:9" s="8" customFormat="1" ht="11.15" customHeight="1" x14ac:dyDescent="0.15">
      <c r="B72" s="29" t="s">
        <v>46</v>
      </c>
      <c r="C72" s="93">
        <v>7</v>
      </c>
      <c r="D72" s="85"/>
      <c r="E72" s="94">
        <v>5</v>
      </c>
      <c r="F72" s="93">
        <v>3</v>
      </c>
      <c r="G72" s="93">
        <v>0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11</v>
      </c>
      <c r="D73" s="85"/>
      <c r="E73" s="94">
        <v>16</v>
      </c>
      <c r="F73" s="93">
        <v>11</v>
      </c>
      <c r="G73" s="93">
        <v>2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35</v>
      </c>
      <c r="D74" s="85"/>
      <c r="E74" s="94">
        <v>25</v>
      </c>
      <c r="F74" s="93">
        <v>19</v>
      </c>
      <c r="G74" s="93">
        <v>8</v>
      </c>
      <c r="H74" s="93">
        <v>2</v>
      </c>
      <c r="I74" s="93">
        <v>1</v>
      </c>
    </row>
    <row r="75" spans="2:9" s="8" customFormat="1" ht="11.15" customHeight="1" x14ac:dyDescent="0.15">
      <c r="B75" s="29" t="s">
        <v>49</v>
      </c>
      <c r="C75" s="93">
        <v>12</v>
      </c>
      <c r="D75" s="85"/>
      <c r="E75" s="94">
        <v>12</v>
      </c>
      <c r="F75" s="93">
        <v>8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9</v>
      </c>
      <c r="D76" s="85"/>
      <c r="E76" s="94">
        <v>7</v>
      </c>
      <c r="F76" s="93">
        <v>6</v>
      </c>
      <c r="G76" s="93">
        <v>1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48</v>
      </c>
      <c r="D77" s="85"/>
      <c r="E77" s="94">
        <v>35</v>
      </c>
      <c r="F77" s="93">
        <v>18</v>
      </c>
      <c r="G77" s="93">
        <v>10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19</v>
      </c>
      <c r="D78" s="104"/>
      <c r="E78" s="116">
        <v>6</v>
      </c>
      <c r="F78" s="103">
        <v>5</v>
      </c>
      <c r="G78" s="103">
        <v>1</v>
      </c>
      <c r="H78" s="103">
        <v>1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transitionEvaluation="1" codeName="Sheet10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129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1175</v>
      </c>
      <c r="D9" s="74">
        <v>46.297872340425535</v>
      </c>
      <c r="E9" s="138">
        <v>544</v>
      </c>
      <c r="F9" s="85">
        <v>456</v>
      </c>
      <c r="G9" s="85">
        <v>60</v>
      </c>
      <c r="H9" s="85">
        <v>69</v>
      </c>
      <c r="I9" s="85">
        <v>6</v>
      </c>
    </row>
    <row r="10" spans="2:9" s="8" customFormat="1" x14ac:dyDescent="0.15">
      <c r="B10" s="14" t="str">
        <f>刑法犯総数!B10</f>
        <v>2016     28</v>
      </c>
      <c r="C10" s="85">
        <v>1118</v>
      </c>
      <c r="D10" s="74">
        <v>55.008944543828264</v>
      </c>
      <c r="E10" s="138">
        <v>615</v>
      </c>
      <c r="F10" s="85">
        <v>573</v>
      </c>
      <c r="G10" s="85">
        <v>76</v>
      </c>
      <c r="H10" s="85">
        <v>70</v>
      </c>
      <c r="I10" s="85">
        <v>9</v>
      </c>
    </row>
    <row r="11" spans="2:9" s="8" customFormat="1" x14ac:dyDescent="0.15">
      <c r="B11" s="14" t="str">
        <f>刑法犯総数!B11</f>
        <v>2017     29</v>
      </c>
      <c r="C11" s="85">
        <v>1023</v>
      </c>
      <c r="D11" s="74">
        <v>55.522971652003903</v>
      </c>
      <c r="E11" s="138">
        <v>568</v>
      </c>
      <c r="F11" s="85">
        <v>480</v>
      </c>
      <c r="G11" s="85">
        <v>70</v>
      </c>
      <c r="H11" s="85">
        <v>57</v>
      </c>
      <c r="I11" s="85">
        <v>2</v>
      </c>
    </row>
    <row r="12" spans="2:9" s="8" customFormat="1" x14ac:dyDescent="0.15">
      <c r="B12" s="14" t="str">
        <f>刑法犯総数!B12</f>
        <v>2018     30</v>
      </c>
      <c r="C12" s="85">
        <v>824</v>
      </c>
      <c r="D12" s="75">
        <v>67.475728155339809</v>
      </c>
      <c r="E12" s="138">
        <v>556</v>
      </c>
      <c r="F12" s="85">
        <v>447</v>
      </c>
      <c r="G12" s="85">
        <v>68</v>
      </c>
      <c r="H12" s="85">
        <v>40</v>
      </c>
      <c r="I12" s="85">
        <v>3</v>
      </c>
    </row>
    <row r="13" spans="2:9" s="8" customFormat="1" x14ac:dyDescent="0.15">
      <c r="B13" s="14" t="str">
        <f>刑法犯総数!B13</f>
        <v>2019 令和元年</v>
      </c>
      <c r="C13" s="85">
        <v>940</v>
      </c>
      <c r="D13" s="75">
        <v>61.702127659574465</v>
      </c>
      <c r="E13" s="138">
        <v>580</v>
      </c>
      <c r="F13" s="85">
        <v>529</v>
      </c>
      <c r="G13" s="85">
        <v>74</v>
      </c>
      <c r="H13" s="85">
        <v>44</v>
      </c>
      <c r="I13" s="85">
        <v>2</v>
      </c>
    </row>
    <row r="14" spans="2:9" s="8" customFormat="1" x14ac:dyDescent="0.15">
      <c r="B14" s="18" t="str">
        <f>刑法犯総数!B14</f>
        <v>2020 　　２</v>
      </c>
      <c r="C14" s="125">
        <v>1038</v>
      </c>
      <c r="D14" s="75">
        <v>60.5009633911368</v>
      </c>
      <c r="E14" s="139">
        <v>628</v>
      </c>
      <c r="F14" s="89">
        <v>569</v>
      </c>
      <c r="G14" s="89">
        <v>79</v>
      </c>
      <c r="H14" s="89">
        <v>77</v>
      </c>
      <c r="I14" s="89">
        <v>8</v>
      </c>
    </row>
    <row r="15" spans="2:9" s="8" customFormat="1" x14ac:dyDescent="0.15">
      <c r="B15" s="18" t="str">
        <f>刑法犯総数!B15</f>
        <v>2021 　　３</v>
      </c>
      <c r="C15" s="125">
        <v>781</v>
      </c>
      <c r="D15" s="75">
        <v>72.727272727272734</v>
      </c>
      <c r="E15" s="139">
        <v>568</v>
      </c>
      <c r="F15" s="89">
        <v>508</v>
      </c>
      <c r="G15" s="89">
        <v>86</v>
      </c>
      <c r="H15" s="89">
        <v>58</v>
      </c>
      <c r="I15" s="89">
        <v>8</v>
      </c>
    </row>
    <row r="16" spans="2:9" s="8" customFormat="1" x14ac:dyDescent="0.15">
      <c r="B16" s="18" t="str">
        <f>刑法犯総数!B16</f>
        <v>2022 　　４</v>
      </c>
      <c r="C16" s="89">
        <v>986</v>
      </c>
      <c r="D16" s="75">
        <v>61.663286004056793</v>
      </c>
      <c r="E16" s="86">
        <v>608</v>
      </c>
      <c r="F16" s="89">
        <v>546</v>
      </c>
      <c r="G16" s="89">
        <v>75</v>
      </c>
      <c r="H16" s="89">
        <v>53</v>
      </c>
      <c r="I16" s="89">
        <v>4</v>
      </c>
    </row>
    <row r="17" spans="2:9" s="22" customFormat="1" x14ac:dyDescent="0.15">
      <c r="B17" s="18" t="str">
        <f>刑法犯総数!B17</f>
        <v>2023 　　５</v>
      </c>
      <c r="C17" s="89">
        <v>1238</v>
      </c>
      <c r="D17" s="81">
        <v>57.35056542810986</v>
      </c>
      <c r="E17" s="87">
        <v>710</v>
      </c>
      <c r="F17" s="87">
        <v>627</v>
      </c>
      <c r="G17" s="87">
        <v>93</v>
      </c>
      <c r="H17" s="87">
        <v>82</v>
      </c>
      <c r="I17" s="86">
        <v>8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1187</v>
      </c>
      <c r="D18" s="78">
        <f>E18/C18*100</f>
        <v>62.594776748104465</v>
      </c>
      <c r="E18" s="88">
        <f>SUM(E20,E26,E33,E34,E45,E52,E59,E65,E70)</f>
        <v>743</v>
      </c>
      <c r="F18" s="91">
        <f>SUM(F20,F26,F33,F34,F45,F52,F59,F65,F70)</f>
        <v>665</v>
      </c>
      <c r="G18" s="91">
        <f>SUM(G20,G26,G33,G34,G45,G52,G59,G65,G70)</f>
        <v>125</v>
      </c>
      <c r="H18" s="91">
        <f>SUM(H20,H26,H33,H34,H45,H52,H59,H65,H70)</f>
        <v>61</v>
      </c>
      <c r="I18" s="91">
        <f>SUM(I20,I26,I33,I34,I45,I52,I59,I65,I70)</f>
        <v>8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47</v>
      </c>
      <c r="D20" s="91"/>
      <c r="E20" s="90">
        <v>34</v>
      </c>
      <c r="F20" s="92">
        <v>20</v>
      </c>
      <c r="G20" s="92">
        <v>3</v>
      </c>
      <c r="H20" s="92">
        <v>3</v>
      </c>
      <c r="I20" s="91">
        <v>0</v>
      </c>
    </row>
    <row r="21" spans="2:9" s="8" customFormat="1" ht="11.15" customHeight="1" x14ac:dyDescent="0.15">
      <c r="B21" s="29" t="s">
        <v>2</v>
      </c>
      <c r="C21" s="93">
        <v>29</v>
      </c>
      <c r="D21" s="85"/>
      <c r="E21" s="94">
        <v>27</v>
      </c>
      <c r="F21" s="93">
        <v>14</v>
      </c>
      <c r="G21" s="93">
        <v>3</v>
      </c>
      <c r="H21" s="95">
        <v>2</v>
      </c>
      <c r="I21" s="93">
        <v>0</v>
      </c>
    </row>
    <row r="22" spans="2:9" s="8" customFormat="1" ht="11.15" customHeight="1" x14ac:dyDescent="0.15">
      <c r="B22" s="29" t="s">
        <v>3</v>
      </c>
      <c r="C22" s="93">
        <v>7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6</v>
      </c>
      <c r="D23" s="85"/>
      <c r="E23" s="94">
        <v>3</v>
      </c>
      <c r="F23" s="93">
        <v>1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5</v>
      </c>
      <c r="D24" s="85"/>
      <c r="E24" s="94">
        <v>2</v>
      </c>
      <c r="F24" s="93">
        <v>3</v>
      </c>
      <c r="G24" s="93">
        <v>0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2</v>
      </c>
      <c r="F25" s="93">
        <v>2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48</v>
      </c>
      <c r="D26" s="91"/>
      <c r="E26" s="96">
        <v>23</v>
      </c>
      <c r="F26" s="91">
        <v>28</v>
      </c>
      <c r="G26" s="91">
        <v>5</v>
      </c>
      <c r="H26" s="91">
        <v>1</v>
      </c>
      <c r="I26" s="91">
        <v>0</v>
      </c>
    </row>
    <row r="27" spans="2:9" s="8" customFormat="1" ht="11.15" customHeight="1" x14ac:dyDescent="0.15">
      <c r="B27" s="29" t="s">
        <v>7</v>
      </c>
      <c r="C27" s="93">
        <v>17</v>
      </c>
      <c r="D27" s="85"/>
      <c r="E27" s="94">
        <v>6</v>
      </c>
      <c r="F27" s="93">
        <v>6</v>
      </c>
      <c r="G27" s="93">
        <v>1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2</v>
      </c>
      <c r="D28" s="85"/>
      <c r="E28" s="94">
        <v>2</v>
      </c>
      <c r="F28" s="93">
        <v>2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13</v>
      </c>
      <c r="D29" s="85"/>
      <c r="E29" s="94">
        <v>5</v>
      </c>
      <c r="F29" s="93">
        <v>3</v>
      </c>
      <c r="G29" s="93">
        <v>1</v>
      </c>
      <c r="H29" s="93">
        <v>1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</v>
      </c>
      <c r="D30" s="85"/>
      <c r="E30" s="94">
        <v>1</v>
      </c>
      <c r="F30" s="93">
        <v>11</v>
      </c>
      <c r="G30" s="93">
        <v>1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3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12</v>
      </c>
      <c r="D32" s="85"/>
      <c r="E32" s="94">
        <v>8</v>
      </c>
      <c r="F32" s="93">
        <v>5</v>
      </c>
      <c r="G32" s="93">
        <v>1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178</v>
      </c>
      <c r="D33" s="91"/>
      <c r="E33" s="98">
        <v>108</v>
      </c>
      <c r="F33" s="97">
        <v>111</v>
      </c>
      <c r="G33" s="97">
        <v>24</v>
      </c>
      <c r="H33" s="97">
        <v>7</v>
      </c>
      <c r="I33" s="97">
        <v>3</v>
      </c>
    </row>
    <row r="34" spans="2:9" s="22" customFormat="1" ht="11.15" customHeight="1" x14ac:dyDescent="0.15">
      <c r="B34" s="31" t="s">
        <v>158</v>
      </c>
      <c r="C34" s="91">
        <v>264</v>
      </c>
      <c r="D34" s="91"/>
      <c r="E34" s="96">
        <v>171</v>
      </c>
      <c r="F34" s="91">
        <v>146</v>
      </c>
      <c r="G34" s="91">
        <v>27</v>
      </c>
      <c r="H34" s="91">
        <v>13</v>
      </c>
      <c r="I34" s="91">
        <v>3</v>
      </c>
    </row>
    <row r="35" spans="2:9" s="8" customFormat="1" ht="11.15" customHeight="1" x14ac:dyDescent="0.15">
      <c r="B35" s="29" t="s">
        <v>14</v>
      </c>
      <c r="C35" s="93">
        <v>26</v>
      </c>
      <c r="D35" s="85"/>
      <c r="E35" s="94">
        <v>8</v>
      </c>
      <c r="F35" s="93">
        <v>7</v>
      </c>
      <c r="G35" s="93">
        <v>1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12</v>
      </c>
      <c r="D36" s="85"/>
      <c r="E36" s="94">
        <v>12</v>
      </c>
      <c r="F36" s="93">
        <v>9</v>
      </c>
      <c r="G36" s="93">
        <v>1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21</v>
      </c>
      <c r="D37" s="85"/>
      <c r="E37" s="94">
        <v>16</v>
      </c>
      <c r="F37" s="93">
        <v>17</v>
      </c>
      <c r="G37" s="93">
        <v>3</v>
      </c>
      <c r="H37" s="93">
        <v>4</v>
      </c>
      <c r="I37" s="93">
        <v>1</v>
      </c>
    </row>
    <row r="38" spans="2:9" s="8" customFormat="1" ht="11.15" customHeight="1" x14ac:dyDescent="0.15">
      <c r="B38" s="29" t="s">
        <v>17</v>
      </c>
      <c r="C38" s="93">
        <v>70</v>
      </c>
      <c r="D38" s="85"/>
      <c r="E38" s="94">
        <v>51</v>
      </c>
      <c r="F38" s="93">
        <v>36</v>
      </c>
      <c r="G38" s="93">
        <v>6</v>
      </c>
      <c r="H38" s="93">
        <v>1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29</v>
      </c>
      <c r="D39" s="85"/>
      <c r="E39" s="94">
        <v>19</v>
      </c>
      <c r="F39" s="93">
        <v>19</v>
      </c>
      <c r="G39" s="93">
        <v>6</v>
      </c>
      <c r="H39" s="93">
        <v>5</v>
      </c>
      <c r="I39" s="93">
        <v>1</v>
      </c>
    </row>
    <row r="40" spans="2:9" s="8" customFormat="1" ht="11.15" customHeight="1" x14ac:dyDescent="0.15">
      <c r="B40" s="29" t="s">
        <v>19</v>
      </c>
      <c r="C40" s="93">
        <v>54</v>
      </c>
      <c r="D40" s="85"/>
      <c r="E40" s="94">
        <v>34</v>
      </c>
      <c r="F40" s="93">
        <v>34</v>
      </c>
      <c r="G40" s="93">
        <v>7</v>
      </c>
      <c r="H40" s="93">
        <v>1</v>
      </c>
      <c r="I40" s="93">
        <v>0</v>
      </c>
    </row>
    <row r="41" spans="2:9" s="8" customFormat="1" ht="11.15" customHeight="1" x14ac:dyDescent="0.15">
      <c r="B41" s="29" t="s">
        <v>20</v>
      </c>
      <c r="C41" s="93">
        <v>6</v>
      </c>
      <c r="D41" s="85"/>
      <c r="E41" s="94">
        <v>4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1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13</v>
      </c>
      <c r="D43" s="85"/>
      <c r="E43" s="94">
        <v>1</v>
      </c>
      <c r="F43" s="93">
        <v>3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32</v>
      </c>
      <c r="D44" s="85"/>
      <c r="E44" s="94">
        <v>25</v>
      </c>
      <c r="F44" s="93">
        <v>19</v>
      </c>
      <c r="G44" s="93">
        <v>3</v>
      </c>
      <c r="H44" s="93">
        <v>2</v>
      </c>
      <c r="I44" s="93">
        <v>1</v>
      </c>
    </row>
    <row r="45" spans="2:9" s="22" customFormat="1" ht="11.15" customHeight="1" x14ac:dyDescent="0.15">
      <c r="B45" s="31" t="s">
        <v>159</v>
      </c>
      <c r="C45" s="91">
        <v>122</v>
      </c>
      <c r="D45" s="91"/>
      <c r="E45" s="88">
        <v>77</v>
      </c>
      <c r="F45" s="91">
        <v>72</v>
      </c>
      <c r="G45" s="91">
        <v>9</v>
      </c>
      <c r="H45" s="91">
        <v>5</v>
      </c>
      <c r="I45" s="91">
        <v>0</v>
      </c>
    </row>
    <row r="46" spans="2:9" s="8" customFormat="1" ht="11.15" customHeight="1" x14ac:dyDescent="0.15">
      <c r="B46" s="29" t="s">
        <v>24</v>
      </c>
      <c r="C46" s="93">
        <v>5</v>
      </c>
      <c r="D46" s="85"/>
      <c r="E46" s="94">
        <v>3</v>
      </c>
      <c r="F46" s="93">
        <v>2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15</v>
      </c>
      <c r="D47" s="85"/>
      <c r="E47" s="94">
        <v>9</v>
      </c>
      <c r="F47" s="93">
        <v>6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4</v>
      </c>
      <c r="D48" s="85"/>
      <c r="E48" s="94">
        <v>2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10</v>
      </c>
      <c r="D49" s="85"/>
      <c r="E49" s="94">
        <v>10</v>
      </c>
      <c r="F49" s="93">
        <v>8</v>
      </c>
      <c r="G49" s="93">
        <v>3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77</v>
      </c>
      <c r="D50" s="85"/>
      <c r="E50" s="94">
        <v>50</v>
      </c>
      <c r="F50" s="93">
        <v>50</v>
      </c>
      <c r="G50" s="93">
        <v>5</v>
      </c>
      <c r="H50" s="93">
        <v>5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11</v>
      </c>
      <c r="D51" s="85"/>
      <c r="E51" s="94">
        <v>3</v>
      </c>
      <c r="F51" s="93">
        <v>5</v>
      </c>
      <c r="G51" s="93">
        <v>1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315</v>
      </c>
      <c r="D52" s="91"/>
      <c r="E52" s="96">
        <v>209</v>
      </c>
      <c r="F52" s="91">
        <v>185</v>
      </c>
      <c r="G52" s="91">
        <v>34</v>
      </c>
      <c r="H52" s="91">
        <v>25</v>
      </c>
      <c r="I52" s="91">
        <v>2</v>
      </c>
    </row>
    <row r="53" spans="2:9" s="8" customFormat="1" ht="11.15" customHeight="1" x14ac:dyDescent="0.15">
      <c r="B53" s="29" t="s">
        <v>30</v>
      </c>
      <c r="C53" s="93">
        <v>20</v>
      </c>
      <c r="D53" s="85"/>
      <c r="E53" s="94">
        <v>13</v>
      </c>
      <c r="F53" s="93">
        <v>11</v>
      </c>
      <c r="G53" s="93">
        <v>3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34</v>
      </c>
      <c r="D54" s="85"/>
      <c r="E54" s="94">
        <v>23</v>
      </c>
      <c r="F54" s="93">
        <v>16</v>
      </c>
      <c r="G54" s="93">
        <v>5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138</v>
      </c>
      <c r="D55" s="85"/>
      <c r="E55" s="94">
        <v>80</v>
      </c>
      <c r="F55" s="93">
        <v>69</v>
      </c>
      <c r="G55" s="93">
        <v>12</v>
      </c>
      <c r="H55" s="93">
        <v>6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107</v>
      </c>
      <c r="D56" s="85"/>
      <c r="E56" s="94">
        <v>79</v>
      </c>
      <c r="F56" s="93">
        <v>79</v>
      </c>
      <c r="G56" s="93">
        <v>12</v>
      </c>
      <c r="H56" s="93">
        <v>19</v>
      </c>
      <c r="I56" s="93">
        <v>2</v>
      </c>
    </row>
    <row r="57" spans="2:9" s="8" customFormat="1" ht="11.15" customHeight="1" x14ac:dyDescent="0.15">
      <c r="B57" s="29" t="s">
        <v>34</v>
      </c>
      <c r="C57" s="93">
        <v>4</v>
      </c>
      <c r="D57" s="85"/>
      <c r="E57" s="94">
        <v>4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12</v>
      </c>
      <c r="D58" s="85"/>
      <c r="E58" s="94">
        <v>10</v>
      </c>
      <c r="F58" s="93">
        <v>9</v>
      </c>
      <c r="G58" s="93">
        <v>2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58</v>
      </c>
      <c r="D59" s="91"/>
      <c r="E59" s="96">
        <v>42</v>
      </c>
      <c r="F59" s="91">
        <v>33</v>
      </c>
      <c r="G59" s="91">
        <v>7</v>
      </c>
      <c r="H59" s="91">
        <v>1</v>
      </c>
      <c r="I59" s="91">
        <v>0</v>
      </c>
    </row>
    <row r="60" spans="2:9" s="8" customFormat="1" ht="11.15" customHeight="1" x14ac:dyDescent="0.15">
      <c r="B60" s="29" t="s">
        <v>36</v>
      </c>
      <c r="C60" s="93">
        <v>3</v>
      </c>
      <c r="D60" s="85"/>
      <c r="E60" s="94">
        <v>2</v>
      </c>
      <c r="F60" s="93">
        <v>2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3</v>
      </c>
      <c r="D61" s="85"/>
      <c r="E61" s="94">
        <v>3</v>
      </c>
      <c r="F61" s="93">
        <v>2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13</v>
      </c>
      <c r="D62" s="85"/>
      <c r="E62" s="94">
        <v>13</v>
      </c>
      <c r="F62" s="93">
        <v>10</v>
      </c>
      <c r="G62" s="93">
        <v>2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29</v>
      </c>
      <c r="D63" s="85"/>
      <c r="E63" s="94">
        <v>18</v>
      </c>
      <c r="F63" s="93">
        <v>16</v>
      </c>
      <c r="G63" s="93">
        <v>4</v>
      </c>
      <c r="H63" s="93">
        <v>1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10</v>
      </c>
      <c r="D64" s="85"/>
      <c r="E64" s="94">
        <v>6</v>
      </c>
      <c r="F64" s="93">
        <v>3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34</v>
      </c>
      <c r="D65" s="91"/>
      <c r="E65" s="96">
        <v>24</v>
      </c>
      <c r="F65" s="91">
        <v>17</v>
      </c>
      <c r="G65" s="91">
        <v>6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2</v>
      </c>
      <c r="F66" s="93">
        <v>2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13</v>
      </c>
      <c r="D67" s="85"/>
      <c r="E67" s="94">
        <v>8</v>
      </c>
      <c r="F67" s="93">
        <v>4</v>
      </c>
      <c r="G67" s="93">
        <v>2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12</v>
      </c>
      <c r="D68" s="85"/>
      <c r="E68" s="94">
        <v>9</v>
      </c>
      <c r="F68" s="93">
        <v>7</v>
      </c>
      <c r="G68" s="93">
        <v>3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8</v>
      </c>
      <c r="D69" s="85"/>
      <c r="E69" s="94">
        <v>5</v>
      </c>
      <c r="F69" s="93">
        <v>4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121</v>
      </c>
      <c r="D70" s="91"/>
      <c r="E70" s="96">
        <v>55</v>
      </c>
      <c r="F70" s="91">
        <v>53</v>
      </c>
      <c r="G70" s="91">
        <v>10</v>
      </c>
      <c r="H70" s="91">
        <v>6</v>
      </c>
      <c r="I70" s="91">
        <v>0</v>
      </c>
    </row>
    <row r="71" spans="2:9" s="8" customFormat="1" ht="11.15" customHeight="1" x14ac:dyDescent="0.15">
      <c r="B71" s="29" t="s">
        <v>45</v>
      </c>
      <c r="C71" s="93">
        <v>69</v>
      </c>
      <c r="D71" s="85"/>
      <c r="E71" s="94">
        <v>27</v>
      </c>
      <c r="F71" s="93">
        <v>28</v>
      </c>
      <c r="G71" s="93">
        <v>4</v>
      </c>
      <c r="H71" s="93">
        <v>2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1</v>
      </c>
      <c r="F72" s="93">
        <v>1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6</v>
      </c>
      <c r="D73" s="85"/>
      <c r="E73" s="94">
        <v>2</v>
      </c>
      <c r="F73" s="93">
        <v>2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10</v>
      </c>
      <c r="D74" s="85"/>
      <c r="E74" s="94">
        <v>8</v>
      </c>
      <c r="F74" s="93">
        <v>8</v>
      </c>
      <c r="G74" s="93">
        <v>3</v>
      </c>
      <c r="H74" s="93">
        <v>2</v>
      </c>
      <c r="I74" s="93">
        <v>0</v>
      </c>
    </row>
    <row r="75" spans="2:9" s="8" customFormat="1" ht="11.15" customHeight="1" x14ac:dyDescent="0.15">
      <c r="B75" s="29" t="s">
        <v>49</v>
      </c>
      <c r="C75" s="93">
        <v>6</v>
      </c>
      <c r="D75" s="85"/>
      <c r="E75" s="94">
        <v>4</v>
      </c>
      <c r="F75" s="93">
        <v>4</v>
      </c>
      <c r="G75" s="93">
        <v>1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2</v>
      </c>
      <c r="D76" s="85"/>
      <c r="E76" s="94">
        <v>1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18</v>
      </c>
      <c r="D77" s="85"/>
      <c r="E77" s="94">
        <v>6</v>
      </c>
      <c r="F77" s="93">
        <v>4</v>
      </c>
      <c r="G77" s="93">
        <v>1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9</v>
      </c>
      <c r="D78" s="104"/>
      <c r="E78" s="116">
        <v>6</v>
      </c>
      <c r="F78" s="103">
        <v>6</v>
      </c>
      <c r="G78" s="103">
        <v>1</v>
      </c>
      <c r="H78" s="103">
        <v>2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36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25</v>
      </c>
      <c r="D9" s="74">
        <v>100</v>
      </c>
      <c r="E9" s="138">
        <v>25</v>
      </c>
      <c r="F9" s="85">
        <v>22</v>
      </c>
      <c r="G9" s="85">
        <v>2</v>
      </c>
      <c r="H9" s="85">
        <v>2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22</v>
      </c>
      <c r="D10" s="74">
        <v>100</v>
      </c>
      <c r="E10" s="138">
        <v>22</v>
      </c>
      <c r="F10" s="85">
        <v>20</v>
      </c>
      <c r="G10" s="85">
        <v>2</v>
      </c>
      <c r="H10" s="85">
        <v>2</v>
      </c>
      <c r="I10" s="85">
        <v>0</v>
      </c>
    </row>
    <row r="11" spans="2:9" s="8" customFormat="1" x14ac:dyDescent="0.15">
      <c r="B11" s="18" t="str">
        <f>刑法犯総数!B11</f>
        <v>2017     29</v>
      </c>
      <c r="C11" s="89">
        <v>21</v>
      </c>
      <c r="D11" s="81">
        <v>95.238095238095227</v>
      </c>
      <c r="E11" s="112">
        <v>20</v>
      </c>
      <c r="F11" s="89">
        <v>19</v>
      </c>
      <c r="G11" s="89">
        <v>2</v>
      </c>
      <c r="H11" s="89">
        <v>2</v>
      </c>
      <c r="I11" s="89">
        <v>0</v>
      </c>
    </row>
    <row r="12" spans="2:9" s="8" customFormat="1" x14ac:dyDescent="0.15">
      <c r="B12" s="18" t="str">
        <f>刑法犯総数!B12</f>
        <v>2018     30</v>
      </c>
      <c r="C12" s="89">
        <v>35</v>
      </c>
      <c r="D12" s="75">
        <v>97.142857142857139</v>
      </c>
      <c r="E12" s="112">
        <v>34</v>
      </c>
      <c r="F12" s="89">
        <v>28</v>
      </c>
      <c r="G12" s="89">
        <v>5</v>
      </c>
      <c r="H12" s="89">
        <v>2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20</v>
      </c>
      <c r="D13" s="75">
        <v>110.00000000000001</v>
      </c>
      <c r="E13" s="112">
        <v>22</v>
      </c>
      <c r="F13" s="89">
        <v>23</v>
      </c>
      <c r="G13" s="89">
        <v>7</v>
      </c>
      <c r="H13" s="89">
        <v>2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25</v>
      </c>
      <c r="D14" s="75">
        <v>100</v>
      </c>
      <c r="E14" s="139">
        <v>25</v>
      </c>
      <c r="F14" s="89">
        <v>19</v>
      </c>
      <c r="G14" s="89">
        <v>5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21</v>
      </c>
      <c r="D15" s="75">
        <v>100</v>
      </c>
      <c r="E15" s="139">
        <v>21</v>
      </c>
      <c r="F15" s="89">
        <v>19</v>
      </c>
      <c r="G15" s="89">
        <v>4</v>
      </c>
      <c r="H15" s="89">
        <v>1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19</v>
      </c>
      <c r="D16" s="75">
        <v>100</v>
      </c>
      <c r="E16" s="86">
        <v>19</v>
      </c>
      <c r="F16" s="89">
        <v>17</v>
      </c>
      <c r="G16" s="89">
        <v>3</v>
      </c>
      <c r="H16" s="89">
        <v>1</v>
      </c>
      <c r="I16" s="89">
        <v>1</v>
      </c>
    </row>
    <row r="17" spans="2:9" s="22" customFormat="1" x14ac:dyDescent="0.15">
      <c r="B17" s="18" t="str">
        <f>刑法犯総数!B17</f>
        <v>2023 　　５</v>
      </c>
      <c r="C17" s="89">
        <v>26</v>
      </c>
      <c r="D17" s="81">
        <v>96.15384615384616</v>
      </c>
      <c r="E17" s="87">
        <v>25</v>
      </c>
      <c r="F17" s="87">
        <v>20</v>
      </c>
      <c r="G17" s="87">
        <v>6</v>
      </c>
      <c r="H17" s="87">
        <v>4</v>
      </c>
      <c r="I17" s="86">
        <v>1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28</v>
      </c>
      <c r="D18" s="78">
        <f>E18/C18*100</f>
        <v>89.285714285714292</v>
      </c>
      <c r="E18" s="88">
        <f>SUM(E20,E26,E33,E34,E45,E52,E59,E65,E70)</f>
        <v>25</v>
      </c>
      <c r="F18" s="91">
        <f>SUM(F20,F26,F33,F34,F45,F52,F59,F65,F70)</f>
        <v>26</v>
      </c>
      <c r="G18" s="91">
        <f>SUM(G20,G26,G33,G34,G45,G52,G59,G65,G70)</f>
        <v>6</v>
      </c>
      <c r="H18" s="91">
        <f>SUM(H20,H26,H33,H34,H45,H52,H59,H65,H70)</f>
        <v>3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</v>
      </c>
      <c r="D20" s="91"/>
      <c r="E20" s="90">
        <v>2</v>
      </c>
      <c r="F20" s="92">
        <v>2</v>
      </c>
      <c r="G20" s="92">
        <v>0</v>
      </c>
      <c r="H20" s="92">
        <v>1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1</v>
      </c>
      <c r="F21" s="93">
        <v>1</v>
      </c>
      <c r="G21" s="93">
        <v>0</v>
      </c>
      <c r="H21" s="95">
        <v>1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</v>
      </c>
      <c r="D25" s="85"/>
      <c r="E25" s="94">
        <v>1</v>
      </c>
      <c r="F25" s="93">
        <v>1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</v>
      </c>
      <c r="D26" s="91"/>
      <c r="E26" s="96">
        <v>2</v>
      </c>
      <c r="F26" s="91">
        <v>2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1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</v>
      </c>
      <c r="D33" s="91"/>
      <c r="E33" s="98">
        <v>1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6</v>
      </c>
      <c r="D34" s="91"/>
      <c r="E34" s="96">
        <v>5</v>
      </c>
      <c r="F34" s="91">
        <v>4</v>
      </c>
      <c r="G34" s="91">
        <v>3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</v>
      </c>
      <c r="D38" s="85"/>
      <c r="E38" s="94">
        <v>2</v>
      </c>
      <c r="F38" s="93">
        <v>2</v>
      </c>
      <c r="G38" s="93">
        <v>2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2</v>
      </c>
      <c r="D44" s="85"/>
      <c r="E44" s="94">
        <v>2</v>
      </c>
      <c r="F44" s="93">
        <v>1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3</v>
      </c>
      <c r="D45" s="91"/>
      <c r="E45" s="88">
        <v>3</v>
      </c>
      <c r="F45" s="91">
        <v>2</v>
      </c>
      <c r="G45" s="91">
        <v>1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1</v>
      </c>
      <c r="D46" s="85"/>
      <c r="E46" s="94">
        <v>1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2</v>
      </c>
      <c r="F50" s="93">
        <v>2</v>
      </c>
      <c r="G50" s="93">
        <v>1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11</v>
      </c>
      <c r="D52" s="91"/>
      <c r="E52" s="96">
        <v>9</v>
      </c>
      <c r="F52" s="91">
        <v>9</v>
      </c>
      <c r="G52" s="91">
        <v>0</v>
      </c>
      <c r="H52" s="91">
        <v>2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8</v>
      </c>
      <c r="D55" s="85"/>
      <c r="E55" s="94">
        <v>6</v>
      </c>
      <c r="F55" s="93">
        <v>5</v>
      </c>
      <c r="G55" s="93">
        <v>0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3</v>
      </c>
      <c r="D56" s="85"/>
      <c r="E56" s="94">
        <v>3</v>
      </c>
      <c r="F56" s="93">
        <v>3</v>
      </c>
      <c r="G56" s="93">
        <v>0</v>
      </c>
      <c r="H56" s="93">
        <v>1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1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1</v>
      </c>
      <c r="G65" s="91">
        <v>1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1</v>
      </c>
      <c r="G69" s="93">
        <v>1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2</v>
      </c>
      <c r="F70" s="91">
        <v>4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1</v>
      </c>
      <c r="F76" s="93">
        <v>1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</v>
      </c>
      <c r="D78" s="104"/>
      <c r="E78" s="116">
        <v>1</v>
      </c>
      <c r="F78" s="103">
        <v>3</v>
      </c>
      <c r="G78" s="103">
        <v>1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transitionEvaluation="1" codeName="Sheet106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25</v>
      </c>
      <c r="D9" s="74">
        <v>96</v>
      </c>
      <c r="E9" s="138">
        <v>24</v>
      </c>
      <c r="F9" s="85">
        <v>40</v>
      </c>
      <c r="G9" s="85">
        <v>3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24</v>
      </c>
      <c r="D10" s="74">
        <v>87.5</v>
      </c>
      <c r="E10" s="138">
        <v>21</v>
      </c>
      <c r="F10" s="85">
        <v>34</v>
      </c>
      <c r="G10" s="85">
        <v>6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22</v>
      </c>
      <c r="D11" s="74">
        <v>86.36363636363636</v>
      </c>
      <c r="E11" s="138">
        <v>19</v>
      </c>
      <c r="F11" s="85">
        <v>15</v>
      </c>
      <c r="G11" s="85">
        <v>2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22</v>
      </c>
      <c r="D12" s="75">
        <v>77.272727272727266</v>
      </c>
      <c r="E12" s="138">
        <v>17</v>
      </c>
      <c r="F12" s="85">
        <v>24</v>
      </c>
      <c r="G12" s="85">
        <v>4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31</v>
      </c>
      <c r="D13" s="75">
        <v>77.41935483870968</v>
      </c>
      <c r="E13" s="112">
        <v>24</v>
      </c>
      <c r="F13" s="89">
        <v>22</v>
      </c>
      <c r="G13" s="89">
        <v>1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27</v>
      </c>
      <c r="D14" s="75">
        <v>96.296296296296291</v>
      </c>
      <c r="E14" s="139">
        <v>26</v>
      </c>
      <c r="F14" s="89">
        <v>30</v>
      </c>
      <c r="G14" s="89">
        <v>3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18</v>
      </c>
      <c r="D15" s="75">
        <v>111.11111111111111</v>
      </c>
      <c r="E15" s="139">
        <v>20</v>
      </c>
      <c r="F15" s="89">
        <v>34</v>
      </c>
      <c r="G15" s="89">
        <v>5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29</v>
      </c>
      <c r="D16" s="75">
        <v>65.517241379310349</v>
      </c>
      <c r="E16" s="86">
        <v>19</v>
      </c>
      <c r="F16" s="89">
        <v>33</v>
      </c>
      <c r="G16" s="89">
        <v>7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41</v>
      </c>
      <c r="D17" s="81">
        <v>60.975609756097562</v>
      </c>
      <c r="E17" s="87">
        <v>25</v>
      </c>
      <c r="F17" s="87">
        <v>29</v>
      </c>
      <c r="G17" s="87">
        <v>2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43</v>
      </c>
      <c r="D18" s="78">
        <f>E18/C18*100</f>
        <v>65.116279069767444</v>
      </c>
      <c r="E18" s="88">
        <f>SUM(E20,E26,E33,E34,E45,E52,E59,E65,E70)</f>
        <v>28</v>
      </c>
      <c r="F18" s="91">
        <f>SUM(F20,F26,F33,F34,F45,F52,F59,F65,F70)</f>
        <v>34</v>
      </c>
      <c r="G18" s="91">
        <f>SUM(G20,G26,G33,G34,G45,G52,G59,G65,G70)</f>
        <v>6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</v>
      </c>
      <c r="D26" s="91"/>
      <c r="E26" s="96">
        <v>2</v>
      </c>
      <c r="F26" s="91">
        <v>2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</v>
      </c>
      <c r="D29" s="85"/>
      <c r="E29" s="94">
        <v>1</v>
      </c>
      <c r="F29" s="93">
        <v>1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1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3</v>
      </c>
      <c r="F33" s="97">
        <v>7</v>
      </c>
      <c r="G33" s="97">
        <v>2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13</v>
      </c>
      <c r="D34" s="91"/>
      <c r="E34" s="96">
        <v>9</v>
      </c>
      <c r="F34" s="91">
        <v>11</v>
      </c>
      <c r="G34" s="91">
        <v>1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2</v>
      </c>
      <c r="D35" s="85"/>
      <c r="E35" s="94">
        <v>2</v>
      </c>
      <c r="F35" s="93">
        <v>2</v>
      </c>
      <c r="G35" s="93">
        <v>1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4</v>
      </c>
      <c r="D38" s="85"/>
      <c r="E38" s="94">
        <v>5</v>
      </c>
      <c r="F38" s="93">
        <v>8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3</v>
      </c>
      <c r="D39" s="85"/>
      <c r="E39" s="94">
        <v>1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3</v>
      </c>
      <c r="F45" s="91">
        <v>3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3</v>
      </c>
      <c r="F50" s="93">
        <v>3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6</v>
      </c>
      <c r="D52" s="91"/>
      <c r="E52" s="96">
        <v>6</v>
      </c>
      <c r="F52" s="91">
        <v>6</v>
      </c>
      <c r="G52" s="91">
        <v>1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1</v>
      </c>
      <c r="F53" s="93">
        <v>2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</v>
      </c>
      <c r="D55" s="85"/>
      <c r="E55" s="94">
        <v>2</v>
      </c>
      <c r="F55" s="93">
        <v>1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2</v>
      </c>
      <c r="F56" s="93">
        <v>2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3</v>
      </c>
      <c r="D59" s="91"/>
      <c r="E59" s="96">
        <v>1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2</v>
      </c>
      <c r="D64" s="85"/>
      <c r="E64" s="94">
        <v>1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11</v>
      </c>
      <c r="D70" s="91"/>
      <c r="E70" s="96">
        <v>4</v>
      </c>
      <c r="F70" s="91">
        <v>4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5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</v>
      </c>
      <c r="D74" s="85"/>
      <c r="E74" s="94">
        <v>2</v>
      </c>
      <c r="F74" s="93">
        <v>2</v>
      </c>
      <c r="G74" s="93">
        <v>1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3</v>
      </c>
      <c r="D75" s="85"/>
      <c r="E75" s="94">
        <v>2</v>
      </c>
      <c r="F75" s="93">
        <v>2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1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transitionEvaluation="1" codeName="Sheet107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9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131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26500</v>
      </c>
      <c r="D9" s="74">
        <v>88.611320754716985</v>
      </c>
      <c r="E9" s="138">
        <v>23482</v>
      </c>
      <c r="F9" s="85">
        <v>22689</v>
      </c>
      <c r="G9" s="85">
        <v>2167</v>
      </c>
      <c r="H9" s="85">
        <v>5584</v>
      </c>
      <c r="I9" s="85">
        <v>505</v>
      </c>
    </row>
    <row r="10" spans="2:9" s="8" customFormat="1" x14ac:dyDescent="0.15">
      <c r="B10" s="14" t="str">
        <f>刑法犯総数!B10</f>
        <v>2016     28</v>
      </c>
      <c r="C10" s="85">
        <v>22979</v>
      </c>
      <c r="D10" s="74">
        <v>86.574698637886769</v>
      </c>
      <c r="E10" s="138">
        <v>19894</v>
      </c>
      <c r="F10" s="85">
        <v>19075</v>
      </c>
      <c r="G10" s="85">
        <v>1776</v>
      </c>
      <c r="H10" s="85">
        <v>4143</v>
      </c>
      <c r="I10" s="85">
        <v>350</v>
      </c>
    </row>
    <row r="11" spans="2:9" s="8" customFormat="1" x14ac:dyDescent="0.15">
      <c r="B11" s="14" t="str">
        <f>刑法犯総数!B11</f>
        <v>2017     29</v>
      </c>
      <c r="C11" s="85">
        <v>20408</v>
      </c>
      <c r="D11" s="74">
        <v>85.912387299098398</v>
      </c>
      <c r="E11" s="138">
        <v>17533</v>
      </c>
      <c r="F11" s="85">
        <v>16771</v>
      </c>
      <c r="G11" s="85">
        <v>1573</v>
      </c>
      <c r="H11" s="85">
        <v>3313</v>
      </c>
      <c r="I11" s="85">
        <v>295</v>
      </c>
    </row>
    <row r="12" spans="2:9" s="8" customFormat="1" x14ac:dyDescent="0.15">
      <c r="B12" s="14" t="str">
        <f>刑法犯総数!B12</f>
        <v>2018     30</v>
      </c>
      <c r="C12" s="85">
        <v>18522</v>
      </c>
      <c r="D12" s="75">
        <v>83.776050102580712</v>
      </c>
      <c r="E12" s="138">
        <v>15517</v>
      </c>
      <c r="F12" s="85">
        <v>14890</v>
      </c>
      <c r="G12" s="85">
        <v>1388</v>
      </c>
      <c r="H12" s="85">
        <v>2551</v>
      </c>
      <c r="I12" s="85">
        <v>216</v>
      </c>
    </row>
    <row r="13" spans="2:9" s="8" customFormat="1" x14ac:dyDescent="0.15">
      <c r="B13" s="18" t="str">
        <f>刑法犯総数!B13</f>
        <v>2019 令和元年</v>
      </c>
      <c r="C13" s="89">
        <v>15857</v>
      </c>
      <c r="D13" s="75">
        <v>82.039477833133631</v>
      </c>
      <c r="E13" s="112">
        <v>13009</v>
      </c>
      <c r="F13" s="89">
        <v>12359</v>
      </c>
      <c r="G13" s="89">
        <v>1244</v>
      </c>
      <c r="H13" s="89">
        <v>2061</v>
      </c>
      <c r="I13" s="89">
        <v>181</v>
      </c>
    </row>
    <row r="14" spans="2:9" s="8" customFormat="1" x14ac:dyDescent="0.15">
      <c r="B14" s="18" t="str">
        <f>刑法犯総数!B14</f>
        <v>2020 　　２</v>
      </c>
      <c r="C14" s="125">
        <v>14154</v>
      </c>
      <c r="D14" s="75">
        <v>81.658895012010731</v>
      </c>
      <c r="E14" s="139">
        <v>11558</v>
      </c>
      <c r="F14" s="89">
        <v>10992</v>
      </c>
      <c r="G14" s="89">
        <v>1293</v>
      </c>
      <c r="H14" s="89">
        <v>1620</v>
      </c>
      <c r="I14" s="89">
        <v>167</v>
      </c>
    </row>
    <row r="15" spans="2:9" s="8" customFormat="1" x14ac:dyDescent="0.15">
      <c r="B15" s="18" t="str">
        <f>刑法犯総数!B15</f>
        <v>2021 　　３</v>
      </c>
      <c r="C15" s="125">
        <v>11746</v>
      </c>
      <c r="D15" s="75">
        <v>77.098586752937166</v>
      </c>
      <c r="E15" s="139">
        <v>9056</v>
      </c>
      <c r="F15" s="89">
        <v>8680</v>
      </c>
      <c r="G15" s="89">
        <v>1127</v>
      </c>
      <c r="H15" s="89">
        <v>1051</v>
      </c>
      <c r="I15" s="89">
        <v>109</v>
      </c>
    </row>
    <row r="16" spans="2:9" s="8" customFormat="1" x14ac:dyDescent="0.15">
      <c r="B16" s="18" t="str">
        <f>刑法犯総数!B16</f>
        <v>2022 　　４</v>
      </c>
      <c r="C16" s="89">
        <v>12335</v>
      </c>
      <c r="D16" s="75">
        <v>71.682205107417914</v>
      </c>
      <c r="E16" s="86">
        <v>8842</v>
      </c>
      <c r="F16" s="89">
        <v>8372</v>
      </c>
      <c r="G16" s="89">
        <v>1122</v>
      </c>
      <c r="H16" s="89">
        <v>1148</v>
      </c>
      <c r="I16" s="89">
        <v>123</v>
      </c>
    </row>
    <row r="17" spans="2:9" s="22" customFormat="1" x14ac:dyDescent="0.15">
      <c r="B17" s="18" t="str">
        <f>刑法犯総数!B17</f>
        <v>2023 　　５</v>
      </c>
      <c r="C17" s="89">
        <v>13879</v>
      </c>
      <c r="D17" s="81">
        <v>68.340658548886807</v>
      </c>
      <c r="E17" s="87">
        <v>9485</v>
      </c>
      <c r="F17" s="87">
        <v>8929</v>
      </c>
      <c r="G17" s="87">
        <v>1131</v>
      </c>
      <c r="H17" s="87">
        <v>1427</v>
      </c>
      <c r="I17" s="86">
        <v>120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14345</v>
      </c>
      <c r="D18" s="78">
        <f>E18/C18*100</f>
        <v>69.264552108748688</v>
      </c>
      <c r="E18" s="88">
        <f>SUM(E20,E26,E33,E34,E45,E52,E59,E65,E70)</f>
        <v>9936</v>
      </c>
      <c r="F18" s="91">
        <f>SUM(F20,F26,F33,F34,F45,F52,F59,F65,F70)</f>
        <v>9301</v>
      </c>
      <c r="G18" s="91">
        <f>SUM(G20,G26,G33,G34,G45,G52,G59,G65,G70)</f>
        <v>1257</v>
      </c>
      <c r="H18" s="91">
        <f>SUM(H20,H26,H33,H34,H45,H52,H59,H65,H70)</f>
        <v>1688</v>
      </c>
      <c r="I18" s="91">
        <f>SUM(I20,I26,I33,I34,I45,I52,I59,I65,I70)</f>
        <v>152</v>
      </c>
    </row>
    <row r="19" spans="2:9" s="8" customFormat="1" x14ac:dyDescent="0.15">
      <c r="B19" s="55"/>
      <c r="C19" s="43"/>
      <c r="D19" s="45"/>
      <c r="E19" s="44"/>
      <c r="F19" s="43"/>
      <c r="G19" s="43"/>
      <c r="H19" s="43"/>
      <c r="I19" s="43"/>
    </row>
    <row r="20" spans="2:9" s="22" customFormat="1" ht="11.15" customHeight="1" x14ac:dyDescent="0.15">
      <c r="B20" s="26" t="s">
        <v>1</v>
      </c>
      <c r="C20" s="90">
        <v>454</v>
      </c>
      <c r="D20" s="91"/>
      <c r="E20" s="90">
        <v>301</v>
      </c>
      <c r="F20" s="92">
        <v>272</v>
      </c>
      <c r="G20" s="92">
        <v>42</v>
      </c>
      <c r="H20" s="92">
        <v>92</v>
      </c>
      <c r="I20" s="91">
        <v>7</v>
      </c>
    </row>
    <row r="21" spans="2:9" s="8" customFormat="1" ht="11.15" customHeight="1" x14ac:dyDescent="0.15">
      <c r="B21" s="29" t="s">
        <v>2</v>
      </c>
      <c r="C21" s="93">
        <v>365</v>
      </c>
      <c r="D21" s="85"/>
      <c r="E21" s="94">
        <v>250</v>
      </c>
      <c r="F21" s="93">
        <v>229</v>
      </c>
      <c r="G21" s="93">
        <v>29</v>
      </c>
      <c r="H21" s="95">
        <v>86</v>
      </c>
      <c r="I21" s="93">
        <v>7</v>
      </c>
    </row>
    <row r="22" spans="2:9" s="8" customFormat="1" ht="11.15" customHeight="1" x14ac:dyDescent="0.15">
      <c r="B22" s="29" t="s">
        <v>3</v>
      </c>
      <c r="C22" s="93">
        <v>26</v>
      </c>
      <c r="D22" s="85"/>
      <c r="E22" s="94">
        <v>11</v>
      </c>
      <c r="F22" s="93">
        <v>9</v>
      </c>
      <c r="G22" s="93">
        <v>1</v>
      </c>
      <c r="H22" s="93">
        <v>3</v>
      </c>
      <c r="I22" s="93">
        <v>0</v>
      </c>
    </row>
    <row r="23" spans="2:9" s="8" customFormat="1" ht="11.15" customHeight="1" x14ac:dyDescent="0.15">
      <c r="B23" s="29" t="s">
        <v>4</v>
      </c>
      <c r="C23" s="93">
        <v>20</v>
      </c>
      <c r="D23" s="85"/>
      <c r="E23" s="94">
        <v>16</v>
      </c>
      <c r="F23" s="93">
        <v>11</v>
      </c>
      <c r="G23" s="93">
        <v>3</v>
      </c>
      <c r="H23" s="93">
        <v>2</v>
      </c>
      <c r="I23" s="93">
        <v>0</v>
      </c>
    </row>
    <row r="24" spans="2:9" s="8" customFormat="1" ht="11.15" customHeight="1" x14ac:dyDescent="0.15">
      <c r="B24" s="29" t="s">
        <v>5</v>
      </c>
      <c r="C24" s="93">
        <v>26</v>
      </c>
      <c r="D24" s="85"/>
      <c r="E24" s="94">
        <v>10</v>
      </c>
      <c r="F24" s="93">
        <v>11</v>
      </c>
      <c r="G24" s="93">
        <v>3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17</v>
      </c>
      <c r="D25" s="85"/>
      <c r="E25" s="94">
        <v>14</v>
      </c>
      <c r="F25" s="93">
        <v>12</v>
      </c>
      <c r="G25" s="93">
        <v>6</v>
      </c>
      <c r="H25" s="93">
        <v>1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540</v>
      </c>
      <c r="D26" s="91"/>
      <c r="E26" s="96">
        <v>404</v>
      </c>
      <c r="F26" s="91">
        <v>365</v>
      </c>
      <c r="G26" s="91">
        <v>69</v>
      </c>
      <c r="H26" s="91">
        <v>51</v>
      </c>
      <c r="I26" s="91">
        <v>3</v>
      </c>
    </row>
    <row r="27" spans="2:9" s="8" customFormat="1" ht="11.15" customHeight="1" x14ac:dyDescent="0.15">
      <c r="B27" s="29" t="s">
        <v>7</v>
      </c>
      <c r="C27" s="93">
        <v>30</v>
      </c>
      <c r="D27" s="85"/>
      <c r="E27" s="94">
        <v>27</v>
      </c>
      <c r="F27" s="93">
        <v>28</v>
      </c>
      <c r="G27" s="93">
        <v>7</v>
      </c>
      <c r="H27" s="93">
        <v>2</v>
      </c>
      <c r="I27" s="93">
        <v>0</v>
      </c>
    </row>
    <row r="28" spans="2:9" s="8" customFormat="1" ht="11.15" customHeight="1" x14ac:dyDescent="0.15">
      <c r="B28" s="29" t="s">
        <v>8</v>
      </c>
      <c r="C28" s="93">
        <v>77</v>
      </c>
      <c r="D28" s="85"/>
      <c r="E28" s="94">
        <v>58</v>
      </c>
      <c r="F28" s="93">
        <v>62</v>
      </c>
      <c r="G28" s="93">
        <v>13</v>
      </c>
      <c r="H28" s="93">
        <v>8</v>
      </c>
      <c r="I28" s="93">
        <v>2</v>
      </c>
    </row>
    <row r="29" spans="2:9" s="8" customFormat="1" ht="11.15" customHeight="1" x14ac:dyDescent="0.15">
      <c r="B29" s="29" t="s">
        <v>9</v>
      </c>
      <c r="C29" s="93">
        <v>118</v>
      </c>
      <c r="D29" s="85"/>
      <c r="E29" s="94">
        <v>133</v>
      </c>
      <c r="F29" s="93">
        <v>103</v>
      </c>
      <c r="G29" s="93">
        <v>15</v>
      </c>
      <c r="H29" s="93">
        <v>9</v>
      </c>
      <c r="I29" s="93">
        <v>0</v>
      </c>
    </row>
    <row r="30" spans="2:9" s="8" customFormat="1" ht="11.15" customHeight="1" x14ac:dyDescent="0.15">
      <c r="B30" s="29" t="s">
        <v>10</v>
      </c>
      <c r="C30" s="93">
        <v>55</v>
      </c>
      <c r="D30" s="85"/>
      <c r="E30" s="94">
        <v>41</v>
      </c>
      <c r="F30" s="93">
        <v>35</v>
      </c>
      <c r="G30" s="93">
        <v>10</v>
      </c>
      <c r="H30" s="93">
        <v>3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25</v>
      </c>
      <c r="D31" s="85"/>
      <c r="E31" s="94">
        <v>18</v>
      </c>
      <c r="F31" s="93">
        <v>27</v>
      </c>
      <c r="G31" s="93">
        <v>4</v>
      </c>
      <c r="H31" s="93">
        <v>10</v>
      </c>
      <c r="I31" s="93">
        <v>1</v>
      </c>
    </row>
    <row r="32" spans="2:9" s="8" customFormat="1" ht="11.15" customHeight="1" x14ac:dyDescent="0.15">
      <c r="B32" s="29" t="s">
        <v>12</v>
      </c>
      <c r="C32" s="93">
        <v>235</v>
      </c>
      <c r="D32" s="85"/>
      <c r="E32" s="94">
        <v>127</v>
      </c>
      <c r="F32" s="93">
        <v>110</v>
      </c>
      <c r="G32" s="93">
        <v>20</v>
      </c>
      <c r="H32" s="93">
        <v>19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2393</v>
      </c>
      <c r="D33" s="91"/>
      <c r="E33" s="98">
        <v>1809</v>
      </c>
      <c r="F33" s="97">
        <v>1747</v>
      </c>
      <c r="G33" s="97">
        <v>167</v>
      </c>
      <c r="H33" s="97">
        <v>293</v>
      </c>
      <c r="I33" s="97">
        <v>30</v>
      </c>
    </row>
    <row r="34" spans="2:9" s="22" customFormat="1" ht="11.15" customHeight="1" x14ac:dyDescent="0.15">
      <c r="B34" s="31" t="s">
        <v>158</v>
      </c>
      <c r="C34" s="91">
        <v>3474</v>
      </c>
      <c r="D34" s="91"/>
      <c r="E34" s="96">
        <v>2462</v>
      </c>
      <c r="F34" s="91">
        <v>2278</v>
      </c>
      <c r="G34" s="91">
        <v>322</v>
      </c>
      <c r="H34" s="91">
        <v>400</v>
      </c>
      <c r="I34" s="91">
        <v>33</v>
      </c>
    </row>
    <row r="35" spans="2:9" s="8" customFormat="1" ht="11.15" customHeight="1" x14ac:dyDescent="0.15">
      <c r="B35" s="29" t="s">
        <v>14</v>
      </c>
      <c r="C35" s="93">
        <v>212</v>
      </c>
      <c r="D35" s="85"/>
      <c r="E35" s="94">
        <v>115</v>
      </c>
      <c r="F35" s="93">
        <v>113</v>
      </c>
      <c r="G35" s="93">
        <v>25</v>
      </c>
      <c r="H35" s="93">
        <v>10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155</v>
      </c>
      <c r="D36" s="85"/>
      <c r="E36" s="94">
        <v>56</v>
      </c>
      <c r="F36" s="93">
        <v>48</v>
      </c>
      <c r="G36" s="93">
        <v>6</v>
      </c>
      <c r="H36" s="93">
        <v>5</v>
      </c>
      <c r="I36" s="93">
        <v>1</v>
      </c>
    </row>
    <row r="37" spans="2:9" s="8" customFormat="1" ht="11.15" customHeight="1" x14ac:dyDescent="0.15">
      <c r="B37" s="29" t="s">
        <v>16</v>
      </c>
      <c r="C37" s="93">
        <v>152</v>
      </c>
      <c r="D37" s="85"/>
      <c r="E37" s="94">
        <v>127</v>
      </c>
      <c r="F37" s="93">
        <v>114</v>
      </c>
      <c r="G37" s="93">
        <v>12</v>
      </c>
      <c r="H37" s="93">
        <v>17</v>
      </c>
      <c r="I37" s="93">
        <v>1</v>
      </c>
    </row>
    <row r="38" spans="2:9" s="8" customFormat="1" ht="11.15" customHeight="1" x14ac:dyDescent="0.15">
      <c r="B38" s="29" t="s">
        <v>17</v>
      </c>
      <c r="C38" s="93">
        <v>819</v>
      </c>
      <c r="D38" s="85"/>
      <c r="E38" s="94">
        <v>667</v>
      </c>
      <c r="F38" s="93">
        <v>596</v>
      </c>
      <c r="G38" s="93">
        <v>92</v>
      </c>
      <c r="H38" s="93">
        <v>90</v>
      </c>
      <c r="I38" s="93">
        <v>8</v>
      </c>
    </row>
    <row r="39" spans="2:9" s="8" customFormat="1" ht="11.15" customHeight="1" x14ac:dyDescent="0.15">
      <c r="B39" s="29" t="s">
        <v>18</v>
      </c>
      <c r="C39" s="93">
        <v>816</v>
      </c>
      <c r="D39" s="85"/>
      <c r="E39" s="94">
        <v>460</v>
      </c>
      <c r="F39" s="93">
        <v>413</v>
      </c>
      <c r="G39" s="93">
        <v>50</v>
      </c>
      <c r="H39" s="93">
        <v>87</v>
      </c>
      <c r="I39" s="93">
        <v>5</v>
      </c>
    </row>
    <row r="40" spans="2:9" s="8" customFormat="1" ht="11.15" customHeight="1" x14ac:dyDescent="0.15">
      <c r="B40" s="29" t="s">
        <v>19</v>
      </c>
      <c r="C40" s="93">
        <v>697</v>
      </c>
      <c r="D40" s="85"/>
      <c r="E40" s="94">
        <v>620</v>
      </c>
      <c r="F40" s="93">
        <v>607</v>
      </c>
      <c r="G40" s="93">
        <v>69</v>
      </c>
      <c r="H40" s="93">
        <v>131</v>
      </c>
      <c r="I40" s="93">
        <v>10</v>
      </c>
    </row>
    <row r="41" spans="2:9" s="8" customFormat="1" ht="11.15" customHeight="1" x14ac:dyDescent="0.15">
      <c r="B41" s="29" t="s">
        <v>20</v>
      </c>
      <c r="C41" s="93">
        <v>135</v>
      </c>
      <c r="D41" s="85"/>
      <c r="E41" s="94">
        <v>110</v>
      </c>
      <c r="F41" s="93">
        <v>88</v>
      </c>
      <c r="G41" s="93">
        <v>9</v>
      </c>
      <c r="H41" s="93">
        <v>29</v>
      </c>
      <c r="I41" s="93">
        <v>4</v>
      </c>
    </row>
    <row r="42" spans="2:9" s="8" customFormat="1" ht="11.15" customHeight="1" x14ac:dyDescent="0.15">
      <c r="B42" s="29" t="s">
        <v>21</v>
      </c>
      <c r="C42" s="101">
        <v>68</v>
      </c>
      <c r="D42" s="85"/>
      <c r="E42" s="94">
        <v>44</v>
      </c>
      <c r="F42" s="93">
        <v>39</v>
      </c>
      <c r="G42" s="93">
        <v>6</v>
      </c>
      <c r="H42" s="93">
        <v>2</v>
      </c>
      <c r="I42" s="93">
        <v>0</v>
      </c>
    </row>
    <row r="43" spans="2:9" s="8" customFormat="1" ht="11.15" customHeight="1" x14ac:dyDescent="0.15">
      <c r="B43" s="29" t="s">
        <v>22</v>
      </c>
      <c r="C43" s="93">
        <v>83</v>
      </c>
      <c r="D43" s="85"/>
      <c r="E43" s="94">
        <v>51</v>
      </c>
      <c r="F43" s="93">
        <v>52</v>
      </c>
      <c r="G43" s="93">
        <v>10</v>
      </c>
      <c r="H43" s="93">
        <v>8</v>
      </c>
      <c r="I43" s="93">
        <v>1</v>
      </c>
    </row>
    <row r="44" spans="2:9" s="8" customFormat="1" ht="11.15" customHeight="1" x14ac:dyDescent="0.15">
      <c r="B44" s="29" t="s">
        <v>23</v>
      </c>
      <c r="C44" s="93">
        <v>337</v>
      </c>
      <c r="D44" s="85"/>
      <c r="E44" s="94">
        <v>212</v>
      </c>
      <c r="F44" s="93">
        <v>208</v>
      </c>
      <c r="G44" s="93">
        <v>43</v>
      </c>
      <c r="H44" s="93">
        <v>21</v>
      </c>
      <c r="I44" s="93">
        <v>3</v>
      </c>
    </row>
    <row r="45" spans="2:9" s="22" customFormat="1" ht="11.15" customHeight="1" x14ac:dyDescent="0.15">
      <c r="B45" s="31" t="s">
        <v>159</v>
      </c>
      <c r="C45" s="91">
        <v>1938</v>
      </c>
      <c r="D45" s="91"/>
      <c r="E45" s="88">
        <v>1273</v>
      </c>
      <c r="F45" s="91">
        <v>1182</v>
      </c>
      <c r="G45" s="91">
        <v>168</v>
      </c>
      <c r="H45" s="91">
        <v>218</v>
      </c>
      <c r="I45" s="91">
        <v>27</v>
      </c>
    </row>
    <row r="46" spans="2:9" s="8" customFormat="1" ht="11.15" customHeight="1" x14ac:dyDescent="0.15">
      <c r="B46" s="29" t="s">
        <v>24</v>
      </c>
      <c r="C46" s="93">
        <v>78</v>
      </c>
      <c r="D46" s="85"/>
      <c r="E46" s="94">
        <v>48</v>
      </c>
      <c r="F46" s="93">
        <v>42</v>
      </c>
      <c r="G46" s="93">
        <v>6</v>
      </c>
      <c r="H46" s="93">
        <v>10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114</v>
      </c>
      <c r="D47" s="85"/>
      <c r="E47" s="94">
        <v>63</v>
      </c>
      <c r="F47" s="93">
        <v>53</v>
      </c>
      <c r="G47" s="93">
        <v>5</v>
      </c>
      <c r="H47" s="93">
        <v>9</v>
      </c>
      <c r="I47" s="93">
        <v>2</v>
      </c>
    </row>
    <row r="48" spans="2:9" s="8" customFormat="1" ht="11.15" customHeight="1" x14ac:dyDescent="0.15">
      <c r="B48" s="29" t="s">
        <v>26</v>
      </c>
      <c r="C48" s="93">
        <v>29</v>
      </c>
      <c r="D48" s="85"/>
      <c r="E48" s="94">
        <v>26</v>
      </c>
      <c r="F48" s="93">
        <v>24</v>
      </c>
      <c r="G48" s="93">
        <v>1</v>
      </c>
      <c r="H48" s="93">
        <v>8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186</v>
      </c>
      <c r="D49" s="85"/>
      <c r="E49" s="94">
        <v>70</v>
      </c>
      <c r="F49" s="93">
        <v>66</v>
      </c>
      <c r="G49" s="93">
        <v>15</v>
      </c>
      <c r="H49" s="93">
        <v>20</v>
      </c>
      <c r="I49" s="93">
        <v>3</v>
      </c>
    </row>
    <row r="50" spans="2:9" s="8" customFormat="1" ht="11.15" customHeight="1" x14ac:dyDescent="0.15">
      <c r="B50" s="29" t="s">
        <v>28</v>
      </c>
      <c r="C50" s="93">
        <v>1438</v>
      </c>
      <c r="D50" s="85"/>
      <c r="E50" s="94">
        <v>976</v>
      </c>
      <c r="F50" s="93">
        <v>918</v>
      </c>
      <c r="G50" s="93">
        <v>129</v>
      </c>
      <c r="H50" s="93">
        <v>157</v>
      </c>
      <c r="I50" s="93">
        <v>19</v>
      </c>
    </row>
    <row r="51" spans="2:9" s="8" customFormat="1" ht="11.15" customHeight="1" x14ac:dyDescent="0.15">
      <c r="B51" s="29" t="s">
        <v>29</v>
      </c>
      <c r="C51" s="93">
        <v>93</v>
      </c>
      <c r="D51" s="85"/>
      <c r="E51" s="94">
        <v>90</v>
      </c>
      <c r="F51" s="93">
        <v>79</v>
      </c>
      <c r="G51" s="93">
        <v>12</v>
      </c>
      <c r="H51" s="93">
        <v>14</v>
      </c>
      <c r="I51" s="93">
        <v>3</v>
      </c>
    </row>
    <row r="52" spans="2:9" s="22" customFormat="1" ht="11.15" customHeight="1" x14ac:dyDescent="0.15">
      <c r="B52" s="31" t="s">
        <v>160</v>
      </c>
      <c r="C52" s="91">
        <v>2561</v>
      </c>
      <c r="D52" s="91"/>
      <c r="E52" s="96">
        <v>1953</v>
      </c>
      <c r="F52" s="91">
        <v>1863</v>
      </c>
      <c r="G52" s="91">
        <v>232</v>
      </c>
      <c r="H52" s="91">
        <v>334</v>
      </c>
      <c r="I52" s="91">
        <v>32</v>
      </c>
    </row>
    <row r="53" spans="2:9" s="8" customFormat="1" ht="11.15" customHeight="1" x14ac:dyDescent="0.15">
      <c r="B53" s="29" t="s">
        <v>30</v>
      </c>
      <c r="C53" s="93">
        <v>145</v>
      </c>
      <c r="D53" s="85"/>
      <c r="E53" s="94">
        <v>59</v>
      </c>
      <c r="F53" s="93">
        <v>53</v>
      </c>
      <c r="G53" s="93">
        <v>12</v>
      </c>
      <c r="H53" s="93">
        <v>7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381</v>
      </c>
      <c r="D54" s="85"/>
      <c r="E54" s="94">
        <v>216</v>
      </c>
      <c r="F54" s="93">
        <v>212</v>
      </c>
      <c r="G54" s="93">
        <v>31</v>
      </c>
      <c r="H54" s="93">
        <v>34</v>
      </c>
      <c r="I54" s="93">
        <v>1</v>
      </c>
    </row>
    <row r="55" spans="2:9" s="8" customFormat="1" ht="11.15" customHeight="1" x14ac:dyDescent="0.15">
      <c r="B55" s="29" t="s">
        <v>32</v>
      </c>
      <c r="C55" s="93">
        <v>1346</v>
      </c>
      <c r="D55" s="85"/>
      <c r="E55" s="94">
        <v>1228</v>
      </c>
      <c r="F55" s="93">
        <v>1178</v>
      </c>
      <c r="G55" s="93">
        <v>123</v>
      </c>
      <c r="H55" s="93">
        <v>204</v>
      </c>
      <c r="I55" s="93">
        <v>18</v>
      </c>
    </row>
    <row r="56" spans="2:9" s="8" customFormat="1" ht="11.15" customHeight="1" x14ac:dyDescent="0.15">
      <c r="B56" s="29" t="s">
        <v>33</v>
      </c>
      <c r="C56" s="93">
        <v>529</v>
      </c>
      <c r="D56" s="85"/>
      <c r="E56" s="94">
        <v>341</v>
      </c>
      <c r="F56" s="93">
        <v>323</v>
      </c>
      <c r="G56" s="93">
        <v>42</v>
      </c>
      <c r="H56" s="93">
        <v>67</v>
      </c>
      <c r="I56" s="93">
        <v>7</v>
      </c>
    </row>
    <row r="57" spans="2:9" s="8" customFormat="1" ht="11.15" customHeight="1" x14ac:dyDescent="0.15">
      <c r="B57" s="29" t="s">
        <v>34</v>
      </c>
      <c r="C57" s="93">
        <v>64</v>
      </c>
      <c r="D57" s="85"/>
      <c r="E57" s="94">
        <v>40</v>
      </c>
      <c r="F57" s="93">
        <v>37</v>
      </c>
      <c r="G57" s="93">
        <v>8</v>
      </c>
      <c r="H57" s="93">
        <v>10</v>
      </c>
      <c r="I57" s="93">
        <v>2</v>
      </c>
    </row>
    <row r="58" spans="2:9" s="8" customFormat="1" ht="11.15" customHeight="1" x14ac:dyDescent="0.15">
      <c r="B58" s="29" t="s">
        <v>35</v>
      </c>
      <c r="C58" s="93">
        <v>96</v>
      </c>
      <c r="D58" s="85"/>
      <c r="E58" s="94">
        <v>69</v>
      </c>
      <c r="F58" s="93">
        <v>60</v>
      </c>
      <c r="G58" s="93">
        <v>16</v>
      </c>
      <c r="H58" s="93">
        <v>12</v>
      </c>
      <c r="I58" s="93">
        <v>4</v>
      </c>
    </row>
    <row r="59" spans="2:9" s="22" customFormat="1" ht="11.15" customHeight="1" x14ac:dyDescent="0.15">
      <c r="B59" s="31" t="s">
        <v>161</v>
      </c>
      <c r="C59" s="91">
        <v>799</v>
      </c>
      <c r="D59" s="91"/>
      <c r="E59" s="96">
        <v>561</v>
      </c>
      <c r="F59" s="91">
        <v>528</v>
      </c>
      <c r="G59" s="91">
        <v>93</v>
      </c>
      <c r="H59" s="91">
        <v>103</v>
      </c>
      <c r="I59" s="91">
        <v>7</v>
      </c>
    </row>
    <row r="60" spans="2:9" s="8" customFormat="1" ht="11.15" customHeight="1" x14ac:dyDescent="0.15">
      <c r="B60" s="29" t="s">
        <v>36</v>
      </c>
      <c r="C60" s="93">
        <v>30</v>
      </c>
      <c r="D60" s="85"/>
      <c r="E60" s="94">
        <v>22</v>
      </c>
      <c r="F60" s="93">
        <v>19</v>
      </c>
      <c r="G60" s="93">
        <v>5</v>
      </c>
      <c r="H60" s="93">
        <v>4</v>
      </c>
      <c r="I60" s="93">
        <v>0</v>
      </c>
    </row>
    <row r="61" spans="2:9" s="8" customFormat="1" ht="11.15" customHeight="1" x14ac:dyDescent="0.15">
      <c r="B61" s="29" t="s">
        <v>37</v>
      </c>
      <c r="C61" s="93">
        <v>50</v>
      </c>
      <c r="D61" s="85"/>
      <c r="E61" s="94">
        <v>30</v>
      </c>
      <c r="F61" s="93">
        <v>30</v>
      </c>
      <c r="G61" s="93">
        <v>2</v>
      </c>
      <c r="H61" s="93">
        <v>2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275</v>
      </c>
      <c r="D62" s="85"/>
      <c r="E62" s="94">
        <v>199</v>
      </c>
      <c r="F62" s="93">
        <v>199</v>
      </c>
      <c r="G62" s="93">
        <v>32</v>
      </c>
      <c r="H62" s="93">
        <v>44</v>
      </c>
      <c r="I62" s="93">
        <v>2</v>
      </c>
    </row>
    <row r="63" spans="2:9" s="8" customFormat="1" ht="11.15" customHeight="1" x14ac:dyDescent="0.15">
      <c r="B63" s="29" t="s">
        <v>39</v>
      </c>
      <c r="C63" s="93">
        <v>321</v>
      </c>
      <c r="D63" s="85"/>
      <c r="E63" s="94">
        <v>194</v>
      </c>
      <c r="F63" s="93">
        <v>179</v>
      </c>
      <c r="G63" s="93">
        <v>31</v>
      </c>
      <c r="H63" s="93">
        <v>43</v>
      </c>
      <c r="I63" s="93">
        <v>5</v>
      </c>
    </row>
    <row r="64" spans="2:9" s="8" customFormat="1" ht="11.15" customHeight="1" x14ac:dyDescent="0.15">
      <c r="B64" s="29" t="s">
        <v>40</v>
      </c>
      <c r="C64" s="93">
        <v>123</v>
      </c>
      <c r="D64" s="85"/>
      <c r="E64" s="94">
        <v>116</v>
      </c>
      <c r="F64" s="93">
        <v>101</v>
      </c>
      <c r="G64" s="93">
        <v>23</v>
      </c>
      <c r="H64" s="93">
        <v>10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706</v>
      </c>
      <c r="D65" s="91"/>
      <c r="E65" s="96">
        <v>279</v>
      </c>
      <c r="F65" s="91">
        <v>239</v>
      </c>
      <c r="G65" s="91">
        <v>48</v>
      </c>
      <c r="H65" s="91">
        <v>19</v>
      </c>
      <c r="I65" s="91">
        <v>4</v>
      </c>
    </row>
    <row r="66" spans="2:9" s="8" customFormat="1" ht="11.15" customHeight="1" x14ac:dyDescent="0.15">
      <c r="B66" s="29" t="s">
        <v>41</v>
      </c>
      <c r="C66" s="93">
        <v>69</v>
      </c>
      <c r="D66" s="85"/>
      <c r="E66" s="94">
        <v>34</v>
      </c>
      <c r="F66" s="93">
        <v>33</v>
      </c>
      <c r="G66" s="93">
        <v>12</v>
      </c>
      <c r="H66" s="93">
        <v>2</v>
      </c>
      <c r="I66" s="93">
        <v>1</v>
      </c>
    </row>
    <row r="67" spans="2:9" s="8" customFormat="1" ht="11.15" customHeight="1" x14ac:dyDescent="0.15">
      <c r="B67" s="29" t="s">
        <v>42</v>
      </c>
      <c r="C67" s="93">
        <v>300</v>
      </c>
      <c r="D67" s="85"/>
      <c r="E67" s="94">
        <v>126</v>
      </c>
      <c r="F67" s="93">
        <v>103</v>
      </c>
      <c r="G67" s="93">
        <v>20</v>
      </c>
      <c r="H67" s="93">
        <v>6</v>
      </c>
      <c r="I67" s="93">
        <v>1</v>
      </c>
    </row>
    <row r="68" spans="2:9" s="8" customFormat="1" ht="11.15" customHeight="1" x14ac:dyDescent="0.15">
      <c r="B68" s="29" t="s">
        <v>43</v>
      </c>
      <c r="C68" s="93">
        <v>299</v>
      </c>
      <c r="D68" s="85"/>
      <c r="E68" s="94">
        <v>85</v>
      </c>
      <c r="F68" s="93">
        <v>71</v>
      </c>
      <c r="G68" s="93">
        <v>9</v>
      </c>
      <c r="H68" s="93">
        <v>4</v>
      </c>
      <c r="I68" s="93">
        <v>1</v>
      </c>
    </row>
    <row r="69" spans="2:9" s="8" customFormat="1" ht="11.15" customHeight="1" x14ac:dyDescent="0.15">
      <c r="B69" s="29" t="s">
        <v>44</v>
      </c>
      <c r="C69" s="93">
        <v>38</v>
      </c>
      <c r="D69" s="85"/>
      <c r="E69" s="94">
        <v>34</v>
      </c>
      <c r="F69" s="93">
        <v>32</v>
      </c>
      <c r="G69" s="93">
        <v>7</v>
      </c>
      <c r="H69" s="93">
        <v>7</v>
      </c>
      <c r="I69" s="93">
        <v>1</v>
      </c>
    </row>
    <row r="70" spans="2:9" s="22" customFormat="1" ht="11.15" customHeight="1" x14ac:dyDescent="0.15">
      <c r="B70" s="31" t="s">
        <v>163</v>
      </c>
      <c r="C70" s="91">
        <v>1480</v>
      </c>
      <c r="D70" s="91"/>
      <c r="E70" s="96">
        <v>894</v>
      </c>
      <c r="F70" s="91">
        <v>827</v>
      </c>
      <c r="G70" s="91">
        <v>116</v>
      </c>
      <c r="H70" s="91">
        <v>178</v>
      </c>
      <c r="I70" s="91">
        <v>9</v>
      </c>
    </row>
    <row r="71" spans="2:9" s="8" customFormat="1" ht="11.15" customHeight="1" x14ac:dyDescent="0.15">
      <c r="B71" s="29" t="s">
        <v>45</v>
      </c>
      <c r="C71" s="93">
        <v>767</v>
      </c>
      <c r="D71" s="85"/>
      <c r="E71" s="94">
        <v>510</v>
      </c>
      <c r="F71" s="93">
        <v>478</v>
      </c>
      <c r="G71" s="93">
        <v>41</v>
      </c>
      <c r="H71" s="93">
        <v>138</v>
      </c>
      <c r="I71" s="93">
        <v>3</v>
      </c>
    </row>
    <row r="72" spans="2:9" s="8" customFormat="1" ht="11.15" customHeight="1" x14ac:dyDescent="0.15">
      <c r="B72" s="29" t="s">
        <v>46</v>
      </c>
      <c r="C72" s="93">
        <v>47</v>
      </c>
      <c r="D72" s="85"/>
      <c r="E72" s="94">
        <v>34</v>
      </c>
      <c r="F72" s="93">
        <v>33</v>
      </c>
      <c r="G72" s="93">
        <v>9</v>
      </c>
      <c r="H72" s="93">
        <v>7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145</v>
      </c>
      <c r="D73" s="85"/>
      <c r="E73" s="94">
        <v>75</v>
      </c>
      <c r="F73" s="93">
        <v>66</v>
      </c>
      <c r="G73" s="93">
        <v>18</v>
      </c>
      <c r="H73" s="93">
        <v>4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105</v>
      </c>
      <c r="D74" s="85"/>
      <c r="E74" s="94">
        <v>83</v>
      </c>
      <c r="F74" s="93">
        <v>80</v>
      </c>
      <c r="G74" s="93">
        <v>14</v>
      </c>
      <c r="H74" s="93">
        <v>6</v>
      </c>
      <c r="I74" s="93">
        <v>1</v>
      </c>
    </row>
    <row r="75" spans="2:9" s="8" customFormat="1" ht="11.15" customHeight="1" x14ac:dyDescent="0.15">
      <c r="B75" s="29" t="s">
        <v>49</v>
      </c>
      <c r="C75" s="93">
        <v>71</v>
      </c>
      <c r="D75" s="85"/>
      <c r="E75" s="94">
        <v>62</v>
      </c>
      <c r="F75" s="93">
        <v>61</v>
      </c>
      <c r="G75" s="93">
        <v>12</v>
      </c>
      <c r="H75" s="93">
        <v>7</v>
      </c>
      <c r="I75" s="93">
        <v>1</v>
      </c>
    </row>
    <row r="76" spans="2:9" s="8" customFormat="1" ht="11.15" customHeight="1" x14ac:dyDescent="0.15">
      <c r="B76" s="29" t="s">
        <v>50</v>
      </c>
      <c r="C76" s="93">
        <v>48</v>
      </c>
      <c r="D76" s="85"/>
      <c r="E76" s="94">
        <v>23</v>
      </c>
      <c r="F76" s="93">
        <v>19</v>
      </c>
      <c r="G76" s="93">
        <v>3</v>
      </c>
      <c r="H76" s="93">
        <v>6</v>
      </c>
      <c r="I76" s="93">
        <v>2</v>
      </c>
    </row>
    <row r="77" spans="2:9" s="8" customFormat="1" ht="11.15" customHeight="1" x14ac:dyDescent="0.15">
      <c r="B77" s="29" t="s">
        <v>51</v>
      </c>
      <c r="C77" s="93">
        <v>116</v>
      </c>
      <c r="D77" s="85"/>
      <c r="E77" s="94">
        <v>47</v>
      </c>
      <c r="F77" s="93">
        <v>35</v>
      </c>
      <c r="G77" s="93">
        <v>7</v>
      </c>
      <c r="H77" s="93">
        <v>1</v>
      </c>
      <c r="I77" s="93">
        <v>1</v>
      </c>
    </row>
    <row r="78" spans="2:9" s="8" customFormat="1" ht="11.15" customHeight="1" thickBot="1" x14ac:dyDescent="0.2">
      <c r="B78" s="32" t="s">
        <v>52</v>
      </c>
      <c r="C78" s="103">
        <v>181</v>
      </c>
      <c r="D78" s="104"/>
      <c r="E78" s="116">
        <v>60</v>
      </c>
      <c r="F78" s="103">
        <v>55</v>
      </c>
      <c r="G78" s="103">
        <v>12</v>
      </c>
      <c r="H78" s="103">
        <v>9</v>
      </c>
      <c r="I78" s="103">
        <v>1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transitionEvaluation="1" codeName="Sheet108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7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1590</v>
      </c>
      <c r="D9" s="74">
        <v>93.018867924528308</v>
      </c>
      <c r="E9" s="138">
        <v>1479</v>
      </c>
      <c r="F9" s="85">
        <v>1364</v>
      </c>
      <c r="G9" s="85">
        <v>158</v>
      </c>
      <c r="H9" s="85">
        <v>600</v>
      </c>
      <c r="I9" s="85">
        <v>59</v>
      </c>
    </row>
    <row r="10" spans="2:9" s="8" customFormat="1" x14ac:dyDescent="0.15">
      <c r="B10" s="14" t="str">
        <f>刑法犯総数!B10</f>
        <v>2016     28</v>
      </c>
      <c r="C10" s="85">
        <v>1495</v>
      </c>
      <c r="D10" s="74">
        <v>92.909698996655521</v>
      </c>
      <c r="E10" s="138">
        <v>1389</v>
      </c>
      <c r="F10" s="85">
        <v>1228</v>
      </c>
      <c r="G10" s="85">
        <v>157</v>
      </c>
      <c r="H10" s="85">
        <v>538</v>
      </c>
      <c r="I10" s="85">
        <v>52</v>
      </c>
    </row>
    <row r="11" spans="2:9" s="8" customFormat="1" x14ac:dyDescent="0.15">
      <c r="B11" s="14" t="str">
        <f>刑法犯総数!B11</f>
        <v>2017     29</v>
      </c>
      <c r="C11" s="85">
        <v>1197</v>
      </c>
      <c r="D11" s="74">
        <v>93.817878028404351</v>
      </c>
      <c r="E11" s="138">
        <v>1123</v>
      </c>
      <c r="F11" s="85">
        <v>999</v>
      </c>
      <c r="G11" s="85">
        <v>117</v>
      </c>
      <c r="H11" s="85">
        <v>410</v>
      </c>
      <c r="I11" s="85">
        <v>41</v>
      </c>
    </row>
    <row r="12" spans="2:9" s="8" customFormat="1" x14ac:dyDescent="0.15">
      <c r="B12" s="14" t="str">
        <f>刑法犯総数!B12</f>
        <v>2018     30</v>
      </c>
      <c r="C12" s="85">
        <v>1021</v>
      </c>
      <c r="D12" s="75">
        <v>93.339862879529875</v>
      </c>
      <c r="E12" s="138">
        <v>953</v>
      </c>
      <c r="F12" s="85">
        <v>864</v>
      </c>
      <c r="G12" s="85">
        <v>113</v>
      </c>
      <c r="H12" s="85">
        <v>314</v>
      </c>
      <c r="I12" s="85">
        <v>36</v>
      </c>
    </row>
    <row r="13" spans="2:9" s="8" customFormat="1" x14ac:dyDescent="0.15">
      <c r="B13" s="14" t="str">
        <f>刑法犯総数!B13</f>
        <v>2019 令和元年</v>
      </c>
      <c r="C13" s="85">
        <v>889</v>
      </c>
      <c r="D13" s="75">
        <v>93.813273340832396</v>
      </c>
      <c r="E13" s="138">
        <v>834</v>
      </c>
      <c r="F13" s="85">
        <v>745</v>
      </c>
      <c r="G13" s="85">
        <v>88</v>
      </c>
      <c r="H13" s="85">
        <v>274</v>
      </c>
      <c r="I13" s="85">
        <v>27</v>
      </c>
    </row>
    <row r="14" spans="2:9" s="8" customFormat="1" x14ac:dyDescent="0.15">
      <c r="B14" s="14" t="str">
        <f>刑法犯総数!B14</f>
        <v>2020 　　２</v>
      </c>
      <c r="C14" s="144">
        <v>875</v>
      </c>
      <c r="D14" s="75">
        <v>92.800000000000011</v>
      </c>
      <c r="E14" s="145">
        <v>812</v>
      </c>
      <c r="F14" s="85">
        <v>709</v>
      </c>
      <c r="G14" s="85">
        <v>86</v>
      </c>
      <c r="H14" s="85">
        <v>272</v>
      </c>
      <c r="I14" s="85">
        <v>31</v>
      </c>
    </row>
    <row r="15" spans="2:9" s="8" customFormat="1" x14ac:dyDescent="0.15">
      <c r="B15" s="18" t="str">
        <f>刑法犯総数!B15</f>
        <v>2021 　　３</v>
      </c>
      <c r="C15" s="125">
        <v>733</v>
      </c>
      <c r="D15" s="75">
        <v>97.407912687585267</v>
      </c>
      <c r="E15" s="139">
        <v>714</v>
      </c>
      <c r="F15" s="89">
        <v>607</v>
      </c>
      <c r="G15" s="89">
        <v>65</v>
      </c>
      <c r="H15" s="89">
        <v>213</v>
      </c>
      <c r="I15" s="89">
        <v>19</v>
      </c>
    </row>
    <row r="16" spans="2:9" s="8" customFormat="1" x14ac:dyDescent="0.15">
      <c r="B16" s="18" t="str">
        <f>刑法犯総数!B16</f>
        <v>2022 　　４</v>
      </c>
      <c r="C16" s="89">
        <v>722</v>
      </c>
      <c r="D16" s="75">
        <v>87.396121883656505</v>
      </c>
      <c r="E16" s="86">
        <v>631</v>
      </c>
      <c r="F16" s="89">
        <v>534</v>
      </c>
      <c r="G16" s="89">
        <v>51</v>
      </c>
      <c r="H16" s="89">
        <v>195</v>
      </c>
      <c r="I16" s="89">
        <v>15</v>
      </c>
    </row>
    <row r="17" spans="2:9" s="22" customFormat="1" x14ac:dyDescent="0.15">
      <c r="B17" s="18" t="str">
        <f>刑法犯総数!B17</f>
        <v>2023 　　５</v>
      </c>
      <c r="C17" s="89">
        <v>974</v>
      </c>
      <c r="D17" s="81">
        <v>90.246406570841884</v>
      </c>
      <c r="E17" s="87">
        <v>879</v>
      </c>
      <c r="F17" s="87">
        <v>728</v>
      </c>
      <c r="G17" s="87">
        <v>95</v>
      </c>
      <c r="H17" s="87">
        <v>328</v>
      </c>
      <c r="I17" s="86">
        <v>44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971</v>
      </c>
      <c r="D18" s="78">
        <f>E18/C18*100</f>
        <v>91.040164778578784</v>
      </c>
      <c r="E18" s="88">
        <f>SUM(E20,E26,E33,E34,E45,E52,E59,E65,E70)</f>
        <v>884</v>
      </c>
      <c r="F18" s="91">
        <f>SUM(F20,F26,F33,F34,F45,F52,F59,F65,F70)</f>
        <v>716</v>
      </c>
      <c r="G18" s="91">
        <f>SUM(G20,G26,G33,G34,G45,G52,G59,G65,G70)</f>
        <v>84</v>
      </c>
      <c r="H18" s="91">
        <f>SUM(H20,H26,H33,H34,H45,H52,H59,H65,H70)</f>
        <v>315</v>
      </c>
      <c r="I18" s="91">
        <f>SUM(I20,I26,I33,I34,I45,I52,I59,I65,I70)</f>
        <v>40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31</v>
      </c>
      <c r="D20" s="91"/>
      <c r="E20" s="90">
        <v>32</v>
      </c>
      <c r="F20" s="92">
        <v>22</v>
      </c>
      <c r="G20" s="92">
        <v>5</v>
      </c>
      <c r="H20" s="92">
        <v>16</v>
      </c>
      <c r="I20" s="91">
        <v>3</v>
      </c>
    </row>
    <row r="21" spans="2:9" s="8" customFormat="1" ht="11.15" customHeight="1" x14ac:dyDescent="0.15">
      <c r="B21" s="29" t="s">
        <v>2</v>
      </c>
      <c r="C21" s="93">
        <v>14</v>
      </c>
      <c r="D21" s="85"/>
      <c r="E21" s="94">
        <v>14</v>
      </c>
      <c r="F21" s="93">
        <v>9</v>
      </c>
      <c r="G21" s="93">
        <v>2</v>
      </c>
      <c r="H21" s="95">
        <v>5</v>
      </c>
      <c r="I21" s="93">
        <v>0</v>
      </c>
    </row>
    <row r="22" spans="2:9" s="8" customFormat="1" ht="11.15" customHeight="1" x14ac:dyDescent="0.15">
      <c r="B22" s="29" t="s">
        <v>3</v>
      </c>
      <c r="C22" s="93">
        <v>5</v>
      </c>
      <c r="D22" s="85"/>
      <c r="E22" s="94">
        <v>5</v>
      </c>
      <c r="F22" s="93">
        <v>4</v>
      </c>
      <c r="G22" s="93">
        <v>2</v>
      </c>
      <c r="H22" s="93">
        <v>3</v>
      </c>
      <c r="I22" s="93">
        <v>2</v>
      </c>
    </row>
    <row r="23" spans="2:9" s="8" customFormat="1" ht="11.15" customHeight="1" x14ac:dyDescent="0.15">
      <c r="B23" s="29" t="s">
        <v>4</v>
      </c>
      <c r="C23" s="93">
        <v>6</v>
      </c>
      <c r="D23" s="85"/>
      <c r="E23" s="94">
        <v>6</v>
      </c>
      <c r="F23" s="93">
        <v>2</v>
      </c>
      <c r="G23" s="93">
        <v>0</v>
      </c>
      <c r="H23" s="93">
        <v>1</v>
      </c>
      <c r="I23" s="93">
        <v>0</v>
      </c>
    </row>
    <row r="24" spans="2:9" s="8" customFormat="1" ht="11.15" customHeight="1" x14ac:dyDescent="0.15">
      <c r="B24" s="29" t="s">
        <v>5</v>
      </c>
      <c r="C24" s="93">
        <v>6</v>
      </c>
      <c r="D24" s="85"/>
      <c r="E24" s="94">
        <v>7</v>
      </c>
      <c r="F24" s="93">
        <v>7</v>
      </c>
      <c r="G24" s="93">
        <v>1</v>
      </c>
      <c r="H24" s="93">
        <v>7</v>
      </c>
      <c r="I24" s="93">
        <v>1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20</v>
      </c>
      <c r="D26" s="91"/>
      <c r="E26" s="96">
        <v>20</v>
      </c>
      <c r="F26" s="91">
        <v>13</v>
      </c>
      <c r="G26" s="91">
        <v>1</v>
      </c>
      <c r="H26" s="91">
        <v>9</v>
      </c>
      <c r="I26" s="91">
        <v>0</v>
      </c>
    </row>
    <row r="27" spans="2:9" s="8" customFormat="1" ht="11.15" customHeight="1" x14ac:dyDescent="0.15">
      <c r="B27" s="29" t="s">
        <v>7</v>
      </c>
      <c r="C27" s="93">
        <v>1</v>
      </c>
      <c r="D27" s="85"/>
      <c r="E27" s="94">
        <v>1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1</v>
      </c>
      <c r="G28" s="93">
        <v>1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5</v>
      </c>
      <c r="D29" s="85"/>
      <c r="E29" s="94">
        <v>6</v>
      </c>
      <c r="F29" s="93">
        <v>4</v>
      </c>
      <c r="G29" s="93">
        <v>0</v>
      </c>
      <c r="H29" s="93">
        <v>2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6</v>
      </c>
      <c r="D31" s="85"/>
      <c r="E31" s="94">
        <v>5</v>
      </c>
      <c r="F31" s="93">
        <v>1</v>
      </c>
      <c r="G31" s="93">
        <v>0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7</v>
      </c>
      <c r="D32" s="85"/>
      <c r="E32" s="94">
        <v>7</v>
      </c>
      <c r="F32" s="93">
        <v>7</v>
      </c>
      <c r="G32" s="93">
        <v>0</v>
      </c>
      <c r="H32" s="93">
        <v>6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110</v>
      </c>
      <c r="D33" s="91"/>
      <c r="E33" s="98">
        <v>89</v>
      </c>
      <c r="F33" s="97">
        <v>71</v>
      </c>
      <c r="G33" s="97">
        <v>8</v>
      </c>
      <c r="H33" s="97">
        <v>45</v>
      </c>
      <c r="I33" s="97">
        <v>5</v>
      </c>
    </row>
    <row r="34" spans="2:9" s="22" customFormat="1" ht="11.15" customHeight="1" x14ac:dyDescent="0.15">
      <c r="B34" s="31" t="s">
        <v>158</v>
      </c>
      <c r="C34" s="91">
        <v>279</v>
      </c>
      <c r="D34" s="91"/>
      <c r="E34" s="96">
        <v>252</v>
      </c>
      <c r="F34" s="91">
        <v>169</v>
      </c>
      <c r="G34" s="91">
        <v>16</v>
      </c>
      <c r="H34" s="91">
        <v>63</v>
      </c>
      <c r="I34" s="91">
        <v>7</v>
      </c>
    </row>
    <row r="35" spans="2:9" s="8" customFormat="1" ht="11.15" customHeight="1" x14ac:dyDescent="0.15">
      <c r="B35" s="29" t="s">
        <v>14</v>
      </c>
      <c r="C35" s="93">
        <v>48</v>
      </c>
      <c r="D35" s="85"/>
      <c r="E35" s="94">
        <v>42</v>
      </c>
      <c r="F35" s="93">
        <v>31</v>
      </c>
      <c r="G35" s="93">
        <v>3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18</v>
      </c>
      <c r="D36" s="85"/>
      <c r="E36" s="94">
        <v>11</v>
      </c>
      <c r="F36" s="93">
        <v>6</v>
      </c>
      <c r="G36" s="93">
        <v>2</v>
      </c>
      <c r="H36" s="93">
        <v>2</v>
      </c>
      <c r="I36" s="93">
        <v>1</v>
      </c>
    </row>
    <row r="37" spans="2:9" s="8" customFormat="1" ht="11.15" customHeight="1" x14ac:dyDescent="0.15">
      <c r="B37" s="29" t="s">
        <v>16</v>
      </c>
      <c r="C37" s="93">
        <v>11</v>
      </c>
      <c r="D37" s="85"/>
      <c r="E37" s="94">
        <v>7</v>
      </c>
      <c r="F37" s="93">
        <v>3</v>
      </c>
      <c r="G37" s="93">
        <v>1</v>
      </c>
      <c r="H37" s="93">
        <v>1</v>
      </c>
      <c r="I37" s="93">
        <v>0</v>
      </c>
    </row>
    <row r="38" spans="2:9" s="8" customFormat="1" ht="11.15" customHeight="1" x14ac:dyDescent="0.15">
      <c r="B38" s="29" t="s">
        <v>17</v>
      </c>
      <c r="C38" s="93">
        <v>66</v>
      </c>
      <c r="D38" s="85"/>
      <c r="E38" s="94">
        <v>57</v>
      </c>
      <c r="F38" s="93">
        <v>36</v>
      </c>
      <c r="G38" s="93">
        <v>5</v>
      </c>
      <c r="H38" s="93">
        <v>12</v>
      </c>
      <c r="I38" s="93">
        <v>3</v>
      </c>
    </row>
    <row r="39" spans="2:9" s="8" customFormat="1" ht="11.15" customHeight="1" x14ac:dyDescent="0.15">
      <c r="B39" s="29" t="s">
        <v>18</v>
      </c>
      <c r="C39" s="93">
        <v>28</v>
      </c>
      <c r="D39" s="85"/>
      <c r="E39" s="94">
        <v>51</v>
      </c>
      <c r="F39" s="93">
        <v>27</v>
      </c>
      <c r="G39" s="93">
        <v>2</v>
      </c>
      <c r="H39" s="93">
        <v>10</v>
      </c>
      <c r="I39" s="93">
        <v>1</v>
      </c>
    </row>
    <row r="40" spans="2:9" s="8" customFormat="1" ht="11.15" customHeight="1" x14ac:dyDescent="0.15">
      <c r="B40" s="29" t="s">
        <v>19</v>
      </c>
      <c r="C40" s="93">
        <v>75</v>
      </c>
      <c r="D40" s="85"/>
      <c r="E40" s="94">
        <v>53</v>
      </c>
      <c r="F40" s="93">
        <v>41</v>
      </c>
      <c r="G40" s="93">
        <v>1</v>
      </c>
      <c r="H40" s="93">
        <v>24</v>
      </c>
      <c r="I40" s="93">
        <v>1</v>
      </c>
    </row>
    <row r="41" spans="2:9" s="8" customFormat="1" ht="11.15" customHeight="1" x14ac:dyDescent="0.15">
      <c r="B41" s="29" t="s">
        <v>20</v>
      </c>
      <c r="C41" s="93">
        <v>11</v>
      </c>
      <c r="D41" s="85"/>
      <c r="E41" s="94">
        <v>12</v>
      </c>
      <c r="F41" s="93">
        <v>9</v>
      </c>
      <c r="G41" s="93">
        <v>1</v>
      </c>
      <c r="H41" s="93">
        <v>5</v>
      </c>
      <c r="I41" s="93">
        <v>1</v>
      </c>
    </row>
    <row r="42" spans="2:9" s="8" customFormat="1" ht="11.15" customHeight="1" x14ac:dyDescent="0.15">
      <c r="B42" s="29" t="s">
        <v>21</v>
      </c>
      <c r="C42" s="101">
        <v>2</v>
      </c>
      <c r="D42" s="85"/>
      <c r="E42" s="94">
        <v>2</v>
      </c>
      <c r="F42" s="93">
        <v>2</v>
      </c>
      <c r="G42" s="93">
        <v>0</v>
      </c>
      <c r="H42" s="93">
        <v>2</v>
      </c>
      <c r="I42" s="93">
        <v>0</v>
      </c>
    </row>
    <row r="43" spans="2:9" s="8" customFormat="1" ht="11.15" customHeight="1" x14ac:dyDescent="0.15">
      <c r="B43" s="29" t="s">
        <v>22</v>
      </c>
      <c r="C43" s="93">
        <v>4</v>
      </c>
      <c r="D43" s="85"/>
      <c r="E43" s="94">
        <v>4</v>
      </c>
      <c r="F43" s="93">
        <v>4</v>
      </c>
      <c r="G43" s="93">
        <v>0</v>
      </c>
      <c r="H43" s="93">
        <v>2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16</v>
      </c>
      <c r="D44" s="85"/>
      <c r="E44" s="94">
        <v>13</v>
      </c>
      <c r="F44" s="93">
        <v>10</v>
      </c>
      <c r="G44" s="93">
        <v>1</v>
      </c>
      <c r="H44" s="93">
        <v>4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159</v>
      </c>
      <c r="D45" s="91"/>
      <c r="E45" s="88">
        <v>141</v>
      </c>
      <c r="F45" s="91">
        <v>123</v>
      </c>
      <c r="G45" s="91">
        <v>14</v>
      </c>
      <c r="H45" s="91">
        <v>54</v>
      </c>
      <c r="I45" s="91">
        <v>7</v>
      </c>
    </row>
    <row r="46" spans="2:9" s="8" customFormat="1" ht="11.15" customHeight="1" x14ac:dyDescent="0.15">
      <c r="B46" s="29" t="s">
        <v>24</v>
      </c>
      <c r="C46" s="93">
        <v>6</v>
      </c>
      <c r="D46" s="85"/>
      <c r="E46" s="94">
        <v>6</v>
      </c>
      <c r="F46" s="93">
        <v>5</v>
      </c>
      <c r="G46" s="93">
        <v>0</v>
      </c>
      <c r="H46" s="93">
        <v>5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3</v>
      </c>
      <c r="F47" s="93">
        <v>3</v>
      </c>
      <c r="G47" s="93">
        <v>1</v>
      </c>
      <c r="H47" s="93">
        <v>1</v>
      </c>
      <c r="I47" s="93">
        <v>1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2</v>
      </c>
      <c r="G48" s="93">
        <v>1</v>
      </c>
      <c r="H48" s="93">
        <v>1</v>
      </c>
      <c r="I48" s="93">
        <v>0</v>
      </c>
    </row>
    <row r="49" spans="2:9" s="8" customFormat="1" ht="11.15" customHeight="1" x14ac:dyDescent="0.15">
      <c r="B49" s="29" t="s">
        <v>27</v>
      </c>
      <c r="C49" s="93">
        <v>14</v>
      </c>
      <c r="D49" s="85"/>
      <c r="E49" s="94">
        <v>12</v>
      </c>
      <c r="F49" s="93">
        <v>10</v>
      </c>
      <c r="G49" s="93">
        <v>2</v>
      </c>
      <c r="H49" s="93">
        <v>4</v>
      </c>
      <c r="I49" s="93">
        <v>1</v>
      </c>
    </row>
    <row r="50" spans="2:9" s="8" customFormat="1" ht="11.15" customHeight="1" x14ac:dyDescent="0.15">
      <c r="B50" s="29" t="s">
        <v>28</v>
      </c>
      <c r="C50" s="93">
        <v>124</v>
      </c>
      <c r="D50" s="85"/>
      <c r="E50" s="94">
        <v>107</v>
      </c>
      <c r="F50" s="93">
        <v>92</v>
      </c>
      <c r="G50" s="93">
        <v>8</v>
      </c>
      <c r="H50" s="93">
        <v>36</v>
      </c>
      <c r="I50" s="93">
        <v>4</v>
      </c>
    </row>
    <row r="51" spans="2:9" s="8" customFormat="1" ht="11.15" customHeight="1" x14ac:dyDescent="0.15">
      <c r="B51" s="29" t="s">
        <v>29</v>
      </c>
      <c r="C51" s="93">
        <v>13</v>
      </c>
      <c r="D51" s="85"/>
      <c r="E51" s="94">
        <v>13</v>
      </c>
      <c r="F51" s="93">
        <v>11</v>
      </c>
      <c r="G51" s="93">
        <v>2</v>
      </c>
      <c r="H51" s="93">
        <v>7</v>
      </c>
      <c r="I51" s="93">
        <v>1</v>
      </c>
    </row>
    <row r="52" spans="2:9" s="22" customFormat="1" ht="11.15" customHeight="1" x14ac:dyDescent="0.15">
      <c r="B52" s="31" t="s">
        <v>160</v>
      </c>
      <c r="C52" s="91">
        <v>255</v>
      </c>
      <c r="D52" s="91"/>
      <c r="E52" s="96">
        <v>238</v>
      </c>
      <c r="F52" s="91">
        <v>220</v>
      </c>
      <c r="G52" s="91">
        <v>29</v>
      </c>
      <c r="H52" s="91">
        <v>75</v>
      </c>
      <c r="I52" s="91">
        <v>8</v>
      </c>
    </row>
    <row r="53" spans="2:9" s="8" customFormat="1" ht="11.15" customHeight="1" x14ac:dyDescent="0.15">
      <c r="B53" s="29" t="s">
        <v>30</v>
      </c>
      <c r="C53" s="93">
        <v>4</v>
      </c>
      <c r="D53" s="85"/>
      <c r="E53" s="94">
        <v>3</v>
      </c>
      <c r="F53" s="93">
        <v>2</v>
      </c>
      <c r="G53" s="93">
        <v>0</v>
      </c>
      <c r="H53" s="93">
        <v>2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18</v>
      </c>
      <c r="D54" s="85"/>
      <c r="E54" s="94">
        <v>18</v>
      </c>
      <c r="F54" s="93">
        <v>15</v>
      </c>
      <c r="G54" s="93">
        <v>4</v>
      </c>
      <c r="H54" s="93">
        <v>9</v>
      </c>
      <c r="I54" s="93">
        <v>2</v>
      </c>
    </row>
    <row r="55" spans="2:9" s="8" customFormat="1" ht="11.15" customHeight="1" x14ac:dyDescent="0.15">
      <c r="B55" s="29" t="s">
        <v>32</v>
      </c>
      <c r="C55" s="93">
        <v>211</v>
      </c>
      <c r="D55" s="85"/>
      <c r="E55" s="94">
        <v>194</v>
      </c>
      <c r="F55" s="93">
        <v>184</v>
      </c>
      <c r="G55" s="93">
        <v>23</v>
      </c>
      <c r="H55" s="93">
        <v>48</v>
      </c>
      <c r="I55" s="93">
        <v>4</v>
      </c>
    </row>
    <row r="56" spans="2:9" s="8" customFormat="1" ht="11.15" customHeight="1" x14ac:dyDescent="0.15">
      <c r="B56" s="29" t="s">
        <v>33</v>
      </c>
      <c r="C56" s="93">
        <v>20</v>
      </c>
      <c r="D56" s="85"/>
      <c r="E56" s="94">
        <v>22</v>
      </c>
      <c r="F56" s="93">
        <v>19</v>
      </c>
      <c r="G56" s="93">
        <v>2</v>
      </c>
      <c r="H56" s="93">
        <v>16</v>
      </c>
      <c r="I56" s="93">
        <v>2</v>
      </c>
    </row>
    <row r="57" spans="2:9" s="8" customFormat="1" ht="11.15" customHeight="1" x14ac:dyDescent="0.15">
      <c r="B57" s="29" t="s">
        <v>34</v>
      </c>
      <c r="C57" s="93">
        <v>2</v>
      </c>
      <c r="D57" s="85"/>
      <c r="E57" s="94">
        <v>1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26</v>
      </c>
      <c r="D59" s="91"/>
      <c r="E59" s="96">
        <v>26</v>
      </c>
      <c r="F59" s="91">
        <v>23</v>
      </c>
      <c r="G59" s="91">
        <v>5</v>
      </c>
      <c r="H59" s="91">
        <v>20</v>
      </c>
      <c r="I59" s="91">
        <v>5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2</v>
      </c>
      <c r="D61" s="85"/>
      <c r="E61" s="94">
        <v>1</v>
      </c>
      <c r="F61" s="93">
        <v>1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8</v>
      </c>
      <c r="D62" s="85"/>
      <c r="E62" s="94">
        <v>11</v>
      </c>
      <c r="F62" s="93">
        <v>10</v>
      </c>
      <c r="G62" s="93">
        <v>2</v>
      </c>
      <c r="H62" s="93">
        <v>9</v>
      </c>
      <c r="I62" s="93">
        <v>2</v>
      </c>
    </row>
    <row r="63" spans="2:9" s="8" customFormat="1" ht="11.15" customHeight="1" x14ac:dyDescent="0.15">
      <c r="B63" s="29" t="s">
        <v>39</v>
      </c>
      <c r="C63" s="93">
        <v>10</v>
      </c>
      <c r="D63" s="85"/>
      <c r="E63" s="94">
        <v>10</v>
      </c>
      <c r="F63" s="93">
        <v>9</v>
      </c>
      <c r="G63" s="93">
        <v>3</v>
      </c>
      <c r="H63" s="93">
        <v>9</v>
      </c>
      <c r="I63" s="93">
        <v>3</v>
      </c>
    </row>
    <row r="64" spans="2:9" s="8" customFormat="1" ht="11.15" customHeight="1" x14ac:dyDescent="0.15">
      <c r="B64" s="29" t="s">
        <v>40</v>
      </c>
      <c r="C64" s="93">
        <v>5</v>
      </c>
      <c r="D64" s="85"/>
      <c r="E64" s="94">
        <v>4</v>
      </c>
      <c r="F64" s="93">
        <v>3</v>
      </c>
      <c r="G64" s="93">
        <v>0</v>
      </c>
      <c r="H64" s="93">
        <v>2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7</v>
      </c>
      <c r="D65" s="91"/>
      <c r="E65" s="96">
        <v>8</v>
      </c>
      <c r="F65" s="91">
        <v>10</v>
      </c>
      <c r="G65" s="91">
        <v>1</v>
      </c>
      <c r="H65" s="91">
        <v>6</v>
      </c>
      <c r="I65" s="91">
        <v>1</v>
      </c>
    </row>
    <row r="66" spans="2:9" s="8" customFormat="1" ht="11.15" customHeight="1" x14ac:dyDescent="0.15">
      <c r="B66" s="29" t="s">
        <v>41</v>
      </c>
      <c r="C66" s="93">
        <v>2</v>
      </c>
      <c r="D66" s="85"/>
      <c r="E66" s="94">
        <v>2</v>
      </c>
      <c r="F66" s="93">
        <v>3</v>
      </c>
      <c r="G66" s="93">
        <v>0</v>
      </c>
      <c r="H66" s="93">
        <v>1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1</v>
      </c>
      <c r="F67" s="93">
        <v>2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1</v>
      </c>
      <c r="G68" s="93">
        <v>0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4</v>
      </c>
      <c r="D69" s="85"/>
      <c r="E69" s="94">
        <v>4</v>
      </c>
      <c r="F69" s="93">
        <v>4</v>
      </c>
      <c r="G69" s="93">
        <v>1</v>
      </c>
      <c r="H69" s="93">
        <v>4</v>
      </c>
      <c r="I69" s="93">
        <v>1</v>
      </c>
    </row>
    <row r="70" spans="2:9" s="22" customFormat="1" ht="11.15" customHeight="1" x14ac:dyDescent="0.15">
      <c r="B70" s="31" t="s">
        <v>163</v>
      </c>
      <c r="C70" s="91">
        <v>84</v>
      </c>
      <c r="D70" s="91"/>
      <c r="E70" s="96">
        <v>78</v>
      </c>
      <c r="F70" s="91">
        <v>65</v>
      </c>
      <c r="G70" s="91">
        <v>5</v>
      </c>
      <c r="H70" s="91">
        <v>27</v>
      </c>
      <c r="I70" s="91">
        <v>4</v>
      </c>
    </row>
    <row r="71" spans="2:9" s="8" customFormat="1" ht="11.15" customHeight="1" x14ac:dyDescent="0.15">
      <c r="B71" s="29" t="s">
        <v>45</v>
      </c>
      <c r="C71" s="93">
        <v>51</v>
      </c>
      <c r="D71" s="85"/>
      <c r="E71" s="94">
        <v>47</v>
      </c>
      <c r="F71" s="93">
        <v>43</v>
      </c>
      <c r="G71" s="93">
        <v>4</v>
      </c>
      <c r="H71" s="93">
        <v>12</v>
      </c>
      <c r="I71" s="93">
        <v>3</v>
      </c>
    </row>
    <row r="72" spans="2:9" s="8" customFormat="1" ht="11.15" customHeight="1" x14ac:dyDescent="0.15">
      <c r="B72" s="29" t="s">
        <v>46</v>
      </c>
      <c r="C72" s="93">
        <v>7</v>
      </c>
      <c r="D72" s="85"/>
      <c r="E72" s="94">
        <v>7</v>
      </c>
      <c r="F72" s="93">
        <v>4</v>
      </c>
      <c r="G72" s="93">
        <v>0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4</v>
      </c>
      <c r="D73" s="85"/>
      <c r="E73" s="94">
        <v>2</v>
      </c>
      <c r="F73" s="93">
        <v>1</v>
      </c>
      <c r="G73" s="93">
        <v>0</v>
      </c>
      <c r="H73" s="93">
        <v>1</v>
      </c>
      <c r="I73" s="93">
        <v>0</v>
      </c>
    </row>
    <row r="74" spans="2:9" s="8" customFormat="1" ht="11.15" customHeight="1" x14ac:dyDescent="0.15">
      <c r="B74" s="29" t="s">
        <v>48</v>
      </c>
      <c r="C74" s="93">
        <v>7</v>
      </c>
      <c r="D74" s="85"/>
      <c r="E74" s="94">
        <v>6</v>
      </c>
      <c r="F74" s="93">
        <v>4</v>
      </c>
      <c r="G74" s="93">
        <v>0</v>
      </c>
      <c r="H74" s="93">
        <v>2</v>
      </c>
      <c r="I74" s="93">
        <v>0</v>
      </c>
    </row>
    <row r="75" spans="2:9" s="8" customFormat="1" ht="11.15" customHeight="1" x14ac:dyDescent="0.15">
      <c r="B75" s="29" t="s">
        <v>49</v>
      </c>
      <c r="C75" s="93">
        <v>3</v>
      </c>
      <c r="D75" s="85"/>
      <c r="E75" s="94">
        <v>3</v>
      </c>
      <c r="F75" s="93">
        <v>3</v>
      </c>
      <c r="G75" s="93">
        <v>1</v>
      </c>
      <c r="H75" s="93">
        <v>2</v>
      </c>
      <c r="I75" s="93">
        <v>1</v>
      </c>
    </row>
    <row r="76" spans="2:9" s="8" customFormat="1" ht="11.15" customHeight="1" x14ac:dyDescent="0.15">
      <c r="B76" s="29" t="s">
        <v>50</v>
      </c>
      <c r="C76" s="93">
        <v>3</v>
      </c>
      <c r="D76" s="85"/>
      <c r="E76" s="94">
        <v>3</v>
      </c>
      <c r="F76" s="93">
        <v>2</v>
      </c>
      <c r="G76" s="93">
        <v>0</v>
      </c>
      <c r="H76" s="93">
        <v>1</v>
      </c>
      <c r="I76" s="93">
        <v>0</v>
      </c>
    </row>
    <row r="77" spans="2:9" s="8" customFormat="1" ht="11.15" customHeight="1" x14ac:dyDescent="0.15">
      <c r="B77" s="29" t="s">
        <v>51</v>
      </c>
      <c r="C77" s="93">
        <v>4</v>
      </c>
      <c r="D77" s="85"/>
      <c r="E77" s="94">
        <v>3</v>
      </c>
      <c r="F77" s="93">
        <v>2</v>
      </c>
      <c r="G77" s="93">
        <v>0</v>
      </c>
      <c r="H77" s="93">
        <v>2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5</v>
      </c>
      <c r="D78" s="104"/>
      <c r="E78" s="116">
        <v>7</v>
      </c>
      <c r="F78" s="103">
        <v>6</v>
      </c>
      <c r="G78" s="103">
        <v>0</v>
      </c>
      <c r="H78" s="103">
        <v>6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transitionEvaluation="1" codeName="Sheet109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106</v>
      </c>
      <c r="D9" s="74">
        <v>85.84905660377359</v>
      </c>
      <c r="E9" s="138">
        <v>91</v>
      </c>
      <c r="F9" s="85">
        <v>62</v>
      </c>
      <c r="G9" s="85">
        <v>7</v>
      </c>
      <c r="H9" s="85">
        <v>1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114</v>
      </c>
      <c r="D10" s="74">
        <v>92.10526315789474</v>
      </c>
      <c r="E10" s="138">
        <v>105</v>
      </c>
      <c r="F10" s="85">
        <v>61</v>
      </c>
      <c r="G10" s="85">
        <v>11</v>
      </c>
      <c r="H10" s="85">
        <v>1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110</v>
      </c>
      <c r="D11" s="74">
        <v>93.63636363636364</v>
      </c>
      <c r="E11" s="138">
        <v>103</v>
      </c>
      <c r="F11" s="85">
        <v>52</v>
      </c>
      <c r="G11" s="85">
        <v>10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99</v>
      </c>
      <c r="D12" s="75">
        <v>78.787878787878782</v>
      </c>
      <c r="E12" s="138">
        <v>78</v>
      </c>
      <c r="F12" s="85">
        <v>54</v>
      </c>
      <c r="G12" s="85">
        <v>13</v>
      </c>
      <c r="H12" s="85">
        <v>1</v>
      </c>
      <c r="I12" s="85">
        <v>1</v>
      </c>
    </row>
    <row r="13" spans="2:9" s="8" customFormat="1" x14ac:dyDescent="0.15">
      <c r="B13" s="14" t="str">
        <f>刑法犯総数!B13</f>
        <v>2019 令和元年</v>
      </c>
      <c r="C13" s="85">
        <v>111</v>
      </c>
      <c r="D13" s="75">
        <v>89.189189189189193</v>
      </c>
      <c r="E13" s="138">
        <v>99</v>
      </c>
      <c r="F13" s="85">
        <v>50</v>
      </c>
      <c r="G13" s="85">
        <v>10</v>
      </c>
      <c r="H13" s="85">
        <v>1</v>
      </c>
      <c r="I13" s="85">
        <v>0</v>
      </c>
    </row>
    <row r="14" spans="2:9" s="8" customFormat="1" x14ac:dyDescent="0.15">
      <c r="B14" s="14" t="str">
        <f>刑法犯総数!B14</f>
        <v>2020 　　２</v>
      </c>
      <c r="C14" s="144">
        <v>101</v>
      </c>
      <c r="D14" s="75">
        <v>101.98019801980197</v>
      </c>
      <c r="E14" s="145">
        <v>103</v>
      </c>
      <c r="F14" s="85">
        <v>55</v>
      </c>
      <c r="G14" s="85">
        <v>12</v>
      </c>
      <c r="H14" s="85">
        <v>0</v>
      </c>
      <c r="I14" s="85">
        <v>0</v>
      </c>
    </row>
    <row r="15" spans="2:9" s="8" customFormat="1" x14ac:dyDescent="0.15">
      <c r="B15" s="18" t="str">
        <f>刑法犯総数!B15</f>
        <v>2021 　　３</v>
      </c>
      <c r="C15" s="125">
        <v>109</v>
      </c>
      <c r="D15" s="75">
        <v>90.825688073394488</v>
      </c>
      <c r="E15" s="139">
        <v>99</v>
      </c>
      <c r="F15" s="89">
        <v>55</v>
      </c>
      <c r="G15" s="89">
        <v>13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102</v>
      </c>
      <c r="D16" s="75">
        <v>100</v>
      </c>
      <c r="E16" s="86">
        <v>102</v>
      </c>
      <c r="F16" s="89">
        <v>49</v>
      </c>
      <c r="G16" s="89">
        <v>10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93</v>
      </c>
      <c r="D17" s="81">
        <v>86.021505376344081</v>
      </c>
      <c r="E17" s="87">
        <v>80</v>
      </c>
      <c r="F17" s="87">
        <v>47</v>
      </c>
      <c r="G17" s="87">
        <v>12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125</v>
      </c>
      <c r="D18" s="78">
        <f>E18/C18*100</f>
        <v>92.800000000000011</v>
      </c>
      <c r="E18" s="88">
        <f>SUM(E20,E26,E33,E34,E45,E52,E59,E65,E70)</f>
        <v>116</v>
      </c>
      <c r="F18" s="91">
        <f>SUM(F20,F26,F33,F34,F45,F52,F59,F65,F70)</f>
        <v>54</v>
      </c>
      <c r="G18" s="91">
        <f>SUM(G20,G26,G33,G34,G45,G52,G59,G65,G70)</f>
        <v>16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4</v>
      </c>
      <c r="D20" s="91"/>
      <c r="E20" s="90">
        <v>3</v>
      </c>
      <c r="F20" s="92">
        <v>2</v>
      </c>
      <c r="G20" s="92">
        <v>1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4</v>
      </c>
      <c r="D21" s="85"/>
      <c r="E21" s="94">
        <v>3</v>
      </c>
      <c r="F21" s="93">
        <v>2</v>
      </c>
      <c r="G21" s="93">
        <v>1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8</v>
      </c>
      <c r="D26" s="91"/>
      <c r="E26" s="96">
        <v>10</v>
      </c>
      <c r="F26" s="91">
        <v>5</v>
      </c>
      <c r="G26" s="91">
        <v>2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1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1</v>
      </c>
      <c r="D28" s="85"/>
      <c r="E28" s="94">
        <v>1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3</v>
      </c>
      <c r="D29" s="85"/>
      <c r="E29" s="94">
        <v>4</v>
      </c>
      <c r="F29" s="93">
        <v>2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</v>
      </c>
      <c r="D31" s="85"/>
      <c r="E31" s="94">
        <v>1</v>
      </c>
      <c r="F31" s="93">
        <v>1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3</v>
      </c>
      <c r="D32" s="85"/>
      <c r="E32" s="94">
        <v>3</v>
      </c>
      <c r="F32" s="93">
        <v>2</v>
      </c>
      <c r="G32" s="93">
        <v>1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22</v>
      </c>
      <c r="D33" s="91"/>
      <c r="E33" s="98">
        <v>18</v>
      </c>
      <c r="F33" s="97">
        <v>7</v>
      </c>
      <c r="G33" s="97">
        <v>3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33</v>
      </c>
      <c r="D34" s="91"/>
      <c r="E34" s="96">
        <v>35</v>
      </c>
      <c r="F34" s="91">
        <v>13</v>
      </c>
      <c r="G34" s="91">
        <v>3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1</v>
      </c>
      <c r="D35" s="85"/>
      <c r="E35" s="94">
        <v>1</v>
      </c>
      <c r="F35" s="93">
        <v>1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6</v>
      </c>
      <c r="D38" s="85"/>
      <c r="E38" s="94">
        <v>10</v>
      </c>
      <c r="F38" s="93">
        <v>5</v>
      </c>
      <c r="G38" s="93">
        <v>1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11</v>
      </c>
      <c r="D39" s="85"/>
      <c r="E39" s="94">
        <v>11</v>
      </c>
      <c r="F39" s="93">
        <v>3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6</v>
      </c>
      <c r="D40" s="85"/>
      <c r="E40" s="94">
        <v>6</v>
      </c>
      <c r="F40" s="93">
        <v>3</v>
      </c>
      <c r="G40" s="93">
        <v>2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1</v>
      </c>
      <c r="D41" s="85"/>
      <c r="E41" s="94">
        <v>1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</v>
      </c>
      <c r="D43" s="85"/>
      <c r="E43" s="94">
        <v>2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</v>
      </c>
      <c r="D44" s="85"/>
      <c r="E44" s="94">
        <v>4</v>
      </c>
      <c r="F44" s="93">
        <v>1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11</v>
      </c>
      <c r="D45" s="91"/>
      <c r="E45" s="88">
        <v>8</v>
      </c>
      <c r="F45" s="91">
        <v>5</v>
      </c>
      <c r="G45" s="91">
        <v>1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</v>
      </c>
      <c r="D47" s="85"/>
      <c r="E47" s="94">
        <v>1</v>
      </c>
      <c r="F47" s="93">
        <v>1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2</v>
      </c>
      <c r="F49" s="93">
        <v>1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7</v>
      </c>
      <c r="D50" s="85"/>
      <c r="E50" s="94">
        <v>5</v>
      </c>
      <c r="F50" s="93">
        <v>3</v>
      </c>
      <c r="G50" s="93">
        <v>1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32</v>
      </c>
      <c r="D52" s="91"/>
      <c r="E52" s="96">
        <v>28</v>
      </c>
      <c r="F52" s="91">
        <v>14</v>
      </c>
      <c r="G52" s="91">
        <v>3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</v>
      </c>
      <c r="D53" s="85"/>
      <c r="E53" s="94">
        <v>1</v>
      </c>
      <c r="F53" s="93">
        <v>1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</v>
      </c>
      <c r="D54" s="85"/>
      <c r="E54" s="94">
        <v>3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11</v>
      </c>
      <c r="D55" s="85"/>
      <c r="E55" s="94">
        <v>8</v>
      </c>
      <c r="F55" s="93">
        <v>5</v>
      </c>
      <c r="G55" s="93">
        <v>2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11</v>
      </c>
      <c r="D56" s="85"/>
      <c r="E56" s="94">
        <v>12</v>
      </c>
      <c r="F56" s="93">
        <v>6</v>
      </c>
      <c r="G56" s="93">
        <v>1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2</v>
      </c>
      <c r="D57" s="85"/>
      <c r="E57" s="94">
        <v>1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4</v>
      </c>
      <c r="D58" s="85"/>
      <c r="E58" s="94">
        <v>3</v>
      </c>
      <c r="F58" s="93">
        <v>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1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</v>
      </c>
      <c r="D65" s="91"/>
      <c r="E65" s="96">
        <v>2</v>
      </c>
      <c r="F65" s="91">
        <v>1</v>
      </c>
      <c r="G65" s="91">
        <v>1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1</v>
      </c>
      <c r="D67" s="85"/>
      <c r="E67" s="94">
        <v>1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</v>
      </c>
      <c r="D68" s="85"/>
      <c r="E68" s="94">
        <v>1</v>
      </c>
      <c r="F68" s="93">
        <v>1</v>
      </c>
      <c r="G68" s="93">
        <v>1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12</v>
      </c>
      <c r="D70" s="91"/>
      <c r="E70" s="96">
        <v>11</v>
      </c>
      <c r="F70" s="91">
        <v>7</v>
      </c>
      <c r="G70" s="91">
        <v>2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5</v>
      </c>
      <c r="D71" s="85"/>
      <c r="E71" s="94">
        <v>3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2</v>
      </c>
      <c r="D72" s="85"/>
      <c r="E72" s="94">
        <v>2</v>
      </c>
      <c r="F72" s="93">
        <v>2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</v>
      </c>
      <c r="D73" s="85"/>
      <c r="E73" s="94">
        <v>1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2</v>
      </c>
      <c r="F75" s="93">
        <v>1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3</v>
      </c>
      <c r="D77" s="85"/>
      <c r="E77" s="94">
        <v>3</v>
      </c>
      <c r="F77" s="93">
        <v>3</v>
      </c>
      <c r="G77" s="93">
        <v>1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transitionEvaluation="1" codeName="Sheet110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1514</v>
      </c>
      <c r="D9" s="74">
        <v>28.335535006605017</v>
      </c>
      <c r="E9" s="138">
        <v>429</v>
      </c>
      <c r="F9" s="85">
        <v>421</v>
      </c>
      <c r="G9" s="85">
        <v>42</v>
      </c>
      <c r="H9" s="85">
        <v>92</v>
      </c>
      <c r="I9" s="85">
        <v>11</v>
      </c>
    </row>
    <row r="10" spans="2:9" s="8" customFormat="1" x14ac:dyDescent="0.15">
      <c r="B10" s="14" t="str">
        <f>刑法犯総数!B10</f>
        <v>2016     28</v>
      </c>
      <c r="C10" s="85">
        <v>1604</v>
      </c>
      <c r="D10" s="74">
        <v>27.431421446384043</v>
      </c>
      <c r="E10" s="138">
        <v>440</v>
      </c>
      <c r="F10" s="85">
        <v>476</v>
      </c>
      <c r="G10" s="85">
        <v>42</v>
      </c>
      <c r="H10" s="85">
        <v>70</v>
      </c>
      <c r="I10" s="85">
        <v>7</v>
      </c>
    </row>
    <row r="11" spans="2:9" s="8" customFormat="1" x14ac:dyDescent="0.15">
      <c r="B11" s="14" t="str">
        <f>刑法犯総数!B11</f>
        <v>2017     29</v>
      </c>
      <c r="C11" s="85">
        <v>1823</v>
      </c>
      <c r="D11" s="74">
        <v>26.988480526604498</v>
      </c>
      <c r="E11" s="138">
        <v>492</v>
      </c>
      <c r="F11" s="85">
        <v>465</v>
      </c>
      <c r="G11" s="85">
        <v>43</v>
      </c>
      <c r="H11" s="85">
        <v>75</v>
      </c>
      <c r="I11" s="85">
        <v>7</v>
      </c>
    </row>
    <row r="12" spans="2:9" s="8" customFormat="1" x14ac:dyDescent="0.15">
      <c r="B12" s="14" t="str">
        <f>刑法犯総数!B12</f>
        <v>2018     30</v>
      </c>
      <c r="C12" s="85">
        <v>1649</v>
      </c>
      <c r="D12" s="75">
        <v>31.109763493026076</v>
      </c>
      <c r="E12" s="138">
        <v>513</v>
      </c>
      <c r="F12" s="85">
        <v>487</v>
      </c>
      <c r="G12" s="85">
        <v>36</v>
      </c>
      <c r="H12" s="85">
        <v>72</v>
      </c>
      <c r="I12" s="85">
        <v>10</v>
      </c>
    </row>
    <row r="13" spans="2:9" s="8" customFormat="1" x14ac:dyDescent="0.15">
      <c r="B13" s="14" t="str">
        <f>刑法犯総数!B13</f>
        <v>2019 令和元年</v>
      </c>
      <c r="C13" s="85">
        <v>1672</v>
      </c>
      <c r="D13" s="75">
        <v>33.492822966507177</v>
      </c>
      <c r="E13" s="138">
        <v>560</v>
      </c>
      <c r="F13" s="85">
        <v>538</v>
      </c>
      <c r="G13" s="85">
        <v>34</v>
      </c>
      <c r="H13" s="85">
        <v>84</v>
      </c>
      <c r="I13" s="85">
        <v>5</v>
      </c>
    </row>
    <row r="14" spans="2:9" s="8" customFormat="1" x14ac:dyDescent="0.15">
      <c r="B14" s="18" t="str">
        <f>刑法犯総数!B14</f>
        <v>2020 　　２</v>
      </c>
      <c r="C14" s="125">
        <v>1908</v>
      </c>
      <c r="D14" s="75">
        <v>30.922431865828091</v>
      </c>
      <c r="E14" s="139">
        <v>590</v>
      </c>
      <c r="F14" s="89">
        <v>528</v>
      </c>
      <c r="G14" s="89">
        <v>48</v>
      </c>
      <c r="H14" s="89">
        <v>67</v>
      </c>
      <c r="I14" s="89">
        <v>4</v>
      </c>
    </row>
    <row r="15" spans="2:9" s="8" customFormat="1" x14ac:dyDescent="0.15">
      <c r="B15" s="18" t="str">
        <f>刑法犯総数!B15</f>
        <v>2021 　　３</v>
      </c>
      <c r="C15" s="125">
        <v>1976</v>
      </c>
      <c r="D15" s="75">
        <v>29.099190283400812</v>
      </c>
      <c r="E15" s="139">
        <v>575</v>
      </c>
      <c r="F15" s="89">
        <v>539</v>
      </c>
      <c r="G15" s="89">
        <v>51</v>
      </c>
      <c r="H15" s="89">
        <v>64</v>
      </c>
      <c r="I15" s="89">
        <v>2</v>
      </c>
    </row>
    <row r="16" spans="2:9" s="8" customFormat="1" x14ac:dyDescent="0.15">
      <c r="B16" s="18" t="str">
        <f>刑法犯総数!B16</f>
        <v>2022 　　４</v>
      </c>
      <c r="C16" s="89">
        <v>2152</v>
      </c>
      <c r="D16" s="75">
        <v>29.972118959107807</v>
      </c>
      <c r="E16" s="86">
        <v>645</v>
      </c>
      <c r="F16" s="89">
        <v>572</v>
      </c>
      <c r="G16" s="89">
        <v>55</v>
      </c>
      <c r="H16" s="89">
        <v>49</v>
      </c>
      <c r="I16" s="89">
        <v>8</v>
      </c>
    </row>
    <row r="17" spans="2:9" s="22" customFormat="1" x14ac:dyDescent="0.15">
      <c r="B17" s="18" t="str">
        <f>刑法犯総数!B17</f>
        <v>2023 　　５</v>
      </c>
      <c r="C17" s="89">
        <v>2245</v>
      </c>
      <c r="D17" s="81">
        <v>29.220489977728288</v>
      </c>
      <c r="E17" s="87">
        <v>656</v>
      </c>
      <c r="F17" s="87">
        <v>609</v>
      </c>
      <c r="G17" s="87">
        <v>40</v>
      </c>
      <c r="H17" s="87">
        <v>90</v>
      </c>
      <c r="I17" s="86">
        <v>3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2424</v>
      </c>
      <c r="D18" s="78">
        <f>E18/C18*100</f>
        <v>29.867986798679869</v>
      </c>
      <c r="E18" s="88">
        <f>SUM(E20,E26,E33,E34,E45,E52,E59,E65,E70)</f>
        <v>724</v>
      </c>
      <c r="F18" s="91">
        <f>SUM(F20,F26,F33,F34,F45,F52,F59,F65,F70)</f>
        <v>662</v>
      </c>
      <c r="G18" s="91">
        <f>SUM(G20,G26,G33,G34,G45,G52,G59,G65,G70)</f>
        <v>45</v>
      </c>
      <c r="H18" s="91">
        <f>SUM(H20,H26,H33,H34,H45,H52,H59,H65,H70)</f>
        <v>109</v>
      </c>
      <c r="I18" s="91">
        <f>SUM(I20,I26,I33,I34,I45,I52,I59,I65,I70)</f>
        <v>5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119</v>
      </c>
      <c r="D20" s="91"/>
      <c r="E20" s="90">
        <v>38</v>
      </c>
      <c r="F20" s="92">
        <v>33</v>
      </c>
      <c r="G20" s="92">
        <v>2</v>
      </c>
      <c r="H20" s="92">
        <v>8</v>
      </c>
      <c r="I20" s="91">
        <v>0</v>
      </c>
    </row>
    <row r="21" spans="2:9" s="8" customFormat="1" ht="11.15" customHeight="1" x14ac:dyDescent="0.15">
      <c r="B21" s="29" t="s">
        <v>2</v>
      </c>
      <c r="C21" s="93">
        <v>89</v>
      </c>
      <c r="D21" s="85"/>
      <c r="E21" s="94">
        <v>33</v>
      </c>
      <c r="F21" s="93">
        <v>25</v>
      </c>
      <c r="G21" s="93">
        <v>2</v>
      </c>
      <c r="H21" s="95">
        <v>4</v>
      </c>
      <c r="I21" s="93">
        <v>0</v>
      </c>
    </row>
    <row r="22" spans="2:9" s="8" customFormat="1" ht="11.15" customHeight="1" x14ac:dyDescent="0.15">
      <c r="B22" s="29" t="s">
        <v>3</v>
      </c>
      <c r="C22" s="93">
        <v>7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9</v>
      </c>
      <c r="D23" s="85"/>
      <c r="E23" s="94">
        <v>3</v>
      </c>
      <c r="F23" s="93">
        <v>3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10</v>
      </c>
      <c r="D24" s="85"/>
      <c r="E24" s="94">
        <v>2</v>
      </c>
      <c r="F24" s="93">
        <v>3</v>
      </c>
      <c r="G24" s="93">
        <v>0</v>
      </c>
      <c r="H24" s="93">
        <v>2</v>
      </c>
      <c r="I24" s="93">
        <v>0</v>
      </c>
    </row>
    <row r="25" spans="2:9" s="8" customFormat="1" ht="11.15" customHeight="1" x14ac:dyDescent="0.15">
      <c r="B25" s="29" t="s">
        <v>6</v>
      </c>
      <c r="C25" s="93">
        <v>4</v>
      </c>
      <c r="D25" s="85"/>
      <c r="E25" s="94">
        <v>0</v>
      </c>
      <c r="F25" s="93">
        <v>2</v>
      </c>
      <c r="G25" s="93">
        <v>0</v>
      </c>
      <c r="H25" s="93">
        <v>2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144</v>
      </c>
      <c r="D26" s="91"/>
      <c r="E26" s="96">
        <v>34</v>
      </c>
      <c r="F26" s="91">
        <v>23</v>
      </c>
      <c r="G26" s="91">
        <v>2</v>
      </c>
      <c r="H26" s="91">
        <v>5</v>
      </c>
      <c r="I26" s="91">
        <v>0</v>
      </c>
    </row>
    <row r="27" spans="2:9" s="8" customFormat="1" ht="11.15" customHeight="1" x14ac:dyDescent="0.15">
      <c r="B27" s="29" t="s">
        <v>7</v>
      </c>
      <c r="C27" s="93">
        <v>23</v>
      </c>
      <c r="D27" s="85"/>
      <c r="E27" s="94">
        <v>7</v>
      </c>
      <c r="F27" s="93">
        <v>4</v>
      </c>
      <c r="G27" s="93">
        <v>0</v>
      </c>
      <c r="H27" s="93">
        <v>1</v>
      </c>
      <c r="I27" s="93">
        <v>0</v>
      </c>
    </row>
    <row r="28" spans="2:9" s="8" customFormat="1" ht="11.15" customHeight="1" x14ac:dyDescent="0.15">
      <c r="B28" s="29" t="s">
        <v>8</v>
      </c>
      <c r="C28" s="93">
        <v>8</v>
      </c>
      <c r="D28" s="85"/>
      <c r="E28" s="94">
        <v>3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66</v>
      </c>
      <c r="D29" s="85"/>
      <c r="E29" s="94">
        <v>16</v>
      </c>
      <c r="F29" s="93">
        <v>11</v>
      </c>
      <c r="G29" s="93">
        <v>2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11</v>
      </c>
      <c r="D30" s="85"/>
      <c r="E30" s="94">
        <v>1</v>
      </c>
      <c r="F30" s="93">
        <v>2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6</v>
      </c>
      <c r="D31" s="85"/>
      <c r="E31" s="94">
        <v>1</v>
      </c>
      <c r="F31" s="93">
        <v>1</v>
      </c>
      <c r="G31" s="93">
        <v>0</v>
      </c>
      <c r="H31" s="93">
        <v>1</v>
      </c>
      <c r="I31" s="93">
        <v>0</v>
      </c>
    </row>
    <row r="32" spans="2:9" s="8" customFormat="1" ht="11.15" customHeight="1" x14ac:dyDescent="0.15">
      <c r="B32" s="29" t="s">
        <v>12</v>
      </c>
      <c r="C32" s="93">
        <v>30</v>
      </c>
      <c r="D32" s="85"/>
      <c r="E32" s="94">
        <v>6</v>
      </c>
      <c r="F32" s="93">
        <v>5</v>
      </c>
      <c r="G32" s="93">
        <v>0</v>
      </c>
      <c r="H32" s="93">
        <v>3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282</v>
      </c>
      <c r="D33" s="91"/>
      <c r="E33" s="98">
        <v>106</v>
      </c>
      <c r="F33" s="97">
        <v>137</v>
      </c>
      <c r="G33" s="97">
        <v>3</v>
      </c>
      <c r="H33" s="97">
        <v>17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525</v>
      </c>
      <c r="D34" s="91"/>
      <c r="E34" s="96">
        <v>194</v>
      </c>
      <c r="F34" s="91">
        <v>157</v>
      </c>
      <c r="G34" s="91">
        <v>13</v>
      </c>
      <c r="H34" s="91">
        <v>25</v>
      </c>
      <c r="I34" s="91">
        <v>4</v>
      </c>
    </row>
    <row r="35" spans="2:9" s="8" customFormat="1" ht="11.15" customHeight="1" x14ac:dyDescent="0.15">
      <c r="B35" s="29" t="s">
        <v>14</v>
      </c>
      <c r="C35" s="93">
        <v>28</v>
      </c>
      <c r="D35" s="85"/>
      <c r="E35" s="94">
        <v>8</v>
      </c>
      <c r="F35" s="93">
        <v>5</v>
      </c>
      <c r="G35" s="93">
        <v>0</v>
      </c>
      <c r="H35" s="93">
        <v>1</v>
      </c>
      <c r="I35" s="93">
        <v>0</v>
      </c>
    </row>
    <row r="36" spans="2:9" s="8" customFormat="1" ht="11.15" customHeight="1" x14ac:dyDescent="0.15">
      <c r="B36" s="29" t="s">
        <v>15</v>
      </c>
      <c r="C36" s="93">
        <v>27</v>
      </c>
      <c r="D36" s="85"/>
      <c r="E36" s="94">
        <v>9</v>
      </c>
      <c r="F36" s="93">
        <v>10</v>
      </c>
      <c r="G36" s="93">
        <v>1</v>
      </c>
      <c r="H36" s="93">
        <v>1</v>
      </c>
      <c r="I36" s="93">
        <v>0</v>
      </c>
    </row>
    <row r="37" spans="2:9" s="8" customFormat="1" ht="11.15" customHeight="1" x14ac:dyDescent="0.15">
      <c r="B37" s="29" t="s">
        <v>16</v>
      </c>
      <c r="C37" s="93">
        <v>33</v>
      </c>
      <c r="D37" s="85"/>
      <c r="E37" s="94">
        <v>5</v>
      </c>
      <c r="F37" s="93">
        <v>7</v>
      </c>
      <c r="G37" s="93">
        <v>0</v>
      </c>
      <c r="H37" s="93">
        <v>5</v>
      </c>
      <c r="I37" s="93">
        <v>0</v>
      </c>
    </row>
    <row r="38" spans="2:9" s="8" customFormat="1" ht="11.15" customHeight="1" x14ac:dyDescent="0.15">
      <c r="B38" s="29" t="s">
        <v>17</v>
      </c>
      <c r="C38" s="93">
        <v>82</v>
      </c>
      <c r="D38" s="85"/>
      <c r="E38" s="94">
        <v>43</v>
      </c>
      <c r="F38" s="93">
        <v>34</v>
      </c>
      <c r="G38" s="93">
        <v>2</v>
      </c>
      <c r="H38" s="93">
        <v>6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111</v>
      </c>
      <c r="D39" s="85"/>
      <c r="E39" s="94">
        <v>39</v>
      </c>
      <c r="F39" s="93">
        <v>29</v>
      </c>
      <c r="G39" s="93">
        <v>2</v>
      </c>
      <c r="H39" s="93">
        <v>2</v>
      </c>
      <c r="I39" s="93">
        <v>0</v>
      </c>
    </row>
    <row r="40" spans="2:9" s="8" customFormat="1" ht="11.15" customHeight="1" x14ac:dyDescent="0.15">
      <c r="B40" s="29" t="s">
        <v>19</v>
      </c>
      <c r="C40" s="93">
        <v>103</v>
      </c>
      <c r="D40" s="85"/>
      <c r="E40" s="94">
        <v>40</v>
      </c>
      <c r="F40" s="93">
        <v>37</v>
      </c>
      <c r="G40" s="93">
        <v>3</v>
      </c>
      <c r="H40" s="93">
        <v>4</v>
      </c>
      <c r="I40" s="93">
        <v>2</v>
      </c>
    </row>
    <row r="41" spans="2:9" s="8" customFormat="1" ht="11.15" customHeight="1" x14ac:dyDescent="0.15">
      <c r="B41" s="29" t="s">
        <v>20</v>
      </c>
      <c r="C41" s="93">
        <v>38</v>
      </c>
      <c r="D41" s="85"/>
      <c r="E41" s="94">
        <v>16</v>
      </c>
      <c r="F41" s="93">
        <v>7</v>
      </c>
      <c r="G41" s="93">
        <v>1</v>
      </c>
      <c r="H41" s="93">
        <v>3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6</v>
      </c>
      <c r="D42" s="85"/>
      <c r="E42" s="94">
        <v>1</v>
      </c>
      <c r="F42" s="93">
        <v>1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27</v>
      </c>
      <c r="D43" s="85"/>
      <c r="E43" s="94">
        <v>7</v>
      </c>
      <c r="F43" s="93">
        <v>5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70</v>
      </c>
      <c r="D44" s="85"/>
      <c r="E44" s="94">
        <v>26</v>
      </c>
      <c r="F44" s="93">
        <v>22</v>
      </c>
      <c r="G44" s="93">
        <v>4</v>
      </c>
      <c r="H44" s="93">
        <v>3</v>
      </c>
      <c r="I44" s="93">
        <v>2</v>
      </c>
    </row>
    <row r="45" spans="2:9" s="22" customFormat="1" ht="11.15" customHeight="1" x14ac:dyDescent="0.15">
      <c r="B45" s="31" t="s">
        <v>159</v>
      </c>
      <c r="C45" s="91">
        <v>223</v>
      </c>
      <c r="D45" s="91"/>
      <c r="E45" s="88">
        <v>70</v>
      </c>
      <c r="F45" s="91">
        <v>65</v>
      </c>
      <c r="G45" s="91">
        <v>6</v>
      </c>
      <c r="H45" s="91">
        <v>15</v>
      </c>
      <c r="I45" s="91">
        <v>0</v>
      </c>
    </row>
    <row r="46" spans="2:9" s="8" customFormat="1" ht="11.15" customHeight="1" x14ac:dyDescent="0.15">
      <c r="B46" s="29" t="s">
        <v>24</v>
      </c>
      <c r="C46" s="93">
        <v>9</v>
      </c>
      <c r="D46" s="85"/>
      <c r="E46" s="94">
        <v>6</v>
      </c>
      <c r="F46" s="93">
        <v>7</v>
      </c>
      <c r="G46" s="93">
        <v>0</v>
      </c>
      <c r="H46" s="93">
        <v>1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15</v>
      </c>
      <c r="D47" s="85"/>
      <c r="E47" s="94">
        <v>4</v>
      </c>
      <c r="F47" s="93">
        <v>3</v>
      </c>
      <c r="G47" s="93">
        <v>0</v>
      </c>
      <c r="H47" s="93">
        <v>1</v>
      </c>
      <c r="I47" s="93">
        <v>0</v>
      </c>
    </row>
    <row r="48" spans="2:9" s="8" customFormat="1" ht="11.15" customHeight="1" x14ac:dyDescent="0.15">
      <c r="B48" s="29" t="s">
        <v>26</v>
      </c>
      <c r="C48" s="93">
        <v>5</v>
      </c>
      <c r="D48" s="85"/>
      <c r="E48" s="94">
        <v>4</v>
      </c>
      <c r="F48" s="93">
        <v>5</v>
      </c>
      <c r="G48" s="93">
        <v>0</v>
      </c>
      <c r="H48" s="93">
        <v>2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21</v>
      </c>
      <c r="D49" s="85"/>
      <c r="E49" s="94">
        <v>3</v>
      </c>
      <c r="F49" s="93">
        <v>3</v>
      </c>
      <c r="G49" s="93">
        <v>2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150</v>
      </c>
      <c r="D50" s="85"/>
      <c r="E50" s="94">
        <v>43</v>
      </c>
      <c r="F50" s="93">
        <v>40</v>
      </c>
      <c r="G50" s="93">
        <v>4</v>
      </c>
      <c r="H50" s="93">
        <v>9</v>
      </c>
      <c r="I50" s="93">
        <v>0</v>
      </c>
    </row>
    <row r="51" spans="2:9" s="8" customFormat="1" ht="11.15" customHeight="1" x14ac:dyDescent="0.15">
      <c r="B51" s="29" t="s">
        <v>29</v>
      </c>
      <c r="C51" s="93">
        <v>23</v>
      </c>
      <c r="D51" s="85"/>
      <c r="E51" s="94">
        <v>10</v>
      </c>
      <c r="F51" s="93">
        <v>7</v>
      </c>
      <c r="G51" s="93">
        <v>0</v>
      </c>
      <c r="H51" s="93">
        <v>2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523</v>
      </c>
      <c r="D52" s="91"/>
      <c r="E52" s="96">
        <v>138</v>
      </c>
      <c r="F52" s="91">
        <v>132</v>
      </c>
      <c r="G52" s="91">
        <v>9</v>
      </c>
      <c r="H52" s="91">
        <v>15</v>
      </c>
      <c r="I52" s="91">
        <v>1</v>
      </c>
    </row>
    <row r="53" spans="2:9" s="8" customFormat="1" ht="11.15" customHeight="1" x14ac:dyDescent="0.15">
      <c r="B53" s="29" t="s">
        <v>30</v>
      </c>
      <c r="C53" s="93">
        <v>17</v>
      </c>
      <c r="D53" s="85"/>
      <c r="E53" s="94">
        <v>11</v>
      </c>
      <c r="F53" s="93">
        <v>10</v>
      </c>
      <c r="G53" s="93">
        <v>0</v>
      </c>
      <c r="H53" s="93">
        <v>2</v>
      </c>
      <c r="I53" s="93">
        <v>0</v>
      </c>
    </row>
    <row r="54" spans="2:9" s="8" customFormat="1" ht="11.15" customHeight="1" x14ac:dyDescent="0.15">
      <c r="B54" s="29" t="s">
        <v>31</v>
      </c>
      <c r="C54" s="93">
        <v>27</v>
      </c>
      <c r="D54" s="85"/>
      <c r="E54" s="94">
        <v>9</v>
      </c>
      <c r="F54" s="93">
        <v>8</v>
      </c>
      <c r="G54" s="93">
        <v>0</v>
      </c>
      <c r="H54" s="93">
        <v>1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378</v>
      </c>
      <c r="D55" s="85"/>
      <c r="E55" s="94">
        <v>82</v>
      </c>
      <c r="F55" s="93">
        <v>86</v>
      </c>
      <c r="G55" s="93">
        <v>8</v>
      </c>
      <c r="H55" s="93">
        <v>9</v>
      </c>
      <c r="I55" s="93">
        <v>1</v>
      </c>
    </row>
    <row r="56" spans="2:9" s="8" customFormat="1" ht="11.15" customHeight="1" x14ac:dyDescent="0.15">
      <c r="B56" s="29" t="s">
        <v>33</v>
      </c>
      <c r="C56" s="93">
        <v>73</v>
      </c>
      <c r="D56" s="85"/>
      <c r="E56" s="94">
        <v>22</v>
      </c>
      <c r="F56" s="93">
        <v>19</v>
      </c>
      <c r="G56" s="93">
        <v>0</v>
      </c>
      <c r="H56" s="93">
        <v>2</v>
      </c>
      <c r="I56" s="93">
        <v>0</v>
      </c>
    </row>
    <row r="57" spans="2:9" s="8" customFormat="1" ht="11.15" customHeight="1" x14ac:dyDescent="0.15">
      <c r="B57" s="29" t="s">
        <v>34</v>
      </c>
      <c r="C57" s="93">
        <v>6</v>
      </c>
      <c r="D57" s="85"/>
      <c r="E57" s="94">
        <v>3</v>
      </c>
      <c r="F57" s="93">
        <v>1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22</v>
      </c>
      <c r="D58" s="85"/>
      <c r="E58" s="94">
        <v>11</v>
      </c>
      <c r="F58" s="93">
        <v>8</v>
      </c>
      <c r="G58" s="93">
        <v>1</v>
      </c>
      <c r="H58" s="93">
        <v>1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114</v>
      </c>
      <c r="D59" s="91"/>
      <c r="E59" s="96">
        <v>26</v>
      </c>
      <c r="F59" s="91">
        <v>23</v>
      </c>
      <c r="G59" s="91">
        <v>1</v>
      </c>
      <c r="H59" s="91">
        <v>3</v>
      </c>
      <c r="I59" s="91">
        <v>0</v>
      </c>
    </row>
    <row r="60" spans="2:9" s="8" customFormat="1" ht="11.15" customHeight="1" x14ac:dyDescent="0.15">
      <c r="B60" s="29" t="s">
        <v>36</v>
      </c>
      <c r="C60" s="93">
        <v>1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3</v>
      </c>
      <c r="D61" s="85"/>
      <c r="E61" s="94">
        <v>1</v>
      </c>
      <c r="F61" s="93">
        <v>1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29</v>
      </c>
      <c r="D62" s="85"/>
      <c r="E62" s="94">
        <v>8</v>
      </c>
      <c r="F62" s="93">
        <v>5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64</v>
      </c>
      <c r="D63" s="85"/>
      <c r="E63" s="94">
        <v>16</v>
      </c>
      <c r="F63" s="93">
        <v>16</v>
      </c>
      <c r="G63" s="93">
        <v>1</v>
      </c>
      <c r="H63" s="93">
        <v>2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17</v>
      </c>
      <c r="D64" s="85"/>
      <c r="E64" s="94">
        <v>1</v>
      </c>
      <c r="F64" s="93">
        <v>1</v>
      </c>
      <c r="G64" s="93">
        <v>0</v>
      </c>
      <c r="H64" s="93">
        <v>1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44</v>
      </c>
      <c r="D65" s="91"/>
      <c r="E65" s="96">
        <v>8</v>
      </c>
      <c r="F65" s="91">
        <v>9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13</v>
      </c>
      <c r="D66" s="85"/>
      <c r="E66" s="94">
        <v>2</v>
      </c>
      <c r="F66" s="93">
        <v>2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8</v>
      </c>
      <c r="D67" s="85"/>
      <c r="E67" s="94">
        <v>1</v>
      </c>
      <c r="F67" s="93">
        <v>1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10</v>
      </c>
      <c r="D68" s="85"/>
      <c r="E68" s="94">
        <v>1</v>
      </c>
      <c r="F68" s="93">
        <v>2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13</v>
      </c>
      <c r="D69" s="85"/>
      <c r="E69" s="94">
        <v>4</v>
      </c>
      <c r="F69" s="93">
        <v>4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450</v>
      </c>
      <c r="D70" s="91"/>
      <c r="E70" s="96">
        <v>110</v>
      </c>
      <c r="F70" s="91">
        <v>83</v>
      </c>
      <c r="G70" s="91">
        <v>9</v>
      </c>
      <c r="H70" s="91">
        <v>21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175</v>
      </c>
      <c r="D71" s="85"/>
      <c r="E71" s="94">
        <v>35</v>
      </c>
      <c r="F71" s="93">
        <v>24</v>
      </c>
      <c r="G71" s="93">
        <v>3</v>
      </c>
      <c r="H71" s="93">
        <v>5</v>
      </c>
      <c r="I71" s="93">
        <v>0</v>
      </c>
    </row>
    <row r="72" spans="2:9" s="8" customFormat="1" ht="11.15" customHeight="1" x14ac:dyDescent="0.15">
      <c r="B72" s="29" t="s">
        <v>46</v>
      </c>
      <c r="C72" s="93">
        <v>5</v>
      </c>
      <c r="D72" s="85"/>
      <c r="E72" s="94">
        <v>2</v>
      </c>
      <c r="F72" s="93">
        <v>1</v>
      </c>
      <c r="G72" s="93">
        <v>0</v>
      </c>
      <c r="H72" s="93">
        <v>1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22</v>
      </c>
      <c r="D73" s="85"/>
      <c r="E73" s="94">
        <v>9</v>
      </c>
      <c r="F73" s="93">
        <v>5</v>
      </c>
      <c r="G73" s="93">
        <v>2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35</v>
      </c>
      <c r="D74" s="85"/>
      <c r="E74" s="94">
        <v>11</v>
      </c>
      <c r="F74" s="93">
        <v>11</v>
      </c>
      <c r="G74" s="93">
        <v>1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13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16</v>
      </c>
      <c r="D76" s="85"/>
      <c r="E76" s="94">
        <v>6</v>
      </c>
      <c r="F76" s="93">
        <v>4</v>
      </c>
      <c r="G76" s="93">
        <v>1</v>
      </c>
      <c r="H76" s="93">
        <v>1</v>
      </c>
      <c r="I76" s="93">
        <v>0</v>
      </c>
    </row>
    <row r="77" spans="2:9" s="8" customFormat="1" ht="11.15" customHeight="1" x14ac:dyDescent="0.15">
      <c r="B77" s="29" t="s">
        <v>51</v>
      </c>
      <c r="C77" s="93">
        <v>70</v>
      </c>
      <c r="D77" s="85"/>
      <c r="E77" s="94">
        <v>20</v>
      </c>
      <c r="F77" s="93">
        <v>13</v>
      </c>
      <c r="G77" s="93">
        <v>2</v>
      </c>
      <c r="H77" s="93">
        <v>3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114</v>
      </c>
      <c r="D78" s="104"/>
      <c r="E78" s="116">
        <v>27</v>
      </c>
      <c r="F78" s="103">
        <v>25</v>
      </c>
      <c r="G78" s="103">
        <v>0</v>
      </c>
      <c r="H78" s="103">
        <v>10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transitionEvaluation="1" codeName="Sheet111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142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17</v>
      </c>
      <c r="D9" s="74">
        <v>64.705882352941174</v>
      </c>
      <c r="E9" s="138">
        <v>11</v>
      </c>
      <c r="F9" s="85">
        <v>13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13</v>
      </c>
      <c r="D10" s="74">
        <v>38.461538461538467</v>
      </c>
      <c r="E10" s="138">
        <v>5</v>
      </c>
      <c r="F10" s="85">
        <v>5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8</v>
      </c>
      <c r="D11" s="74">
        <v>75</v>
      </c>
      <c r="E11" s="138">
        <v>6</v>
      </c>
      <c r="F11" s="85">
        <v>7</v>
      </c>
      <c r="G11" s="85">
        <v>1</v>
      </c>
      <c r="H11" s="85">
        <v>0</v>
      </c>
      <c r="I11" s="85">
        <v>0</v>
      </c>
    </row>
    <row r="12" spans="2:9" s="8" customFormat="1" x14ac:dyDescent="0.15">
      <c r="B12" s="18" t="str">
        <f>刑法犯総数!B12</f>
        <v>2018     30</v>
      </c>
      <c r="C12" s="89">
        <v>17</v>
      </c>
      <c r="D12" s="75">
        <v>29.411764705882355</v>
      </c>
      <c r="E12" s="112">
        <v>5</v>
      </c>
      <c r="F12" s="89">
        <v>4</v>
      </c>
      <c r="G12" s="89">
        <v>2</v>
      </c>
      <c r="H12" s="89">
        <v>0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15</v>
      </c>
      <c r="D13" s="75">
        <v>26.666666666666668</v>
      </c>
      <c r="E13" s="112">
        <v>4</v>
      </c>
      <c r="F13" s="89">
        <v>6</v>
      </c>
      <c r="G13" s="89">
        <v>1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19</v>
      </c>
      <c r="D14" s="75">
        <v>73.68421052631578</v>
      </c>
      <c r="E14" s="139">
        <v>14</v>
      </c>
      <c r="F14" s="89">
        <v>14</v>
      </c>
      <c r="G14" s="89">
        <v>1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25</v>
      </c>
      <c r="D15" s="75">
        <v>72</v>
      </c>
      <c r="E15" s="139">
        <v>18</v>
      </c>
      <c r="F15" s="89">
        <v>17</v>
      </c>
      <c r="G15" s="89">
        <v>4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21</v>
      </c>
      <c r="D16" s="75">
        <v>52.380952380952387</v>
      </c>
      <c r="E16" s="86">
        <v>11</v>
      </c>
      <c r="F16" s="89">
        <v>13</v>
      </c>
      <c r="G16" s="89">
        <v>2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28</v>
      </c>
      <c r="D17" s="81">
        <v>21.428571428571427</v>
      </c>
      <c r="E17" s="87">
        <v>6</v>
      </c>
      <c r="F17" s="87">
        <v>7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36</v>
      </c>
      <c r="D18" s="78">
        <f>E18/C18*100</f>
        <v>44.444444444444443</v>
      </c>
      <c r="E18" s="88">
        <f>SUM(E20,E26,E33,E34,E45,E52,E59,E65,E70)</f>
        <v>16</v>
      </c>
      <c r="F18" s="91">
        <f>SUM(F20,F26,F33,F34,F45,F52,F59,F65,F70)</f>
        <v>17</v>
      </c>
      <c r="G18" s="91">
        <f>SUM(G20,G26,G33,G34,G45,G52,G59,G65,G70)</f>
        <v>2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3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2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1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9</v>
      </c>
      <c r="D34" s="91"/>
      <c r="E34" s="96">
        <v>5</v>
      </c>
      <c r="F34" s="91">
        <v>5</v>
      </c>
      <c r="G34" s="91">
        <v>2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2</v>
      </c>
      <c r="D39" s="85"/>
      <c r="E39" s="94">
        <v>1</v>
      </c>
      <c r="F39" s="93">
        <v>1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2</v>
      </c>
      <c r="D40" s="85"/>
      <c r="E40" s="94">
        <v>1</v>
      </c>
      <c r="F40" s="93">
        <v>1</v>
      </c>
      <c r="G40" s="93">
        <v>1</v>
      </c>
      <c r="H40" s="93">
        <v>0</v>
      </c>
      <c r="I40" s="93">
        <v>0</v>
      </c>
    </row>
    <row r="41" spans="2:9" s="8" customFormat="1" ht="9.7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4</v>
      </c>
      <c r="D44" s="85"/>
      <c r="E44" s="94">
        <v>3</v>
      </c>
      <c r="F44" s="93">
        <v>3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4</v>
      </c>
      <c r="F45" s="91">
        <v>7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1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1</v>
      </c>
      <c r="F49" s="93">
        <v>1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2</v>
      </c>
      <c r="D50" s="85"/>
      <c r="E50" s="94">
        <v>3</v>
      </c>
      <c r="F50" s="93">
        <v>6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10</v>
      </c>
      <c r="D52" s="91"/>
      <c r="E52" s="96">
        <v>3</v>
      </c>
      <c r="F52" s="91">
        <v>3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1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3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3</v>
      </c>
      <c r="D55" s="85"/>
      <c r="E55" s="94">
        <v>1</v>
      </c>
      <c r="F55" s="93">
        <v>2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1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1</v>
      </c>
      <c r="D58" s="85"/>
      <c r="E58" s="94">
        <v>1</v>
      </c>
      <c r="F58" s="93">
        <v>1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</v>
      </c>
      <c r="D59" s="91"/>
      <c r="E59" s="96">
        <v>1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1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5</v>
      </c>
      <c r="D70" s="91"/>
      <c r="E70" s="96">
        <v>2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1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1</v>
      </c>
      <c r="D75" s="85"/>
      <c r="E75" s="94">
        <v>1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1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transitionEvaluation="1" codeName="Sheet112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9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135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112931</v>
      </c>
      <c r="D9" s="74">
        <v>9.1976516634050878</v>
      </c>
      <c r="E9" s="138">
        <v>10387</v>
      </c>
      <c r="F9" s="85">
        <v>5588</v>
      </c>
      <c r="G9" s="85">
        <v>491</v>
      </c>
      <c r="H9" s="85">
        <v>687</v>
      </c>
      <c r="I9" s="85">
        <v>49</v>
      </c>
    </row>
    <row r="10" spans="2:9" s="8" customFormat="1" x14ac:dyDescent="0.15">
      <c r="B10" s="14" t="str">
        <f>刑法犯総数!B10</f>
        <v>2016     28</v>
      </c>
      <c r="C10" s="85">
        <v>100440</v>
      </c>
      <c r="D10" s="74">
        <v>9.5011947431302275</v>
      </c>
      <c r="E10" s="138">
        <v>9543</v>
      </c>
      <c r="F10" s="85">
        <v>5381</v>
      </c>
      <c r="G10" s="85">
        <v>479</v>
      </c>
      <c r="H10" s="85">
        <v>605</v>
      </c>
      <c r="I10" s="85">
        <v>39</v>
      </c>
    </row>
    <row r="11" spans="2:9" s="8" customFormat="1" x14ac:dyDescent="0.15">
      <c r="B11" s="14" t="str">
        <f>刑法犯総数!B11</f>
        <v>2017     29</v>
      </c>
      <c r="C11" s="85">
        <v>92707</v>
      </c>
      <c r="D11" s="74">
        <v>10.458757159653533</v>
      </c>
      <c r="E11" s="138">
        <v>9696</v>
      </c>
      <c r="F11" s="85">
        <v>5335</v>
      </c>
      <c r="G11" s="85">
        <v>455</v>
      </c>
      <c r="H11" s="85">
        <v>574</v>
      </c>
      <c r="I11" s="85">
        <v>28</v>
      </c>
    </row>
    <row r="12" spans="2:9" s="8" customFormat="1" x14ac:dyDescent="0.15">
      <c r="B12" s="14" t="str">
        <f>刑法犯総数!B12</f>
        <v>2018     30</v>
      </c>
      <c r="C12" s="85">
        <v>78371</v>
      </c>
      <c r="D12" s="75">
        <v>11.659925227443825</v>
      </c>
      <c r="E12" s="138">
        <v>9138</v>
      </c>
      <c r="F12" s="85">
        <v>4993</v>
      </c>
      <c r="G12" s="85">
        <v>521</v>
      </c>
      <c r="H12" s="85">
        <v>455</v>
      </c>
      <c r="I12" s="85">
        <v>43</v>
      </c>
    </row>
    <row r="13" spans="2:9" s="8" customFormat="1" x14ac:dyDescent="0.15">
      <c r="B13" s="18" t="str">
        <f>刑法犯総数!B13</f>
        <v>2019 令和元年</v>
      </c>
      <c r="C13" s="89">
        <v>71695</v>
      </c>
      <c r="D13" s="75">
        <v>11.970151335518516</v>
      </c>
      <c r="E13" s="112">
        <v>8582</v>
      </c>
      <c r="F13" s="89">
        <v>4790</v>
      </c>
      <c r="G13" s="89">
        <v>473</v>
      </c>
      <c r="H13" s="89">
        <v>411</v>
      </c>
      <c r="I13" s="89">
        <v>38</v>
      </c>
    </row>
    <row r="14" spans="2:9" s="8" customFormat="1" x14ac:dyDescent="0.15">
      <c r="B14" s="18" t="str">
        <f>刑法犯総数!B14</f>
        <v>2020 　　２</v>
      </c>
      <c r="C14" s="125">
        <v>64089</v>
      </c>
      <c r="D14" s="75">
        <v>13.381391502441916</v>
      </c>
      <c r="E14" s="139">
        <v>8576</v>
      </c>
      <c r="F14" s="89">
        <v>4922</v>
      </c>
      <c r="G14" s="89">
        <v>493</v>
      </c>
      <c r="H14" s="89">
        <v>433</v>
      </c>
      <c r="I14" s="89">
        <v>20</v>
      </c>
    </row>
    <row r="15" spans="2:9" s="8" customFormat="1" x14ac:dyDescent="0.15">
      <c r="B15" s="18" t="str">
        <f>刑法犯総数!B15</f>
        <v>2021 　　３</v>
      </c>
      <c r="C15" s="125">
        <v>56925</v>
      </c>
      <c r="D15" s="75">
        <v>14.866930171277998</v>
      </c>
      <c r="E15" s="139">
        <v>8463</v>
      </c>
      <c r="F15" s="89">
        <v>4563</v>
      </c>
      <c r="G15" s="89">
        <v>493</v>
      </c>
      <c r="H15" s="89">
        <v>360</v>
      </c>
      <c r="I15" s="89">
        <v>35</v>
      </c>
    </row>
    <row r="16" spans="2:9" s="8" customFormat="1" x14ac:dyDescent="0.15">
      <c r="B16" s="18" t="str">
        <f>刑法犯総数!B16</f>
        <v>2022 　　４</v>
      </c>
      <c r="C16" s="89">
        <v>54750</v>
      </c>
      <c r="D16" s="75">
        <v>14.390867579908676</v>
      </c>
      <c r="E16" s="86">
        <v>7879</v>
      </c>
      <c r="F16" s="89">
        <v>4520</v>
      </c>
      <c r="G16" s="89">
        <v>450</v>
      </c>
      <c r="H16" s="89">
        <v>384</v>
      </c>
      <c r="I16" s="89">
        <v>24</v>
      </c>
    </row>
    <row r="17" spans="2:9" s="22" customFormat="1" x14ac:dyDescent="0.15">
      <c r="B17" s="18" t="str">
        <f>刑法犯総数!B17</f>
        <v>2023 　　５</v>
      </c>
      <c r="C17" s="89">
        <v>56957</v>
      </c>
      <c r="D17" s="81">
        <v>14.690029320364486</v>
      </c>
      <c r="E17" s="87">
        <v>8367</v>
      </c>
      <c r="F17" s="87">
        <v>4593</v>
      </c>
      <c r="G17" s="87">
        <v>481</v>
      </c>
      <c r="H17" s="87">
        <v>438</v>
      </c>
      <c r="I17" s="86">
        <v>23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53668</v>
      </c>
      <c r="D18" s="78">
        <f>E18/C18*100</f>
        <v>15.103972572110012</v>
      </c>
      <c r="E18" s="88">
        <f>SUM(E20,E26,E33,E34,E45,E52,E59,E65,E70)</f>
        <v>8106</v>
      </c>
      <c r="F18" s="91">
        <f>SUM(F20,F26,F33,F34,F45,F52,F59,F65,F70)</f>
        <v>4671</v>
      </c>
      <c r="G18" s="91">
        <f>SUM(G20,G26,G33,G34,G45,G52,G59,G65,G70)</f>
        <v>520</v>
      </c>
      <c r="H18" s="91">
        <f>SUM(H20,H26,H33,H34,H45,H52,H59,H65,H70)</f>
        <v>463</v>
      </c>
      <c r="I18" s="91">
        <f>SUM(I20,I26,I33,I34,I45,I52,I59,I65,I70)</f>
        <v>46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1465</v>
      </c>
      <c r="D20" s="91"/>
      <c r="E20" s="90">
        <v>283</v>
      </c>
      <c r="F20" s="92">
        <v>106</v>
      </c>
      <c r="G20" s="92">
        <v>16</v>
      </c>
      <c r="H20" s="92">
        <v>15</v>
      </c>
      <c r="I20" s="91">
        <v>3</v>
      </c>
    </row>
    <row r="21" spans="2:9" s="8" customFormat="1" ht="11.15" customHeight="1" x14ac:dyDescent="0.15">
      <c r="B21" s="29" t="s">
        <v>2</v>
      </c>
      <c r="C21" s="93">
        <v>956</v>
      </c>
      <c r="D21" s="85"/>
      <c r="E21" s="94">
        <v>186</v>
      </c>
      <c r="F21" s="93">
        <v>68</v>
      </c>
      <c r="G21" s="93">
        <v>9</v>
      </c>
      <c r="H21" s="95">
        <v>5</v>
      </c>
      <c r="I21" s="93">
        <v>0</v>
      </c>
    </row>
    <row r="22" spans="2:9" s="8" customFormat="1" ht="11.15" customHeight="1" x14ac:dyDescent="0.15">
      <c r="B22" s="29" t="s">
        <v>3</v>
      </c>
      <c r="C22" s="93">
        <v>145</v>
      </c>
      <c r="D22" s="85"/>
      <c r="E22" s="94">
        <v>26</v>
      </c>
      <c r="F22" s="93">
        <v>9</v>
      </c>
      <c r="G22" s="93">
        <v>0</v>
      </c>
      <c r="H22" s="93">
        <v>2</v>
      </c>
      <c r="I22" s="93">
        <v>0</v>
      </c>
    </row>
    <row r="23" spans="2:9" s="8" customFormat="1" ht="11.15" customHeight="1" x14ac:dyDescent="0.15">
      <c r="B23" s="29" t="s">
        <v>4</v>
      </c>
      <c r="C23" s="93">
        <v>141</v>
      </c>
      <c r="D23" s="85"/>
      <c r="E23" s="94">
        <v>25</v>
      </c>
      <c r="F23" s="93">
        <v>16</v>
      </c>
      <c r="G23" s="93">
        <v>4</v>
      </c>
      <c r="H23" s="93">
        <v>6</v>
      </c>
      <c r="I23" s="93">
        <v>3</v>
      </c>
    </row>
    <row r="24" spans="2:9" s="8" customFormat="1" ht="11.15" customHeight="1" x14ac:dyDescent="0.15">
      <c r="B24" s="29" t="s">
        <v>5</v>
      </c>
      <c r="C24" s="93">
        <v>158</v>
      </c>
      <c r="D24" s="85"/>
      <c r="E24" s="94">
        <v>38</v>
      </c>
      <c r="F24" s="93">
        <v>10</v>
      </c>
      <c r="G24" s="93">
        <v>3</v>
      </c>
      <c r="H24" s="93">
        <v>1</v>
      </c>
      <c r="I24" s="93">
        <v>0</v>
      </c>
    </row>
    <row r="25" spans="2:9" s="8" customFormat="1" ht="11.15" customHeight="1" x14ac:dyDescent="0.15">
      <c r="B25" s="29" t="s">
        <v>6</v>
      </c>
      <c r="C25" s="93">
        <v>65</v>
      </c>
      <c r="D25" s="85"/>
      <c r="E25" s="94">
        <v>8</v>
      </c>
      <c r="F25" s="93">
        <v>3</v>
      </c>
      <c r="G25" s="93">
        <v>0</v>
      </c>
      <c r="H25" s="93">
        <v>1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2608</v>
      </c>
      <c r="D26" s="91"/>
      <c r="E26" s="96">
        <v>435</v>
      </c>
      <c r="F26" s="91">
        <v>241</v>
      </c>
      <c r="G26" s="91">
        <v>20</v>
      </c>
      <c r="H26" s="91">
        <v>24</v>
      </c>
      <c r="I26" s="91">
        <v>1</v>
      </c>
    </row>
    <row r="27" spans="2:9" s="8" customFormat="1" ht="11.15" customHeight="1" x14ac:dyDescent="0.15">
      <c r="B27" s="29" t="s">
        <v>7</v>
      </c>
      <c r="C27" s="93">
        <v>380</v>
      </c>
      <c r="D27" s="85"/>
      <c r="E27" s="94">
        <v>73</v>
      </c>
      <c r="F27" s="93">
        <v>36</v>
      </c>
      <c r="G27" s="93">
        <v>4</v>
      </c>
      <c r="H27" s="93">
        <v>7</v>
      </c>
      <c r="I27" s="93">
        <v>1</v>
      </c>
    </row>
    <row r="28" spans="2:9" s="8" customFormat="1" ht="11.15" customHeight="1" x14ac:dyDescent="0.15">
      <c r="B28" s="29" t="s">
        <v>8</v>
      </c>
      <c r="C28" s="93">
        <v>242</v>
      </c>
      <c r="D28" s="85"/>
      <c r="E28" s="94">
        <v>36</v>
      </c>
      <c r="F28" s="93">
        <v>20</v>
      </c>
      <c r="G28" s="93">
        <v>1</v>
      </c>
      <c r="H28" s="93">
        <v>2</v>
      </c>
      <c r="I28" s="93">
        <v>0</v>
      </c>
    </row>
    <row r="29" spans="2:9" s="8" customFormat="1" ht="11.15" customHeight="1" x14ac:dyDescent="0.15">
      <c r="B29" s="29" t="s">
        <v>9</v>
      </c>
      <c r="C29" s="93">
        <v>946</v>
      </c>
      <c r="D29" s="85"/>
      <c r="E29" s="94">
        <v>143</v>
      </c>
      <c r="F29" s="93">
        <v>74</v>
      </c>
      <c r="G29" s="93">
        <v>5</v>
      </c>
      <c r="H29" s="93">
        <v>3</v>
      </c>
      <c r="I29" s="93">
        <v>0</v>
      </c>
    </row>
    <row r="30" spans="2:9" s="8" customFormat="1" ht="11.15" customHeight="1" x14ac:dyDescent="0.15">
      <c r="B30" s="29" t="s">
        <v>10</v>
      </c>
      <c r="C30" s="93">
        <v>155</v>
      </c>
      <c r="D30" s="85"/>
      <c r="E30" s="94">
        <v>48</v>
      </c>
      <c r="F30" s="93">
        <v>34</v>
      </c>
      <c r="G30" s="93">
        <v>1</v>
      </c>
      <c r="H30" s="93">
        <v>6</v>
      </c>
      <c r="I30" s="93">
        <v>0</v>
      </c>
    </row>
    <row r="31" spans="2:9" s="8" customFormat="1" ht="11.15" customHeight="1" x14ac:dyDescent="0.15">
      <c r="B31" s="29" t="s">
        <v>11</v>
      </c>
      <c r="C31" s="93">
        <v>188</v>
      </c>
      <c r="D31" s="85"/>
      <c r="E31" s="94">
        <v>50</v>
      </c>
      <c r="F31" s="93">
        <v>34</v>
      </c>
      <c r="G31" s="93">
        <v>3</v>
      </c>
      <c r="H31" s="93">
        <v>3</v>
      </c>
      <c r="I31" s="93">
        <v>0</v>
      </c>
    </row>
    <row r="32" spans="2:9" s="8" customFormat="1" ht="11.15" customHeight="1" x14ac:dyDescent="0.15">
      <c r="B32" s="29" t="s">
        <v>12</v>
      </c>
      <c r="C32" s="93">
        <v>697</v>
      </c>
      <c r="D32" s="85"/>
      <c r="E32" s="94">
        <v>85</v>
      </c>
      <c r="F32" s="93">
        <v>43</v>
      </c>
      <c r="G32" s="93">
        <v>6</v>
      </c>
      <c r="H32" s="93">
        <v>3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7684</v>
      </c>
      <c r="D33" s="91"/>
      <c r="E33" s="98">
        <v>1030</v>
      </c>
      <c r="F33" s="97">
        <v>670</v>
      </c>
      <c r="G33" s="97">
        <v>71</v>
      </c>
      <c r="H33" s="97">
        <v>32</v>
      </c>
      <c r="I33" s="97">
        <v>4</v>
      </c>
    </row>
    <row r="34" spans="2:9" s="22" customFormat="1" ht="11.15" customHeight="1" x14ac:dyDescent="0.15">
      <c r="B34" s="31" t="s">
        <v>158</v>
      </c>
      <c r="C34" s="91">
        <v>14288</v>
      </c>
      <c r="D34" s="91"/>
      <c r="E34" s="96">
        <v>2149</v>
      </c>
      <c r="F34" s="91">
        <v>1255</v>
      </c>
      <c r="G34" s="91">
        <v>143</v>
      </c>
      <c r="H34" s="91">
        <v>83</v>
      </c>
      <c r="I34" s="91">
        <v>13</v>
      </c>
    </row>
    <row r="35" spans="2:9" s="8" customFormat="1" ht="11.15" customHeight="1" x14ac:dyDescent="0.15">
      <c r="B35" s="29" t="s">
        <v>14</v>
      </c>
      <c r="C35" s="93">
        <v>1232</v>
      </c>
      <c r="D35" s="85"/>
      <c r="E35" s="94">
        <v>147</v>
      </c>
      <c r="F35" s="93">
        <v>89</v>
      </c>
      <c r="G35" s="93">
        <v>17</v>
      </c>
      <c r="H35" s="93">
        <v>7</v>
      </c>
      <c r="I35" s="93">
        <v>0</v>
      </c>
    </row>
    <row r="36" spans="2:9" s="8" customFormat="1" ht="11.15" customHeight="1" x14ac:dyDescent="0.15">
      <c r="B36" s="29" t="s">
        <v>15</v>
      </c>
      <c r="C36" s="93">
        <v>857</v>
      </c>
      <c r="D36" s="85"/>
      <c r="E36" s="94">
        <v>116</v>
      </c>
      <c r="F36" s="93">
        <v>53</v>
      </c>
      <c r="G36" s="93">
        <v>12</v>
      </c>
      <c r="H36" s="93">
        <v>5</v>
      </c>
      <c r="I36" s="93">
        <v>0</v>
      </c>
    </row>
    <row r="37" spans="2:9" s="8" customFormat="1" ht="11.15" customHeight="1" x14ac:dyDescent="0.15">
      <c r="B37" s="29" t="s">
        <v>16</v>
      </c>
      <c r="C37" s="93">
        <v>841</v>
      </c>
      <c r="D37" s="85"/>
      <c r="E37" s="94">
        <v>101</v>
      </c>
      <c r="F37" s="93">
        <v>58</v>
      </c>
      <c r="G37" s="93">
        <v>5</v>
      </c>
      <c r="H37" s="93">
        <v>8</v>
      </c>
      <c r="I37" s="93">
        <v>0</v>
      </c>
    </row>
    <row r="38" spans="2:9" s="8" customFormat="1" ht="11.15" customHeight="1" x14ac:dyDescent="0.15">
      <c r="B38" s="29" t="s">
        <v>17</v>
      </c>
      <c r="C38" s="93">
        <v>4030</v>
      </c>
      <c r="D38" s="85"/>
      <c r="E38" s="94">
        <v>492</v>
      </c>
      <c r="F38" s="93">
        <v>296</v>
      </c>
      <c r="G38" s="93">
        <v>34</v>
      </c>
      <c r="H38" s="93">
        <v>17</v>
      </c>
      <c r="I38" s="93">
        <v>3</v>
      </c>
    </row>
    <row r="39" spans="2:9" s="8" customFormat="1" ht="11.15" customHeight="1" x14ac:dyDescent="0.15">
      <c r="B39" s="29" t="s">
        <v>18</v>
      </c>
      <c r="C39" s="93">
        <v>2325</v>
      </c>
      <c r="D39" s="85"/>
      <c r="E39" s="94">
        <v>316</v>
      </c>
      <c r="F39" s="93">
        <v>197</v>
      </c>
      <c r="G39" s="93">
        <v>17</v>
      </c>
      <c r="H39" s="93">
        <v>10</v>
      </c>
      <c r="I39" s="93">
        <v>1</v>
      </c>
    </row>
    <row r="40" spans="2:9" s="8" customFormat="1" ht="11.15" customHeight="1" x14ac:dyDescent="0.15">
      <c r="B40" s="29" t="s">
        <v>19</v>
      </c>
      <c r="C40" s="93">
        <v>2431</v>
      </c>
      <c r="D40" s="85"/>
      <c r="E40" s="94">
        <v>412</v>
      </c>
      <c r="F40" s="93">
        <v>261</v>
      </c>
      <c r="G40" s="93">
        <v>22</v>
      </c>
      <c r="H40" s="93">
        <v>17</v>
      </c>
      <c r="I40" s="93">
        <v>5</v>
      </c>
    </row>
    <row r="41" spans="2:9" s="8" customFormat="1" ht="11.15" customHeight="1" x14ac:dyDescent="0.15">
      <c r="B41" s="29" t="s">
        <v>20</v>
      </c>
      <c r="C41" s="93">
        <v>718</v>
      </c>
      <c r="D41" s="85"/>
      <c r="E41" s="94">
        <v>169</v>
      </c>
      <c r="F41" s="93">
        <v>94</v>
      </c>
      <c r="G41" s="93">
        <v>14</v>
      </c>
      <c r="H41" s="93">
        <v>8</v>
      </c>
      <c r="I41" s="93">
        <v>2</v>
      </c>
    </row>
    <row r="42" spans="2:9" s="8" customFormat="1" ht="11.15" customHeight="1" x14ac:dyDescent="0.15">
      <c r="B42" s="29" t="s">
        <v>21</v>
      </c>
      <c r="C42" s="101">
        <v>161</v>
      </c>
      <c r="D42" s="85"/>
      <c r="E42" s="94">
        <v>44</v>
      </c>
      <c r="F42" s="93">
        <v>19</v>
      </c>
      <c r="G42" s="93">
        <v>2</v>
      </c>
      <c r="H42" s="93">
        <v>1</v>
      </c>
      <c r="I42" s="93">
        <v>0</v>
      </c>
    </row>
    <row r="43" spans="2:9" s="8" customFormat="1" ht="11.15" customHeight="1" x14ac:dyDescent="0.15">
      <c r="B43" s="29" t="s">
        <v>22</v>
      </c>
      <c r="C43" s="93">
        <v>513</v>
      </c>
      <c r="D43" s="85"/>
      <c r="E43" s="94">
        <v>104</v>
      </c>
      <c r="F43" s="93">
        <v>57</v>
      </c>
      <c r="G43" s="93">
        <v>8</v>
      </c>
      <c r="H43" s="93">
        <v>1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1180</v>
      </c>
      <c r="D44" s="85"/>
      <c r="E44" s="94">
        <v>248</v>
      </c>
      <c r="F44" s="93">
        <v>131</v>
      </c>
      <c r="G44" s="93">
        <v>12</v>
      </c>
      <c r="H44" s="93">
        <v>9</v>
      </c>
      <c r="I44" s="93">
        <v>2</v>
      </c>
    </row>
    <row r="45" spans="2:9" s="22" customFormat="1" ht="11.15" customHeight="1" x14ac:dyDescent="0.15">
      <c r="B45" s="31" t="s">
        <v>159</v>
      </c>
      <c r="C45" s="91">
        <v>7097</v>
      </c>
      <c r="D45" s="91"/>
      <c r="E45" s="88">
        <v>939</v>
      </c>
      <c r="F45" s="91">
        <v>540</v>
      </c>
      <c r="G45" s="91">
        <v>63</v>
      </c>
      <c r="H45" s="91">
        <v>77</v>
      </c>
      <c r="I45" s="91">
        <v>8</v>
      </c>
    </row>
    <row r="46" spans="2:9" s="8" customFormat="1" ht="11.15" customHeight="1" x14ac:dyDescent="0.15">
      <c r="B46" s="29" t="s">
        <v>24</v>
      </c>
      <c r="C46" s="93">
        <v>265</v>
      </c>
      <c r="D46" s="85"/>
      <c r="E46" s="94">
        <v>69</v>
      </c>
      <c r="F46" s="93">
        <v>42</v>
      </c>
      <c r="G46" s="93">
        <v>6</v>
      </c>
      <c r="H46" s="93">
        <v>3</v>
      </c>
      <c r="I46" s="93">
        <v>0</v>
      </c>
    </row>
    <row r="47" spans="2:9" s="8" customFormat="1" ht="11.15" customHeight="1" x14ac:dyDescent="0.15">
      <c r="B47" s="29" t="s">
        <v>25</v>
      </c>
      <c r="C47" s="93">
        <v>296</v>
      </c>
      <c r="D47" s="85"/>
      <c r="E47" s="94">
        <v>52</v>
      </c>
      <c r="F47" s="93">
        <v>26</v>
      </c>
      <c r="G47" s="93">
        <v>3</v>
      </c>
      <c r="H47" s="93">
        <v>1</v>
      </c>
      <c r="I47" s="93">
        <v>0</v>
      </c>
    </row>
    <row r="48" spans="2:9" s="8" customFormat="1" ht="11.15" customHeight="1" x14ac:dyDescent="0.15">
      <c r="B48" s="29" t="s">
        <v>26</v>
      </c>
      <c r="C48" s="93">
        <v>153</v>
      </c>
      <c r="D48" s="85"/>
      <c r="E48" s="94">
        <v>58</v>
      </c>
      <c r="F48" s="93">
        <v>36</v>
      </c>
      <c r="G48" s="93">
        <v>7</v>
      </c>
      <c r="H48" s="93">
        <v>4</v>
      </c>
      <c r="I48" s="93">
        <v>1</v>
      </c>
    </row>
    <row r="49" spans="2:9" s="8" customFormat="1" ht="11.15" customHeight="1" x14ac:dyDescent="0.15">
      <c r="B49" s="29" t="s">
        <v>27</v>
      </c>
      <c r="C49" s="93">
        <v>1140</v>
      </c>
      <c r="D49" s="85"/>
      <c r="E49" s="94">
        <v>130</v>
      </c>
      <c r="F49" s="93">
        <v>69</v>
      </c>
      <c r="G49" s="93">
        <v>9</v>
      </c>
      <c r="H49" s="93">
        <v>5</v>
      </c>
      <c r="I49" s="93">
        <v>1</v>
      </c>
    </row>
    <row r="50" spans="2:9" s="8" customFormat="1" ht="11.15" customHeight="1" x14ac:dyDescent="0.15">
      <c r="B50" s="29" t="s">
        <v>28</v>
      </c>
      <c r="C50" s="93">
        <v>4286</v>
      </c>
      <c r="D50" s="85"/>
      <c r="E50" s="94">
        <v>483</v>
      </c>
      <c r="F50" s="93">
        <v>311</v>
      </c>
      <c r="G50" s="93">
        <v>33</v>
      </c>
      <c r="H50" s="93">
        <v>45</v>
      </c>
      <c r="I50" s="93">
        <v>5</v>
      </c>
    </row>
    <row r="51" spans="2:9" s="8" customFormat="1" ht="11.15" customHeight="1" x14ac:dyDescent="0.15">
      <c r="B51" s="29" t="s">
        <v>29</v>
      </c>
      <c r="C51" s="93">
        <v>957</v>
      </c>
      <c r="D51" s="85"/>
      <c r="E51" s="94">
        <v>147</v>
      </c>
      <c r="F51" s="93">
        <v>56</v>
      </c>
      <c r="G51" s="93">
        <v>5</v>
      </c>
      <c r="H51" s="93">
        <v>19</v>
      </c>
      <c r="I51" s="93">
        <v>1</v>
      </c>
    </row>
    <row r="52" spans="2:9" s="22" customFormat="1" ht="11.15" customHeight="1" x14ac:dyDescent="0.15">
      <c r="B52" s="31" t="s">
        <v>160</v>
      </c>
      <c r="C52" s="91">
        <v>11354</v>
      </c>
      <c r="D52" s="91"/>
      <c r="E52" s="96">
        <v>1783</v>
      </c>
      <c r="F52" s="91">
        <v>1073</v>
      </c>
      <c r="G52" s="91">
        <v>119</v>
      </c>
      <c r="H52" s="91">
        <v>114</v>
      </c>
      <c r="I52" s="91">
        <v>11</v>
      </c>
    </row>
    <row r="53" spans="2:9" s="8" customFormat="1" ht="11.15" customHeight="1" x14ac:dyDescent="0.15">
      <c r="B53" s="29" t="s">
        <v>30</v>
      </c>
      <c r="C53" s="93">
        <v>642</v>
      </c>
      <c r="D53" s="85"/>
      <c r="E53" s="94">
        <v>100</v>
      </c>
      <c r="F53" s="93">
        <v>61</v>
      </c>
      <c r="G53" s="93">
        <v>6</v>
      </c>
      <c r="H53" s="93">
        <v>9</v>
      </c>
      <c r="I53" s="93">
        <v>0</v>
      </c>
    </row>
    <row r="54" spans="2:9" s="8" customFormat="1" ht="11.15" customHeight="1" x14ac:dyDescent="0.15">
      <c r="B54" s="29" t="s">
        <v>31</v>
      </c>
      <c r="C54" s="93">
        <v>794</v>
      </c>
      <c r="D54" s="85"/>
      <c r="E54" s="94">
        <v>227</v>
      </c>
      <c r="F54" s="93">
        <v>157</v>
      </c>
      <c r="G54" s="93">
        <v>13</v>
      </c>
      <c r="H54" s="93">
        <v>15</v>
      </c>
      <c r="I54" s="93">
        <v>0</v>
      </c>
    </row>
    <row r="55" spans="2:9" s="8" customFormat="1" ht="11.15" customHeight="1" x14ac:dyDescent="0.15">
      <c r="B55" s="29" t="s">
        <v>32</v>
      </c>
      <c r="C55" s="93">
        <v>5523</v>
      </c>
      <c r="D55" s="85"/>
      <c r="E55" s="94">
        <v>686</v>
      </c>
      <c r="F55" s="93">
        <v>443</v>
      </c>
      <c r="G55" s="93">
        <v>52</v>
      </c>
      <c r="H55" s="93">
        <v>44</v>
      </c>
      <c r="I55" s="93">
        <v>8</v>
      </c>
    </row>
    <row r="56" spans="2:9" s="8" customFormat="1" ht="11.15" customHeight="1" x14ac:dyDescent="0.15">
      <c r="B56" s="29" t="s">
        <v>33</v>
      </c>
      <c r="C56" s="93">
        <v>3584</v>
      </c>
      <c r="D56" s="85"/>
      <c r="E56" s="94">
        <v>557</v>
      </c>
      <c r="F56" s="93">
        <v>307</v>
      </c>
      <c r="G56" s="93">
        <v>36</v>
      </c>
      <c r="H56" s="93">
        <v>29</v>
      </c>
      <c r="I56" s="93">
        <v>0</v>
      </c>
    </row>
    <row r="57" spans="2:9" s="8" customFormat="1" ht="11.15" customHeight="1" x14ac:dyDescent="0.15">
      <c r="B57" s="29" t="s">
        <v>34</v>
      </c>
      <c r="C57" s="93">
        <v>509</v>
      </c>
      <c r="D57" s="85"/>
      <c r="E57" s="94">
        <v>112</v>
      </c>
      <c r="F57" s="93">
        <v>58</v>
      </c>
      <c r="G57" s="93">
        <v>4</v>
      </c>
      <c r="H57" s="93">
        <v>7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302</v>
      </c>
      <c r="D58" s="85"/>
      <c r="E58" s="94">
        <v>101</v>
      </c>
      <c r="F58" s="93">
        <v>47</v>
      </c>
      <c r="G58" s="93">
        <v>8</v>
      </c>
      <c r="H58" s="93">
        <v>10</v>
      </c>
      <c r="I58" s="93">
        <v>3</v>
      </c>
    </row>
    <row r="59" spans="2:9" s="22" customFormat="1" ht="11.15" customHeight="1" x14ac:dyDescent="0.15">
      <c r="B59" s="31" t="s">
        <v>161</v>
      </c>
      <c r="C59" s="91">
        <v>2269</v>
      </c>
      <c r="D59" s="91"/>
      <c r="E59" s="96">
        <v>472</v>
      </c>
      <c r="F59" s="91">
        <v>232</v>
      </c>
      <c r="G59" s="91">
        <v>33</v>
      </c>
      <c r="H59" s="91">
        <v>28</v>
      </c>
      <c r="I59" s="91">
        <v>1</v>
      </c>
    </row>
    <row r="60" spans="2:9" s="8" customFormat="1" ht="11.15" customHeight="1" x14ac:dyDescent="0.15">
      <c r="B60" s="29" t="s">
        <v>36</v>
      </c>
      <c r="C60" s="93">
        <v>86</v>
      </c>
      <c r="D60" s="85"/>
      <c r="E60" s="94">
        <v>34</v>
      </c>
      <c r="F60" s="93">
        <v>13</v>
      </c>
      <c r="G60" s="93">
        <v>3</v>
      </c>
      <c r="H60" s="93">
        <v>5</v>
      </c>
      <c r="I60" s="93">
        <v>1</v>
      </c>
    </row>
    <row r="61" spans="2:9" s="8" customFormat="1" ht="11.15" customHeight="1" x14ac:dyDescent="0.15">
      <c r="B61" s="29" t="s">
        <v>37</v>
      </c>
      <c r="C61" s="93">
        <v>140</v>
      </c>
      <c r="D61" s="85"/>
      <c r="E61" s="94">
        <v>48</v>
      </c>
      <c r="F61" s="93">
        <v>21</v>
      </c>
      <c r="G61" s="93">
        <v>3</v>
      </c>
      <c r="H61" s="93">
        <v>2</v>
      </c>
      <c r="I61" s="93">
        <v>0</v>
      </c>
    </row>
    <row r="62" spans="2:9" s="8" customFormat="1" ht="11.15" customHeight="1" x14ac:dyDescent="0.15">
      <c r="B62" s="29" t="s">
        <v>38</v>
      </c>
      <c r="C62" s="93">
        <v>548</v>
      </c>
      <c r="D62" s="85"/>
      <c r="E62" s="94">
        <v>160</v>
      </c>
      <c r="F62" s="93">
        <v>67</v>
      </c>
      <c r="G62" s="93">
        <v>8</v>
      </c>
      <c r="H62" s="93">
        <v>8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1156</v>
      </c>
      <c r="D63" s="85"/>
      <c r="E63" s="94">
        <v>191</v>
      </c>
      <c r="F63" s="93">
        <v>100</v>
      </c>
      <c r="G63" s="93">
        <v>18</v>
      </c>
      <c r="H63" s="93">
        <v>7</v>
      </c>
      <c r="I63" s="93">
        <v>0</v>
      </c>
    </row>
    <row r="64" spans="2:9" s="8" customFormat="1" ht="11.15" customHeight="1" x14ac:dyDescent="0.15">
      <c r="B64" s="29" t="s">
        <v>40</v>
      </c>
      <c r="C64" s="93">
        <v>339</v>
      </c>
      <c r="D64" s="85"/>
      <c r="E64" s="94">
        <v>39</v>
      </c>
      <c r="F64" s="93">
        <v>31</v>
      </c>
      <c r="G64" s="93">
        <v>1</v>
      </c>
      <c r="H64" s="93">
        <v>6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1509</v>
      </c>
      <c r="D65" s="91"/>
      <c r="E65" s="96">
        <v>215</v>
      </c>
      <c r="F65" s="91">
        <v>99</v>
      </c>
      <c r="G65" s="91">
        <v>11</v>
      </c>
      <c r="H65" s="91">
        <v>14</v>
      </c>
      <c r="I65" s="91">
        <v>1</v>
      </c>
    </row>
    <row r="66" spans="2:9" s="8" customFormat="1" ht="11.15" customHeight="1" x14ac:dyDescent="0.15">
      <c r="B66" s="29" t="s">
        <v>41</v>
      </c>
      <c r="C66" s="93">
        <v>201</v>
      </c>
      <c r="D66" s="85"/>
      <c r="E66" s="94">
        <v>37</v>
      </c>
      <c r="F66" s="93">
        <v>8</v>
      </c>
      <c r="G66" s="93">
        <v>0</v>
      </c>
      <c r="H66" s="93">
        <v>2</v>
      </c>
      <c r="I66" s="93">
        <v>0</v>
      </c>
    </row>
    <row r="67" spans="2:9" s="8" customFormat="1" ht="11.15" customHeight="1" x14ac:dyDescent="0.15">
      <c r="B67" s="29" t="s">
        <v>42</v>
      </c>
      <c r="C67" s="93">
        <v>457</v>
      </c>
      <c r="D67" s="85"/>
      <c r="E67" s="94">
        <v>70</v>
      </c>
      <c r="F67" s="93">
        <v>30</v>
      </c>
      <c r="G67" s="93">
        <v>4</v>
      </c>
      <c r="H67" s="93">
        <v>6</v>
      </c>
      <c r="I67" s="93">
        <v>0</v>
      </c>
    </row>
    <row r="68" spans="2:9" s="8" customFormat="1" ht="11.15" customHeight="1" x14ac:dyDescent="0.15">
      <c r="B68" s="29" t="s">
        <v>43</v>
      </c>
      <c r="C68" s="93">
        <v>567</v>
      </c>
      <c r="D68" s="85"/>
      <c r="E68" s="94">
        <v>61</v>
      </c>
      <c r="F68" s="93">
        <v>30</v>
      </c>
      <c r="G68" s="93">
        <v>3</v>
      </c>
      <c r="H68" s="93">
        <v>2</v>
      </c>
      <c r="I68" s="93">
        <v>1</v>
      </c>
    </row>
    <row r="69" spans="2:9" s="8" customFormat="1" ht="11.15" customHeight="1" x14ac:dyDescent="0.15">
      <c r="B69" s="29" t="s">
        <v>44</v>
      </c>
      <c r="C69" s="93">
        <v>284</v>
      </c>
      <c r="D69" s="85"/>
      <c r="E69" s="94">
        <v>47</v>
      </c>
      <c r="F69" s="93">
        <v>31</v>
      </c>
      <c r="G69" s="93">
        <v>4</v>
      </c>
      <c r="H69" s="93">
        <v>4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5394</v>
      </c>
      <c r="D70" s="91"/>
      <c r="E70" s="96">
        <v>800</v>
      </c>
      <c r="F70" s="91">
        <v>455</v>
      </c>
      <c r="G70" s="91">
        <v>44</v>
      </c>
      <c r="H70" s="91">
        <v>76</v>
      </c>
      <c r="I70" s="91">
        <v>4</v>
      </c>
    </row>
    <row r="71" spans="2:9" s="8" customFormat="1" ht="11.15" customHeight="1" x14ac:dyDescent="0.15">
      <c r="B71" s="29" t="s">
        <v>45</v>
      </c>
      <c r="C71" s="93">
        <v>2687</v>
      </c>
      <c r="D71" s="85"/>
      <c r="E71" s="94">
        <v>280</v>
      </c>
      <c r="F71" s="93">
        <v>173</v>
      </c>
      <c r="G71" s="93">
        <v>13</v>
      </c>
      <c r="H71" s="93">
        <v>34</v>
      </c>
      <c r="I71" s="93">
        <v>2</v>
      </c>
    </row>
    <row r="72" spans="2:9" s="8" customFormat="1" ht="11.15" customHeight="1" x14ac:dyDescent="0.15">
      <c r="B72" s="29" t="s">
        <v>46</v>
      </c>
      <c r="C72" s="93">
        <v>177</v>
      </c>
      <c r="D72" s="85"/>
      <c r="E72" s="94">
        <v>34</v>
      </c>
      <c r="F72" s="93">
        <v>15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216</v>
      </c>
      <c r="D73" s="85"/>
      <c r="E73" s="94">
        <v>59</v>
      </c>
      <c r="F73" s="93">
        <v>24</v>
      </c>
      <c r="G73" s="93">
        <v>2</v>
      </c>
      <c r="H73" s="93">
        <v>5</v>
      </c>
      <c r="I73" s="93">
        <v>0</v>
      </c>
    </row>
    <row r="74" spans="2:9" s="8" customFormat="1" ht="11.15" customHeight="1" x14ac:dyDescent="0.15">
      <c r="B74" s="29" t="s">
        <v>48</v>
      </c>
      <c r="C74" s="93">
        <v>366</v>
      </c>
      <c r="D74" s="85"/>
      <c r="E74" s="94">
        <v>86</v>
      </c>
      <c r="F74" s="93">
        <v>46</v>
      </c>
      <c r="G74" s="93">
        <v>5</v>
      </c>
      <c r="H74" s="93">
        <v>7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278</v>
      </c>
      <c r="D75" s="85"/>
      <c r="E75" s="94">
        <v>44</v>
      </c>
      <c r="F75" s="93">
        <v>21</v>
      </c>
      <c r="G75" s="93">
        <v>5</v>
      </c>
      <c r="H75" s="93">
        <v>4</v>
      </c>
      <c r="I75" s="93">
        <v>1</v>
      </c>
    </row>
    <row r="76" spans="2:9" s="8" customFormat="1" ht="11.15" customHeight="1" x14ac:dyDescent="0.15">
      <c r="B76" s="29" t="s">
        <v>50</v>
      </c>
      <c r="C76" s="93">
        <v>220</v>
      </c>
      <c r="D76" s="85"/>
      <c r="E76" s="94">
        <v>44</v>
      </c>
      <c r="F76" s="93">
        <v>23</v>
      </c>
      <c r="G76" s="93">
        <v>5</v>
      </c>
      <c r="H76" s="93">
        <v>5</v>
      </c>
      <c r="I76" s="93">
        <v>0</v>
      </c>
    </row>
    <row r="77" spans="2:9" s="8" customFormat="1" ht="11.15" customHeight="1" x14ac:dyDescent="0.15">
      <c r="B77" s="29" t="s">
        <v>51</v>
      </c>
      <c r="C77" s="93">
        <v>646</v>
      </c>
      <c r="D77" s="85"/>
      <c r="E77" s="94">
        <v>102</v>
      </c>
      <c r="F77" s="93">
        <v>51</v>
      </c>
      <c r="G77" s="93">
        <v>7</v>
      </c>
      <c r="H77" s="93">
        <v>4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804</v>
      </c>
      <c r="D78" s="104"/>
      <c r="E78" s="116">
        <v>151</v>
      </c>
      <c r="F78" s="103">
        <v>102</v>
      </c>
      <c r="G78" s="103">
        <v>6</v>
      </c>
      <c r="H78" s="103">
        <v>17</v>
      </c>
      <c r="I78" s="103">
        <v>1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transitionEvaluation="1" codeName="Sheet116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143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127">
        <v>56</v>
      </c>
      <c r="D9" s="76">
        <v>80.357142857142861</v>
      </c>
      <c r="E9" s="128">
        <v>45</v>
      </c>
      <c r="F9" s="127">
        <v>16</v>
      </c>
      <c r="G9" s="127">
        <v>1</v>
      </c>
      <c r="H9" s="127">
        <v>10</v>
      </c>
      <c r="I9" s="127">
        <v>1</v>
      </c>
    </row>
    <row r="10" spans="2:9" s="8" customFormat="1" x14ac:dyDescent="0.15">
      <c r="B10" s="14" t="str">
        <f>刑法犯総数!B10</f>
        <v>2016     28</v>
      </c>
      <c r="C10" s="127">
        <v>74</v>
      </c>
      <c r="D10" s="76">
        <v>79.729729729729726</v>
      </c>
      <c r="E10" s="128">
        <v>59</v>
      </c>
      <c r="F10" s="127">
        <v>41</v>
      </c>
      <c r="G10" s="127">
        <v>8</v>
      </c>
      <c r="H10" s="127">
        <v>16</v>
      </c>
      <c r="I10" s="127">
        <v>0</v>
      </c>
    </row>
    <row r="11" spans="2:9" s="8" customFormat="1" x14ac:dyDescent="0.15">
      <c r="B11" s="14" t="str">
        <f>刑法犯総数!B11</f>
        <v>2017     29</v>
      </c>
      <c r="C11" s="127">
        <v>99</v>
      </c>
      <c r="D11" s="76">
        <v>80.808080808080803</v>
      </c>
      <c r="E11" s="128">
        <v>80</v>
      </c>
      <c r="F11" s="127">
        <v>35</v>
      </c>
      <c r="G11" s="127">
        <v>3</v>
      </c>
      <c r="H11" s="127">
        <v>20</v>
      </c>
      <c r="I11" s="127">
        <v>0</v>
      </c>
    </row>
    <row r="12" spans="2:9" s="8" customFormat="1" x14ac:dyDescent="0.15">
      <c r="B12" s="14" t="str">
        <f>刑法犯総数!B12</f>
        <v>2018     30</v>
      </c>
      <c r="C12" s="127">
        <v>78</v>
      </c>
      <c r="D12" s="76">
        <v>92.307692307692307</v>
      </c>
      <c r="E12" s="128">
        <v>72</v>
      </c>
      <c r="F12" s="127">
        <v>49</v>
      </c>
      <c r="G12" s="127">
        <v>1</v>
      </c>
      <c r="H12" s="127">
        <v>14</v>
      </c>
      <c r="I12" s="127">
        <v>0</v>
      </c>
    </row>
    <row r="13" spans="2:9" s="8" customFormat="1" x14ac:dyDescent="0.15">
      <c r="B13" s="18" t="str">
        <f>刑法犯総数!B13</f>
        <v>2019 令和元年</v>
      </c>
      <c r="C13" s="130">
        <v>22</v>
      </c>
      <c r="D13" s="79">
        <v>86.36363636363636</v>
      </c>
      <c r="E13" s="142">
        <v>19</v>
      </c>
      <c r="F13" s="130">
        <v>16</v>
      </c>
      <c r="G13" s="130">
        <v>0</v>
      </c>
      <c r="H13" s="130">
        <v>5</v>
      </c>
      <c r="I13" s="130">
        <v>0</v>
      </c>
    </row>
    <row r="14" spans="2:9" s="8" customFormat="1" x14ac:dyDescent="0.15">
      <c r="B14" s="18" t="str">
        <f>刑法犯総数!B14</f>
        <v>2020 　　２</v>
      </c>
      <c r="C14" s="140">
        <v>33</v>
      </c>
      <c r="D14" s="79">
        <v>66.666666666666657</v>
      </c>
      <c r="E14" s="129">
        <v>22</v>
      </c>
      <c r="F14" s="130">
        <v>10</v>
      </c>
      <c r="G14" s="130">
        <v>0</v>
      </c>
      <c r="H14" s="130">
        <v>1</v>
      </c>
      <c r="I14" s="130">
        <v>0</v>
      </c>
    </row>
    <row r="15" spans="2:9" s="8" customFormat="1" x14ac:dyDescent="0.15">
      <c r="B15" s="18" t="str">
        <f>刑法犯総数!B15</f>
        <v>2021 　　３</v>
      </c>
      <c r="C15" s="140">
        <v>22</v>
      </c>
      <c r="D15" s="75">
        <v>77.272727272727266</v>
      </c>
      <c r="E15" s="129">
        <v>17</v>
      </c>
      <c r="F15" s="130">
        <v>5</v>
      </c>
      <c r="G15" s="130">
        <v>1</v>
      </c>
      <c r="H15" s="130">
        <v>1</v>
      </c>
      <c r="I15" s="130">
        <v>0</v>
      </c>
    </row>
    <row r="16" spans="2:9" s="8" customFormat="1" x14ac:dyDescent="0.15">
      <c r="B16" s="18" t="str">
        <f>刑法犯総数!B16</f>
        <v>2022 　　４</v>
      </c>
      <c r="C16" s="130">
        <v>22</v>
      </c>
      <c r="D16" s="75">
        <v>40.909090909090914</v>
      </c>
      <c r="E16" s="131">
        <v>9</v>
      </c>
      <c r="F16" s="130">
        <v>5</v>
      </c>
      <c r="G16" s="130">
        <v>0</v>
      </c>
      <c r="H16" s="130">
        <v>1</v>
      </c>
      <c r="I16" s="130">
        <v>0</v>
      </c>
    </row>
    <row r="17" spans="2:9" s="22" customFormat="1" x14ac:dyDescent="0.15">
      <c r="B17" s="18" t="str">
        <f>刑法犯総数!B17</f>
        <v>2023 　　５</v>
      </c>
      <c r="C17" s="130">
        <v>17</v>
      </c>
      <c r="D17" s="75">
        <v>94.117647058823522</v>
      </c>
      <c r="E17" s="132">
        <v>16</v>
      </c>
      <c r="F17" s="132">
        <v>9</v>
      </c>
      <c r="G17" s="132">
        <v>0</v>
      </c>
      <c r="H17" s="132">
        <v>6</v>
      </c>
      <c r="I17" s="131">
        <v>0</v>
      </c>
    </row>
    <row r="18" spans="2:9" s="22" customFormat="1" x14ac:dyDescent="0.15">
      <c r="B18" s="23" t="str">
        <f>刑法犯総数!B18</f>
        <v>2024 　　６</v>
      </c>
      <c r="C18" s="141">
        <f>SUM(C20,C26,C33,C34,C45,C52,C59,C65,C70)</f>
        <v>20</v>
      </c>
      <c r="D18" s="78">
        <f>E18/C18*100</f>
        <v>90</v>
      </c>
      <c r="E18" s="143">
        <f>SUM(E20,E26,E33,E34,E45,E52,E59,E65,E70)</f>
        <v>18</v>
      </c>
      <c r="F18" s="141">
        <f>SUM(F20,F26,F33,F34,F45,F52,F59,F65,F70)</f>
        <v>8</v>
      </c>
      <c r="G18" s="141">
        <f>SUM(G20,G26,G33,G34,G45,G52,G59,G65,G70)</f>
        <v>0</v>
      </c>
      <c r="H18" s="141">
        <f>SUM(H20,H26,H33,H34,H45,H52,H59,H65,H70)</f>
        <v>4</v>
      </c>
      <c r="I18" s="14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1</v>
      </c>
      <c r="F26" s="91">
        <v>1</v>
      </c>
      <c r="G26" s="91">
        <v>0</v>
      </c>
      <c r="H26" s="91">
        <v>1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1</v>
      </c>
      <c r="D32" s="85"/>
      <c r="E32" s="94">
        <v>1</v>
      </c>
      <c r="F32" s="93">
        <v>1</v>
      </c>
      <c r="G32" s="93">
        <v>0</v>
      </c>
      <c r="H32" s="93">
        <v>1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4</v>
      </c>
      <c r="F33" s="97">
        <v>1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5</v>
      </c>
      <c r="D34" s="91"/>
      <c r="E34" s="96">
        <v>2</v>
      </c>
      <c r="F34" s="91">
        <v>1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3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1</v>
      </c>
      <c r="F39" s="93">
        <v>1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2</v>
      </c>
      <c r="D40" s="85"/>
      <c r="E40" s="94">
        <v>1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</v>
      </c>
      <c r="D45" s="91"/>
      <c r="E45" s="88">
        <v>2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</v>
      </c>
      <c r="D48" s="85"/>
      <c r="E48" s="94">
        <v>2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4</v>
      </c>
      <c r="D52" s="91"/>
      <c r="E52" s="96">
        <v>2</v>
      </c>
      <c r="F52" s="91">
        <v>1</v>
      </c>
      <c r="G52" s="91">
        <v>0</v>
      </c>
      <c r="H52" s="91">
        <v>1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</v>
      </c>
      <c r="D55" s="85"/>
      <c r="E55" s="94">
        <v>2</v>
      </c>
      <c r="F55" s="93">
        <v>1</v>
      </c>
      <c r="G55" s="93">
        <v>0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2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2</v>
      </c>
      <c r="D59" s="91"/>
      <c r="E59" s="96">
        <v>5</v>
      </c>
      <c r="F59" s="91">
        <v>1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3</v>
      </c>
      <c r="F63" s="93">
        <v>1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2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</v>
      </c>
      <c r="D65" s="91"/>
      <c r="E65" s="96">
        <v>1</v>
      </c>
      <c r="F65" s="91">
        <v>3</v>
      </c>
      <c r="G65" s="91">
        <v>0</v>
      </c>
      <c r="H65" s="91">
        <v>2</v>
      </c>
      <c r="I65" s="91">
        <v>0</v>
      </c>
    </row>
    <row r="66" spans="2:9" s="8" customFormat="1" ht="11.15" customHeight="1" x14ac:dyDescent="0.15">
      <c r="B66" s="29" t="s">
        <v>41</v>
      </c>
      <c r="C66" s="93">
        <v>2</v>
      </c>
      <c r="D66" s="85"/>
      <c r="E66" s="94">
        <v>1</v>
      </c>
      <c r="F66" s="93">
        <v>3</v>
      </c>
      <c r="G66" s="93">
        <v>0</v>
      </c>
      <c r="H66" s="93">
        <v>2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1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2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1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transitionEvaluation="1" codeName="Sheet113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5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144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87</v>
      </c>
      <c r="D9" s="74">
        <v>89.65517241379311</v>
      </c>
      <c r="E9" s="138">
        <v>78</v>
      </c>
      <c r="F9" s="85">
        <v>101</v>
      </c>
      <c r="G9" s="85">
        <v>4</v>
      </c>
      <c r="H9" s="85">
        <v>9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56</v>
      </c>
      <c r="D10" s="74">
        <v>98.214285714285708</v>
      </c>
      <c r="E10" s="138">
        <v>55</v>
      </c>
      <c r="F10" s="85">
        <v>67</v>
      </c>
      <c r="G10" s="85">
        <v>2</v>
      </c>
      <c r="H10" s="85">
        <v>8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48</v>
      </c>
      <c r="D11" s="74">
        <v>89.583333333333343</v>
      </c>
      <c r="E11" s="138">
        <v>43</v>
      </c>
      <c r="F11" s="85">
        <v>70</v>
      </c>
      <c r="G11" s="85">
        <v>4</v>
      </c>
      <c r="H11" s="85">
        <v>5</v>
      </c>
      <c r="I11" s="85">
        <v>1</v>
      </c>
    </row>
    <row r="12" spans="2:9" s="8" customFormat="1" x14ac:dyDescent="0.15">
      <c r="B12" s="14" t="str">
        <f>刑法犯総数!B12</f>
        <v>2018     30</v>
      </c>
      <c r="C12" s="85">
        <v>59</v>
      </c>
      <c r="D12" s="75">
        <v>86.440677966101703</v>
      </c>
      <c r="E12" s="138">
        <v>51</v>
      </c>
      <c r="F12" s="85">
        <v>62</v>
      </c>
      <c r="G12" s="85">
        <v>7</v>
      </c>
      <c r="H12" s="85">
        <v>6</v>
      </c>
      <c r="I12" s="85">
        <v>2</v>
      </c>
    </row>
    <row r="13" spans="2:9" s="8" customFormat="1" x14ac:dyDescent="0.15">
      <c r="B13" s="18" t="str">
        <f>刑法犯総数!B13</f>
        <v>2019 令和元年</v>
      </c>
      <c r="C13" s="89">
        <v>46</v>
      </c>
      <c r="D13" s="75">
        <v>102.17391304347827</v>
      </c>
      <c r="E13" s="112">
        <v>47</v>
      </c>
      <c r="F13" s="89">
        <v>56</v>
      </c>
      <c r="G13" s="89">
        <v>10</v>
      </c>
      <c r="H13" s="89">
        <v>1</v>
      </c>
      <c r="I13" s="89">
        <v>1</v>
      </c>
    </row>
    <row r="14" spans="2:9" s="8" customFormat="1" x14ac:dyDescent="0.15">
      <c r="B14" s="18" t="str">
        <f>刑法犯総数!B14</f>
        <v>2020 　　２</v>
      </c>
      <c r="C14" s="125">
        <v>20</v>
      </c>
      <c r="D14" s="75">
        <v>100</v>
      </c>
      <c r="E14" s="139">
        <v>20</v>
      </c>
      <c r="F14" s="89">
        <v>25</v>
      </c>
      <c r="G14" s="89">
        <v>5</v>
      </c>
      <c r="H14" s="89">
        <v>1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10</v>
      </c>
      <c r="D15" s="75">
        <v>120</v>
      </c>
      <c r="E15" s="139">
        <v>12</v>
      </c>
      <c r="F15" s="89">
        <v>20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26</v>
      </c>
      <c r="D16" s="75">
        <v>80.769230769230774</v>
      </c>
      <c r="E16" s="86">
        <v>21</v>
      </c>
      <c r="F16" s="89">
        <v>26</v>
      </c>
      <c r="G16" s="89">
        <v>0</v>
      </c>
      <c r="H16" s="89">
        <v>1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33</v>
      </c>
      <c r="D17" s="81">
        <v>90.909090909090907</v>
      </c>
      <c r="E17" s="87">
        <v>30</v>
      </c>
      <c r="F17" s="87">
        <v>31</v>
      </c>
      <c r="G17" s="87">
        <v>4</v>
      </c>
      <c r="H17" s="87">
        <v>2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53</v>
      </c>
      <c r="D18" s="78">
        <f>E18/C18*100</f>
        <v>84.905660377358487</v>
      </c>
      <c r="E18" s="88">
        <f>SUM(E20,E26,E33,E34,E45,E52,E59,E65,E70)</f>
        <v>45</v>
      </c>
      <c r="F18" s="91">
        <f>SUM(F20,F26,F33,F34,F45,F52,F59,F65,F70)</f>
        <v>50</v>
      </c>
      <c r="G18" s="91">
        <f>SUM(G20,G26,G33,G34,G45,G52,G59,G65,G70)</f>
        <v>7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4</v>
      </c>
      <c r="D26" s="91"/>
      <c r="E26" s="96">
        <v>3</v>
      </c>
      <c r="F26" s="91">
        <v>3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2</v>
      </c>
      <c r="D28" s="85"/>
      <c r="E28" s="94">
        <v>2</v>
      </c>
      <c r="F28" s="93">
        <v>1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2</v>
      </c>
      <c r="D31" s="85"/>
      <c r="E31" s="94">
        <v>1</v>
      </c>
      <c r="F31" s="93">
        <v>2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2</v>
      </c>
      <c r="D33" s="91"/>
      <c r="E33" s="98">
        <v>2</v>
      </c>
      <c r="F33" s="97">
        <v>1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16</v>
      </c>
      <c r="D34" s="91"/>
      <c r="E34" s="96">
        <v>14</v>
      </c>
      <c r="F34" s="91">
        <v>15</v>
      </c>
      <c r="G34" s="91">
        <v>2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</v>
      </c>
      <c r="D37" s="85"/>
      <c r="E37" s="94">
        <v>1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2</v>
      </c>
      <c r="D38" s="85"/>
      <c r="E38" s="94">
        <v>2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1</v>
      </c>
      <c r="D39" s="85"/>
      <c r="E39" s="94">
        <v>1</v>
      </c>
      <c r="F39" s="93">
        <v>1</v>
      </c>
      <c r="G39" s="93">
        <v>1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3</v>
      </c>
      <c r="D40" s="85"/>
      <c r="E40" s="94">
        <v>3</v>
      </c>
      <c r="F40" s="93">
        <v>5</v>
      </c>
      <c r="G40" s="93">
        <v>1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8</v>
      </c>
      <c r="D41" s="85"/>
      <c r="E41" s="94">
        <v>7</v>
      </c>
      <c r="F41" s="93">
        <v>9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2</v>
      </c>
      <c r="D45" s="91"/>
      <c r="E45" s="88">
        <v>1</v>
      </c>
      <c r="F45" s="91">
        <v>1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2</v>
      </c>
      <c r="D48" s="85"/>
      <c r="E48" s="94">
        <v>1</v>
      </c>
      <c r="F48" s="93">
        <v>1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18</v>
      </c>
      <c r="D52" s="91"/>
      <c r="E52" s="96">
        <v>14</v>
      </c>
      <c r="F52" s="91">
        <v>19</v>
      </c>
      <c r="G52" s="91">
        <v>4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1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4</v>
      </c>
      <c r="D54" s="85"/>
      <c r="E54" s="94">
        <v>4</v>
      </c>
      <c r="F54" s="93">
        <v>4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14</v>
      </c>
      <c r="D55" s="85"/>
      <c r="E55" s="94">
        <v>9</v>
      </c>
      <c r="F55" s="93">
        <v>15</v>
      </c>
      <c r="G55" s="93">
        <v>4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1</v>
      </c>
      <c r="F65" s="91">
        <v>1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1</v>
      </c>
      <c r="F68" s="93">
        <v>1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11</v>
      </c>
      <c r="D70" s="91"/>
      <c r="E70" s="96">
        <v>10</v>
      </c>
      <c r="F70" s="91">
        <v>10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1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2</v>
      </c>
      <c r="D74" s="85"/>
      <c r="E74" s="94">
        <v>3</v>
      </c>
      <c r="F74" s="93">
        <v>5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2</v>
      </c>
      <c r="D75" s="85"/>
      <c r="E75" s="94">
        <v>1</v>
      </c>
      <c r="F75" s="93">
        <v>1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7</v>
      </c>
      <c r="D76" s="85"/>
      <c r="E76" s="94">
        <v>6</v>
      </c>
      <c r="F76" s="93">
        <v>2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transitionEvaluation="1" codeName="Sheet114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149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5</v>
      </c>
      <c r="D9" s="76">
        <v>100</v>
      </c>
      <c r="E9" s="138">
        <v>5</v>
      </c>
      <c r="F9" s="85">
        <v>29</v>
      </c>
      <c r="G9" s="85">
        <v>0</v>
      </c>
      <c r="H9" s="85">
        <v>29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1</v>
      </c>
      <c r="D10" s="76">
        <v>0</v>
      </c>
      <c r="E10" s="138">
        <v>0</v>
      </c>
      <c r="F10" s="85">
        <v>6</v>
      </c>
      <c r="G10" s="85">
        <v>0</v>
      </c>
      <c r="H10" s="85">
        <v>3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0</v>
      </c>
      <c r="D11" s="76">
        <v>0</v>
      </c>
      <c r="E11" s="138">
        <v>1</v>
      </c>
      <c r="F11" s="85">
        <v>6</v>
      </c>
      <c r="G11" s="85">
        <v>0</v>
      </c>
      <c r="H11" s="85">
        <v>6</v>
      </c>
      <c r="I11" s="85">
        <v>0</v>
      </c>
    </row>
    <row r="12" spans="2:9" s="8" customFormat="1" x14ac:dyDescent="0.15">
      <c r="B12" s="18" t="str">
        <f>刑法犯総数!B12</f>
        <v>2018     30</v>
      </c>
      <c r="C12" s="89">
        <v>0</v>
      </c>
      <c r="D12" s="75">
        <v>0</v>
      </c>
      <c r="E12" s="112">
        <v>0</v>
      </c>
      <c r="F12" s="89">
        <v>1</v>
      </c>
      <c r="G12" s="89">
        <v>0</v>
      </c>
      <c r="H12" s="89">
        <v>1</v>
      </c>
      <c r="I12" s="89">
        <v>0</v>
      </c>
    </row>
    <row r="13" spans="2:9" s="8" customFormat="1" x14ac:dyDescent="0.15">
      <c r="B13" s="18" t="str">
        <f>刑法犯総数!B13</f>
        <v>2019 令和元年</v>
      </c>
      <c r="C13" s="89">
        <v>1</v>
      </c>
      <c r="D13" s="75">
        <v>100</v>
      </c>
      <c r="E13" s="112">
        <v>1</v>
      </c>
      <c r="F13" s="89">
        <v>1</v>
      </c>
      <c r="G13" s="89">
        <v>0</v>
      </c>
      <c r="H13" s="89">
        <v>1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2</v>
      </c>
      <c r="D14" s="75">
        <v>50</v>
      </c>
      <c r="E14" s="139">
        <v>1</v>
      </c>
      <c r="F14" s="89">
        <v>3</v>
      </c>
      <c r="G14" s="89">
        <v>0</v>
      </c>
      <c r="H14" s="89">
        <v>2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</v>
      </c>
      <c r="D15" s="75">
        <v>200</v>
      </c>
      <c r="E15" s="139">
        <v>2</v>
      </c>
      <c r="F15" s="89">
        <v>2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4</v>
      </c>
      <c r="D16" s="75">
        <v>75</v>
      </c>
      <c r="E16" s="86">
        <v>3</v>
      </c>
      <c r="F16" s="89">
        <v>9</v>
      </c>
      <c r="G16" s="89">
        <v>4</v>
      </c>
      <c r="H16" s="89">
        <v>6</v>
      </c>
      <c r="I16" s="89">
        <v>4</v>
      </c>
    </row>
    <row r="17" spans="2:9" s="22" customFormat="1" x14ac:dyDescent="0.15">
      <c r="B17" s="18" t="str">
        <f>刑法犯総数!B17</f>
        <v>2023 　　５</v>
      </c>
      <c r="C17" s="89">
        <v>0</v>
      </c>
      <c r="D17" s="79">
        <v>0</v>
      </c>
      <c r="E17" s="87">
        <v>0</v>
      </c>
      <c r="F17" s="87">
        <v>7</v>
      </c>
      <c r="G17" s="87">
        <v>2</v>
      </c>
      <c r="H17" s="87">
        <v>5</v>
      </c>
      <c r="I17" s="86">
        <v>2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4</v>
      </c>
      <c r="D18" s="78">
        <f>E18/C18*100</f>
        <v>100</v>
      </c>
      <c r="E18" s="88">
        <f>SUM(E20,E26,E33,E34,E45,E52,E59,E65,E70)</f>
        <v>4</v>
      </c>
      <c r="F18" s="91">
        <f>SUM(F20,F26,F33,F34,F45,F52,F59,F65,F70)</f>
        <v>6</v>
      </c>
      <c r="G18" s="91">
        <f>SUM(G20,G26,G33,G34,G45,G52,G59,G65,G70)</f>
        <v>1</v>
      </c>
      <c r="H18" s="91">
        <f>SUM(H20,H26,H33,H34,H45,H52,H59,H65,H70)</f>
        <v>5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1</v>
      </c>
      <c r="G20" s="92">
        <v>0</v>
      </c>
      <c r="H20" s="92">
        <v>1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1</v>
      </c>
      <c r="G22" s="93">
        <v>0</v>
      </c>
      <c r="H22" s="93">
        <v>1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1</v>
      </c>
      <c r="D34" s="91"/>
      <c r="E34" s="96">
        <v>1</v>
      </c>
      <c r="F34" s="91">
        <v>2</v>
      </c>
      <c r="G34" s="91">
        <v>0</v>
      </c>
      <c r="H34" s="91">
        <v>2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2</v>
      </c>
      <c r="G38" s="93">
        <v>0</v>
      </c>
      <c r="H38" s="93">
        <v>2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</v>
      </c>
      <c r="D52" s="91"/>
      <c r="E52" s="96">
        <v>1</v>
      </c>
      <c r="F52" s="91">
        <v>1</v>
      </c>
      <c r="G52" s="91">
        <v>1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1</v>
      </c>
      <c r="F56" s="93">
        <v>1</v>
      </c>
      <c r="G56" s="93">
        <v>1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2</v>
      </c>
      <c r="F70" s="91">
        <v>2</v>
      </c>
      <c r="G70" s="91">
        <v>0</v>
      </c>
      <c r="H70" s="91">
        <v>2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2</v>
      </c>
      <c r="D73" s="85"/>
      <c r="E73" s="94">
        <v>2</v>
      </c>
      <c r="F73" s="93">
        <v>2</v>
      </c>
      <c r="G73" s="93">
        <v>0</v>
      </c>
      <c r="H73" s="93">
        <v>2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39">
    <tabColor indexed="10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B2" sqref="B2:I2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66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22</v>
      </c>
      <c r="D9" s="74">
        <v>95.454545454545453</v>
      </c>
      <c r="E9" s="138">
        <v>21</v>
      </c>
      <c r="F9" s="85">
        <v>20</v>
      </c>
      <c r="G9" s="85">
        <v>6</v>
      </c>
      <c r="H9" s="85">
        <v>1</v>
      </c>
      <c r="I9" s="85">
        <v>0</v>
      </c>
    </row>
    <row r="10" spans="2:9" s="8" customFormat="1" x14ac:dyDescent="0.15">
      <c r="B10" s="18" t="str">
        <f>刑法犯総数!B10</f>
        <v>2016     28</v>
      </c>
      <c r="C10" s="89">
        <v>25</v>
      </c>
      <c r="D10" s="81">
        <v>92</v>
      </c>
      <c r="E10" s="112">
        <v>23</v>
      </c>
      <c r="F10" s="89">
        <v>18</v>
      </c>
      <c r="G10" s="89">
        <v>7</v>
      </c>
      <c r="H10" s="89">
        <v>2</v>
      </c>
      <c r="I10" s="89">
        <v>1</v>
      </c>
    </row>
    <row r="11" spans="2:9" s="8" customFormat="1" x14ac:dyDescent="0.15">
      <c r="B11" s="18" t="str">
        <f>刑法犯総数!B11</f>
        <v>2017     29</v>
      </c>
      <c r="C11" s="89">
        <v>10</v>
      </c>
      <c r="D11" s="81">
        <v>100</v>
      </c>
      <c r="E11" s="112">
        <v>10</v>
      </c>
      <c r="F11" s="89">
        <v>9</v>
      </c>
      <c r="G11" s="89">
        <v>1</v>
      </c>
      <c r="H11" s="89">
        <v>0</v>
      </c>
      <c r="I11" s="89">
        <v>0</v>
      </c>
    </row>
    <row r="12" spans="2:9" s="8" customFormat="1" x14ac:dyDescent="0.15">
      <c r="B12" s="18" t="str">
        <f>刑法犯総数!B12</f>
        <v>2018     30</v>
      </c>
      <c r="C12" s="89">
        <v>24</v>
      </c>
      <c r="D12" s="75">
        <v>100</v>
      </c>
      <c r="E12" s="112">
        <v>24</v>
      </c>
      <c r="F12" s="89">
        <v>24</v>
      </c>
      <c r="G12" s="89">
        <v>6</v>
      </c>
      <c r="H12" s="89">
        <v>2</v>
      </c>
      <c r="I12" s="89">
        <v>1</v>
      </c>
    </row>
    <row r="13" spans="2:9" s="8" customFormat="1" x14ac:dyDescent="0.15">
      <c r="B13" s="18" t="str">
        <f>刑法犯総数!B13</f>
        <v>2019 令和元年</v>
      </c>
      <c r="C13" s="89">
        <v>20</v>
      </c>
      <c r="D13" s="75">
        <v>105</v>
      </c>
      <c r="E13" s="112">
        <v>21</v>
      </c>
      <c r="F13" s="89">
        <v>20</v>
      </c>
      <c r="G13" s="89">
        <v>6</v>
      </c>
      <c r="H13" s="89">
        <v>3</v>
      </c>
      <c r="I13" s="89">
        <v>2</v>
      </c>
    </row>
    <row r="14" spans="2:9" s="8" customFormat="1" x14ac:dyDescent="0.15">
      <c r="B14" s="18" t="str">
        <f>刑法犯総数!B14</f>
        <v>2020 　　２</v>
      </c>
      <c r="C14" s="125">
        <v>20</v>
      </c>
      <c r="D14" s="75">
        <v>90</v>
      </c>
      <c r="E14" s="139">
        <v>18</v>
      </c>
      <c r="F14" s="89">
        <v>26</v>
      </c>
      <c r="G14" s="89">
        <v>8</v>
      </c>
      <c r="H14" s="89">
        <v>2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24</v>
      </c>
      <c r="D15" s="75">
        <v>95.833333333333343</v>
      </c>
      <c r="E15" s="139">
        <v>23</v>
      </c>
      <c r="F15" s="89">
        <v>23</v>
      </c>
      <c r="G15" s="89">
        <v>9</v>
      </c>
      <c r="H15" s="89">
        <v>2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27</v>
      </c>
      <c r="D16" s="75">
        <v>88.888888888888886</v>
      </c>
      <c r="E16" s="86">
        <v>24</v>
      </c>
      <c r="F16" s="89">
        <v>19</v>
      </c>
      <c r="G16" s="89">
        <v>6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31</v>
      </c>
      <c r="D17" s="81">
        <v>100</v>
      </c>
      <c r="E17" s="87">
        <v>31</v>
      </c>
      <c r="F17" s="87">
        <v>30</v>
      </c>
      <c r="G17" s="87">
        <v>12</v>
      </c>
      <c r="H17" s="87">
        <v>4</v>
      </c>
      <c r="I17" s="86">
        <v>4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32</v>
      </c>
      <c r="D18" s="78">
        <f>E18/C18*100</f>
        <v>100</v>
      </c>
      <c r="E18" s="88">
        <f>SUM(E20,E26,E33,E34,E45,E52,E59,E65,E70)</f>
        <v>32</v>
      </c>
      <c r="F18" s="91">
        <f>SUM(F20,F26,F33,F34,F45,F52,F59,F65,F70)</f>
        <v>25</v>
      </c>
      <c r="G18" s="91">
        <f>SUM(G20,G26,G33,G34,G45,G52,G59,G65,G70)</f>
        <v>7</v>
      </c>
      <c r="H18" s="91">
        <f>SUM(H20,H26,H33,H34,H45,H52,H59,H65,H70)</f>
        <v>1</v>
      </c>
      <c r="I18" s="91">
        <f>SUM(I20,I26,I33,I34,I45,I52,I59,I65,I70)</f>
        <v>1</v>
      </c>
    </row>
    <row r="19" spans="2:9" s="8" customFormat="1" x14ac:dyDescent="0.15">
      <c r="B19" s="55"/>
      <c r="C19" s="43"/>
      <c r="D19" s="45"/>
      <c r="E19" s="44"/>
      <c r="F19" s="43"/>
      <c r="G19" s="43"/>
      <c r="H19" s="43"/>
      <c r="I19" s="43"/>
    </row>
    <row r="20" spans="2:9" s="22" customFormat="1" ht="11.15" customHeight="1" x14ac:dyDescent="0.15">
      <c r="B20" s="26" t="s">
        <v>1</v>
      </c>
      <c r="C20" s="90">
        <v>2</v>
      </c>
      <c r="D20" s="91"/>
      <c r="E20" s="90">
        <v>2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</v>
      </c>
      <c r="D21" s="85"/>
      <c r="E21" s="94">
        <v>1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1</v>
      </c>
      <c r="D23" s="85"/>
      <c r="E23" s="94">
        <v>1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1</v>
      </c>
      <c r="D26" s="91"/>
      <c r="E26" s="96">
        <v>1</v>
      </c>
      <c r="F26" s="91">
        <v>1</v>
      </c>
      <c r="G26" s="91">
        <v>1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1</v>
      </c>
      <c r="D29" s="85"/>
      <c r="E29" s="94">
        <v>1</v>
      </c>
      <c r="F29" s="93">
        <v>1</v>
      </c>
      <c r="G29" s="93">
        <v>1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1</v>
      </c>
      <c r="D33" s="91"/>
      <c r="E33" s="98">
        <v>2</v>
      </c>
      <c r="F33" s="97">
        <v>1</v>
      </c>
      <c r="G33" s="97">
        <v>1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9</v>
      </c>
      <c r="D34" s="91"/>
      <c r="E34" s="96">
        <v>8</v>
      </c>
      <c r="F34" s="91">
        <v>7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1</v>
      </c>
      <c r="D38" s="85"/>
      <c r="E38" s="94">
        <v>1</v>
      </c>
      <c r="F38" s="93">
        <v>1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4</v>
      </c>
      <c r="D40" s="85"/>
      <c r="E40" s="94">
        <v>4</v>
      </c>
      <c r="F40" s="93">
        <v>4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2</v>
      </c>
      <c r="D41" s="85"/>
      <c r="E41" s="94">
        <v>1</v>
      </c>
      <c r="F41" s="93">
        <v>1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1</v>
      </c>
      <c r="D42" s="85"/>
      <c r="E42" s="94">
        <v>1</v>
      </c>
      <c r="F42" s="93">
        <v>1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1</v>
      </c>
      <c r="D44" s="85"/>
      <c r="E44" s="94">
        <v>1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4</v>
      </c>
      <c r="D45" s="91"/>
      <c r="E45" s="88">
        <v>3</v>
      </c>
      <c r="F45" s="91">
        <v>2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1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1</v>
      </c>
      <c r="D47" s="85"/>
      <c r="E47" s="94">
        <v>1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2</v>
      </c>
      <c r="D49" s="85"/>
      <c r="E49" s="94">
        <v>1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1</v>
      </c>
      <c r="F50" s="93">
        <v>2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8</v>
      </c>
      <c r="D52" s="91"/>
      <c r="E52" s="96">
        <v>6</v>
      </c>
      <c r="F52" s="91">
        <v>5</v>
      </c>
      <c r="G52" s="91">
        <v>1</v>
      </c>
      <c r="H52" s="91">
        <v>1</v>
      </c>
      <c r="I52" s="91">
        <v>1</v>
      </c>
    </row>
    <row r="53" spans="2:9" s="8" customFormat="1" ht="11.15" customHeight="1" x14ac:dyDescent="0.15">
      <c r="B53" s="29" t="s">
        <v>30</v>
      </c>
      <c r="C53" s="93">
        <v>2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1</v>
      </c>
      <c r="D54" s="85"/>
      <c r="E54" s="94">
        <v>1</v>
      </c>
      <c r="F54" s="93">
        <v>1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2</v>
      </c>
      <c r="D55" s="85"/>
      <c r="E55" s="94">
        <v>2</v>
      </c>
      <c r="F55" s="93">
        <v>1</v>
      </c>
      <c r="G55" s="93">
        <v>1</v>
      </c>
      <c r="H55" s="93">
        <v>1</v>
      </c>
      <c r="I55" s="93">
        <v>1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</v>
      </c>
      <c r="D58" s="85"/>
      <c r="E58" s="94">
        <v>3</v>
      </c>
      <c r="F58" s="93">
        <v>3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2</v>
      </c>
      <c r="F59" s="91">
        <v>2</v>
      </c>
      <c r="G59" s="91">
        <v>1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1</v>
      </c>
      <c r="F60" s="93">
        <v>1</v>
      </c>
      <c r="G60" s="93">
        <v>1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1</v>
      </c>
      <c r="D64" s="85"/>
      <c r="E64" s="94">
        <v>1</v>
      </c>
      <c r="F64" s="93">
        <v>1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4</v>
      </c>
      <c r="D65" s="91"/>
      <c r="E65" s="96">
        <v>5</v>
      </c>
      <c r="F65" s="91">
        <v>4</v>
      </c>
      <c r="G65" s="91">
        <v>2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1</v>
      </c>
      <c r="D66" s="85"/>
      <c r="E66" s="94">
        <v>1</v>
      </c>
      <c r="F66" s="93">
        <v>1</v>
      </c>
      <c r="G66" s="93">
        <v>1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3</v>
      </c>
      <c r="D67" s="85"/>
      <c r="E67" s="94">
        <v>3</v>
      </c>
      <c r="F67" s="93">
        <v>2</v>
      </c>
      <c r="G67" s="93">
        <v>1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1</v>
      </c>
      <c r="F68" s="93">
        <v>1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2</v>
      </c>
      <c r="D70" s="91"/>
      <c r="E70" s="96">
        <v>3</v>
      </c>
      <c r="F70" s="91">
        <v>3</v>
      </c>
      <c r="G70" s="91">
        <v>1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1</v>
      </c>
      <c r="D71" s="85"/>
      <c r="E71" s="94">
        <v>1</v>
      </c>
      <c r="F71" s="93">
        <v>1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2</v>
      </c>
      <c r="F72" s="93">
        <v>2</v>
      </c>
      <c r="G72" s="93">
        <v>1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B2:I2"/>
    <mergeCell ref="F5:I5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transitionEvaluation="1" codeName="Sheet11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E1" sqref="E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145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1</v>
      </c>
      <c r="D9" s="74">
        <v>200</v>
      </c>
      <c r="E9" s="138">
        <v>2</v>
      </c>
      <c r="F9" s="85">
        <v>4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3</v>
      </c>
      <c r="D10" s="74">
        <v>66.666666666666657</v>
      </c>
      <c r="E10" s="138">
        <v>2</v>
      </c>
      <c r="F10" s="85">
        <v>0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2</v>
      </c>
      <c r="D11" s="74">
        <v>100</v>
      </c>
      <c r="E11" s="138">
        <v>2</v>
      </c>
      <c r="F11" s="85">
        <v>1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1</v>
      </c>
      <c r="D12" s="75">
        <v>100</v>
      </c>
      <c r="E12" s="138">
        <v>1</v>
      </c>
      <c r="F12" s="85">
        <v>1</v>
      </c>
      <c r="G12" s="85">
        <v>0</v>
      </c>
      <c r="H12" s="85">
        <v>1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1</v>
      </c>
      <c r="D13" s="75">
        <v>100</v>
      </c>
      <c r="E13" s="112">
        <v>1</v>
      </c>
      <c r="F13" s="89">
        <v>2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0</v>
      </c>
      <c r="D14" s="75">
        <v>0</v>
      </c>
      <c r="E14" s="139">
        <v>0</v>
      </c>
      <c r="F14" s="89">
        <v>1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2</v>
      </c>
      <c r="D15" s="75">
        <v>50</v>
      </c>
      <c r="E15" s="139">
        <v>1</v>
      </c>
      <c r="F15" s="89">
        <v>1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2</v>
      </c>
      <c r="D16" s="74">
        <v>100</v>
      </c>
      <c r="E16" s="86">
        <v>2</v>
      </c>
      <c r="F16" s="89">
        <v>2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3</v>
      </c>
      <c r="D17" s="81">
        <v>66.666666666666657</v>
      </c>
      <c r="E17" s="87">
        <v>2</v>
      </c>
      <c r="F17" s="87">
        <v>1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5</v>
      </c>
      <c r="D18" s="74">
        <f>E18/C18*100</f>
        <v>120</v>
      </c>
      <c r="E18" s="88">
        <f>SUM(E20,E26,E33,E34,E45,E52,E59,E65,E70)</f>
        <v>6</v>
      </c>
      <c r="F18" s="91">
        <f>SUM(F20,F26,F33,F34,F45,F52,F59,F65,F70)</f>
        <v>8</v>
      </c>
      <c r="G18" s="91">
        <f>SUM(G20,G26,G33,G34,G45,G52,G59,G65,G70)</f>
        <v>0</v>
      </c>
      <c r="H18" s="91">
        <f>SUM(H20,H26,H33,H34,H45,H52,H59,H65,H70)</f>
        <v>1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3</v>
      </c>
      <c r="D45" s="91"/>
      <c r="E45" s="88">
        <v>3</v>
      </c>
      <c r="F45" s="91">
        <v>3</v>
      </c>
      <c r="G45" s="91">
        <v>0</v>
      </c>
      <c r="H45" s="91">
        <v>1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3</v>
      </c>
      <c r="D50" s="85"/>
      <c r="E50" s="94">
        <v>3</v>
      </c>
      <c r="F50" s="93">
        <v>3</v>
      </c>
      <c r="G50" s="93">
        <v>0</v>
      </c>
      <c r="H50" s="93">
        <v>1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2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1</v>
      </c>
      <c r="D62" s="85"/>
      <c r="E62" s="94">
        <v>1</v>
      </c>
      <c r="F62" s="93">
        <v>2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</v>
      </c>
      <c r="D70" s="91"/>
      <c r="E70" s="96">
        <v>2</v>
      </c>
      <c r="F70" s="91">
        <v>3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1</v>
      </c>
      <c r="F71" s="93">
        <v>3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1</v>
      </c>
      <c r="D72" s="85"/>
      <c r="E72" s="94">
        <v>1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transitionEvaluation="1" codeName="Sheet117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4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146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</v>
      </c>
      <c r="D9" s="74">
        <v>100</v>
      </c>
      <c r="E9" s="138">
        <v>2</v>
      </c>
      <c r="F9" s="85">
        <v>1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5</v>
      </c>
      <c r="D10" s="74">
        <v>60</v>
      </c>
      <c r="E10" s="138">
        <v>3</v>
      </c>
      <c r="F10" s="85">
        <v>2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2</v>
      </c>
      <c r="D11" s="76">
        <v>50</v>
      </c>
      <c r="E11" s="138">
        <v>1</v>
      </c>
      <c r="F11" s="85">
        <v>0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2</v>
      </c>
      <c r="D12" s="77">
        <v>100</v>
      </c>
      <c r="E12" s="138">
        <v>2</v>
      </c>
      <c r="F12" s="85">
        <v>1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125">
        <v>3</v>
      </c>
      <c r="D13" s="77">
        <v>33.333333333333329</v>
      </c>
      <c r="E13" s="139">
        <v>1</v>
      </c>
      <c r="F13" s="89">
        <v>1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5</v>
      </c>
      <c r="D14" s="77">
        <v>100</v>
      </c>
      <c r="E14" s="139">
        <v>5</v>
      </c>
      <c r="F14" s="89">
        <v>4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89">
        <v>2</v>
      </c>
      <c r="D15" s="77">
        <v>100</v>
      </c>
      <c r="E15" s="86">
        <v>2</v>
      </c>
      <c r="F15" s="89">
        <v>0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</v>
      </c>
      <c r="D16" s="77">
        <v>100</v>
      </c>
      <c r="E16" s="87">
        <v>1</v>
      </c>
      <c r="F16" s="87">
        <v>1</v>
      </c>
      <c r="G16" s="87">
        <v>0</v>
      </c>
      <c r="H16" s="87">
        <v>0</v>
      </c>
      <c r="I16" s="86">
        <v>0</v>
      </c>
    </row>
    <row r="17" spans="2:9" s="22" customFormat="1" x14ac:dyDescent="0.15">
      <c r="B17" s="18" t="str">
        <f>刑法犯総数!B17</f>
        <v>2023 　　５</v>
      </c>
      <c r="C17" s="89">
        <v>1</v>
      </c>
      <c r="D17" s="79">
        <v>100</v>
      </c>
      <c r="E17" s="87">
        <v>1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0</v>
      </c>
      <c r="D18" s="80">
        <v>0</v>
      </c>
      <c r="E18" s="88">
        <f>SUM(E20,E26,E33,E34,E45,E52,E59,E65,E70)</f>
        <v>0</v>
      </c>
      <c r="F18" s="91">
        <f>SUM(F20,F26,F33,F34,F45,F52,F59,F65,F70)</f>
        <v>0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transitionEvaluation="1" codeName="Sheet118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22" width="9.25" style="2"/>
    <col min="23" max="23" width="18" style="2" customWidth="1"/>
    <col min="24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147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2</v>
      </c>
      <c r="D9" s="74">
        <v>50</v>
      </c>
      <c r="E9" s="138">
        <v>1</v>
      </c>
      <c r="F9" s="85">
        <v>1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0</v>
      </c>
      <c r="D10" s="76">
        <v>0</v>
      </c>
      <c r="E10" s="138">
        <v>1</v>
      </c>
      <c r="F10" s="85">
        <v>1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3</v>
      </c>
      <c r="D11" s="76">
        <v>66.666666666666657</v>
      </c>
      <c r="E11" s="138">
        <v>2</v>
      </c>
      <c r="F11" s="85">
        <v>1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4</v>
      </c>
      <c r="D12" s="77">
        <v>100</v>
      </c>
      <c r="E12" s="138">
        <v>4</v>
      </c>
      <c r="F12" s="85">
        <v>4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4" t="str">
        <f>刑法犯総数!B13</f>
        <v>2019 令和元年</v>
      </c>
      <c r="C13" s="85">
        <v>2</v>
      </c>
      <c r="D13" s="77">
        <v>150</v>
      </c>
      <c r="E13" s="138">
        <v>3</v>
      </c>
      <c r="F13" s="85">
        <v>2</v>
      </c>
      <c r="G13" s="85">
        <v>1</v>
      </c>
      <c r="H13" s="85">
        <v>0</v>
      </c>
      <c r="I13" s="85">
        <v>0</v>
      </c>
    </row>
    <row r="14" spans="2:9" s="8" customFormat="1" x14ac:dyDescent="0.15">
      <c r="B14" s="18" t="str">
        <f>刑法犯総数!B14</f>
        <v>2020 　　２</v>
      </c>
      <c r="C14" s="125">
        <v>1</v>
      </c>
      <c r="D14" s="77">
        <v>0</v>
      </c>
      <c r="E14" s="139">
        <v>0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0</v>
      </c>
      <c r="D15" s="77">
        <v>0</v>
      </c>
      <c r="E15" s="139">
        <v>0</v>
      </c>
      <c r="F15" s="89">
        <v>0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0</v>
      </c>
      <c r="D16" s="77">
        <v>0</v>
      </c>
      <c r="E16" s="86">
        <v>0</v>
      </c>
      <c r="F16" s="89">
        <v>0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</v>
      </c>
      <c r="D17" s="79">
        <v>0</v>
      </c>
      <c r="E17" s="87">
        <v>0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</v>
      </c>
      <c r="D18" s="80">
        <f>E18/C18*100</f>
        <v>100</v>
      </c>
      <c r="E18" s="88">
        <f>SUM(E20,E26,E33,E34,E45,E52,E59,E65,E70)</f>
        <v>1</v>
      </c>
      <c r="F18" s="91">
        <f>SUM(F20,F26,F33,F34,F45,F52,F59,F65,F70)</f>
        <v>1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1</v>
      </c>
      <c r="D52" s="91"/>
      <c r="E52" s="96">
        <v>1</v>
      </c>
      <c r="F52" s="91">
        <v>1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1</v>
      </c>
      <c r="D56" s="85"/>
      <c r="E56" s="94">
        <v>1</v>
      </c>
      <c r="F56" s="93">
        <v>1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0</v>
      </c>
      <c r="D59" s="91"/>
      <c r="E59" s="96">
        <v>0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0</v>
      </c>
      <c r="D63" s="85"/>
      <c r="E63" s="94">
        <v>0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transitionEvaluation="1" codeName="Sheet119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E1" sqref="E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  <c r="D1" s="63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148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0</v>
      </c>
      <c r="D9" s="77">
        <v>0</v>
      </c>
      <c r="E9" s="138">
        <v>1</v>
      </c>
      <c r="F9" s="85">
        <v>1</v>
      </c>
      <c r="G9" s="85">
        <v>0</v>
      </c>
      <c r="H9" s="85">
        <v>0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2</v>
      </c>
      <c r="D10" s="77">
        <v>100</v>
      </c>
      <c r="E10" s="138">
        <v>2</v>
      </c>
      <c r="F10" s="85">
        <v>2</v>
      </c>
      <c r="G10" s="85">
        <v>0</v>
      </c>
      <c r="H10" s="85">
        <v>0</v>
      </c>
      <c r="I10" s="85">
        <v>0</v>
      </c>
    </row>
    <row r="11" spans="2:9" s="8" customFormat="1" x14ac:dyDescent="0.15">
      <c r="B11" s="14" t="str">
        <f>刑法犯総数!B11</f>
        <v>2017     29</v>
      </c>
      <c r="C11" s="85">
        <v>1</v>
      </c>
      <c r="D11" s="77">
        <v>100</v>
      </c>
      <c r="E11" s="138">
        <v>1</v>
      </c>
      <c r="F11" s="85">
        <v>0</v>
      </c>
      <c r="G11" s="85">
        <v>0</v>
      </c>
      <c r="H11" s="85">
        <v>0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0</v>
      </c>
      <c r="D12" s="77">
        <v>0</v>
      </c>
      <c r="E12" s="138">
        <v>0</v>
      </c>
      <c r="F12" s="85">
        <v>0</v>
      </c>
      <c r="G12" s="85">
        <v>0</v>
      </c>
      <c r="H12" s="85">
        <v>0</v>
      </c>
      <c r="I12" s="85">
        <v>0</v>
      </c>
    </row>
    <row r="13" spans="2:9" s="8" customFormat="1" x14ac:dyDescent="0.15">
      <c r="B13" s="18" t="str">
        <f>刑法犯総数!B13</f>
        <v>2019 令和元年</v>
      </c>
      <c r="C13" s="89">
        <v>0</v>
      </c>
      <c r="D13" s="77">
        <v>0</v>
      </c>
      <c r="E13" s="112">
        <v>0</v>
      </c>
      <c r="F13" s="89">
        <v>0</v>
      </c>
      <c r="G13" s="89">
        <v>0</v>
      </c>
      <c r="H13" s="89">
        <v>0</v>
      </c>
      <c r="I13" s="89">
        <v>0</v>
      </c>
    </row>
    <row r="14" spans="2:9" s="8" customFormat="1" x14ac:dyDescent="0.15">
      <c r="B14" s="18" t="str">
        <f>刑法犯総数!B14</f>
        <v>2020 　　２</v>
      </c>
      <c r="C14" s="125">
        <v>1</v>
      </c>
      <c r="D14" s="77">
        <v>100</v>
      </c>
      <c r="E14" s="139">
        <v>1</v>
      </c>
      <c r="F14" s="89">
        <v>0</v>
      </c>
      <c r="G14" s="89">
        <v>0</v>
      </c>
      <c r="H14" s="89">
        <v>0</v>
      </c>
      <c r="I14" s="89">
        <v>0</v>
      </c>
    </row>
    <row r="15" spans="2:9" s="8" customFormat="1" x14ac:dyDescent="0.15">
      <c r="B15" s="18" t="str">
        <f>刑法犯総数!B15</f>
        <v>2021 　　３</v>
      </c>
      <c r="C15" s="125">
        <v>1</v>
      </c>
      <c r="D15" s="77">
        <v>100</v>
      </c>
      <c r="E15" s="139">
        <v>1</v>
      </c>
      <c r="F15" s="89">
        <v>1</v>
      </c>
      <c r="G15" s="89">
        <v>0</v>
      </c>
      <c r="H15" s="89">
        <v>0</v>
      </c>
      <c r="I15" s="89">
        <v>0</v>
      </c>
    </row>
    <row r="16" spans="2:9" s="8" customFormat="1" x14ac:dyDescent="0.15">
      <c r="B16" s="18" t="str">
        <f>刑法犯総数!B16</f>
        <v>2022 　　４</v>
      </c>
      <c r="C16" s="89">
        <v>1</v>
      </c>
      <c r="D16" s="77">
        <v>100</v>
      </c>
      <c r="E16" s="86">
        <v>1</v>
      </c>
      <c r="F16" s="89">
        <v>1</v>
      </c>
      <c r="G16" s="89">
        <v>0</v>
      </c>
      <c r="H16" s="89">
        <v>0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1</v>
      </c>
      <c r="D17" s="77">
        <v>100</v>
      </c>
      <c r="E17" s="87">
        <v>1</v>
      </c>
      <c r="F17" s="87">
        <v>0</v>
      </c>
      <c r="G17" s="87">
        <v>0</v>
      </c>
      <c r="H17" s="87">
        <v>0</v>
      </c>
      <c r="I17" s="86">
        <v>0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</v>
      </c>
      <c r="D18" s="80">
        <f>E18/C18*100</f>
        <v>100</v>
      </c>
      <c r="E18" s="88">
        <f>SUM(E20,E26,E33,E34,E45,E52,E59,E65,E70)</f>
        <v>1</v>
      </c>
      <c r="F18" s="91">
        <f>SUM(F20,F26,F33,F34,F45,F52,F59,F65,F70)</f>
        <v>0</v>
      </c>
      <c r="G18" s="91">
        <f>SUM(G20,G26,G33,G34,G45,G52,G59,G65,G70)</f>
        <v>0</v>
      </c>
      <c r="H18" s="91">
        <f>SUM(H20,H26,H33,H34,H45,H52,H59,H65,H70)</f>
        <v>0</v>
      </c>
      <c r="I18" s="91">
        <f>SUM(I20,I26,I33,I34,I45,I52,I59,I65,I70)</f>
        <v>0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0</v>
      </c>
      <c r="D20" s="91"/>
      <c r="E20" s="90">
        <v>0</v>
      </c>
      <c r="F20" s="92">
        <v>0</v>
      </c>
      <c r="G20" s="92">
        <v>0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0</v>
      </c>
      <c r="D21" s="85"/>
      <c r="E21" s="94">
        <v>0</v>
      </c>
      <c r="F21" s="93">
        <v>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0</v>
      </c>
      <c r="D22" s="85"/>
      <c r="E22" s="94">
        <v>0</v>
      </c>
      <c r="F22" s="93">
        <v>0</v>
      </c>
      <c r="G22" s="93">
        <v>0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0</v>
      </c>
      <c r="D23" s="85"/>
      <c r="E23" s="94">
        <v>0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0</v>
      </c>
      <c r="D24" s="85"/>
      <c r="E24" s="94">
        <v>0</v>
      </c>
      <c r="F24" s="93">
        <v>0</v>
      </c>
      <c r="G24" s="93">
        <v>0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0</v>
      </c>
      <c r="D26" s="91"/>
      <c r="E26" s="96">
        <v>0</v>
      </c>
      <c r="F26" s="91">
        <v>0</v>
      </c>
      <c r="G26" s="91">
        <v>0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0</v>
      </c>
      <c r="D27" s="85"/>
      <c r="E27" s="94">
        <v>0</v>
      </c>
      <c r="F27" s="93">
        <v>0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0</v>
      </c>
      <c r="D28" s="85"/>
      <c r="E28" s="94">
        <v>0</v>
      </c>
      <c r="F28" s="93">
        <v>0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0</v>
      </c>
      <c r="D29" s="85"/>
      <c r="E29" s="94">
        <v>0</v>
      </c>
      <c r="F29" s="93">
        <v>0</v>
      </c>
      <c r="G29" s="93">
        <v>0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0</v>
      </c>
      <c r="D30" s="85"/>
      <c r="E30" s="94">
        <v>0</v>
      </c>
      <c r="F30" s="93">
        <v>0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0</v>
      </c>
      <c r="D31" s="85"/>
      <c r="E31" s="94">
        <v>0</v>
      </c>
      <c r="F31" s="93">
        <v>0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0</v>
      </c>
      <c r="D32" s="85"/>
      <c r="E32" s="94">
        <v>0</v>
      </c>
      <c r="F32" s="93">
        <v>0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0</v>
      </c>
      <c r="D33" s="91"/>
      <c r="E33" s="98">
        <v>0</v>
      </c>
      <c r="F33" s="97">
        <v>0</v>
      </c>
      <c r="G33" s="97">
        <v>0</v>
      </c>
      <c r="H33" s="97">
        <v>0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0</v>
      </c>
      <c r="D34" s="91"/>
      <c r="E34" s="96">
        <v>0</v>
      </c>
      <c r="F34" s="91">
        <v>0</v>
      </c>
      <c r="G34" s="91">
        <v>0</v>
      </c>
      <c r="H34" s="91">
        <v>0</v>
      </c>
      <c r="I34" s="91">
        <v>0</v>
      </c>
    </row>
    <row r="35" spans="2:9" s="8" customFormat="1" ht="11.15" customHeight="1" x14ac:dyDescent="0.15">
      <c r="B35" s="29" t="s">
        <v>14</v>
      </c>
      <c r="C35" s="93">
        <v>0</v>
      </c>
      <c r="D35" s="85"/>
      <c r="E35" s="94">
        <v>0</v>
      </c>
      <c r="F35" s="93">
        <v>0</v>
      </c>
      <c r="G35" s="93">
        <v>0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0</v>
      </c>
      <c r="D36" s="85"/>
      <c r="E36" s="94">
        <v>0</v>
      </c>
      <c r="F36" s="93">
        <v>0</v>
      </c>
      <c r="G36" s="93">
        <v>0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0</v>
      </c>
      <c r="D37" s="85"/>
      <c r="E37" s="94">
        <v>0</v>
      </c>
      <c r="F37" s="93">
        <v>0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0</v>
      </c>
      <c r="D38" s="85"/>
      <c r="E38" s="94">
        <v>0</v>
      </c>
      <c r="F38" s="93">
        <v>0</v>
      </c>
      <c r="G38" s="93">
        <v>0</v>
      </c>
      <c r="H38" s="93">
        <v>0</v>
      </c>
      <c r="I38" s="93">
        <v>0</v>
      </c>
    </row>
    <row r="39" spans="2:9" s="8" customFormat="1" ht="11.15" customHeight="1" x14ac:dyDescent="0.15">
      <c r="B39" s="29" t="s">
        <v>18</v>
      </c>
      <c r="C39" s="93">
        <v>0</v>
      </c>
      <c r="D39" s="85"/>
      <c r="E39" s="94">
        <v>0</v>
      </c>
      <c r="F39" s="93">
        <v>0</v>
      </c>
      <c r="G39" s="93">
        <v>0</v>
      </c>
      <c r="H39" s="93">
        <v>0</v>
      </c>
      <c r="I39" s="93">
        <v>0</v>
      </c>
    </row>
    <row r="40" spans="2:9" s="8" customFormat="1" ht="11.15" customHeight="1" x14ac:dyDescent="0.15">
      <c r="B40" s="29" t="s">
        <v>19</v>
      </c>
      <c r="C40" s="93">
        <v>0</v>
      </c>
      <c r="D40" s="85"/>
      <c r="E40" s="94">
        <v>0</v>
      </c>
      <c r="F40" s="93">
        <v>0</v>
      </c>
      <c r="G40" s="93">
        <v>0</v>
      </c>
      <c r="H40" s="93">
        <v>0</v>
      </c>
      <c r="I40" s="93">
        <v>0</v>
      </c>
    </row>
    <row r="41" spans="2:9" s="8" customFormat="1" ht="11.15" customHeight="1" x14ac:dyDescent="0.15">
      <c r="B41" s="29" t="s">
        <v>20</v>
      </c>
      <c r="C41" s="93">
        <v>0</v>
      </c>
      <c r="D41" s="85"/>
      <c r="E41" s="94">
        <v>0</v>
      </c>
      <c r="F41" s="93">
        <v>0</v>
      </c>
      <c r="G41" s="93">
        <v>0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0</v>
      </c>
      <c r="D42" s="85"/>
      <c r="E42" s="94">
        <v>0</v>
      </c>
      <c r="F42" s="93">
        <v>0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0</v>
      </c>
      <c r="D43" s="85"/>
      <c r="E43" s="94">
        <v>0</v>
      </c>
      <c r="F43" s="93">
        <v>0</v>
      </c>
      <c r="G43" s="93">
        <v>0</v>
      </c>
      <c r="H43" s="93">
        <v>0</v>
      </c>
      <c r="I43" s="93">
        <v>0</v>
      </c>
    </row>
    <row r="44" spans="2:9" s="8" customFormat="1" ht="11.15" customHeight="1" x14ac:dyDescent="0.15">
      <c r="B44" s="29" t="s">
        <v>23</v>
      </c>
      <c r="C44" s="93">
        <v>0</v>
      </c>
      <c r="D44" s="85"/>
      <c r="E44" s="94">
        <v>0</v>
      </c>
      <c r="F44" s="93">
        <v>0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0</v>
      </c>
      <c r="D45" s="91"/>
      <c r="E45" s="88">
        <v>0</v>
      </c>
      <c r="F45" s="91">
        <v>0</v>
      </c>
      <c r="G45" s="91">
        <v>0</v>
      </c>
      <c r="H45" s="91">
        <v>0</v>
      </c>
      <c r="I45" s="91">
        <v>0</v>
      </c>
    </row>
    <row r="46" spans="2:9" s="8" customFormat="1" ht="11.15" customHeight="1" x14ac:dyDescent="0.15">
      <c r="B46" s="29" t="s">
        <v>24</v>
      </c>
      <c r="C46" s="93">
        <v>0</v>
      </c>
      <c r="D46" s="85"/>
      <c r="E46" s="94">
        <v>0</v>
      </c>
      <c r="F46" s="93">
        <v>0</v>
      </c>
      <c r="G46" s="93">
        <v>0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0</v>
      </c>
      <c r="D47" s="85"/>
      <c r="E47" s="94">
        <v>0</v>
      </c>
      <c r="F47" s="93">
        <v>0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0</v>
      </c>
      <c r="D48" s="85"/>
      <c r="E48" s="94">
        <v>0</v>
      </c>
      <c r="F48" s="93">
        <v>0</v>
      </c>
      <c r="G48" s="93">
        <v>0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0</v>
      </c>
      <c r="D49" s="85"/>
      <c r="E49" s="94">
        <v>0</v>
      </c>
      <c r="F49" s="93">
        <v>0</v>
      </c>
      <c r="G49" s="93">
        <v>0</v>
      </c>
      <c r="H49" s="93">
        <v>0</v>
      </c>
      <c r="I49" s="93">
        <v>0</v>
      </c>
    </row>
    <row r="50" spans="2:9" s="8" customFormat="1" ht="11.15" customHeight="1" x14ac:dyDescent="0.15">
      <c r="B50" s="29" t="s">
        <v>28</v>
      </c>
      <c r="C50" s="93">
        <v>0</v>
      </c>
      <c r="D50" s="85"/>
      <c r="E50" s="94">
        <v>0</v>
      </c>
      <c r="F50" s="93">
        <v>0</v>
      </c>
      <c r="G50" s="93">
        <v>0</v>
      </c>
      <c r="H50" s="93">
        <v>0</v>
      </c>
      <c r="I50" s="93">
        <v>0</v>
      </c>
    </row>
    <row r="51" spans="2:9" s="8" customFormat="1" ht="11.15" customHeight="1" x14ac:dyDescent="0.15">
      <c r="B51" s="29" t="s">
        <v>29</v>
      </c>
      <c r="C51" s="93">
        <v>0</v>
      </c>
      <c r="D51" s="85"/>
      <c r="E51" s="94">
        <v>0</v>
      </c>
      <c r="F51" s="93">
        <v>0</v>
      </c>
      <c r="G51" s="93">
        <v>0</v>
      </c>
      <c r="H51" s="93">
        <v>0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0</v>
      </c>
      <c r="D52" s="91"/>
      <c r="E52" s="96">
        <v>0</v>
      </c>
      <c r="F52" s="91">
        <v>0</v>
      </c>
      <c r="G52" s="91">
        <v>0</v>
      </c>
      <c r="H52" s="91">
        <v>0</v>
      </c>
      <c r="I52" s="91">
        <v>0</v>
      </c>
    </row>
    <row r="53" spans="2:9" s="8" customFormat="1" ht="11.15" customHeight="1" x14ac:dyDescent="0.15">
      <c r="B53" s="29" t="s">
        <v>30</v>
      </c>
      <c r="C53" s="93">
        <v>0</v>
      </c>
      <c r="D53" s="85"/>
      <c r="E53" s="94">
        <v>0</v>
      </c>
      <c r="F53" s="93">
        <v>0</v>
      </c>
      <c r="G53" s="93">
        <v>0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0</v>
      </c>
      <c r="D54" s="85"/>
      <c r="E54" s="94">
        <v>0</v>
      </c>
      <c r="F54" s="93">
        <v>0</v>
      </c>
      <c r="G54" s="93">
        <v>0</v>
      </c>
      <c r="H54" s="93">
        <v>0</v>
      </c>
      <c r="I54" s="93">
        <v>0</v>
      </c>
    </row>
    <row r="55" spans="2:9" s="8" customFormat="1" ht="11.15" customHeight="1" x14ac:dyDescent="0.15">
      <c r="B55" s="29" t="s">
        <v>32</v>
      </c>
      <c r="C55" s="93">
        <v>0</v>
      </c>
      <c r="D55" s="85"/>
      <c r="E55" s="94">
        <v>0</v>
      </c>
      <c r="F55" s="93">
        <v>0</v>
      </c>
      <c r="G55" s="93">
        <v>0</v>
      </c>
      <c r="H55" s="93">
        <v>0</v>
      </c>
      <c r="I55" s="93">
        <v>0</v>
      </c>
    </row>
    <row r="56" spans="2:9" s="8" customFormat="1" ht="11.15" customHeight="1" x14ac:dyDescent="0.15">
      <c r="B56" s="29" t="s">
        <v>33</v>
      </c>
      <c r="C56" s="93">
        <v>0</v>
      </c>
      <c r="D56" s="85"/>
      <c r="E56" s="94">
        <v>0</v>
      </c>
      <c r="F56" s="93">
        <v>0</v>
      </c>
      <c r="G56" s="93">
        <v>0</v>
      </c>
      <c r="H56" s="93">
        <v>0</v>
      </c>
      <c r="I56" s="93">
        <v>0</v>
      </c>
    </row>
    <row r="57" spans="2:9" s="8" customFormat="1" ht="11.15" customHeight="1" x14ac:dyDescent="0.15">
      <c r="B57" s="29" t="s">
        <v>34</v>
      </c>
      <c r="C57" s="93">
        <v>0</v>
      </c>
      <c r="D57" s="85"/>
      <c r="E57" s="94">
        <v>0</v>
      </c>
      <c r="F57" s="93">
        <v>0</v>
      </c>
      <c r="G57" s="93">
        <v>0</v>
      </c>
      <c r="H57" s="93">
        <v>0</v>
      </c>
      <c r="I57" s="93">
        <v>0</v>
      </c>
    </row>
    <row r="58" spans="2:9" s="8" customFormat="1" ht="11.15" customHeight="1" x14ac:dyDescent="0.15">
      <c r="B58" s="29" t="s">
        <v>35</v>
      </c>
      <c r="C58" s="93">
        <v>0</v>
      </c>
      <c r="D58" s="85"/>
      <c r="E58" s="94">
        <v>0</v>
      </c>
      <c r="F58" s="93">
        <v>0</v>
      </c>
      <c r="G58" s="93">
        <v>0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1</v>
      </c>
      <c r="D59" s="91"/>
      <c r="E59" s="96">
        <v>1</v>
      </c>
      <c r="F59" s="91">
        <v>0</v>
      </c>
      <c r="G59" s="91">
        <v>0</v>
      </c>
      <c r="H59" s="91">
        <v>0</v>
      </c>
      <c r="I59" s="91">
        <v>0</v>
      </c>
    </row>
    <row r="60" spans="2:9" s="8" customFormat="1" ht="11.15" customHeight="1" x14ac:dyDescent="0.15">
      <c r="B60" s="29" t="s">
        <v>36</v>
      </c>
      <c r="C60" s="93">
        <v>0</v>
      </c>
      <c r="D60" s="85"/>
      <c r="E60" s="94">
        <v>0</v>
      </c>
      <c r="F60" s="93">
        <v>0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0</v>
      </c>
      <c r="D61" s="85"/>
      <c r="E61" s="94">
        <v>0</v>
      </c>
      <c r="F61" s="93">
        <v>0</v>
      </c>
      <c r="G61" s="93">
        <v>0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0</v>
      </c>
      <c r="D62" s="85"/>
      <c r="E62" s="94">
        <v>0</v>
      </c>
      <c r="F62" s="93">
        <v>0</v>
      </c>
      <c r="G62" s="93">
        <v>0</v>
      </c>
      <c r="H62" s="93">
        <v>0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</v>
      </c>
      <c r="D63" s="85"/>
      <c r="E63" s="94">
        <v>1</v>
      </c>
      <c r="F63" s="93">
        <v>0</v>
      </c>
      <c r="G63" s="93">
        <v>0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0</v>
      </c>
      <c r="D64" s="85"/>
      <c r="E64" s="94">
        <v>0</v>
      </c>
      <c r="F64" s="93">
        <v>0</v>
      </c>
      <c r="G64" s="93">
        <v>0</v>
      </c>
      <c r="H64" s="93">
        <v>0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0</v>
      </c>
      <c r="D65" s="91"/>
      <c r="E65" s="96">
        <v>0</v>
      </c>
      <c r="F65" s="91">
        <v>0</v>
      </c>
      <c r="G65" s="91">
        <v>0</v>
      </c>
      <c r="H65" s="91">
        <v>0</v>
      </c>
      <c r="I65" s="91">
        <v>0</v>
      </c>
    </row>
    <row r="66" spans="2:9" s="8" customFormat="1" ht="11.15" customHeight="1" x14ac:dyDescent="0.15">
      <c r="B66" s="29" t="s">
        <v>41</v>
      </c>
      <c r="C66" s="93">
        <v>0</v>
      </c>
      <c r="D66" s="85"/>
      <c r="E66" s="94">
        <v>0</v>
      </c>
      <c r="F66" s="93">
        <v>0</v>
      </c>
      <c r="G66" s="93">
        <v>0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0</v>
      </c>
      <c r="D67" s="85"/>
      <c r="E67" s="94">
        <v>0</v>
      </c>
      <c r="F67" s="93">
        <v>0</v>
      </c>
      <c r="G67" s="93">
        <v>0</v>
      </c>
      <c r="H67" s="93">
        <v>0</v>
      </c>
      <c r="I67" s="93">
        <v>0</v>
      </c>
    </row>
    <row r="68" spans="2:9" s="8" customFormat="1" ht="11.15" customHeight="1" x14ac:dyDescent="0.15">
      <c r="B68" s="29" t="s">
        <v>43</v>
      </c>
      <c r="C68" s="93">
        <v>0</v>
      </c>
      <c r="D68" s="85"/>
      <c r="E68" s="94">
        <v>0</v>
      </c>
      <c r="F68" s="93">
        <v>0</v>
      </c>
      <c r="G68" s="93">
        <v>0</v>
      </c>
      <c r="H68" s="93">
        <v>0</v>
      </c>
      <c r="I68" s="93">
        <v>0</v>
      </c>
    </row>
    <row r="69" spans="2:9" s="8" customFormat="1" ht="11.15" customHeight="1" x14ac:dyDescent="0.15">
      <c r="B69" s="29" t="s">
        <v>44</v>
      </c>
      <c r="C69" s="93">
        <v>0</v>
      </c>
      <c r="D69" s="85"/>
      <c r="E69" s="94">
        <v>0</v>
      </c>
      <c r="F69" s="93">
        <v>0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0</v>
      </c>
      <c r="D70" s="91"/>
      <c r="E70" s="96">
        <v>0</v>
      </c>
      <c r="F70" s="91">
        <v>0</v>
      </c>
      <c r="G70" s="91">
        <v>0</v>
      </c>
      <c r="H70" s="91">
        <v>0</v>
      </c>
      <c r="I70" s="91">
        <v>0</v>
      </c>
    </row>
    <row r="71" spans="2:9" s="8" customFormat="1" ht="11.15" customHeight="1" x14ac:dyDescent="0.15">
      <c r="B71" s="29" t="s">
        <v>45</v>
      </c>
      <c r="C71" s="93">
        <v>0</v>
      </c>
      <c r="D71" s="85"/>
      <c r="E71" s="94">
        <v>0</v>
      </c>
      <c r="F71" s="93">
        <v>0</v>
      </c>
      <c r="G71" s="93">
        <v>0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0</v>
      </c>
      <c r="D72" s="85"/>
      <c r="E72" s="94">
        <v>0</v>
      </c>
      <c r="F72" s="93">
        <v>0</v>
      </c>
      <c r="G72" s="93">
        <v>0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0</v>
      </c>
      <c r="D73" s="85"/>
      <c r="E73" s="94">
        <v>0</v>
      </c>
      <c r="F73" s="93">
        <v>0</v>
      </c>
      <c r="G73" s="93">
        <v>0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0</v>
      </c>
      <c r="D74" s="85"/>
      <c r="E74" s="94">
        <v>0</v>
      </c>
      <c r="F74" s="93">
        <v>0</v>
      </c>
      <c r="G74" s="93">
        <v>0</v>
      </c>
      <c r="H74" s="93">
        <v>0</v>
      </c>
      <c r="I74" s="93">
        <v>0</v>
      </c>
    </row>
    <row r="75" spans="2:9" s="8" customFormat="1" ht="11.15" customHeight="1" x14ac:dyDescent="0.15">
      <c r="B75" s="29" t="s">
        <v>49</v>
      </c>
      <c r="C75" s="93">
        <v>0</v>
      </c>
      <c r="D75" s="85"/>
      <c r="E75" s="94">
        <v>0</v>
      </c>
      <c r="F75" s="93">
        <v>0</v>
      </c>
      <c r="G75" s="93">
        <v>0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0</v>
      </c>
      <c r="D76" s="85"/>
      <c r="E76" s="94">
        <v>0</v>
      </c>
      <c r="F76" s="93">
        <v>0</v>
      </c>
      <c r="G76" s="93">
        <v>0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0</v>
      </c>
      <c r="D77" s="85"/>
      <c r="E77" s="94">
        <v>0</v>
      </c>
      <c r="F77" s="93">
        <v>0</v>
      </c>
      <c r="G77" s="93">
        <v>0</v>
      </c>
      <c r="H77" s="93">
        <v>0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0</v>
      </c>
      <c r="D78" s="104"/>
      <c r="E78" s="116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H6:H7"/>
    <mergeCell ref="F5:I5"/>
    <mergeCell ref="B2:I2"/>
    <mergeCell ref="C4:I4"/>
    <mergeCell ref="B5:B7"/>
    <mergeCell ref="C5:C7"/>
    <mergeCell ref="D5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transitionEvaluation="1" codeName="Sheet127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0" width="9.25" style="2"/>
    <col min="11" max="11" width="8.875" style="2" customWidth="1"/>
    <col min="12" max="57" width="9.25" style="2"/>
    <col min="58" max="58" width="3" style="2" bestFit="1" customWidth="1"/>
    <col min="59" max="16384" width="9.25" style="2"/>
  </cols>
  <sheetData>
    <row r="1" spans="2:9" x14ac:dyDescent="0.15">
      <c r="B1" s="1"/>
    </row>
    <row r="2" spans="2:9" s="3" customFormat="1" ht="14" x14ac:dyDescent="0.15">
      <c r="B2" s="172" t="str">
        <f>重要窃盗犯!B2</f>
        <v>３  年次別 都道府県別 罪種別 認知・検挙件数及び検挙人員（つづき）</v>
      </c>
      <c r="C2" s="192"/>
      <c r="D2" s="192"/>
      <c r="E2" s="192"/>
      <c r="F2" s="192"/>
      <c r="G2" s="192"/>
      <c r="H2" s="192"/>
      <c r="I2" s="192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191" t="s">
        <v>150</v>
      </c>
      <c r="D4" s="191"/>
      <c r="E4" s="191"/>
      <c r="F4" s="191"/>
      <c r="G4" s="191"/>
      <c r="H4" s="191"/>
      <c r="I4" s="191"/>
    </row>
    <row r="5" spans="2:9" s="8" customFormat="1" x14ac:dyDescent="0.15">
      <c r="B5" s="175" t="s">
        <v>114</v>
      </c>
      <c r="C5" s="178" t="s">
        <v>54</v>
      </c>
      <c r="D5" s="181" t="s">
        <v>115</v>
      </c>
      <c r="E5" s="182"/>
      <c r="F5" s="173" t="s">
        <v>117</v>
      </c>
      <c r="G5" s="174"/>
      <c r="H5" s="174"/>
      <c r="I5" s="174"/>
    </row>
    <row r="6" spans="2:9" s="8" customFormat="1" x14ac:dyDescent="0.15">
      <c r="B6" s="176"/>
      <c r="C6" s="179"/>
      <c r="D6" s="183"/>
      <c r="E6" s="184"/>
      <c r="F6" s="187" t="s">
        <v>61</v>
      </c>
      <c r="G6" s="39"/>
      <c r="H6" s="189" t="s">
        <v>116</v>
      </c>
      <c r="I6" s="39"/>
    </row>
    <row r="7" spans="2:9" s="8" customFormat="1" x14ac:dyDescent="0.15">
      <c r="B7" s="177"/>
      <c r="C7" s="180"/>
      <c r="D7" s="185"/>
      <c r="E7" s="186"/>
      <c r="F7" s="188"/>
      <c r="G7" s="34" t="s">
        <v>0</v>
      </c>
      <c r="H7" s="190"/>
      <c r="I7" s="34" t="s">
        <v>0</v>
      </c>
    </row>
    <row r="8" spans="2:9" s="8" customFormat="1" x14ac:dyDescent="0.15">
      <c r="B8" s="9"/>
      <c r="C8" s="10"/>
      <c r="D8" s="12" t="s">
        <v>59</v>
      </c>
      <c r="E8" s="9"/>
      <c r="F8" s="10"/>
      <c r="G8" s="40"/>
      <c r="H8" s="12"/>
      <c r="I8" s="40"/>
    </row>
    <row r="9" spans="2:9" s="8" customFormat="1" x14ac:dyDescent="0.15">
      <c r="B9" s="14" t="str">
        <f>刑法犯総数!B9</f>
        <v>2015 平成27年</v>
      </c>
      <c r="C9" s="85">
        <v>328</v>
      </c>
      <c r="D9" s="74">
        <v>92.987804878048792</v>
      </c>
      <c r="E9" s="138">
        <v>305</v>
      </c>
      <c r="F9" s="85">
        <v>98</v>
      </c>
      <c r="G9" s="85">
        <v>14</v>
      </c>
      <c r="H9" s="85">
        <v>1</v>
      </c>
      <c r="I9" s="85">
        <v>0</v>
      </c>
    </row>
    <row r="10" spans="2:9" s="8" customFormat="1" x14ac:dyDescent="0.15">
      <c r="B10" s="14" t="str">
        <f>刑法犯総数!B10</f>
        <v>2016     28</v>
      </c>
      <c r="C10" s="85">
        <v>495</v>
      </c>
      <c r="D10" s="74">
        <v>97.575757575757578</v>
      </c>
      <c r="E10" s="138">
        <v>483</v>
      </c>
      <c r="F10" s="85">
        <v>62</v>
      </c>
      <c r="G10" s="85">
        <v>18</v>
      </c>
      <c r="H10" s="85">
        <v>11</v>
      </c>
      <c r="I10" s="85">
        <v>1</v>
      </c>
    </row>
    <row r="11" spans="2:9" s="8" customFormat="1" x14ac:dyDescent="0.15">
      <c r="B11" s="14" t="str">
        <f>刑法犯総数!B11</f>
        <v>2017     29</v>
      </c>
      <c r="C11" s="85">
        <v>291</v>
      </c>
      <c r="D11" s="74">
        <v>94.845360824742258</v>
      </c>
      <c r="E11" s="138">
        <v>276</v>
      </c>
      <c r="F11" s="85">
        <v>67</v>
      </c>
      <c r="G11" s="85">
        <v>13</v>
      </c>
      <c r="H11" s="85">
        <v>2</v>
      </c>
      <c r="I11" s="85">
        <v>0</v>
      </c>
    </row>
    <row r="12" spans="2:9" s="8" customFormat="1" x14ac:dyDescent="0.15">
      <c r="B12" s="14" t="str">
        <f>刑法犯総数!B12</f>
        <v>2018     30</v>
      </c>
      <c r="C12" s="85">
        <v>432</v>
      </c>
      <c r="D12" s="75">
        <v>93.981481481481481</v>
      </c>
      <c r="E12" s="138">
        <v>406</v>
      </c>
      <c r="F12" s="85">
        <v>73</v>
      </c>
      <c r="G12" s="85">
        <v>14</v>
      </c>
      <c r="H12" s="85">
        <v>5</v>
      </c>
      <c r="I12" s="85">
        <v>1</v>
      </c>
    </row>
    <row r="13" spans="2:9" s="8" customFormat="1" x14ac:dyDescent="0.15">
      <c r="B13" s="18" t="str">
        <f>刑法犯総数!B13</f>
        <v>2019 令和元年</v>
      </c>
      <c r="C13" s="89">
        <v>440</v>
      </c>
      <c r="D13" s="75">
        <v>96.590909090909093</v>
      </c>
      <c r="E13" s="112">
        <v>425</v>
      </c>
      <c r="F13" s="89">
        <v>87</v>
      </c>
      <c r="G13" s="89">
        <v>19</v>
      </c>
      <c r="H13" s="89">
        <v>12</v>
      </c>
      <c r="I13" s="89">
        <v>1</v>
      </c>
    </row>
    <row r="14" spans="2:9" s="8" customFormat="1" x14ac:dyDescent="0.15">
      <c r="B14" s="18" t="str">
        <f>刑法犯総数!B14</f>
        <v>2020 　　２</v>
      </c>
      <c r="C14" s="125">
        <v>511</v>
      </c>
      <c r="D14" s="75">
        <v>94.716242661448135</v>
      </c>
      <c r="E14" s="139">
        <v>484</v>
      </c>
      <c r="F14" s="89">
        <v>133</v>
      </c>
      <c r="G14" s="89">
        <v>14</v>
      </c>
      <c r="H14" s="89">
        <v>9</v>
      </c>
      <c r="I14" s="89">
        <v>1</v>
      </c>
    </row>
    <row r="15" spans="2:9" s="8" customFormat="1" x14ac:dyDescent="0.15">
      <c r="B15" s="18" t="str">
        <f>刑法犯総数!B15</f>
        <v>2021 　　３</v>
      </c>
      <c r="C15" s="125">
        <v>433</v>
      </c>
      <c r="D15" s="75">
        <v>99.53810623556582</v>
      </c>
      <c r="E15" s="139">
        <v>431</v>
      </c>
      <c r="F15" s="89">
        <v>117</v>
      </c>
      <c r="G15" s="89">
        <v>28</v>
      </c>
      <c r="H15" s="89">
        <v>6</v>
      </c>
      <c r="I15" s="89">
        <v>1</v>
      </c>
    </row>
    <row r="16" spans="2:9" s="8" customFormat="1" x14ac:dyDescent="0.15">
      <c r="B16" s="18" t="str">
        <f>刑法犯総数!B16</f>
        <v>2022 　　４</v>
      </c>
      <c r="C16" s="89">
        <v>586</v>
      </c>
      <c r="D16" s="75">
        <v>96.24573378839591</v>
      </c>
      <c r="E16" s="86">
        <v>564</v>
      </c>
      <c r="F16" s="89">
        <v>116</v>
      </c>
      <c r="G16" s="89">
        <v>35</v>
      </c>
      <c r="H16" s="89">
        <v>4</v>
      </c>
      <c r="I16" s="89">
        <v>0</v>
      </c>
    </row>
    <row r="17" spans="2:9" s="22" customFormat="1" x14ac:dyDescent="0.15">
      <c r="B17" s="18" t="str">
        <f>刑法犯総数!B17</f>
        <v>2023 　　５</v>
      </c>
      <c r="C17" s="89">
        <v>967</v>
      </c>
      <c r="D17" s="79">
        <v>92.450879007238882</v>
      </c>
      <c r="E17" s="87">
        <v>894</v>
      </c>
      <c r="F17" s="87">
        <v>309</v>
      </c>
      <c r="G17" s="87">
        <v>68</v>
      </c>
      <c r="H17" s="87">
        <v>28</v>
      </c>
      <c r="I17" s="86">
        <v>5</v>
      </c>
    </row>
    <row r="18" spans="2:9" s="22" customFormat="1" x14ac:dyDescent="0.15">
      <c r="B18" s="23" t="str">
        <f>刑法犯総数!B18</f>
        <v>2024 　　６</v>
      </c>
      <c r="C18" s="91">
        <f>SUM(C20,C26,C33,C34,C45,C52,C59,C65,C70)</f>
        <v>1446</v>
      </c>
      <c r="D18" s="80">
        <f>E18/C18*100</f>
        <v>92.323651452282164</v>
      </c>
      <c r="E18" s="88">
        <f>SUM(E20,E26,E33,E34,E45,E52,E59,E65,E70)</f>
        <v>1335</v>
      </c>
      <c r="F18" s="91">
        <f>SUM(F20,F26,F33,F34,F45,F52,F59,F65,F70)</f>
        <v>562</v>
      </c>
      <c r="G18" s="91">
        <f>SUM(G20,G26,G33,G34,G45,G52,G59,G65,G70)</f>
        <v>102</v>
      </c>
      <c r="H18" s="91">
        <f>SUM(H20,H26,H33,H34,H45,H52,H59,H65,H70)</f>
        <v>36</v>
      </c>
      <c r="I18" s="91">
        <f>SUM(I20,I26,I33,I34,I45,I52,I59,I65,I70)</f>
        <v>1</v>
      </c>
    </row>
    <row r="19" spans="2:9" s="8" customFormat="1" x14ac:dyDescent="0.15">
      <c r="B19" s="2"/>
      <c r="C19" s="24"/>
      <c r="D19" s="41"/>
      <c r="E19" s="42"/>
      <c r="F19" s="24"/>
      <c r="G19" s="24"/>
      <c r="H19" s="24"/>
      <c r="I19" s="24"/>
    </row>
    <row r="20" spans="2:9" s="22" customFormat="1" ht="11.15" customHeight="1" x14ac:dyDescent="0.15">
      <c r="B20" s="26" t="s">
        <v>1</v>
      </c>
      <c r="C20" s="90">
        <v>28</v>
      </c>
      <c r="D20" s="91"/>
      <c r="E20" s="90">
        <v>33</v>
      </c>
      <c r="F20" s="92">
        <v>19</v>
      </c>
      <c r="G20" s="92">
        <v>5</v>
      </c>
      <c r="H20" s="92">
        <v>0</v>
      </c>
      <c r="I20" s="91">
        <v>0</v>
      </c>
    </row>
    <row r="21" spans="2:9" s="8" customFormat="1" ht="11.15" customHeight="1" x14ac:dyDescent="0.15">
      <c r="B21" s="29" t="s">
        <v>2</v>
      </c>
      <c r="C21" s="93">
        <v>14</v>
      </c>
      <c r="D21" s="85"/>
      <c r="E21" s="94">
        <v>9</v>
      </c>
      <c r="F21" s="93">
        <v>10</v>
      </c>
      <c r="G21" s="93">
        <v>0</v>
      </c>
      <c r="H21" s="95">
        <v>0</v>
      </c>
      <c r="I21" s="93">
        <v>0</v>
      </c>
    </row>
    <row r="22" spans="2:9" s="8" customFormat="1" ht="11.15" customHeight="1" x14ac:dyDescent="0.15">
      <c r="B22" s="29" t="s">
        <v>3</v>
      </c>
      <c r="C22" s="93">
        <v>5</v>
      </c>
      <c r="D22" s="85"/>
      <c r="E22" s="94">
        <v>13</v>
      </c>
      <c r="F22" s="93">
        <v>4</v>
      </c>
      <c r="G22" s="93">
        <v>2</v>
      </c>
      <c r="H22" s="93">
        <v>0</v>
      </c>
      <c r="I22" s="93">
        <v>0</v>
      </c>
    </row>
    <row r="23" spans="2:9" s="8" customFormat="1" ht="11.15" customHeight="1" x14ac:dyDescent="0.15">
      <c r="B23" s="29" t="s">
        <v>4</v>
      </c>
      <c r="C23" s="93">
        <v>4</v>
      </c>
      <c r="D23" s="85"/>
      <c r="E23" s="94">
        <v>4</v>
      </c>
      <c r="F23" s="93">
        <v>0</v>
      </c>
      <c r="G23" s="93">
        <v>0</v>
      </c>
      <c r="H23" s="93">
        <v>0</v>
      </c>
      <c r="I23" s="93">
        <v>0</v>
      </c>
    </row>
    <row r="24" spans="2:9" s="8" customFormat="1" ht="11.15" customHeight="1" x14ac:dyDescent="0.15">
      <c r="B24" s="29" t="s">
        <v>5</v>
      </c>
      <c r="C24" s="93">
        <v>5</v>
      </c>
      <c r="D24" s="85"/>
      <c r="E24" s="94">
        <v>7</v>
      </c>
      <c r="F24" s="93">
        <v>5</v>
      </c>
      <c r="G24" s="93">
        <v>3</v>
      </c>
      <c r="H24" s="93">
        <v>0</v>
      </c>
      <c r="I24" s="93">
        <v>0</v>
      </c>
    </row>
    <row r="25" spans="2:9" s="8" customFormat="1" ht="11.15" customHeight="1" x14ac:dyDescent="0.15">
      <c r="B25" s="29" t="s">
        <v>6</v>
      </c>
      <c r="C25" s="93">
        <v>0</v>
      </c>
      <c r="D25" s="85"/>
      <c r="E25" s="94">
        <v>0</v>
      </c>
      <c r="F25" s="93">
        <v>0</v>
      </c>
      <c r="G25" s="93">
        <v>0</v>
      </c>
      <c r="H25" s="93">
        <v>0</v>
      </c>
      <c r="I25" s="93">
        <v>0</v>
      </c>
    </row>
    <row r="26" spans="2:9" s="22" customFormat="1" ht="11.15" customHeight="1" x14ac:dyDescent="0.15">
      <c r="B26" s="31" t="s">
        <v>157</v>
      </c>
      <c r="C26" s="91">
        <v>52</v>
      </c>
      <c r="D26" s="91"/>
      <c r="E26" s="96">
        <v>53</v>
      </c>
      <c r="F26" s="91">
        <v>28</v>
      </c>
      <c r="G26" s="91">
        <v>3</v>
      </c>
      <c r="H26" s="91">
        <v>0</v>
      </c>
      <c r="I26" s="91">
        <v>0</v>
      </c>
    </row>
    <row r="27" spans="2:9" s="8" customFormat="1" ht="11.15" customHeight="1" x14ac:dyDescent="0.15">
      <c r="B27" s="29" t="s">
        <v>7</v>
      </c>
      <c r="C27" s="93">
        <v>9</v>
      </c>
      <c r="D27" s="85"/>
      <c r="E27" s="94">
        <v>9</v>
      </c>
      <c r="F27" s="93">
        <v>4</v>
      </c>
      <c r="G27" s="93">
        <v>0</v>
      </c>
      <c r="H27" s="93">
        <v>0</v>
      </c>
      <c r="I27" s="93">
        <v>0</v>
      </c>
    </row>
    <row r="28" spans="2:9" s="8" customFormat="1" ht="11.15" customHeight="1" x14ac:dyDescent="0.15">
      <c r="B28" s="29" t="s">
        <v>8</v>
      </c>
      <c r="C28" s="93">
        <v>7</v>
      </c>
      <c r="D28" s="85"/>
      <c r="E28" s="94">
        <v>7</v>
      </c>
      <c r="F28" s="93">
        <v>5</v>
      </c>
      <c r="G28" s="93">
        <v>0</v>
      </c>
      <c r="H28" s="93">
        <v>0</v>
      </c>
      <c r="I28" s="93">
        <v>0</v>
      </c>
    </row>
    <row r="29" spans="2:9" s="8" customFormat="1" ht="11.15" customHeight="1" x14ac:dyDescent="0.15">
      <c r="B29" s="29" t="s">
        <v>9</v>
      </c>
      <c r="C29" s="93">
        <v>21</v>
      </c>
      <c r="D29" s="85"/>
      <c r="E29" s="94">
        <v>24</v>
      </c>
      <c r="F29" s="93">
        <v>14</v>
      </c>
      <c r="G29" s="93">
        <v>3</v>
      </c>
      <c r="H29" s="93">
        <v>0</v>
      </c>
      <c r="I29" s="93">
        <v>0</v>
      </c>
    </row>
    <row r="30" spans="2:9" s="8" customFormat="1" ht="11.15" customHeight="1" x14ac:dyDescent="0.15">
      <c r="B30" s="29" t="s">
        <v>10</v>
      </c>
      <c r="C30" s="93">
        <v>2</v>
      </c>
      <c r="D30" s="85"/>
      <c r="E30" s="94">
        <v>2</v>
      </c>
      <c r="F30" s="93">
        <v>1</v>
      </c>
      <c r="G30" s="93">
        <v>0</v>
      </c>
      <c r="H30" s="93">
        <v>0</v>
      </c>
      <c r="I30" s="93">
        <v>0</v>
      </c>
    </row>
    <row r="31" spans="2:9" s="8" customFormat="1" ht="11.15" customHeight="1" x14ac:dyDescent="0.15">
      <c r="B31" s="29" t="s">
        <v>11</v>
      </c>
      <c r="C31" s="93">
        <v>5</v>
      </c>
      <c r="D31" s="85"/>
      <c r="E31" s="94">
        <v>3</v>
      </c>
      <c r="F31" s="93">
        <v>2</v>
      </c>
      <c r="G31" s="93">
        <v>0</v>
      </c>
      <c r="H31" s="93">
        <v>0</v>
      </c>
      <c r="I31" s="93">
        <v>0</v>
      </c>
    </row>
    <row r="32" spans="2:9" s="8" customFormat="1" ht="11.15" customHeight="1" x14ac:dyDescent="0.15">
      <c r="B32" s="29" t="s">
        <v>12</v>
      </c>
      <c r="C32" s="93">
        <v>8</v>
      </c>
      <c r="D32" s="85"/>
      <c r="E32" s="94">
        <v>8</v>
      </c>
      <c r="F32" s="93">
        <v>2</v>
      </c>
      <c r="G32" s="93">
        <v>0</v>
      </c>
      <c r="H32" s="93">
        <v>0</v>
      </c>
      <c r="I32" s="93">
        <v>0</v>
      </c>
    </row>
    <row r="33" spans="2:9" s="22" customFormat="1" ht="11.15" customHeight="1" x14ac:dyDescent="0.15">
      <c r="B33" s="31" t="s">
        <v>13</v>
      </c>
      <c r="C33" s="97">
        <v>354</v>
      </c>
      <c r="D33" s="91"/>
      <c r="E33" s="98">
        <v>177</v>
      </c>
      <c r="F33" s="97">
        <v>18</v>
      </c>
      <c r="G33" s="97">
        <v>5</v>
      </c>
      <c r="H33" s="97">
        <v>1</v>
      </c>
      <c r="I33" s="97">
        <v>0</v>
      </c>
    </row>
    <row r="34" spans="2:9" s="22" customFormat="1" ht="11.15" customHeight="1" x14ac:dyDescent="0.15">
      <c r="B34" s="31" t="s">
        <v>158</v>
      </c>
      <c r="C34" s="91">
        <v>334</v>
      </c>
      <c r="D34" s="91"/>
      <c r="E34" s="96">
        <v>334</v>
      </c>
      <c r="F34" s="91">
        <v>120</v>
      </c>
      <c r="G34" s="91">
        <v>14</v>
      </c>
      <c r="H34" s="91">
        <v>9</v>
      </c>
      <c r="I34" s="91">
        <v>1</v>
      </c>
    </row>
    <row r="35" spans="2:9" s="8" customFormat="1" ht="11.15" customHeight="1" x14ac:dyDescent="0.15">
      <c r="B35" s="29" t="s">
        <v>14</v>
      </c>
      <c r="C35" s="93">
        <v>13</v>
      </c>
      <c r="D35" s="85"/>
      <c r="E35" s="94">
        <v>9</v>
      </c>
      <c r="F35" s="93">
        <v>4</v>
      </c>
      <c r="G35" s="93">
        <v>2</v>
      </c>
      <c r="H35" s="93">
        <v>0</v>
      </c>
      <c r="I35" s="93">
        <v>0</v>
      </c>
    </row>
    <row r="36" spans="2:9" s="8" customFormat="1" ht="11.15" customHeight="1" x14ac:dyDescent="0.15">
      <c r="B36" s="29" t="s">
        <v>15</v>
      </c>
      <c r="C36" s="93">
        <v>18</v>
      </c>
      <c r="D36" s="85"/>
      <c r="E36" s="94">
        <v>11</v>
      </c>
      <c r="F36" s="93">
        <v>6</v>
      </c>
      <c r="G36" s="93">
        <v>2</v>
      </c>
      <c r="H36" s="93">
        <v>0</v>
      </c>
      <c r="I36" s="93">
        <v>0</v>
      </c>
    </row>
    <row r="37" spans="2:9" s="8" customFormat="1" ht="11.15" customHeight="1" x14ac:dyDescent="0.15">
      <c r="B37" s="29" t="s">
        <v>16</v>
      </c>
      <c r="C37" s="93">
        <v>11</v>
      </c>
      <c r="D37" s="85"/>
      <c r="E37" s="94">
        <v>12</v>
      </c>
      <c r="F37" s="93">
        <v>1</v>
      </c>
      <c r="G37" s="93">
        <v>0</v>
      </c>
      <c r="H37" s="93">
        <v>0</v>
      </c>
      <c r="I37" s="93">
        <v>0</v>
      </c>
    </row>
    <row r="38" spans="2:9" s="8" customFormat="1" ht="11.15" customHeight="1" x14ac:dyDescent="0.15">
      <c r="B38" s="29" t="s">
        <v>17</v>
      </c>
      <c r="C38" s="93">
        <v>67</v>
      </c>
      <c r="D38" s="85"/>
      <c r="E38" s="94">
        <v>46</v>
      </c>
      <c r="F38" s="93">
        <v>44</v>
      </c>
      <c r="G38" s="93">
        <v>2</v>
      </c>
      <c r="H38" s="93">
        <v>1</v>
      </c>
      <c r="I38" s="93">
        <v>0</v>
      </c>
    </row>
    <row r="39" spans="2:9" s="8" customFormat="1" ht="11.15" customHeight="1" x14ac:dyDescent="0.15">
      <c r="B39" s="29" t="s">
        <v>18</v>
      </c>
      <c r="C39" s="93">
        <v>66</v>
      </c>
      <c r="D39" s="85"/>
      <c r="E39" s="94">
        <v>59</v>
      </c>
      <c r="F39" s="93">
        <v>14</v>
      </c>
      <c r="G39" s="93">
        <v>0</v>
      </c>
      <c r="H39" s="93">
        <v>5</v>
      </c>
      <c r="I39" s="93">
        <v>0</v>
      </c>
    </row>
    <row r="40" spans="2:9" s="8" customFormat="1" ht="11.15" customHeight="1" x14ac:dyDescent="0.15">
      <c r="B40" s="29" t="s">
        <v>19</v>
      </c>
      <c r="C40" s="93">
        <v>98</v>
      </c>
      <c r="D40" s="85"/>
      <c r="E40" s="94">
        <v>119</v>
      </c>
      <c r="F40" s="93">
        <v>27</v>
      </c>
      <c r="G40" s="93">
        <v>6</v>
      </c>
      <c r="H40" s="93">
        <v>2</v>
      </c>
      <c r="I40" s="93">
        <v>1</v>
      </c>
    </row>
    <row r="41" spans="2:9" s="8" customFormat="1" ht="11.15" customHeight="1" x14ac:dyDescent="0.15">
      <c r="B41" s="29" t="s">
        <v>20</v>
      </c>
      <c r="C41" s="93">
        <v>12</v>
      </c>
      <c r="D41" s="85"/>
      <c r="E41" s="94">
        <v>13</v>
      </c>
      <c r="F41" s="93">
        <v>9</v>
      </c>
      <c r="G41" s="93">
        <v>1</v>
      </c>
      <c r="H41" s="93">
        <v>0</v>
      </c>
      <c r="I41" s="93">
        <v>0</v>
      </c>
    </row>
    <row r="42" spans="2:9" s="8" customFormat="1" ht="11.15" customHeight="1" x14ac:dyDescent="0.15">
      <c r="B42" s="29" t="s">
        <v>21</v>
      </c>
      <c r="C42" s="101">
        <v>7</v>
      </c>
      <c r="D42" s="85"/>
      <c r="E42" s="94">
        <v>6</v>
      </c>
      <c r="F42" s="93">
        <v>3</v>
      </c>
      <c r="G42" s="93">
        <v>0</v>
      </c>
      <c r="H42" s="93">
        <v>0</v>
      </c>
      <c r="I42" s="93">
        <v>0</v>
      </c>
    </row>
    <row r="43" spans="2:9" s="8" customFormat="1" ht="11.15" customHeight="1" x14ac:dyDescent="0.15">
      <c r="B43" s="29" t="s">
        <v>22</v>
      </c>
      <c r="C43" s="93">
        <v>17</v>
      </c>
      <c r="D43" s="85"/>
      <c r="E43" s="94">
        <v>15</v>
      </c>
      <c r="F43" s="93">
        <v>3</v>
      </c>
      <c r="G43" s="93">
        <v>1</v>
      </c>
      <c r="H43" s="93">
        <v>1</v>
      </c>
      <c r="I43" s="93">
        <v>0</v>
      </c>
    </row>
    <row r="44" spans="2:9" s="8" customFormat="1" ht="11.15" customHeight="1" x14ac:dyDescent="0.15">
      <c r="B44" s="29" t="s">
        <v>23</v>
      </c>
      <c r="C44" s="93">
        <v>25</v>
      </c>
      <c r="D44" s="85"/>
      <c r="E44" s="94">
        <v>44</v>
      </c>
      <c r="F44" s="93">
        <v>9</v>
      </c>
      <c r="G44" s="93">
        <v>0</v>
      </c>
      <c r="H44" s="93">
        <v>0</v>
      </c>
      <c r="I44" s="93">
        <v>0</v>
      </c>
    </row>
    <row r="45" spans="2:9" s="22" customFormat="1" ht="11.15" customHeight="1" x14ac:dyDescent="0.15">
      <c r="B45" s="31" t="s">
        <v>159</v>
      </c>
      <c r="C45" s="91">
        <v>154</v>
      </c>
      <c r="D45" s="91"/>
      <c r="E45" s="88">
        <v>132</v>
      </c>
      <c r="F45" s="91">
        <v>83</v>
      </c>
      <c r="G45" s="91">
        <v>12</v>
      </c>
      <c r="H45" s="91">
        <v>6</v>
      </c>
      <c r="I45" s="91">
        <v>0</v>
      </c>
    </row>
    <row r="46" spans="2:9" s="8" customFormat="1" ht="11.15" customHeight="1" x14ac:dyDescent="0.15">
      <c r="B46" s="29" t="s">
        <v>24</v>
      </c>
      <c r="C46" s="93">
        <v>6</v>
      </c>
      <c r="D46" s="85"/>
      <c r="E46" s="94">
        <v>4</v>
      </c>
      <c r="F46" s="93">
        <v>4</v>
      </c>
      <c r="G46" s="93">
        <v>2</v>
      </c>
      <c r="H46" s="93">
        <v>0</v>
      </c>
      <c r="I46" s="93">
        <v>0</v>
      </c>
    </row>
    <row r="47" spans="2:9" s="8" customFormat="1" ht="11.15" customHeight="1" x14ac:dyDescent="0.15">
      <c r="B47" s="29" t="s">
        <v>25</v>
      </c>
      <c r="C47" s="93">
        <v>3</v>
      </c>
      <c r="D47" s="85"/>
      <c r="E47" s="94">
        <v>11</v>
      </c>
      <c r="F47" s="93">
        <v>3</v>
      </c>
      <c r="G47" s="93">
        <v>0</v>
      </c>
      <c r="H47" s="93">
        <v>0</v>
      </c>
      <c r="I47" s="93">
        <v>0</v>
      </c>
    </row>
    <row r="48" spans="2:9" s="8" customFormat="1" ht="11.15" customHeight="1" x14ac:dyDescent="0.15">
      <c r="B48" s="29" t="s">
        <v>26</v>
      </c>
      <c r="C48" s="93">
        <v>5</v>
      </c>
      <c r="D48" s="85"/>
      <c r="E48" s="94">
        <v>5</v>
      </c>
      <c r="F48" s="93">
        <v>5</v>
      </c>
      <c r="G48" s="93">
        <v>1</v>
      </c>
      <c r="H48" s="93">
        <v>0</v>
      </c>
      <c r="I48" s="93">
        <v>0</v>
      </c>
    </row>
    <row r="49" spans="2:9" s="8" customFormat="1" ht="11.15" customHeight="1" x14ac:dyDescent="0.15">
      <c r="B49" s="29" t="s">
        <v>27</v>
      </c>
      <c r="C49" s="93">
        <v>39</v>
      </c>
      <c r="D49" s="85"/>
      <c r="E49" s="94">
        <v>45</v>
      </c>
      <c r="F49" s="93">
        <v>21</v>
      </c>
      <c r="G49" s="93">
        <v>3</v>
      </c>
      <c r="H49" s="93">
        <v>3</v>
      </c>
      <c r="I49" s="93">
        <v>0</v>
      </c>
    </row>
    <row r="50" spans="2:9" s="8" customFormat="1" ht="11.15" customHeight="1" x14ac:dyDescent="0.15">
      <c r="B50" s="29" t="s">
        <v>28</v>
      </c>
      <c r="C50" s="93">
        <v>90</v>
      </c>
      <c r="D50" s="85"/>
      <c r="E50" s="94">
        <v>52</v>
      </c>
      <c r="F50" s="93">
        <v>38</v>
      </c>
      <c r="G50" s="93">
        <v>3</v>
      </c>
      <c r="H50" s="93">
        <v>2</v>
      </c>
      <c r="I50" s="93">
        <v>0</v>
      </c>
    </row>
    <row r="51" spans="2:9" s="8" customFormat="1" ht="11.15" customHeight="1" x14ac:dyDescent="0.15">
      <c r="B51" s="29" t="s">
        <v>29</v>
      </c>
      <c r="C51" s="93">
        <v>11</v>
      </c>
      <c r="D51" s="85"/>
      <c r="E51" s="94">
        <v>15</v>
      </c>
      <c r="F51" s="93">
        <v>12</v>
      </c>
      <c r="G51" s="93">
        <v>3</v>
      </c>
      <c r="H51" s="93">
        <v>1</v>
      </c>
      <c r="I51" s="93">
        <v>0</v>
      </c>
    </row>
    <row r="52" spans="2:9" s="22" customFormat="1" ht="11.15" customHeight="1" x14ac:dyDescent="0.15">
      <c r="B52" s="31" t="s">
        <v>160</v>
      </c>
      <c r="C52" s="91">
        <v>291</v>
      </c>
      <c r="D52" s="91"/>
      <c r="E52" s="96">
        <v>299</v>
      </c>
      <c r="F52" s="91">
        <v>149</v>
      </c>
      <c r="G52" s="91">
        <v>32</v>
      </c>
      <c r="H52" s="91">
        <v>7</v>
      </c>
      <c r="I52" s="91">
        <v>0</v>
      </c>
    </row>
    <row r="53" spans="2:9" s="8" customFormat="1" ht="11.15" customHeight="1" x14ac:dyDescent="0.15">
      <c r="B53" s="29" t="s">
        <v>30</v>
      </c>
      <c r="C53" s="93">
        <v>5</v>
      </c>
      <c r="D53" s="85"/>
      <c r="E53" s="94">
        <v>5</v>
      </c>
      <c r="F53" s="93">
        <v>3</v>
      </c>
      <c r="G53" s="93">
        <v>1</v>
      </c>
      <c r="H53" s="93">
        <v>0</v>
      </c>
      <c r="I53" s="93">
        <v>0</v>
      </c>
    </row>
    <row r="54" spans="2:9" s="8" customFormat="1" ht="11.15" customHeight="1" x14ac:dyDescent="0.15">
      <c r="B54" s="29" t="s">
        <v>31</v>
      </c>
      <c r="C54" s="93">
        <v>53</v>
      </c>
      <c r="D54" s="85"/>
      <c r="E54" s="94">
        <v>60</v>
      </c>
      <c r="F54" s="93">
        <v>18</v>
      </c>
      <c r="G54" s="93">
        <v>2</v>
      </c>
      <c r="H54" s="93">
        <v>1</v>
      </c>
      <c r="I54" s="93">
        <v>0</v>
      </c>
    </row>
    <row r="55" spans="2:9" s="8" customFormat="1" ht="11.15" customHeight="1" x14ac:dyDescent="0.15">
      <c r="B55" s="29" t="s">
        <v>32</v>
      </c>
      <c r="C55" s="93">
        <v>107</v>
      </c>
      <c r="D55" s="85"/>
      <c r="E55" s="94">
        <v>56</v>
      </c>
      <c r="F55" s="93">
        <v>54</v>
      </c>
      <c r="G55" s="93">
        <v>13</v>
      </c>
      <c r="H55" s="93">
        <v>1</v>
      </c>
      <c r="I55" s="93">
        <v>0</v>
      </c>
    </row>
    <row r="56" spans="2:9" s="8" customFormat="1" ht="11.15" customHeight="1" x14ac:dyDescent="0.15">
      <c r="B56" s="29" t="s">
        <v>33</v>
      </c>
      <c r="C56" s="93">
        <v>82</v>
      </c>
      <c r="D56" s="85"/>
      <c r="E56" s="94">
        <v>94</v>
      </c>
      <c r="F56" s="93">
        <v>47</v>
      </c>
      <c r="G56" s="93">
        <v>11</v>
      </c>
      <c r="H56" s="93">
        <v>4</v>
      </c>
      <c r="I56" s="93">
        <v>0</v>
      </c>
    </row>
    <row r="57" spans="2:9" s="8" customFormat="1" ht="11.15" customHeight="1" x14ac:dyDescent="0.15">
      <c r="B57" s="29" t="s">
        <v>34</v>
      </c>
      <c r="C57" s="93">
        <v>5</v>
      </c>
      <c r="D57" s="85"/>
      <c r="E57" s="94">
        <v>48</v>
      </c>
      <c r="F57" s="93">
        <v>19</v>
      </c>
      <c r="G57" s="93">
        <v>4</v>
      </c>
      <c r="H57" s="93">
        <v>1</v>
      </c>
      <c r="I57" s="93">
        <v>0</v>
      </c>
    </row>
    <row r="58" spans="2:9" s="8" customFormat="1" ht="11.15" customHeight="1" x14ac:dyDescent="0.15">
      <c r="B58" s="29" t="s">
        <v>35</v>
      </c>
      <c r="C58" s="93">
        <v>39</v>
      </c>
      <c r="D58" s="85"/>
      <c r="E58" s="94">
        <v>36</v>
      </c>
      <c r="F58" s="93">
        <v>8</v>
      </c>
      <c r="G58" s="93">
        <v>1</v>
      </c>
      <c r="H58" s="93">
        <v>0</v>
      </c>
      <c r="I58" s="93">
        <v>0</v>
      </c>
    </row>
    <row r="59" spans="2:9" s="22" customFormat="1" ht="11.15" customHeight="1" x14ac:dyDescent="0.15">
      <c r="B59" s="31" t="s">
        <v>161</v>
      </c>
      <c r="C59" s="91">
        <v>75</v>
      </c>
      <c r="D59" s="91"/>
      <c r="E59" s="96">
        <v>110</v>
      </c>
      <c r="F59" s="91">
        <v>56</v>
      </c>
      <c r="G59" s="91">
        <v>8</v>
      </c>
      <c r="H59" s="91">
        <v>5</v>
      </c>
      <c r="I59" s="91">
        <v>0</v>
      </c>
    </row>
    <row r="60" spans="2:9" s="8" customFormat="1" ht="11.15" customHeight="1" x14ac:dyDescent="0.15">
      <c r="B60" s="29" t="s">
        <v>36</v>
      </c>
      <c r="C60" s="93">
        <v>24</v>
      </c>
      <c r="D60" s="85"/>
      <c r="E60" s="94">
        <v>29</v>
      </c>
      <c r="F60" s="93">
        <v>4</v>
      </c>
      <c r="G60" s="93">
        <v>0</v>
      </c>
      <c r="H60" s="93">
        <v>0</v>
      </c>
      <c r="I60" s="93">
        <v>0</v>
      </c>
    </row>
    <row r="61" spans="2:9" s="8" customFormat="1" ht="11.15" customHeight="1" x14ac:dyDescent="0.15">
      <c r="B61" s="29" t="s">
        <v>37</v>
      </c>
      <c r="C61" s="93">
        <v>1</v>
      </c>
      <c r="D61" s="85"/>
      <c r="E61" s="94">
        <v>10</v>
      </c>
      <c r="F61" s="93">
        <v>4</v>
      </c>
      <c r="G61" s="93">
        <v>1</v>
      </c>
      <c r="H61" s="93">
        <v>0</v>
      </c>
      <c r="I61" s="93">
        <v>0</v>
      </c>
    </row>
    <row r="62" spans="2:9" s="8" customFormat="1" ht="11.15" customHeight="1" x14ac:dyDescent="0.15">
      <c r="B62" s="29" t="s">
        <v>38</v>
      </c>
      <c r="C62" s="93">
        <v>23</v>
      </c>
      <c r="D62" s="85"/>
      <c r="E62" s="94">
        <v>42</v>
      </c>
      <c r="F62" s="93">
        <v>29</v>
      </c>
      <c r="G62" s="93">
        <v>2</v>
      </c>
      <c r="H62" s="93">
        <v>3</v>
      </c>
      <c r="I62" s="93">
        <v>0</v>
      </c>
    </row>
    <row r="63" spans="2:9" s="8" customFormat="1" ht="11.15" customHeight="1" x14ac:dyDescent="0.15">
      <c r="B63" s="29" t="s">
        <v>39</v>
      </c>
      <c r="C63" s="93">
        <v>18</v>
      </c>
      <c r="D63" s="85"/>
      <c r="E63" s="94">
        <v>11</v>
      </c>
      <c r="F63" s="93">
        <v>8</v>
      </c>
      <c r="G63" s="93">
        <v>1</v>
      </c>
      <c r="H63" s="93">
        <v>0</v>
      </c>
      <c r="I63" s="93">
        <v>0</v>
      </c>
    </row>
    <row r="64" spans="2:9" s="8" customFormat="1" ht="11.15" customHeight="1" x14ac:dyDescent="0.15">
      <c r="B64" s="29" t="s">
        <v>40</v>
      </c>
      <c r="C64" s="93">
        <v>9</v>
      </c>
      <c r="D64" s="85"/>
      <c r="E64" s="94">
        <v>18</v>
      </c>
      <c r="F64" s="93">
        <v>11</v>
      </c>
      <c r="G64" s="93">
        <v>4</v>
      </c>
      <c r="H64" s="93">
        <v>2</v>
      </c>
      <c r="I64" s="93">
        <v>0</v>
      </c>
    </row>
    <row r="65" spans="2:9" s="22" customFormat="1" ht="11.15" customHeight="1" x14ac:dyDescent="0.15">
      <c r="B65" s="31" t="s">
        <v>162</v>
      </c>
      <c r="C65" s="91">
        <v>26</v>
      </c>
      <c r="D65" s="91"/>
      <c r="E65" s="96">
        <v>52</v>
      </c>
      <c r="F65" s="91">
        <v>26</v>
      </c>
      <c r="G65" s="91">
        <v>6</v>
      </c>
      <c r="H65" s="91">
        <v>6</v>
      </c>
      <c r="I65" s="91">
        <v>0</v>
      </c>
    </row>
    <row r="66" spans="2:9" s="8" customFormat="1" ht="11.15" customHeight="1" x14ac:dyDescent="0.15">
      <c r="B66" s="29" t="s">
        <v>41</v>
      </c>
      <c r="C66" s="93">
        <v>7</v>
      </c>
      <c r="D66" s="85"/>
      <c r="E66" s="94">
        <v>7</v>
      </c>
      <c r="F66" s="93">
        <v>5</v>
      </c>
      <c r="G66" s="93">
        <v>2</v>
      </c>
      <c r="H66" s="93">
        <v>0</v>
      </c>
      <c r="I66" s="93">
        <v>0</v>
      </c>
    </row>
    <row r="67" spans="2:9" s="8" customFormat="1" ht="11.15" customHeight="1" x14ac:dyDescent="0.15">
      <c r="B67" s="29" t="s">
        <v>42</v>
      </c>
      <c r="C67" s="93">
        <v>5</v>
      </c>
      <c r="D67" s="85"/>
      <c r="E67" s="94">
        <v>29</v>
      </c>
      <c r="F67" s="93">
        <v>19</v>
      </c>
      <c r="G67" s="93">
        <v>4</v>
      </c>
      <c r="H67" s="93">
        <v>5</v>
      </c>
      <c r="I67" s="93">
        <v>0</v>
      </c>
    </row>
    <row r="68" spans="2:9" s="8" customFormat="1" ht="11.15" customHeight="1" x14ac:dyDescent="0.15">
      <c r="B68" s="29" t="s">
        <v>43</v>
      </c>
      <c r="C68" s="93">
        <v>11</v>
      </c>
      <c r="D68" s="85"/>
      <c r="E68" s="94">
        <v>13</v>
      </c>
      <c r="F68" s="93">
        <v>1</v>
      </c>
      <c r="G68" s="93">
        <v>0</v>
      </c>
      <c r="H68" s="93">
        <v>1</v>
      </c>
      <c r="I68" s="93">
        <v>0</v>
      </c>
    </row>
    <row r="69" spans="2:9" s="8" customFormat="1" ht="11.15" customHeight="1" x14ac:dyDescent="0.15">
      <c r="B69" s="29" t="s">
        <v>44</v>
      </c>
      <c r="C69" s="93">
        <v>3</v>
      </c>
      <c r="D69" s="85"/>
      <c r="E69" s="94">
        <v>3</v>
      </c>
      <c r="F69" s="93">
        <v>1</v>
      </c>
      <c r="G69" s="93">
        <v>0</v>
      </c>
      <c r="H69" s="93">
        <v>0</v>
      </c>
      <c r="I69" s="93">
        <v>0</v>
      </c>
    </row>
    <row r="70" spans="2:9" s="22" customFormat="1" ht="11.15" customHeight="1" x14ac:dyDescent="0.15">
      <c r="B70" s="31" t="s">
        <v>163</v>
      </c>
      <c r="C70" s="91">
        <v>132</v>
      </c>
      <c r="D70" s="91"/>
      <c r="E70" s="96">
        <v>145</v>
      </c>
      <c r="F70" s="91">
        <v>63</v>
      </c>
      <c r="G70" s="91">
        <v>17</v>
      </c>
      <c r="H70" s="91">
        <v>2</v>
      </c>
      <c r="I70" s="91">
        <v>0</v>
      </c>
    </row>
    <row r="71" spans="2:9" s="8" customFormat="1" ht="11.15" customHeight="1" x14ac:dyDescent="0.15">
      <c r="B71" s="29" t="s">
        <v>45</v>
      </c>
      <c r="C71" s="93">
        <v>38</v>
      </c>
      <c r="D71" s="85"/>
      <c r="E71" s="94">
        <v>22</v>
      </c>
      <c r="F71" s="93">
        <v>18</v>
      </c>
      <c r="G71" s="93">
        <v>3</v>
      </c>
      <c r="H71" s="93">
        <v>0</v>
      </c>
      <c r="I71" s="93">
        <v>0</v>
      </c>
    </row>
    <row r="72" spans="2:9" s="8" customFormat="1" ht="11.15" customHeight="1" x14ac:dyDescent="0.15">
      <c r="B72" s="29" t="s">
        <v>46</v>
      </c>
      <c r="C72" s="93">
        <v>5</v>
      </c>
      <c r="D72" s="85"/>
      <c r="E72" s="94">
        <v>5</v>
      </c>
      <c r="F72" s="93">
        <v>3</v>
      </c>
      <c r="G72" s="93">
        <v>2</v>
      </c>
      <c r="H72" s="93">
        <v>0</v>
      </c>
      <c r="I72" s="93">
        <v>0</v>
      </c>
    </row>
    <row r="73" spans="2:9" s="8" customFormat="1" ht="11.15" customHeight="1" x14ac:dyDescent="0.15">
      <c r="B73" s="29" t="s">
        <v>47</v>
      </c>
      <c r="C73" s="93">
        <v>11</v>
      </c>
      <c r="D73" s="85"/>
      <c r="E73" s="94">
        <v>9</v>
      </c>
      <c r="F73" s="93">
        <v>1</v>
      </c>
      <c r="G73" s="93">
        <v>1</v>
      </c>
      <c r="H73" s="93">
        <v>0</v>
      </c>
      <c r="I73" s="93">
        <v>0</v>
      </c>
    </row>
    <row r="74" spans="2:9" s="8" customFormat="1" ht="11.15" customHeight="1" x14ac:dyDescent="0.15">
      <c r="B74" s="29" t="s">
        <v>48</v>
      </c>
      <c r="C74" s="93">
        <v>13</v>
      </c>
      <c r="D74" s="85"/>
      <c r="E74" s="94">
        <v>25</v>
      </c>
      <c r="F74" s="93">
        <v>15</v>
      </c>
      <c r="G74" s="93">
        <v>6</v>
      </c>
      <c r="H74" s="93">
        <v>1</v>
      </c>
      <c r="I74" s="93">
        <v>0</v>
      </c>
    </row>
    <row r="75" spans="2:9" s="8" customFormat="1" ht="11.15" customHeight="1" x14ac:dyDescent="0.15">
      <c r="B75" s="29" t="s">
        <v>49</v>
      </c>
      <c r="C75" s="93">
        <v>7</v>
      </c>
      <c r="D75" s="85"/>
      <c r="E75" s="94">
        <v>22</v>
      </c>
      <c r="F75" s="93">
        <v>4</v>
      </c>
      <c r="G75" s="93">
        <v>1</v>
      </c>
      <c r="H75" s="93">
        <v>0</v>
      </c>
      <c r="I75" s="93">
        <v>0</v>
      </c>
    </row>
    <row r="76" spans="2:9" s="8" customFormat="1" ht="11.15" customHeight="1" x14ac:dyDescent="0.15">
      <c r="B76" s="29" t="s">
        <v>50</v>
      </c>
      <c r="C76" s="93">
        <v>3</v>
      </c>
      <c r="D76" s="85"/>
      <c r="E76" s="94">
        <v>7</v>
      </c>
      <c r="F76" s="93">
        <v>7</v>
      </c>
      <c r="G76" s="93">
        <v>2</v>
      </c>
      <c r="H76" s="93">
        <v>0</v>
      </c>
      <c r="I76" s="93">
        <v>0</v>
      </c>
    </row>
    <row r="77" spans="2:9" s="8" customFormat="1" ht="11.15" customHeight="1" x14ac:dyDescent="0.15">
      <c r="B77" s="29" t="s">
        <v>51</v>
      </c>
      <c r="C77" s="93">
        <v>8</v>
      </c>
      <c r="D77" s="85"/>
      <c r="E77" s="94">
        <v>10</v>
      </c>
      <c r="F77" s="93">
        <v>7</v>
      </c>
      <c r="G77" s="93">
        <v>1</v>
      </c>
      <c r="H77" s="93">
        <v>1</v>
      </c>
      <c r="I77" s="93">
        <v>0</v>
      </c>
    </row>
    <row r="78" spans="2:9" s="8" customFormat="1" ht="11.15" customHeight="1" thickBot="1" x14ac:dyDescent="0.2">
      <c r="B78" s="32" t="s">
        <v>52</v>
      </c>
      <c r="C78" s="103">
        <v>47</v>
      </c>
      <c r="D78" s="104"/>
      <c r="E78" s="116">
        <v>45</v>
      </c>
      <c r="F78" s="103">
        <v>8</v>
      </c>
      <c r="G78" s="103">
        <v>1</v>
      </c>
      <c r="H78" s="103">
        <v>0</v>
      </c>
      <c r="I78" s="103">
        <v>0</v>
      </c>
    </row>
    <row r="79" spans="2:9" s="8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transitionEvaluation="1" codeName="Sheet123">
    <tabColor indexed="8"/>
  </sheetPr>
  <dimension ref="B1:J80"/>
  <sheetViews>
    <sheetView view="pageBreakPreview" zoomScaleNormal="100" zoomScaleSheetLayoutView="100" workbookViewId="0">
      <pane xSplit="2" ySplit="7" topLeftCell="C8" activePane="bottomRight" state="frozen"/>
      <selection activeCell="B5" sqref="B5:B7"/>
      <selection pane="topRight" activeCell="B5" sqref="B5:B7"/>
      <selection pane="bottomLeft" activeCell="B5" sqref="B5:B7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6" width="22.875" style="2" customWidth="1"/>
    <col min="7" max="7" width="10.25" style="2" customWidth="1"/>
    <col min="8" max="8" width="10" style="2" bestFit="1" customWidth="1"/>
    <col min="9" max="9" width="11" style="2" bestFit="1" customWidth="1"/>
    <col min="10" max="52" width="9.25" style="2"/>
    <col min="53" max="53" width="11" style="2" bestFit="1" customWidth="1"/>
    <col min="54" max="16384" width="9.25" style="2"/>
  </cols>
  <sheetData>
    <row r="1" spans="2:10" x14ac:dyDescent="0.15">
      <c r="B1" s="1"/>
    </row>
    <row r="2" spans="2:10" s="3" customFormat="1" ht="14" x14ac:dyDescent="0.15">
      <c r="B2" s="172" t="s">
        <v>168</v>
      </c>
      <c r="C2" s="172"/>
      <c r="D2" s="172"/>
      <c r="E2" s="172"/>
      <c r="F2" s="172"/>
      <c r="G2" s="7"/>
      <c r="H2" s="7"/>
      <c r="I2" s="7"/>
    </row>
    <row r="3" spans="2:10" s="5" customFormat="1" x14ac:dyDescent="0.15">
      <c r="B3" s="4"/>
      <c r="C3" s="4"/>
      <c r="D3" s="4"/>
      <c r="E3" s="4"/>
    </row>
    <row r="4" spans="2:10" s="7" customFormat="1" ht="10" thickBot="1" x14ac:dyDescent="0.2">
      <c r="B4" s="6"/>
      <c r="C4" s="191" t="s">
        <v>113</v>
      </c>
      <c r="D4" s="191"/>
      <c r="E4" s="191"/>
    </row>
    <row r="5" spans="2:10" s="8" customFormat="1" x14ac:dyDescent="0.15">
      <c r="B5" s="196" t="s">
        <v>114</v>
      </c>
      <c r="C5" s="199" t="s">
        <v>54</v>
      </c>
      <c r="D5" s="202" t="s">
        <v>122</v>
      </c>
      <c r="E5" s="173" t="s">
        <v>117</v>
      </c>
      <c r="F5" s="174"/>
    </row>
    <row r="6" spans="2:10" s="8" customFormat="1" x14ac:dyDescent="0.15">
      <c r="B6" s="197"/>
      <c r="C6" s="200"/>
      <c r="D6" s="203"/>
      <c r="E6" s="187" t="s">
        <v>61</v>
      </c>
      <c r="F6" s="189" t="s">
        <v>116</v>
      </c>
    </row>
    <row r="7" spans="2:10" s="8" customFormat="1" x14ac:dyDescent="0.15">
      <c r="B7" s="198"/>
      <c r="C7" s="201"/>
      <c r="D7" s="204"/>
      <c r="E7" s="188"/>
      <c r="F7" s="190"/>
    </row>
    <row r="8" spans="2:10" s="8" customFormat="1" x14ac:dyDescent="0.15">
      <c r="B8" s="9"/>
      <c r="C8" s="58"/>
      <c r="D8" s="10"/>
      <c r="E8" s="12"/>
      <c r="F8" s="13"/>
    </row>
    <row r="9" spans="2:10" s="8" customFormat="1" x14ac:dyDescent="0.15">
      <c r="B9" s="18" t="str">
        <f>刑法犯総数!B9</f>
        <v>2015 平成27年</v>
      </c>
      <c r="C9" s="53">
        <v>1106011</v>
      </c>
      <c r="D9" s="45">
        <v>364526</v>
      </c>
      <c r="E9" s="45">
        <v>247014</v>
      </c>
      <c r="F9" s="21">
        <v>40113</v>
      </c>
      <c r="G9" s="42"/>
      <c r="H9" s="42"/>
      <c r="I9" s="42"/>
      <c r="J9" s="42"/>
    </row>
    <row r="10" spans="2:10" s="8" customFormat="1" x14ac:dyDescent="0.15">
      <c r="B10" s="18" t="str">
        <f>刑法犯総数!B10</f>
        <v>2016     28</v>
      </c>
      <c r="C10" s="53">
        <v>1000974</v>
      </c>
      <c r="D10" s="45">
        <v>341920</v>
      </c>
      <c r="E10" s="45">
        <v>231811</v>
      </c>
      <c r="F10" s="21">
        <v>32569</v>
      </c>
      <c r="G10" s="42"/>
      <c r="H10" s="42"/>
      <c r="I10" s="42"/>
      <c r="J10" s="42"/>
    </row>
    <row r="11" spans="2:10" s="8" customFormat="1" x14ac:dyDescent="0.15">
      <c r="B11" s="18" t="str">
        <f>刑法犯総数!B11</f>
        <v>2017     29</v>
      </c>
      <c r="C11" s="53">
        <v>920073</v>
      </c>
      <c r="D11" s="45">
        <v>332112</v>
      </c>
      <c r="E11" s="45">
        <v>220533</v>
      </c>
      <c r="F11" s="21">
        <v>27927</v>
      </c>
      <c r="G11" s="42"/>
      <c r="H11" s="42"/>
      <c r="I11" s="42"/>
      <c r="J11" s="42"/>
    </row>
    <row r="12" spans="2:10" s="8" customFormat="1" x14ac:dyDescent="0.15">
      <c r="B12" s="18" t="str">
        <f>刑法犯総数!B12</f>
        <v>2018     30</v>
      </c>
      <c r="C12" s="53">
        <v>822728</v>
      </c>
      <c r="D12" s="45">
        <v>314799</v>
      </c>
      <c r="E12" s="45">
        <v>211871</v>
      </c>
      <c r="F12" s="21">
        <v>24601</v>
      </c>
      <c r="G12" s="42"/>
      <c r="H12" s="42"/>
      <c r="I12" s="42"/>
      <c r="J12" s="42"/>
    </row>
    <row r="13" spans="2:10" s="8" customFormat="1" x14ac:dyDescent="0.15">
      <c r="B13" s="18" t="str">
        <f>刑法犯総数!B13</f>
        <v>2019 令和元年</v>
      </c>
      <c r="C13" s="53">
        <v>754354</v>
      </c>
      <c r="D13" s="45">
        <v>300001</v>
      </c>
      <c r="E13" s="45">
        <v>199010</v>
      </c>
      <c r="F13" s="21">
        <v>21135</v>
      </c>
      <c r="G13" s="42"/>
      <c r="H13" s="42"/>
      <c r="I13" s="42"/>
      <c r="J13" s="42"/>
    </row>
    <row r="14" spans="2:10" s="8" customFormat="1" x14ac:dyDescent="0.15">
      <c r="B14" s="18" t="str">
        <f>刑法犯総数!B14</f>
        <v>2020 　　２</v>
      </c>
      <c r="C14" s="53">
        <v>619500</v>
      </c>
      <c r="D14" s="45">
        <v>284454</v>
      </c>
      <c r="E14" s="45">
        <v>188366</v>
      </c>
      <c r="F14" s="21">
        <v>18494</v>
      </c>
      <c r="G14" s="42"/>
      <c r="H14" s="42"/>
      <c r="I14" s="42"/>
      <c r="J14" s="42"/>
    </row>
    <row r="15" spans="2:10" s="8" customFormat="1" x14ac:dyDescent="0.15">
      <c r="B15" s="18" t="str">
        <f>刑法犯総数!B15</f>
        <v>2021 　　３</v>
      </c>
      <c r="C15" s="53">
        <v>573837</v>
      </c>
      <c r="D15" s="45">
        <v>270218</v>
      </c>
      <c r="E15" s="45">
        <v>181253</v>
      </c>
      <c r="F15" s="21">
        <v>16018</v>
      </c>
      <c r="G15" s="42"/>
      <c r="H15" s="42"/>
      <c r="I15" s="42"/>
      <c r="J15" s="42"/>
    </row>
    <row r="16" spans="2:10" s="8" customFormat="1" x14ac:dyDescent="0.15">
      <c r="B16" s="18" t="str">
        <f>刑法犯総数!B16</f>
        <v>2022 　　４</v>
      </c>
      <c r="C16" s="53">
        <v>606755</v>
      </c>
      <c r="D16" s="45">
        <v>255774</v>
      </c>
      <c r="E16" s="45">
        <v>175510</v>
      </c>
      <c r="F16" s="21">
        <v>16092</v>
      </c>
      <c r="G16" s="42"/>
      <c r="H16" s="42"/>
      <c r="I16" s="42"/>
      <c r="J16" s="42"/>
    </row>
    <row r="17" spans="2:10" s="22" customFormat="1" x14ac:dyDescent="0.15">
      <c r="B17" s="18" t="str">
        <f>刑法犯総数!B17</f>
        <v>2023 　　５</v>
      </c>
      <c r="C17" s="53">
        <v>709151</v>
      </c>
      <c r="D17" s="45">
        <v>275350</v>
      </c>
      <c r="E17" s="45">
        <v>189749</v>
      </c>
      <c r="F17" s="21">
        <v>20258</v>
      </c>
      <c r="G17" s="42"/>
      <c r="H17" s="42"/>
      <c r="I17" s="42"/>
      <c r="J17" s="42"/>
    </row>
    <row r="18" spans="2:10" s="22" customFormat="1" x14ac:dyDescent="0.15">
      <c r="B18" s="23" t="str">
        <f>刑法犯総数!B18</f>
        <v>2024 　　６</v>
      </c>
      <c r="C18" s="47">
        <f>SUM(C20,C26,C33,C34,C45,C52,C59,C65,C70)</f>
        <v>743783</v>
      </c>
      <c r="D18" s="47">
        <f>SUM(D20,D26,D33,D34,D45,D52,D59,D65,D70)</f>
        <v>293377</v>
      </c>
      <c r="E18" s="48">
        <f>SUM(E20,E26,E33,E34,E45,E52,E59,E65,E70)</f>
        <v>198487</v>
      </c>
      <c r="F18" s="46">
        <f>SUM(F20,F26,F33,F34,F45,F52,F59,F65,F70)</f>
        <v>23195</v>
      </c>
      <c r="G18" s="42"/>
      <c r="H18" s="42"/>
      <c r="I18" s="42"/>
      <c r="J18" s="42"/>
    </row>
    <row r="19" spans="2:10" s="8" customFormat="1" x14ac:dyDescent="0.15">
      <c r="B19" s="2"/>
      <c r="C19" s="64"/>
      <c r="D19" s="54"/>
      <c r="E19" s="54"/>
      <c r="F19" s="24"/>
      <c r="G19" s="42"/>
      <c r="H19" s="42"/>
      <c r="I19" s="42"/>
      <c r="J19" s="42"/>
    </row>
    <row r="20" spans="2:10" s="22" customFormat="1" ht="11.15" customHeight="1" x14ac:dyDescent="0.15">
      <c r="B20" s="26" t="s">
        <v>1</v>
      </c>
      <c r="C20" s="92">
        <f>刑法犯総数!C20+交通総数!C20</f>
        <v>22778</v>
      </c>
      <c r="D20" s="91">
        <f>刑法犯総数!E20+交通総数!D20</f>
        <v>11038</v>
      </c>
      <c r="E20" s="91">
        <f>刑法犯総数!F20+交通総数!E20</f>
        <v>8930</v>
      </c>
      <c r="F20" s="124">
        <f>刑法犯総数!H20+交通総数!F20</f>
        <v>978</v>
      </c>
      <c r="G20" s="42"/>
      <c r="H20" s="42"/>
      <c r="I20" s="42"/>
      <c r="J20" s="42"/>
    </row>
    <row r="21" spans="2:10" s="8" customFormat="1" ht="11.15" customHeight="1" x14ac:dyDescent="0.15">
      <c r="B21" s="29" t="s">
        <v>2</v>
      </c>
      <c r="C21" s="111">
        <f>刑法犯総数!C21+交通総数!C21</f>
        <v>16646</v>
      </c>
      <c r="D21" s="89">
        <f>刑法犯総数!E21+交通総数!D21</f>
        <v>7331</v>
      </c>
      <c r="E21" s="89">
        <f>刑法犯総数!F21+交通総数!E21</f>
        <v>5920</v>
      </c>
      <c r="F21" s="125">
        <f>刑法犯総数!H21+交通総数!F21</f>
        <v>681</v>
      </c>
      <c r="G21" s="42"/>
      <c r="H21" s="42"/>
      <c r="I21" s="42"/>
      <c r="J21" s="42"/>
    </row>
    <row r="22" spans="2:10" s="8" customFormat="1" ht="11.15" customHeight="1" x14ac:dyDescent="0.15">
      <c r="B22" s="29" t="s">
        <v>3</v>
      </c>
      <c r="C22" s="111">
        <f>刑法犯総数!C22+交通総数!C22</f>
        <v>1672</v>
      </c>
      <c r="D22" s="89">
        <f>刑法犯総数!E22+交通総数!D22</f>
        <v>845</v>
      </c>
      <c r="E22" s="89">
        <f>刑法犯総数!F22+交通総数!E22</f>
        <v>667</v>
      </c>
      <c r="F22" s="125">
        <f>刑法犯総数!H22+交通総数!F22</f>
        <v>96</v>
      </c>
      <c r="G22" s="42"/>
      <c r="H22" s="42"/>
      <c r="I22" s="42"/>
      <c r="J22" s="42"/>
    </row>
    <row r="23" spans="2:10" s="8" customFormat="1" ht="11.15" customHeight="1" x14ac:dyDescent="0.15">
      <c r="B23" s="29" t="s">
        <v>4</v>
      </c>
      <c r="C23" s="111">
        <f>刑法犯総数!C23+交通総数!C23</f>
        <v>1830</v>
      </c>
      <c r="D23" s="89">
        <f>刑法犯総数!E23+交通総数!D23</f>
        <v>1197</v>
      </c>
      <c r="E23" s="89">
        <f>刑法犯総数!F23+交通総数!E23</f>
        <v>986</v>
      </c>
      <c r="F23" s="125">
        <f>刑法犯総数!H23+交通総数!F23</f>
        <v>87</v>
      </c>
      <c r="G23" s="42"/>
      <c r="H23" s="42"/>
      <c r="I23" s="42"/>
      <c r="J23" s="42"/>
    </row>
    <row r="24" spans="2:10" s="8" customFormat="1" ht="11.15" customHeight="1" x14ac:dyDescent="0.15">
      <c r="B24" s="29" t="s">
        <v>5</v>
      </c>
      <c r="C24" s="111">
        <f>刑法犯総数!C24+交通総数!C24</f>
        <v>1894</v>
      </c>
      <c r="D24" s="89">
        <f>刑法犯総数!E24+交通総数!D24</f>
        <v>1164</v>
      </c>
      <c r="E24" s="89">
        <f>刑法犯総数!F24+交通総数!E24</f>
        <v>936</v>
      </c>
      <c r="F24" s="125">
        <f>刑法犯総数!H24+交通総数!F24</f>
        <v>93</v>
      </c>
      <c r="G24" s="42"/>
      <c r="H24" s="42"/>
      <c r="I24" s="42"/>
      <c r="J24" s="42"/>
    </row>
    <row r="25" spans="2:10" s="8" customFormat="1" ht="11.15" customHeight="1" x14ac:dyDescent="0.15">
      <c r="B25" s="29" t="s">
        <v>6</v>
      </c>
      <c r="C25" s="111">
        <f>刑法犯総数!C25+交通総数!C25</f>
        <v>736</v>
      </c>
      <c r="D25" s="89">
        <f>刑法犯総数!E25+交通総数!D25</f>
        <v>501</v>
      </c>
      <c r="E25" s="89">
        <f>刑法犯総数!F25+交通総数!E25</f>
        <v>421</v>
      </c>
      <c r="F25" s="125">
        <f>刑法犯総数!H25+交通総数!F25</f>
        <v>21</v>
      </c>
      <c r="G25" s="42"/>
      <c r="H25" s="42"/>
      <c r="I25" s="42"/>
      <c r="J25" s="42"/>
    </row>
    <row r="26" spans="2:10" s="22" customFormat="1" ht="11.15" customHeight="1" x14ac:dyDescent="0.15">
      <c r="B26" s="31" t="s">
        <v>157</v>
      </c>
      <c r="C26" s="92">
        <f>刑法犯総数!C26+交通総数!C26</f>
        <v>33585</v>
      </c>
      <c r="D26" s="91">
        <f>刑法犯総数!E26+交通総数!D26</f>
        <v>16354</v>
      </c>
      <c r="E26" s="91">
        <f>刑法犯総数!F26+交通総数!E26</f>
        <v>10384</v>
      </c>
      <c r="F26" s="124">
        <f>刑法犯総数!H26+交通総数!F26</f>
        <v>849</v>
      </c>
      <c r="G26" s="42"/>
      <c r="H26" s="42"/>
      <c r="I26" s="42"/>
      <c r="J26" s="42"/>
    </row>
    <row r="27" spans="2:10" s="8" customFormat="1" ht="11.15" customHeight="1" x14ac:dyDescent="0.15">
      <c r="B27" s="29" t="s">
        <v>7</v>
      </c>
      <c r="C27" s="111">
        <f>刑法犯総数!C27+交通総数!C27</f>
        <v>4362</v>
      </c>
      <c r="D27" s="89">
        <f>刑法犯総数!E27+交通総数!D27</f>
        <v>2194</v>
      </c>
      <c r="E27" s="89">
        <f>刑法犯総数!F27+交通総数!E27</f>
        <v>1492</v>
      </c>
      <c r="F27" s="125">
        <f>刑法犯総数!H27+交通総数!F27</f>
        <v>94</v>
      </c>
      <c r="G27" s="42"/>
      <c r="H27" s="42"/>
      <c r="I27" s="42"/>
      <c r="J27" s="42"/>
    </row>
    <row r="28" spans="2:10" s="8" customFormat="1" ht="11.15" customHeight="1" x14ac:dyDescent="0.15">
      <c r="B28" s="29" t="s">
        <v>8</v>
      </c>
      <c r="C28" s="111">
        <f>刑法犯総数!C28+交通総数!C28</f>
        <v>3323</v>
      </c>
      <c r="D28" s="89">
        <f>刑法犯総数!E28+交通総数!D28</f>
        <v>1787</v>
      </c>
      <c r="E28" s="89">
        <f>刑法犯総数!F28+交通総数!E28</f>
        <v>1133</v>
      </c>
      <c r="F28" s="125">
        <f>刑法犯総数!H28+交通総数!F28</f>
        <v>96</v>
      </c>
      <c r="G28" s="42"/>
      <c r="H28" s="42"/>
      <c r="I28" s="42"/>
      <c r="J28" s="42"/>
    </row>
    <row r="29" spans="2:10" s="8" customFormat="1" ht="11.15" customHeight="1" x14ac:dyDescent="0.15">
      <c r="B29" s="29" t="s">
        <v>9</v>
      </c>
      <c r="C29" s="111">
        <f>刑法犯総数!C29+交通総数!C29</f>
        <v>11407</v>
      </c>
      <c r="D29" s="89">
        <f>刑法犯総数!E29+交通総数!D29</f>
        <v>5210</v>
      </c>
      <c r="E29" s="89">
        <f>刑法犯総数!F29+交通総数!E29</f>
        <v>3220</v>
      </c>
      <c r="F29" s="125">
        <f>刑法犯総数!H29+交通総数!F29</f>
        <v>275</v>
      </c>
      <c r="G29" s="42"/>
      <c r="H29" s="42"/>
      <c r="I29" s="42"/>
      <c r="J29" s="42"/>
    </row>
    <row r="30" spans="2:10" s="8" customFormat="1" ht="11.15" customHeight="1" x14ac:dyDescent="0.15">
      <c r="B30" s="29" t="s">
        <v>10</v>
      </c>
      <c r="C30" s="111">
        <f>刑法犯総数!C30+交通総数!C30</f>
        <v>2581</v>
      </c>
      <c r="D30" s="89">
        <f>刑法犯総数!E30+交通総数!D30</f>
        <v>1507</v>
      </c>
      <c r="E30" s="89">
        <f>刑法犯総数!F30+交通総数!E30</f>
        <v>1012</v>
      </c>
      <c r="F30" s="125">
        <f>刑法犯総数!H30+交通総数!F30</f>
        <v>66</v>
      </c>
      <c r="G30" s="42"/>
      <c r="H30" s="42"/>
      <c r="I30" s="42"/>
      <c r="J30" s="42"/>
    </row>
    <row r="31" spans="2:10" s="8" customFormat="1" ht="11.15" customHeight="1" x14ac:dyDescent="0.15">
      <c r="B31" s="29" t="s">
        <v>11</v>
      </c>
      <c r="C31" s="111">
        <f>刑法犯総数!C31+交通総数!C31</f>
        <v>3059</v>
      </c>
      <c r="D31" s="89">
        <f>刑法犯総数!E31+交通総数!D31</f>
        <v>2142</v>
      </c>
      <c r="E31" s="89">
        <f>刑法犯総数!F31+交通総数!E31</f>
        <v>1326</v>
      </c>
      <c r="F31" s="125">
        <f>刑法犯総数!H31+交通総数!F31</f>
        <v>97</v>
      </c>
      <c r="G31" s="42"/>
      <c r="H31" s="42"/>
      <c r="I31" s="42"/>
      <c r="J31" s="42"/>
    </row>
    <row r="32" spans="2:10" s="8" customFormat="1" ht="11.15" customHeight="1" x14ac:dyDescent="0.15">
      <c r="B32" s="29" t="s">
        <v>12</v>
      </c>
      <c r="C32" s="111">
        <f>刑法犯総数!C32+交通総数!C32</f>
        <v>8853</v>
      </c>
      <c r="D32" s="89">
        <f>刑法犯総数!E32+交通総数!D32</f>
        <v>3514</v>
      </c>
      <c r="E32" s="89">
        <f>刑法犯総数!F32+交通総数!E32</f>
        <v>2201</v>
      </c>
      <c r="F32" s="125">
        <f>刑法犯総数!H32+交通総数!F32</f>
        <v>221</v>
      </c>
      <c r="G32" s="42"/>
      <c r="H32" s="42"/>
      <c r="I32" s="42"/>
      <c r="J32" s="42"/>
    </row>
    <row r="33" spans="2:10" s="22" customFormat="1" ht="11.15" customHeight="1" x14ac:dyDescent="0.15">
      <c r="B33" s="31" t="s">
        <v>13</v>
      </c>
      <c r="C33" s="92">
        <f>刑法犯総数!C33+交通総数!C33</f>
        <v>97339</v>
      </c>
      <c r="D33" s="91">
        <f>刑法犯総数!E33+交通総数!D33</f>
        <v>36548</v>
      </c>
      <c r="E33" s="91">
        <f>刑法犯総数!F33+交通総数!E33</f>
        <v>26761</v>
      </c>
      <c r="F33" s="124">
        <f>刑法犯総数!H33+交通総数!F33</f>
        <v>3187</v>
      </c>
      <c r="G33" s="42"/>
      <c r="H33" s="42"/>
      <c r="I33" s="42"/>
      <c r="J33" s="42"/>
    </row>
    <row r="34" spans="2:10" s="22" customFormat="1" ht="11.15" customHeight="1" x14ac:dyDescent="0.15">
      <c r="B34" s="31" t="s">
        <v>158</v>
      </c>
      <c r="C34" s="92">
        <f>刑法犯総数!C34+交通総数!C34</f>
        <v>221570</v>
      </c>
      <c r="D34" s="91">
        <f>刑法犯総数!E34+交通総数!D34</f>
        <v>85662</v>
      </c>
      <c r="E34" s="91">
        <f>刑法犯総数!F34+交通総数!E34</f>
        <v>51083</v>
      </c>
      <c r="F34" s="124">
        <f>刑法犯総数!H34+交通総数!F34</f>
        <v>5545</v>
      </c>
      <c r="G34" s="42"/>
      <c r="H34" s="42"/>
      <c r="I34" s="42"/>
      <c r="J34" s="42"/>
    </row>
    <row r="35" spans="2:10" s="8" customFormat="1" ht="11.15" customHeight="1" x14ac:dyDescent="0.15">
      <c r="B35" s="29" t="s">
        <v>14</v>
      </c>
      <c r="C35" s="111">
        <f>刑法犯総数!C35+交通総数!C35</f>
        <v>21116</v>
      </c>
      <c r="D35" s="89">
        <f>刑法犯総数!E35+交通総数!D35</f>
        <v>6214</v>
      </c>
      <c r="E35" s="89">
        <f>刑法犯総数!F35+交通総数!E35</f>
        <v>3610</v>
      </c>
      <c r="F35" s="125">
        <f>刑法犯総数!H35+交通総数!F35</f>
        <v>290</v>
      </c>
      <c r="G35" s="42"/>
      <c r="H35" s="42"/>
      <c r="I35" s="42"/>
      <c r="J35" s="42"/>
    </row>
    <row r="36" spans="2:10" s="8" customFormat="1" ht="11.15" customHeight="1" x14ac:dyDescent="0.15">
      <c r="B36" s="29" t="s">
        <v>15</v>
      </c>
      <c r="C36" s="111">
        <f>刑法犯総数!C36+交通総数!C36</f>
        <v>12174</v>
      </c>
      <c r="D36" s="89">
        <f>刑法犯総数!E36+交通総数!D36</f>
        <v>4305</v>
      </c>
      <c r="E36" s="89">
        <f>刑法犯総数!F36+交通総数!E36</f>
        <v>2083</v>
      </c>
      <c r="F36" s="125">
        <f>刑法犯総数!H36+交通総数!F36</f>
        <v>193</v>
      </c>
      <c r="G36" s="42"/>
      <c r="H36" s="42"/>
      <c r="I36" s="42"/>
      <c r="J36" s="42"/>
    </row>
    <row r="37" spans="2:10" s="8" customFormat="1" ht="11.15" customHeight="1" x14ac:dyDescent="0.15">
      <c r="B37" s="29" t="s">
        <v>16</v>
      </c>
      <c r="C37" s="111">
        <f>刑法犯総数!C37+交通総数!C37</f>
        <v>14626</v>
      </c>
      <c r="D37" s="89">
        <f>刑法犯総数!E37+交通総数!D37</f>
        <v>6650</v>
      </c>
      <c r="E37" s="89">
        <f>刑法犯総数!F37+交通総数!E37</f>
        <v>3242</v>
      </c>
      <c r="F37" s="125">
        <f>刑法犯総数!H37+交通総数!F37</f>
        <v>313</v>
      </c>
      <c r="G37" s="42"/>
      <c r="H37" s="42"/>
      <c r="I37" s="42"/>
      <c r="J37" s="42"/>
    </row>
    <row r="38" spans="2:10" s="8" customFormat="1" ht="11.15" customHeight="1" x14ac:dyDescent="0.15">
      <c r="B38" s="29" t="s">
        <v>17</v>
      </c>
      <c r="C38" s="111">
        <f>刑法犯総数!C38+交通総数!C38</f>
        <v>51849</v>
      </c>
      <c r="D38" s="89">
        <f>刑法犯総数!E38+交通総数!D38</f>
        <v>16873</v>
      </c>
      <c r="E38" s="89">
        <f>刑法犯総数!F38+交通総数!E38</f>
        <v>10247</v>
      </c>
      <c r="F38" s="125">
        <f>刑法犯総数!H38+交通総数!F38</f>
        <v>1186</v>
      </c>
      <c r="G38" s="42"/>
      <c r="H38" s="42"/>
      <c r="I38" s="42"/>
      <c r="J38" s="42"/>
    </row>
    <row r="39" spans="2:10" s="8" customFormat="1" ht="11.15" customHeight="1" x14ac:dyDescent="0.15">
      <c r="B39" s="29" t="s">
        <v>18</v>
      </c>
      <c r="C39" s="111">
        <f>刑法犯総数!C39+交通総数!C39</f>
        <v>38541</v>
      </c>
      <c r="D39" s="89">
        <f>刑法犯総数!E39+交通総数!D39</f>
        <v>14031</v>
      </c>
      <c r="E39" s="89">
        <f>刑法犯総数!F39+交通総数!E39</f>
        <v>8214</v>
      </c>
      <c r="F39" s="125">
        <f>刑法犯総数!H39+交通総数!F39</f>
        <v>880</v>
      </c>
      <c r="G39" s="42"/>
      <c r="H39" s="42"/>
      <c r="I39" s="42"/>
      <c r="J39" s="42"/>
    </row>
    <row r="40" spans="2:10" s="8" customFormat="1" ht="11.15" customHeight="1" x14ac:dyDescent="0.15">
      <c r="B40" s="29" t="s">
        <v>19</v>
      </c>
      <c r="C40" s="111">
        <f>刑法犯総数!C40+交通総数!C40</f>
        <v>46220</v>
      </c>
      <c r="D40" s="89">
        <f>刑法犯総数!E40+交通総数!D40</f>
        <v>19188</v>
      </c>
      <c r="E40" s="89">
        <f>刑法犯総数!F40+交通総数!E40</f>
        <v>12244</v>
      </c>
      <c r="F40" s="125">
        <f>刑法犯総数!H40+交通総数!F40</f>
        <v>1592</v>
      </c>
      <c r="G40" s="42"/>
      <c r="H40" s="42"/>
      <c r="I40" s="42"/>
      <c r="J40" s="42"/>
    </row>
    <row r="41" spans="2:10" s="8" customFormat="1" ht="11.15" customHeight="1" x14ac:dyDescent="0.15">
      <c r="B41" s="29" t="s">
        <v>20</v>
      </c>
      <c r="C41" s="111">
        <f>刑法犯総数!C41+交通総数!C41</f>
        <v>9425</v>
      </c>
      <c r="D41" s="89">
        <f>刑法犯総数!E41+交通総数!D41</f>
        <v>5169</v>
      </c>
      <c r="E41" s="89">
        <f>刑法犯総数!F41+交通総数!E41</f>
        <v>2828</v>
      </c>
      <c r="F41" s="125">
        <f>刑法犯総数!H41+交通総数!F41</f>
        <v>267</v>
      </c>
      <c r="G41" s="42"/>
      <c r="H41" s="42"/>
      <c r="I41" s="42"/>
      <c r="J41" s="42"/>
    </row>
    <row r="42" spans="2:10" s="8" customFormat="1" ht="11.15" customHeight="1" x14ac:dyDescent="0.15">
      <c r="B42" s="29" t="s">
        <v>21</v>
      </c>
      <c r="C42" s="111">
        <f>刑法犯総数!C42+交通総数!C42</f>
        <v>3453</v>
      </c>
      <c r="D42" s="89">
        <f>刑法犯総数!E42+交通総数!D42</f>
        <v>1395</v>
      </c>
      <c r="E42" s="89">
        <f>刑法犯総数!F42+交通総数!E42</f>
        <v>864</v>
      </c>
      <c r="F42" s="125">
        <f>刑法犯総数!H42+交通総数!F42</f>
        <v>80</v>
      </c>
      <c r="G42" s="42"/>
      <c r="H42" s="42"/>
      <c r="I42" s="42"/>
      <c r="J42" s="42"/>
    </row>
    <row r="43" spans="2:10" s="8" customFormat="1" ht="11.15" customHeight="1" x14ac:dyDescent="0.15">
      <c r="B43" s="29" t="s">
        <v>22</v>
      </c>
      <c r="C43" s="111">
        <f>刑法犯総数!C43+交通総数!C43</f>
        <v>7692</v>
      </c>
      <c r="D43" s="89">
        <f>刑法犯総数!E43+交通総数!D43</f>
        <v>3558</v>
      </c>
      <c r="E43" s="89">
        <f>刑法犯総数!F43+交通総数!E43</f>
        <v>2003</v>
      </c>
      <c r="F43" s="125">
        <f>刑法犯総数!H43+交通総数!F43</f>
        <v>220</v>
      </c>
      <c r="G43" s="42"/>
      <c r="H43" s="42"/>
      <c r="I43" s="42"/>
      <c r="J43" s="42"/>
    </row>
    <row r="44" spans="2:10" s="8" customFormat="1" ht="11.15" customHeight="1" x14ac:dyDescent="0.15">
      <c r="B44" s="29" t="s">
        <v>23</v>
      </c>
      <c r="C44" s="111">
        <f>刑法犯総数!C44+交通総数!C44</f>
        <v>16474</v>
      </c>
      <c r="D44" s="89">
        <f>刑法犯総数!E44+交通総数!D44</f>
        <v>8279</v>
      </c>
      <c r="E44" s="89">
        <f>刑法犯総数!F44+交通総数!E44</f>
        <v>5748</v>
      </c>
      <c r="F44" s="125">
        <f>刑法犯総数!H44+交通総数!F44</f>
        <v>524</v>
      </c>
      <c r="G44" s="42"/>
      <c r="H44" s="42"/>
      <c r="I44" s="42"/>
      <c r="J44" s="42"/>
    </row>
    <row r="45" spans="2:10" s="22" customFormat="1" ht="11.15" customHeight="1" x14ac:dyDescent="0.15">
      <c r="B45" s="31" t="s">
        <v>159</v>
      </c>
      <c r="C45" s="92">
        <f>刑法犯総数!C45+交通総数!C45</f>
        <v>87584</v>
      </c>
      <c r="D45" s="91">
        <f>刑法犯総数!E45+交通総数!D45</f>
        <v>33268</v>
      </c>
      <c r="E45" s="91">
        <f>刑法犯総数!F45+交通総数!E45</f>
        <v>23038</v>
      </c>
      <c r="F45" s="124">
        <f>刑法犯総数!H45+交通総数!F45</f>
        <v>3012</v>
      </c>
      <c r="G45" s="42"/>
      <c r="H45" s="42"/>
      <c r="I45" s="42"/>
      <c r="J45" s="42"/>
    </row>
    <row r="46" spans="2:10" s="8" customFormat="1" ht="11.15" customHeight="1" x14ac:dyDescent="0.15">
      <c r="B46" s="29" t="s">
        <v>24</v>
      </c>
      <c r="C46" s="111">
        <f>刑法犯総数!C46+交通総数!C46</f>
        <v>4994</v>
      </c>
      <c r="D46" s="89">
        <f>刑法犯総数!E46+交通総数!D46</f>
        <v>3145</v>
      </c>
      <c r="E46" s="89">
        <f>刑法犯総数!F46+交通総数!E46</f>
        <v>1862</v>
      </c>
      <c r="F46" s="125">
        <f>刑法犯総数!H46+交通総数!F46</f>
        <v>255</v>
      </c>
      <c r="G46" s="42"/>
      <c r="H46" s="42"/>
      <c r="I46" s="42"/>
      <c r="J46" s="42"/>
    </row>
    <row r="47" spans="2:10" s="8" customFormat="1" ht="11.15" customHeight="1" x14ac:dyDescent="0.15">
      <c r="B47" s="29" t="s">
        <v>25</v>
      </c>
      <c r="C47" s="111">
        <f>刑法犯総数!C47+交通総数!C47</f>
        <v>5389</v>
      </c>
      <c r="D47" s="89">
        <f>刑法犯総数!E47+交通総数!D47</f>
        <v>3080</v>
      </c>
      <c r="E47" s="89">
        <f>刑法犯総数!F47+交通総数!E47</f>
        <v>1570</v>
      </c>
      <c r="F47" s="125">
        <f>刑法犯総数!H47+交通総数!F47</f>
        <v>182</v>
      </c>
      <c r="G47" s="42"/>
      <c r="H47" s="42"/>
      <c r="I47" s="42"/>
      <c r="J47" s="42"/>
    </row>
    <row r="48" spans="2:10" s="8" customFormat="1" ht="11.15" customHeight="1" x14ac:dyDescent="0.15">
      <c r="B48" s="29" t="s">
        <v>26</v>
      </c>
      <c r="C48" s="111">
        <f>刑法犯総数!C48+交通総数!C48</f>
        <v>2974</v>
      </c>
      <c r="D48" s="89">
        <f>刑法犯総数!E48+交通総数!D48</f>
        <v>2297</v>
      </c>
      <c r="E48" s="89">
        <f>刑法犯総数!F48+交通総数!E48</f>
        <v>1292</v>
      </c>
      <c r="F48" s="125">
        <f>刑法犯総数!H48+交通総数!F48</f>
        <v>187</v>
      </c>
      <c r="G48" s="42"/>
      <c r="H48" s="42"/>
      <c r="I48" s="42"/>
      <c r="J48" s="42"/>
    </row>
    <row r="49" spans="2:10" s="8" customFormat="1" ht="11.15" customHeight="1" x14ac:dyDescent="0.15">
      <c r="B49" s="29" t="s">
        <v>27</v>
      </c>
      <c r="C49" s="111">
        <f>刑法犯総数!C49+交通総数!C49</f>
        <v>11978</v>
      </c>
      <c r="D49" s="89">
        <f>刑法犯総数!E49+交通総数!D49</f>
        <v>4807</v>
      </c>
      <c r="E49" s="89">
        <f>刑法犯総数!F49+交通総数!E49</f>
        <v>3038</v>
      </c>
      <c r="F49" s="125">
        <f>刑法犯総数!H49+交通総数!F49</f>
        <v>377</v>
      </c>
      <c r="G49" s="42"/>
      <c r="H49" s="42"/>
      <c r="I49" s="42"/>
      <c r="J49" s="42"/>
    </row>
    <row r="50" spans="2:10" s="8" customFormat="1" ht="11.15" customHeight="1" x14ac:dyDescent="0.15">
      <c r="B50" s="29" t="s">
        <v>28</v>
      </c>
      <c r="C50" s="111">
        <f>刑法犯総数!C50+交通総数!C50</f>
        <v>51307</v>
      </c>
      <c r="D50" s="89">
        <f>刑法犯総数!E50+交通総数!D50</f>
        <v>16304</v>
      </c>
      <c r="E50" s="89">
        <f>刑法犯総数!F50+交通総数!E50</f>
        <v>12869</v>
      </c>
      <c r="F50" s="125">
        <f>刑法犯総数!H50+交通総数!F50</f>
        <v>1721</v>
      </c>
      <c r="G50" s="42"/>
      <c r="H50" s="42"/>
      <c r="I50" s="42"/>
      <c r="J50" s="42"/>
    </row>
    <row r="51" spans="2:10" s="8" customFormat="1" ht="11.15" customHeight="1" x14ac:dyDescent="0.15">
      <c r="B51" s="29" t="s">
        <v>29</v>
      </c>
      <c r="C51" s="111">
        <f>刑法犯総数!C51+交通総数!C51</f>
        <v>10942</v>
      </c>
      <c r="D51" s="89">
        <f>刑法犯総数!E51+交通総数!D51</f>
        <v>3635</v>
      </c>
      <c r="E51" s="89">
        <f>刑法犯総数!F51+交通総数!E51</f>
        <v>2407</v>
      </c>
      <c r="F51" s="125">
        <f>刑法犯総数!H51+交通総数!F51</f>
        <v>290</v>
      </c>
      <c r="G51" s="42"/>
      <c r="H51" s="42"/>
      <c r="I51" s="42"/>
      <c r="J51" s="42"/>
    </row>
    <row r="52" spans="2:10" s="22" customFormat="1" ht="11.15" customHeight="1" x14ac:dyDescent="0.15">
      <c r="B52" s="31" t="s">
        <v>160</v>
      </c>
      <c r="C52" s="92">
        <f>刑法犯総数!C52+交通総数!C52</f>
        <v>151258</v>
      </c>
      <c r="D52" s="91">
        <f>刑法犯総数!E52+交通総数!D52</f>
        <v>53662</v>
      </c>
      <c r="E52" s="91">
        <f>刑法犯総数!F52+交通総数!E52</f>
        <v>39498</v>
      </c>
      <c r="F52" s="124">
        <f>刑法犯総数!H52+交通総数!F52</f>
        <v>4890</v>
      </c>
      <c r="G52" s="42"/>
      <c r="H52" s="42"/>
      <c r="I52" s="42"/>
      <c r="J52" s="42"/>
    </row>
    <row r="53" spans="2:10" s="8" customFormat="1" ht="11.15" customHeight="1" x14ac:dyDescent="0.15">
      <c r="B53" s="29" t="s">
        <v>30</v>
      </c>
      <c r="C53" s="111">
        <f>刑法犯総数!C53+交通総数!C53</f>
        <v>8177</v>
      </c>
      <c r="D53" s="89">
        <f>刑法犯総数!E53+交通総数!D53</f>
        <v>3261</v>
      </c>
      <c r="E53" s="89">
        <f>刑法犯総数!F53+交通総数!E53</f>
        <v>2427</v>
      </c>
      <c r="F53" s="125">
        <f>刑法犯総数!H53+交通総数!F53</f>
        <v>300</v>
      </c>
      <c r="G53" s="42"/>
      <c r="H53" s="42"/>
      <c r="I53" s="42"/>
      <c r="J53" s="42"/>
    </row>
    <row r="54" spans="2:10" s="8" customFormat="1" ht="11.15" customHeight="1" x14ac:dyDescent="0.15">
      <c r="B54" s="29" t="s">
        <v>31</v>
      </c>
      <c r="C54" s="111">
        <f>刑法犯総数!C54+交通総数!C54</f>
        <v>12156</v>
      </c>
      <c r="D54" s="89">
        <f>刑法犯総数!E54+交通総数!D54</f>
        <v>5911</v>
      </c>
      <c r="E54" s="89">
        <f>刑法犯総数!F54+交通総数!E54</f>
        <v>4132</v>
      </c>
      <c r="F54" s="125">
        <f>刑法犯総数!H54+交通総数!F54</f>
        <v>473</v>
      </c>
      <c r="G54" s="42"/>
      <c r="H54" s="42"/>
      <c r="I54" s="42"/>
      <c r="J54" s="42"/>
    </row>
    <row r="55" spans="2:10" s="8" customFormat="1" ht="11.15" customHeight="1" x14ac:dyDescent="0.15">
      <c r="B55" s="29" t="s">
        <v>32</v>
      </c>
      <c r="C55" s="111">
        <f>刑法犯総数!C55+交通総数!C55</f>
        <v>82548</v>
      </c>
      <c r="D55" s="89">
        <f>刑法犯総数!E55+交通総数!D55</f>
        <v>22492</v>
      </c>
      <c r="E55" s="89">
        <f>刑法犯総数!F55+交通総数!E55</f>
        <v>17187</v>
      </c>
      <c r="F55" s="125">
        <f>刑法犯総数!H55+交通総数!F55</f>
        <v>2316</v>
      </c>
      <c r="G55" s="42"/>
      <c r="H55" s="42"/>
      <c r="I55" s="42"/>
      <c r="J55" s="42"/>
    </row>
    <row r="56" spans="2:10" s="8" customFormat="1" ht="11.15" customHeight="1" x14ac:dyDescent="0.15">
      <c r="B56" s="29" t="s">
        <v>33</v>
      </c>
      <c r="C56" s="111">
        <f>刑法犯総数!C56+交通総数!C56</f>
        <v>38075</v>
      </c>
      <c r="D56" s="89">
        <f>刑法犯総数!E56+交通総数!D56</f>
        <v>15679</v>
      </c>
      <c r="E56" s="89">
        <f>刑法犯総数!F56+交通総数!E56</f>
        <v>11499</v>
      </c>
      <c r="F56" s="125">
        <f>刑法犯総数!H56+交通総数!F56</f>
        <v>1258</v>
      </c>
      <c r="G56" s="42"/>
      <c r="H56" s="42"/>
      <c r="I56" s="42"/>
      <c r="J56" s="42"/>
    </row>
    <row r="57" spans="2:10" s="8" customFormat="1" ht="11.15" customHeight="1" x14ac:dyDescent="0.15">
      <c r="B57" s="29" t="s">
        <v>34</v>
      </c>
      <c r="C57" s="111">
        <f>刑法犯総数!C57+交通総数!C57</f>
        <v>6231</v>
      </c>
      <c r="D57" s="89">
        <f>刑法犯総数!E57+交通総数!D57</f>
        <v>3683</v>
      </c>
      <c r="E57" s="89">
        <f>刑法犯総数!F57+交通総数!E57</f>
        <v>2472</v>
      </c>
      <c r="F57" s="125">
        <f>刑法犯総数!H57+交通総数!F57</f>
        <v>297</v>
      </c>
      <c r="G57" s="42"/>
      <c r="H57" s="42"/>
      <c r="I57" s="42"/>
      <c r="J57" s="42"/>
    </row>
    <row r="58" spans="2:10" s="8" customFormat="1" ht="11.15" customHeight="1" x14ac:dyDescent="0.15">
      <c r="B58" s="29" t="s">
        <v>35</v>
      </c>
      <c r="C58" s="111">
        <f>刑法犯総数!C58+交通総数!C58</f>
        <v>4071</v>
      </c>
      <c r="D58" s="89">
        <f>刑法犯総数!E58+交通総数!D58</f>
        <v>2636</v>
      </c>
      <c r="E58" s="89">
        <f>刑法犯総数!F58+交通総数!E58</f>
        <v>1781</v>
      </c>
      <c r="F58" s="125">
        <f>刑法犯総数!H58+交通総数!F58</f>
        <v>246</v>
      </c>
      <c r="G58" s="42"/>
      <c r="H58" s="42"/>
      <c r="I58" s="42"/>
      <c r="J58" s="42"/>
    </row>
    <row r="59" spans="2:10" s="22" customFormat="1" ht="11.15" customHeight="1" x14ac:dyDescent="0.15">
      <c r="B59" s="31" t="s">
        <v>161</v>
      </c>
      <c r="C59" s="92">
        <f>刑法犯総数!C59+交通総数!C59</f>
        <v>33664</v>
      </c>
      <c r="D59" s="91">
        <f>刑法犯総数!E59+交通総数!D59</f>
        <v>15700</v>
      </c>
      <c r="E59" s="91">
        <f>刑法犯総数!F59+交通総数!E59</f>
        <v>10574</v>
      </c>
      <c r="F59" s="124">
        <f>刑法犯総数!H59+交通総数!F59</f>
        <v>1434</v>
      </c>
      <c r="G59" s="42"/>
      <c r="H59" s="42"/>
      <c r="I59" s="42"/>
      <c r="J59" s="42"/>
    </row>
    <row r="60" spans="2:10" s="8" customFormat="1" ht="11.15" customHeight="1" x14ac:dyDescent="0.15">
      <c r="B60" s="29" t="s">
        <v>36</v>
      </c>
      <c r="C60" s="111">
        <f>刑法犯総数!C60+交通総数!C60</f>
        <v>2256</v>
      </c>
      <c r="D60" s="89">
        <f>刑法犯総数!E60+交通総数!D60</f>
        <v>1469</v>
      </c>
      <c r="E60" s="89">
        <f>刑法犯総数!F60+交通総数!E60</f>
        <v>920</v>
      </c>
      <c r="F60" s="125">
        <f>刑法犯総数!H60+交通総数!F60</f>
        <v>110</v>
      </c>
      <c r="G60" s="42"/>
      <c r="H60" s="42"/>
      <c r="I60" s="42"/>
      <c r="J60" s="42"/>
    </row>
    <row r="61" spans="2:10" s="8" customFormat="1" ht="11.15" customHeight="1" x14ac:dyDescent="0.15">
      <c r="B61" s="29" t="s">
        <v>37</v>
      </c>
      <c r="C61" s="111">
        <f>刑法犯総数!C61+交通総数!C61</f>
        <v>2088</v>
      </c>
      <c r="D61" s="89">
        <f>刑法犯総数!E61+交通総数!D61</f>
        <v>1469</v>
      </c>
      <c r="E61" s="89">
        <f>刑法犯総数!F61+交通総数!E61</f>
        <v>797</v>
      </c>
      <c r="F61" s="125">
        <f>刑法犯総数!H61+交通総数!F61</f>
        <v>68</v>
      </c>
      <c r="G61" s="42"/>
      <c r="H61" s="42"/>
      <c r="I61" s="42"/>
      <c r="J61" s="42"/>
    </row>
    <row r="62" spans="2:10" s="8" customFormat="1" ht="11.15" customHeight="1" x14ac:dyDescent="0.15">
      <c r="B62" s="29" t="s">
        <v>38</v>
      </c>
      <c r="C62" s="111">
        <f>刑法犯総数!C62+交通総数!C62</f>
        <v>9779</v>
      </c>
      <c r="D62" s="89">
        <f>刑法犯総数!E62+交通総数!D62</f>
        <v>3909</v>
      </c>
      <c r="E62" s="89">
        <f>刑法犯総数!F62+交通総数!E62</f>
        <v>2819</v>
      </c>
      <c r="F62" s="125">
        <f>刑法犯総数!H62+交通総数!F62</f>
        <v>435</v>
      </c>
      <c r="G62" s="42"/>
      <c r="H62" s="42"/>
      <c r="I62" s="42"/>
      <c r="J62" s="42"/>
    </row>
    <row r="63" spans="2:10" s="8" customFormat="1" ht="11.15" customHeight="1" x14ac:dyDescent="0.15">
      <c r="B63" s="29" t="s">
        <v>39</v>
      </c>
      <c r="C63" s="111">
        <f>刑法犯総数!C63+交通総数!C63</f>
        <v>14761</v>
      </c>
      <c r="D63" s="89">
        <f>刑法犯総数!E63+交通総数!D63</f>
        <v>6414</v>
      </c>
      <c r="E63" s="89">
        <f>刑法犯総数!F63+交通総数!E63</f>
        <v>4287</v>
      </c>
      <c r="F63" s="125">
        <f>刑法犯総数!H63+交通総数!F63</f>
        <v>565</v>
      </c>
      <c r="G63" s="42"/>
      <c r="H63" s="42"/>
      <c r="I63" s="42"/>
      <c r="J63" s="42"/>
    </row>
    <row r="64" spans="2:10" s="8" customFormat="1" ht="11.15" customHeight="1" x14ac:dyDescent="0.15">
      <c r="B64" s="29" t="s">
        <v>40</v>
      </c>
      <c r="C64" s="111">
        <f>刑法犯総数!C64+交通総数!C64</f>
        <v>4780</v>
      </c>
      <c r="D64" s="89">
        <f>刑法犯総数!E64+交通総数!D64</f>
        <v>2439</v>
      </c>
      <c r="E64" s="89">
        <f>刑法犯総数!F64+交通総数!E64</f>
        <v>1751</v>
      </c>
      <c r="F64" s="125">
        <f>刑法犯総数!H64+交通総数!F64</f>
        <v>256</v>
      </c>
      <c r="G64" s="42"/>
      <c r="H64" s="42"/>
      <c r="I64" s="42"/>
      <c r="J64" s="42"/>
    </row>
    <row r="65" spans="2:10" s="22" customFormat="1" ht="11.15" customHeight="1" x14ac:dyDescent="0.15">
      <c r="B65" s="31" t="s">
        <v>162</v>
      </c>
      <c r="C65" s="92">
        <f>刑法犯総数!C65+交通総数!C65</f>
        <v>19352</v>
      </c>
      <c r="D65" s="91">
        <f>刑法犯総数!E65+交通総数!D65</f>
        <v>9214</v>
      </c>
      <c r="E65" s="91">
        <f>刑法犯総数!F65+交通総数!E65</f>
        <v>5437</v>
      </c>
      <c r="F65" s="124">
        <f>刑法犯総数!H65+交通総数!F65</f>
        <v>592</v>
      </c>
      <c r="G65" s="42"/>
      <c r="H65" s="42"/>
      <c r="I65" s="42"/>
      <c r="J65" s="42"/>
    </row>
    <row r="66" spans="2:10" s="8" customFormat="1" ht="11.15" customHeight="1" x14ac:dyDescent="0.15">
      <c r="B66" s="29" t="s">
        <v>41</v>
      </c>
      <c r="C66" s="111">
        <f>刑法犯総数!C66+交通総数!C66</f>
        <v>2968</v>
      </c>
      <c r="D66" s="89">
        <f>刑法犯総数!E66+交通総数!D66</f>
        <v>1319</v>
      </c>
      <c r="E66" s="89">
        <f>刑法犯総数!F66+交通総数!E66</f>
        <v>857</v>
      </c>
      <c r="F66" s="125">
        <f>刑法犯総数!H66+交通総数!F66</f>
        <v>104</v>
      </c>
      <c r="G66" s="42"/>
      <c r="H66" s="42"/>
      <c r="I66" s="42"/>
      <c r="J66" s="42"/>
    </row>
    <row r="67" spans="2:10" s="8" customFormat="1" ht="11.15" customHeight="1" x14ac:dyDescent="0.15">
      <c r="B67" s="29" t="s">
        <v>42</v>
      </c>
      <c r="C67" s="111">
        <f>刑法犯総数!C67+交通総数!C67</f>
        <v>5895</v>
      </c>
      <c r="D67" s="89">
        <f>刑法犯総数!E67+交通総数!D67</f>
        <v>2782</v>
      </c>
      <c r="E67" s="89">
        <f>刑法犯総数!F67+交通総数!E67</f>
        <v>1719</v>
      </c>
      <c r="F67" s="125">
        <f>刑法犯総数!H67+交通総数!F67</f>
        <v>194</v>
      </c>
      <c r="G67" s="42"/>
      <c r="H67" s="42"/>
      <c r="I67" s="42"/>
      <c r="J67" s="42"/>
    </row>
    <row r="68" spans="2:10" s="8" customFormat="1" ht="11.15" customHeight="1" x14ac:dyDescent="0.15">
      <c r="B68" s="29" t="s">
        <v>43</v>
      </c>
      <c r="C68" s="111">
        <f>刑法犯総数!C68+交通総数!C68</f>
        <v>6952</v>
      </c>
      <c r="D68" s="89">
        <f>刑法犯総数!E68+交通総数!D68</f>
        <v>3287</v>
      </c>
      <c r="E68" s="89">
        <f>刑法犯総数!F68+交通総数!E68</f>
        <v>1817</v>
      </c>
      <c r="F68" s="125">
        <f>刑法犯総数!H68+交通総数!F68</f>
        <v>173</v>
      </c>
      <c r="G68" s="42"/>
      <c r="H68" s="42"/>
      <c r="I68" s="42"/>
      <c r="J68" s="42"/>
    </row>
    <row r="69" spans="2:10" s="8" customFormat="1" ht="11.15" customHeight="1" x14ac:dyDescent="0.15">
      <c r="B69" s="29" t="s">
        <v>44</v>
      </c>
      <c r="C69" s="111">
        <f>刑法犯総数!C69+交通総数!C69</f>
        <v>3537</v>
      </c>
      <c r="D69" s="89">
        <f>刑法犯総数!E69+交通総数!D69</f>
        <v>1826</v>
      </c>
      <c r="E69" s="89">
        <f>刑法犯総数!F69+交通総数!E69</f>
        <v>1044</v>
      </c>
      <c r="F69" s="125">
        <f>刑法犯総数!H69+交通総数!F69</f>
        <v>121</v>
      </c>
      <c r="G69" s="42"/>
      <c r="H69" s="42"/>
      <c r="I69" s="42"/>
      <c r="J69" s="42"/>
    </row>
    <row r="70" spans="2:10" s="22" customFormat="1" ht="11.15" customHeight="1" x14ac:dyDescent="0.15">
      <c r="B70" s="31" t="s">
        <v>163</v>
      </c>
      <c r="C70" s="92">
        <f>刑法犯総数!C70+交通総数!C70</f>
        <v>76653</v>
      </c>
      <c r="D70" s="91">
        <f>刑法犯総数!E70+交通総数!D70</f>
        <v>31931</v>
      </c>
      <c r="E70" s="91">
        <f>刑法犯総数!F70+交通総数!E70</f>
        <v>22782</v>
      </c>
      <c r="F70" s="124">
        <f>刑法犯総数!H70+交通総数!F70</f>
        <v>2708</v>
      </c>
      <c r="G70" s="42"/>
      <c r="H70" s="42"/>
      <c r="I70" s="42"/>
      <c r="J70" s="42"/>
    </row>
    <row r="71" spans="2:10" s="8" customFormat="1" ht="11.15" customHeight="1" x14ac:dyDescent="0.15">
      <c r="B71" s="29" t="s">
        <v>45</v>
      </c>
      <c r="C71" s="111">
        <f>刑法犯総数!C71+交通総数!C71</f>
        <v>37185</v>
      </c>
      <c r="D71" s="89">
        <f>刑法犯総数!E71+交通総数!D71</f>
        <v>13060</v>
      </c>
      <c r="E71" s="89">
        <f>刑法犯総数!F71+交通総数!E71</f>
        <v>9468</v>
      </c>
      <c r="F71" s="125">
        <f>刑法犯総数!H71+交通総数!F71</f>
        <v>1140</v>
      </c>
      <c r="G71" s="42"/>
      <c r="H71" s="42"/>
      <c r="I71" s="42"/>
      <c r="J71" s="42"/>
    </row>
    <row r="72" spans="2:10" s="8" customFormat="1" ht="11.15" customHeight="1" x14ac:dyDescent="0.15">
      <c r="B72" s="29" t="s">
        <v>46</v>
      </c>
      <c r="C72" s="111">
        <f>刑法犯総数!C72+交通総数!C72</f>
        <v>3981</v>
      </c>
      <c r="D72" s="89">
        <f>刑法犯総数!E72+交通総数!D72</f>
        <v>2110</v>
      </c>
      <c r="E72" s="89">
        <f>刑法犯総数!F72+交通総数!E72</f>
        <v>1390</v>
      </c>
      <c r="F72" s="125">
        <f>刑法犯総数!H72+交通総数!F72</f>
        <v>146</v>
      </c>
      <c r="G72" s="42"/>
      <c r="H72" s="42"/>
      <c r="I72" s="42"/>
      <c r="J72" s="42"/>
    </row>
    <row r="73" spans="2:10" s="8" customFormat="1" ht="11.15" customHeight="1" x14ac:dyDescent="0.15">
      <c r="B73" s="29" t="s">
        <v>47</v>
      </c>
      <c r="C73" s="111">
        <f>刑法犯総数!C73+交通総数!C73</f>
        <v>4018</v>
      </c>
      <c r="D73" s="89">
        <f>刑法犯総数!E73+交通総数!D73</f>
        <v>2284</v>
      </c>
      <c r="E73" s="89">
        <f>刑法犯総数!F73+交通総数!E73</f>
        <v>1728</v>
      </c>
      <c r="F73" s="125">
        <f>刑法犯総数!H73+交通総数!F73</f>
        <v>154</v>
      </c>
      <c r="G73" s="42"/>
      <c r="H73" s="42"/>
      <c r="I73" s="42"/>
      <c r="J73" s="42"/>
    </row>
    <row r="74" spans="2:10" s="8" customFormat="1" ht="11.15" customHeight="1" x14ac:dyDescent="0.15">
      <c r="B74" s="29" t="s">
        <v>48</v>
      </c>
      <c r="C74" s="111">
        <f>刑法犯総数!C74+交通総数!C74</f>
        <v>6763</v>
      </c>
      <c r="D74" s="89">
        <f>刑法犯総数!E74+交通総数!D74</f>
        <v>3526</v>
      </c>
      <c r="E74" s="89">
        <f>刑法犯総数!F74+交通総数!E74</f>
        <v>2591</v>
      </c>
      <c r="F74" s="125">
        <f>刑法犯総数!H74+交通総数!F74</f>
        <v>304</v>
      </c>
      <c r="G74" s="42"/>
      <c r="H74" s="42"/>
      <c r="I74" s="42"/>
      <c r="J74" s="42"/>
    </row>
    <row r="75" spans="2:10" s="8" customFormat="1" ht="11.15" customHeight="1" x14ac:dyDescent="0.15">
      <c r="B75" s="29" t="s">
        <v>49</v>
      </c>
      <c r="C75" s="111">
        <f>刑法犯総数!C75+交通総数!C75</f>
        <v>3451</v>
      </c>
      <c r="D75" s="89">
        <f>刑法犯総数!E75+交通総数!D75</f>
        <v>1707</v>
      </c>
      <c r="E75" s="89">
        <f>刑法犯総数!F75+交通総数!E75</f>
        <v>1201</v>
      </c>
      <c r="F75" s="125">
        <f>刑法犯総数!H75+交通総数!F75</f>
        <v>135</v>
      </c>
      <c r="G75" s="42"/>
      <c r="H75" s="42"/>
      <c r="I75" s="42"/>
      <c r="J75" s="42"/>
    </row>
    <row r="76" spans="2:10" s="8" customFormat="1" ht="11.15" customHeight="1" x14ac:dyDescent="0.15">
      <c r="B76" s="29" t="s">
        <v>50</v>
      </c>
      <c r="C76" s="111">
        <f>刑法犯総数!C76+交通総数!C76</f>
        <v>4290</v>
      </c>
      <c r="D76" s="89">
        <f>刑法犯総数!E76+交通総数!D76</f>
        <v>1985</v>
      </c>
      <c r="E76" s="89">
        <f>刑法犯総数!F76+交通総数!E76</f>
        <v>1315</v>
      </c>
      <c r="F76" s="125">
        <f>刑法犯総数!H76+交通総数!F76</f>
        <v>142</v>
      </c>
      <c r="G76" s="42"/>
      <c r="H76" s="42"/>
      <c r="I76" s="42"/>
      <c r="J76" s="42"/>
    </row>
    <row r="77" spans="2:10" s="8" customFormat="1" ht="11.15" customHeight="1" x14ac:dyDescent="0.15">
      <c r="B77" s="29" t="s">
        <v>51</v>
      </c>
      <c r="C77" s="111">
        <f>刑法犯総数!C77+交通総数!C77</f>
        <v>7380</v>
      </c>
      <c r="D77" s="89">
        <f>刑法犯総数!E77+交通総数!D77</f>
        <v>2855</v>
      </c>
      <c r="E77" s="89">
        <f>刑法犯総数!F77+交通総数!E77</f>
        <v>2029</v>
      </c>
      <c r="F77" s="125">
        <f>刑法犯総数!H77+交通総数!F77</f>
        <v>230</v>
      </c>
      <c r="G77" s="42"/>
      <c r="H77" s="42"/>
      <c r="I77" s="42"/>
      <c r="J77" s="42"/>
    </row>
    <row r="78" spans="2:10" s="8" customFormat="1" ht="11.15" customHeight="1" thickBot="1" x14ac:dyDescent="0.2">
      <c r="B78" s="32" t="s">
        <v>52</v>
      </c>
      <c r="C78" s="113">
        <f>刑法犯総数!C78+交通総数!C78</f>
        <v>9585</v>
      </c>
      <c r="D78" s="114">
        <f>刑法犯総数!E78+交通総数!D78</f>
        <v>4404</v>
      </c>
      <c r="E78" s="114">
        <f>刑法犯総数!F78+交通総数!E78</f>
        <v>3060</v>
      </c>
      <c r="F78" s="126">
        <f>刑法犯総数!H78+交通総数!F78</f>
        <v>457</v>
      </c>
      <c r="G78" s="42"/>
      <c r="H78" s="42"/>
      <c r="I78" s="42"/>
      <c r="J78" s="42"/>
    </row>
    <row r="79" spans="2:10" s="8" customFormat="1" x14ac:dyDescent="0.15"/>
    <row r="80" spans="2:10" x14ac:dyDescent="0.15">
      <c r="B80" s="8"/>
      <c r="C80" s="8"/>
      <c r="D80" s="8"/>
      <c r="E80" s="8"/>
      <c r="F80" s="8"/>
      <c r="G80" s="8"/>
      <c r="H80" s="8"/>
      <c r="I80" s="8"/>
    </row>
  </sheetData>
  <mergeCells count="8">
    <mergeCell ref="B2:F2"/>
    <mergeCell ref="C4:E4"/>
    <mergeCell ref="B5:B7"/>
    <mergeCell ref="C5:C7"/>
    <mergeCell ref="D5:D7"/>
    <mergeCell ref="E5:F5"/>
    <mergeCell ref="E6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transitionEvaluation="1" codeName="Sheet124">
    <tabColor indexed="8"/>
  </sheetPr>
  <dimension ref="B1:I81"/>
  <sheetViews>
    <sheetView view="pageBreakPreview" zoomScaleNormal="100" zoomScaleSheetLayoutView="100" workbookViewId="0">
      <pane xSplit="2" ySplit="7" topLeftCell="C8" activePane="bottomRight" state="frozen"/>
      <selection activeCell="B5" sqref="B5:B7"/>
      <selection pane="topRight" activeCell="B5" sqref="B5:B7"/>
      <selection pane="bottomLeft" activeCell="B5" sqref="B5:B7"/>
      <selection pane="bottomRight" activeCell="G9" sqref="G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6" width="22.875" style="2" customWidth="1"/>
    <col min="7" max="8" width="13.875" style="2" customWidth="1"/>
    <col min="9" max="57" width="9.25" style="2"/>
    <col min="58" max="58" width="9" style="2" bestFit="1" customWidth="1"/>
    <col min="59" max="16384" width="9.25" style="2"/>
  </cols>
  <sheetData>
    <row r="1" spans="2:6" x14ac:dyDescent="0.15">
      <c r="B1" s="1"/>
    </row>
    <row r="2" spans="2:6" s="3" customFormat="1" ht="14" x14ac:dyDescent="0.15">
      <c r="B2" s="172" t="s">
        <v>165</v>
      </c>
      <c r="C2" s="172"/>
      <c r="D2" s="172"/>
      <c r="E2" s="172"/>
      <c r="F2" s="172"/>
    </row>
    <row r="3" spans="2:6" s="5" customFormat="1" x14ac:dyDescent="0.15">
      <c r="B3" s="4"/>
      <c r="C3" s="4"/>
      <c r="D3" s="4"/>
      <c r="E3" s="4"/>
    </row>
    <row r="4" spans="2:6" s="7" customFormat="1" ht="10" thickBot="1" x14ac:dyDescent="0.2">
      <c r="B4" s="6"/>
      <c r="C4" s="191" t="s">
        <v>140</v>
      </c>
      <c r="D4" s="191"/>
      <c r="E4" s="191"/>
    </row>
    <row r="5" spans="2:6" s="8" customFormat="1" x14ac:dyDescent="0.15">
      <c r="B5" s="175" t="s">
        <v>114</v>
      </c>
      <c r="C5" s="199" t="s">
        <v>54</v>
      </c>
      <c r="D5" s="202" t="s">
        <v>122</v>
      </c>
      <c r="E5" s="173" t="s">
        <v>117</v>
      </c>
      <c r="F5" s="174"/>
    </row>
    <row r="6" spans="2:6" s="8" customFormat="1" x14ac:dyDescent="0.15">
      <c r="B6" s="176"/>
      <c r="C6" s="200"/>
      <c r="D6" s="203"/>
      <c r="E6" s="187" t="s">
        <v>61</v>
      </c>
      <c r="F6" s="189" t="s">
        <v>116</v>
      </c>
    </row>
    <row r="7" spans="2:6" s="8" customFormat="1" x14ac:dyDescent="0.15">
      <c r="B7" s="177"/>
      <c r="C7" s="201"/>
      <c r="D7" s="204"/>
      <c r="E7" s="188"/>
      <c r="F7" s="190"/>
    </row>
    <row r="8" spans="2:6" s="8" customFormat="1" x14ac:dyDescent="0.15">
      <c r="B8" s="9"/>
      <c r="C8" s="10"/>
      <c r="D8" s="11"/>
      <c r="E8" s="12"/>
      <c r="F8" s="13"/>
    </row>
    <row r="9" spans="2:6" s="8" customFormat="1" x14ac:dyDescent="0.15">
      <c r="B9" s="14" t="str">
        <f>刑法犯総数!B9</f>
        <v>2015 平成27年</v>
      </c>
      <c r="C9" s="15">
        <v>7042</v>
      </c>
      <c r="D9" s="16">
        <v>7042</v>
      </c>
      <c r="E9" s="15">
        <v>7659</v>
      </c>
      <c r="F9" s="17">
        <v>1192</v>
      </c>
    </row>
    <row r="10" spans="2:6" s="8" customFormat="1" x14ac:dyDescent="0.15">
      <c r="B10" s="14" t="str">
        <f>刑法犯総数!B10</f>
        <v>2016     28</v>
      </c>
      <c r="C10" s="15">
        <v>4854</v>
      </c>
      <c r="D10" s="16">
        <v>4854</v>
      </c>
      <c r="E10" s="15">
        <v>5435</v>
      </c>
      <c r="F10" s="17">
        <v>1053</v>
      </c>
    </row>
    <row r="11" spans="2:6" s="8" customFormat="1" x14ac:dyDescent="0.15">
      <c r="B11" s="14" t="str">
        <f>刑法犯総数!B11</f>
        <v>2017     29</v>
      </c>
      <c r="C11" s="15">
        <v>5031</v>
      </c>
      <c r="D11" s="16">
        <v>5031</v>
      </c>
      <c r="E11" s="15">
        <v>5530</v>
      </c>
      <c r="F11" s="17">
        <v>1130</v>
      </c>
    </row>
    <row r="12" spans="2:6" s="8" customFormat="1" x14ac:dyDescent="0.15">
      <c r="B12" s="18" t="str">
        <f>刑法犯総数!B12</f>
        <v>2018     30</v>
      </c>
      <c r="C12" s="19">
        <v>5390</v>
      </c>
      <c r="D12" s="20">
        <v>5390</v>
      </c>
      <c r="E12" s="19">
        <v>5777</v>
      </c>
      <c r="F12" s="21">
        <v>1112</v>
      </c>
    </row>
    <row r="13" spans="2:6" s="8" customFormat="1" x14ac:dyDescent="0.15">
      <c r="B13" s="18" t="str">
        <f>刑法犯総数!B13</f>
        <v>2019 令和元年</v>
      </c>
      <c r="C13" s="19">
        <v>5795</v>
      </c>
      <c r="D13" s="20">
        <v>5795</v>
      </c>
      <c r="E13" s="19">
        <v>6403</v>
      </c>
      <c r="F13" s="21">
        <v>1221</v>
      </c>
    </row>
    <row r="14" spans="2:6" s="8" customFormat="1" x14ac:dyDescent="0.15">
      <c r="B14" s="18" t="str">
        <f>刑法犯総数!B14</f>
        <v>2020 　　２</v>
      </c>
      <c r="C14" s="21">
        <v>5269</v>
      </c>
      <c r="D14" s="20">
        <v>5269</v>
      </c>
      <c r="E14" s="19">
        <v>5784</v>
      </c>
      <c r="F14" s="21">
        <v>1028</v>
      </c>
    </row>
    <row r="15" spans="2:6" s="8" customFormat="1" x14ac:dyDescent="0.15">
      <c r="B15" s="18" t="str">
        <f>刑法犯総数!B15</f>
        <v>2021 　　３</v>
      </c>
      <c r="C15" s="21">
        <v>5733</v>
      </c>
      <c r="D15" s="20">
        <v>5733</v>
      </c>
      <c r="E15" s="19">
        <v>6212</v>
      </c>
      <c r="F15" s="21">
        <v>1200</v>
      </c>
    </row>
    <row r="16" spans="2:6" s="8" customFormat="1" x14ac:dyDescent="0.15">
      <c r="B16" s="18" t="str">
        <f>刑法犯総数!B16</f>
        <v>2022 　　４</v>
      </c>
      <c r="C16" s="19">
        <v>5424</v>
      </c>
      <c r="D16" s="20">
        <v>5424</v>
      </c>
      <c r="E16" s="19">
        <v>6101</v>
      </c>
      <c r="F16" s="21">
        <v>1205</v>
      </c>
    </row>
    <row r="17" spans="2:9" s="22" customFormat="1" x14ac:dyDescent="0.15">
      <c r="B17" s="18" t="str">
        <f>刑法犯総数!B17</f>
        <v>2023 　　５</v>
      </c>
      <c r="C17" s="19">
        <v>5800</v>
      </c>
      <c r="D17" s="19">
        <v>5800</v>
      </c>
      <c r="E17" s="19">
        <v>6480</v>
      </c>
      <c r="F17" s="19">
        <v>1309</v>
      </c>
    </row>
    <row r="18" spans="2:9" s="22" customFormat="1" x14ac:dyDescent="0.15">
      <c r="B18" s="23" t="str">
        <f>刑法犯総数!B18</f>
        <v>2024 　　６</v>
      </c>
      <c r="C18" s="35">
        <f>SUM(C20,C26,C33,C34,C45,C52,C59,C65,C70)</f>
        <v>6104</v>
      </c>
      <c r="D18" s="36">
        <f>SUM(D20,D26,D33,D34,D45,D52,D59,D65,D70)</f>
        <v>6104</v>
      </c>
      <c r="E18" s="37">
        <f>SUM(E20,E26,E33,E34,E45,E52,E59,E65,E70)</f>
        <v>6661</v>
      </c>
      <c r="F18" s="35">
        <f>SUM(F20,F26,F33,F34,F45,F52,F59,F65,F70)</f>
        <v>1433</v>
      </c>
      <c r="G18" s="37"/>
      <c r="H18" s="37"/>
      <c r="I18" s="37"/>
    </row>
    <row r="19" spans="2:9" s="8" customFormat="1" x14ac:dyDescent="0.15">
      <c r="B19" s="2"/>
      <c r="C19" s="24"/>
      <c r="D19" s="24"/>
      <c r="E19" s="24"/>
      <c r="F19" s="24"/>
      <c r="I19" s="25"/>
    </row>
    <row r="20" spans="2:9" s="22" customFormat="1" ht="11.15" customHeight="1" x14ac:dyDescent="0.15">
      <c r="B20" s="26" t="s">
        <v>1</v>
      </c>
      <c r="C20" s="97">
        <v>64</v>
      </c>
      <c r="D20" s="97">
        <v>64</v>
      </c>
      <c r="E20" s="97">
        <v>66</v>
      </c>
      <c r="F20" s="97">
        <v>19</v>
      </c>
      <c r="G20" s="27"/>
      <c r="H20" s="27"/>
      <c r="I20" s="28"/>
    </row>
    <row r="21" spans="2:9" s="8" customFormat="1" ht="11.15" customHeight="1" x14ac:dyDescent="0.15">
      <c r="B21" s="29" t="s">
        <v>2</v>
      </c>
      <c r="C21" s="93">
        <v>55</v>
      </c>
      <c r="D21" s="93">
        <v>55</v>
      </c>
      <c r="E21" s="93">
        <v>57</v>
      </c>
      <c r="F21" s="93">
        <v>13</v>
      </c>
      <c r="G21" s="30"/>
      <c r="H21" s="30"/>
      <c r="I21" s="25"/>
    </row>
    <row r="22" spans="2:9" s="8" customFormat="1" ht="11.15" customHeight="1" x14ac:dyDescent="0.15">
      <c r="B22" s="29" t="s">
        <v>3</v>
      </c>
      <c r="C22" s="93">
        <v>3</v>
      </c>
      <c r="D22" s="93">
        <v>3</v>
      </c>
      <c r="E22" s="93">
        <v>3</v>
      </c>
      <c r="F22" s="93">
        <v>2</v>
      </c>
      <c r="G22" s="30"/>
      <c r="H22" s="30"/>
      <c r="I22" s="25"/>
    </row>
    <row r="23" spans="2:9" s="8" customFormat="1" ht="11.15" customHeight="1" x14ac:dyDescent="0.15">
      <c r="B23" s="29" t="s">
        <v>4</v>
      </c>
      <c r="C23" s="93">
        <v>3</v>
      </c>
      <c r="D23" s="93">
        <v>3</v>
      </c>
      <c r="E23" s="93">
        <v>3</v>
      </c>
      <c r="F23" s="93">
        <v>2</v>
      </c>
      <c r="G23" s="30"/>
      <c r="H23" s="30"/>
      <c r="I23" s="25"/>
    </row>
    <row r="24" spans="2:9" s="8" customFormat="1" ht="11.15" customHeight="1" x14ac:dyDescent="0.15">
      <c r="B24" s="29" t="s">
        <v>5</v>
      </c>
      <c r="C24" s="93">
        <v>3</v>
      </c>
      <c r="D24" s="93">
        <v>3</v>
      </c>
      <c r="E24" s="93">
        <v>3</v>
      </c>
      <c r="F24" s="93">
        <v>2</v>
      </c>
      <c r="G24" s="30"/>
      <c r="H24" s="30"/>
      <c r="I24" s="25"/>
    </row>
    <row r="25" spans="2:9" s="8" customFormat="1" ht="11.15" customHeight="1" x14ac:dyDescent="0.15">
      <c r="B25" s="29" t="s">
        <v>6</v>
      </c>
      <c r="C25" s="93">
        <v>0</v>
      </c>
      <c r="D25" s="93">
        <v>0</v>
      </c>
      <c r="E25" s="93">
        <v>0</v>
      </c>
      <c r="F25" s="93">
        <v>0</v>
      </c>
      <c r="G25" s="30"/>
      <c r="H25" s="30"/>
    </row>
    <row r="26" spans="2:9" s="22" customFormat="1" ht="11.15" customHeight="1" x14ac:dyDescent="0.15">
      <c r="B26" s="31" t="s">
        <v>157</v>
      </c>
      <c r="C26" s="97">
        <v>51</v>
      </c>
      <c r="D26" s="97">
        <v>51</v>
      </c>
      <c r="E26" s="97">
        <v>55</v>
      </c>
      <c r="F26" s="97">
        <v>25</v>
      </c>
      <c r="G26" s="27"/>
      <c r="H26" s="27"/>
    </row>
    <row r="27" spans="2:9" s="8" customFormat="1" ht="11.15" customHeight="1" x14ac:dyDescent="0.15">
      <c r="B27" s="29" t="s">
        <v>7</v>
      </c>
      <c r="C27" s="93">
        <v>4</v>
      </c>
      <c r="D27" s="93">
        <v>4</v>
      </c>
      <c r="E27" s="93">
        <v>5</v>
      </c>
      <c r="F27" s="93">
        <v>1</v>
      </c>
      <c r="G27" s="30"/>
      <c r="H27" s="30"/>
    </row>
    <row r="28" spans="2:9" s="8" customFormat="1" ht="11.15" customHeight="1" x14ac:dyDescent="0.15">
      <c r="B28" s="29" t="s">
        <v>8</v>
      </c>
      <c r="C28" s="93">
        <v>4</v>
      </c>
      <c r="D28" s="93">
        <v>4</v>
      </c>
      <c r="E28" s="93">
        <v>5</v>
      </c>
      <c r="F28" s="93">
        <v>3</v>
      </c>
    </row>
    <row r="29" spans="2:9" s="8" customFormat="1" ht="11.15" customHeight="1" x14ac:dyDescent="0.15">
      <c r="B29" s="29" t="s">
        <v>9</v>
      </c>
      <c r="C29" s="93">
        <v>22</v>
      </c>
      <c r="D29" s="93">
        <v>22</v>
      </c>
      <c r="E29" s="93">
        <v>24</v>
      </c>
      <c r="F29" s="93">
        <v>9</v>
      </c>
    </row>
    <row r="30" spans="2:9" s="8" customFormat="1" ht="11.15" customHeight="1" x14ac:dyDescent="0.15">
      <c r="B30" s="29" t="s">
        <v>10</v>
      </c>
      <c r="C30" s="93">
        <v>5</v>
      </c>
      <c r="D30" s="93">
        <v>5</v>
      </c>
      <c r="E30" s="93">
        <v>5</v>
      </c>
      <c r="F30" s="93">
        <v>2</v>
      </c>
    </row>
    <row r="31" spans="2:9" s="8" customFormat="1" ht="11.15" customHeight="1" x14ac:dyDescent="0.15">
      <c r="B31" s="29" t="s">
        <v>11</v>
      </c>
      <c r="C31" s="93">
        <v>7</v>
      </c>
      <c r="D31" s="93">
        <v>7</v>
      </c>
      <c r="E31" s="93">
        <v>7</v>
      </c>
      <c r="F31" s="93">
        <v>4</v>
      </c>
    </row>
    <row r="32" spans="2:9" s="8" customFormat="1" ht="11.15" customHeight="1" x14ac:dyDescent="0.15">
      <c r="B32" s="29" t="s">
        <v>12</v>
      </c>
      <c r="C32" s="93">
        <v>9</v>
      </c>
      <c r="D32" s="93">
        <v>9</v>
      </c>
      <c r="E32" s="93">
        <v>9</v>
      </c>
      <c r="F32" s="93">
        <v>6</v>
      </c>
    </row>
    <row r="33" spans="2:6" s="22" customFormat="1" ht="11.15" customHeight="1" x14ac:dyDescent="0.15">
      <c r="B33" s="31" t="s">
        <v>13</v>
      </c>
      <c r="C33" s="97">
        <v>2587</v>
      </c>
      <c r="D33" s="97">
        <v>2587</v>
      </c>
      <c r="E33" s="97">
        <v>3030</v>
      </c>
      <c r="F33" s="97">
        <v>482</v>
      </c>
    </row>
    <row r="34" spans="2:6" s="22" customFormat="1" ht="11.15" customHeight="1" x14ac:dyDescent="0.15">
      <c r="B34" s="31" t="s">
        <v>158</v>
      </c>
      <c r="C34" s="97">
        <v>1073</v>
      </c>
      <c r="D34" s="97">
        <v>1073</v>
      </c>
      <c r="E34" s="97">
        <v>1059</v>
      </c>
      <c r="F34" s="97">
        <v>284</v>
      </c>
    </row>
    <row r="35" spans="2:6" s="8" customFormat="1" ht="11.15" customHeight="1" x14ac:dyDescent="0.15">
      <c r="B35" s="29" t="s">
        <v>14</v>
      </c>
      <c r="C35" s="93">
        <v>22</v>
      </c>
      <c r="D35" s="93">
        <v>22</v>
      </c>
      <c r="E35" s="93">
        <v>26</v>
      </c>
      <c r="F35" s="93">
        <v>10</v>
      </c>
    </row>
    <row r="36" spans="2:6" s="8" customFormat="1" ht="11.15" customHeight="1" x14ac:dyDescent="0.15">
      <c r="B36" s="29" t="s">
        <v>15</v>
      </c>
      <c r="C36" s="93">
        <v>11</v>
      </c>
      <c r="D36" s="93">
        <v>11</v>
      </c>
      <c r="E36" s="93">
        <v>11</v>
      </c>
      <c r="F36" s="93">
        <v>4</v>
      </c>
    </row>
    <row r="37" spans="2:6" s="8" customFormat="1" ht="11.15" customHeight="1" x14ac:dyDescent="0.15">
      <c r="B37" s="29" t="s">
        <v>16</v>
      </c>
      <c r="C37" s="93">
        <v>33</v>
      </c>
      <c r="D37" s="93">
        <v>33</v>
      </c>
      <c r="E37" s="93">
        <v>34</v>
      </c>
      <c r="F37" s="93">
        <v>19</v>
      </c>
    </row>
    <row r="38" spans="2:6" s="8" customFormat="1" ht="11.15" customHeight="1" x14ac:dyDescent="0.15">
      <c r="B38" s="29" t="s">
        <v>17</v>
      </c>
      <c r="C38" s="93">
        <v>182</v>
      </c>
      <c r="D38" s="93">
        <v>182</v>
      </c>
      <c r="E38" s="93">
        <v>193</v>
      </c>
      <c r="F38" s="93">
        <v>47</v>
      </c>
    </row>
    <row r="39" spans="2:6" s="8" customFormat="1" ht="11.15" customHeight="1" x14ac:dyDescent="0.15">
      <c r="B39" s="29" t="s">
        <v>18</v>
      </c>
      <c r="C39" s="93">
        <v>147</v>
      </c>
      <c r="D39" s="93">
        <v>147</v>
      </c>
      <c r="E39" s="93">
        <v>36</v>
      </c>
      <c r="F39" s="93">
        <v>4</v>
      </c>
    </row>
    <row r="40" spans="2:6" s="8" customFormat="1" ht="11.15" customHeight="1" x14ac:dyDescent="0.15">
      <c r="B40" s="29" t="s">
        <v>19</v>
      </c>
      <c r="C40" s="93">
        <v>504</v>
      </c>
      <c r="D40" s="93">
        <v>504</v>
      </c>
      <c r="E40" s="93">
        <v>567</v>
      </c>
      <c r="F40" s="93">
        <v>108</v>
      </c>
    </row>
    <row r="41" spans="2:6" s="8" customFormat="1" ht="11.15" customHeight="1" x14ac:dyDescent="0.15">
      <c r="B41" s="29" t="s">
        <v>20</v>
      </c>
      <c r="C41" s="93">
        <v>8</v>
      </c>
      <c r="D41" s="93">
        <v>8</v>
      </c>
      <c r="E41" s="93">
        <v>9</v>
      </c>
      <c r="F41" s="93">
        <v>1</v>
      </c>
    </row>
    <row r="42" spans="2:6" s="8" customFormat="1" ht="11.15" customHeight="1" x14ac:dyDescent="0.15">
      <c r="B42" s="29" t="s">
        <v>21</v>
      </c>
      <c r="C42" s="93">
        <v>12</v>
      </c>
      <c r="D42" s="93">
        <v>12</v>
      </c>
      <c r="E42" s="93">
        <v>14</v>
      </c>
      <c r="F42" s="93">
        <v>4</v>
      </c>
    </row>
    <row r="43" spans="2:6" s="8" customFormat="1" ht="11.15" customHeight="1" x14ac:dyDescent="0.15">
      <c r="B43" s="29" t="s">
        <v>22</v>
      </c>
      <c r="C43" s="93">
        <v>19</v>
      </c>
      <c r="D43" s="93">
        <v>19</v>
      </c>
      <c r="E43" s="93">
        <v>21</v>
      </c>
      <c r="F43" s="93">
        <v>9</v>
      </c>
    </row>
    <row r="44" spans="2:6" s="8" customFormat="1" ht="11.15" customHeight="1" x14ac:dyDescent="0.15">
      <c r="B44" s="29" t="s">
        <v>23</v>
      </c>
      <c r="C44" s="93">
        <v>135</v>
      </c>
      <c r="D44" s="93">
        <v>135</v>
      </c>
      <c r="E44" s="93">
        <v>148</v>
      </c>
      <c r="F44" s="93">
        <v>78</v>
      </c>
    </row>
    <row r="45" spans="2:6" s="22" customFormat="1" ht="11.15" customHeight="1" x14ac:dyDescent="0.15">
      <c r="B45" s="31" t="s">
        <v>159</v>
      </c>
      <c r="C45" s="97">
        <v>306</v>
      </c>
      <c r="D45" s="97">
        <v>306</v>
      </c>
      <c r="E45" s="97">
        <v>316</v>
      </c>
      <c r="F45" s="97">
        <v>91</v>
      </c>
    </row>
    <row r="46" spans="2:6" s="8" customFormat="1" ht="11.15" customHeight="1" x14ac:dyDescent="0.15">
      <c r="B46" s="29" t="s">
        <v>24</v>
      </c>
      <c r="C46" s="93">
        <v>3</v>
      </c>
      <c r="D46" s="93">
        <v>3</v>
      </c>
      <c r="E46" s="93">
        <v>3</v>
      </c>
      <c r="F46" s="93">
        <v>2</v>
      </c>
    </row>
    <row r="47" spans="2:6" s="8" customFormat="1" ht="11.15" customHeight="1" x14ac:dyDescent="0.15">
      <c r="B47" s="29" t="s">
        <v>25</v>
      </c>
      <c r="C47" s="93">
        <v>5</v>
      </c>
      <c r="D47" s="93">
        <v>5</v>
      </c>
      <c r="E47" s="93">
        <v>5</v>
      </c>
      <c r="F47" s="93">
        <v>2</v>
      </c>
    </row>
    <row r="48" spans="2:6" s="8" customFormat="1" ht="11.15" customHeight="1" x14ac:dyDescent="0.15">
      <c r="B48" s="29" t="s">
        <v>26</v>
      </c>
      <c r="C48" s="93">
        <v>2</v>
      </c>
      <c r="D48" s="93">
        <v>2</v>
      </c>
      <c r="E48" s="93">
        <v>2</v>
      </c>
      <c r="F48" s="93">
        <v>1</v>
      </c>
    </row>
    <row r="49" spans="2:6" s="8" customFormat="1" ht="11.15" customHeight="1" x14ac:dyDescent="0.15">
      <c r="B49" s="29" t="s">
        <v>27</v>
      </c>
      <c r="C49" s="93">
        <v>5</v>
      </c>
      <c r="D49" s="93">
        <v>5</v>
      </c>
      <c r="E49" s="93">
        <v>5</v>
      </c>
      <c r="F49" s="93">
        <v>3</v>
      </c>
    </row>
    <row r="50" spans="2:6" s="8" customFormat="1" ht="11.15" customHeight="1" x14ac:dyDescent="0.15">
      <c r="B50" s="29" t="s">
        <v>28</v>
      </c>
      <c r="C50" s="93">
        <v>282</v>
      </c>
      <c r="D50" s="93">
        <v>282</v>
      </c>
      <c r="E50" s="93">
        <v>291</v>
      </c>
      <c r="F50" s="93">
        <v>80</v>
      </c>
    </row>
    <row r="51" spans="2:6" s="8" customFormat="1" ht="11.15" customHeight="1" x14ac:dyDescent="0.15">
      <c r="B51" s="29" t="s">
        <v>29</v>
      </c>
      <c r="C51" s="93">
        <v>9</v>
      </c>
      <c r="D51" s="93">
        <v>9</v>
      </c>
      <c r="E51" s="93">
        <v>10</v>
      </c>
      <c r="F51" s="93">
        <v>3</v>
      </c>
    </row>
    <row r="52" spans="2:6" s="22" customFormat="1" ht="11.15" customHeight="1" x14ac:dyDescent="0.15">
      <c r="B52" s="31" t="s">
        <v>160</v>
      </c>
      <c r="C52" s="97">
        <v>1553</v>
      </c>
      <c r="D52" s="97">
        <v>1553</v>
      </c>
      <c r="E52" s="97">
        <v>1624</v>
      </c>
      <c r="F52" s="97">
        <v>336</v>
      </c>
    </row>
    <row r="53" spans="2:6" s="8" customFormat="1" ht="11.15" customHeight="1" x14ac:dyDescent="0.15">
      <c r="B53" s="29" t="s">
        <v>30</v>
      </c>
      <c r="C53" s="93">
        <v>30</v>
      </c>
      <c r="D53" s="93">
        <v>30</v>
      </c>
      <c r="E53" s="93">
        <v>30</v>
      </c>
      <c r="F53" s="93">
        <v>9</v>
      </c>
    </row>
    <row r="54" spans="2:6" s="8" customFormat="1" ht="11.15" customHeight="1" x14ac:dyDescent="0.15">
      <c r="B54" s="29" t="s">
        <v>31</v>
      </c>
      <c r="C54" s="93">
        <v>97</v>
      </c>
      <c r="D54" s="93">
        <v>97</v>
      </c>
      <c r="E54" s="93">
        <v>110</v>
      </c>
      <c r="F54" s="93">
        <v>23</v>
      </c>
    </row>
    <row r="55" spans="2:6" s="8" customFormat="1" ht="11.15" customHeight="1" x14ac:dyDescent="0.15">
      <c r="B55" s="29" t="s">
        <v>32</v>
      </c>
      <c r="C55" s="93">
        <v>1145</v>
      </c>
      <c r="D55" s="93">
        <v>1145</v>
      </c>
      <c r="E55" s="93">
        <v>1196</v>
      </c>
      <c r="F55" s="93">
        <v>240</v>
      </c>
    </row>
    <row r="56" spans="2:6" s="8" customFormat="1" ht="11.15" customHeight="1" x14ac:dyDescent="0.15">
      <c r="B56" s="29" t="s">
        <v>33</v>
      </c>
      <c r="C56" s="93">
        <v>258</v>
      </c>
      <c r="D56" s="93">
        <v>258</v>
      </c>
      <c r="E56" s="93">
        <v>263</v>
      </c>
      <c r="F56" s="93">
        <v>58</v>
      </c>
    </row>
    <row r="57" spans="2:6" s="8" customFormat="1" ht="11.15" customHeight="1" x14ac:dyDescent="0.15">
      <c r="B57" s="29" t="s">
        <v>34</v>
      </c>
      <c r="C57" s="93">
        <v>14</v>
      </c>
      <c r="D57" s="93">
        <v>14</v>
      </c>
      <c r="E57" s="93">
        <v>15</v>
      </c>
      <c r="F57" s="93">
        <v>3</v>
      </c>
    </row>
    <row r="58" spans="2:6" s="8" customFormat="1" ht="11.15" customHeight="1" x14ac:dyDescent="0.15">
      <c r="B58" s="29" t="s">
        <v>35</v>
      </c>
      <c r="C58" s="93">
        <v>9</v>
      </c>
      <c r="D58" s="93">
        <v>9</v>
      </c>
      <c r="E58" s="93">
        <v>10</v>
      </c>
      <c r="F58" s="93">
        <v>3</v>
      </c>
    </row>
    <row r="59" spans="2:6" s="22" customFormat="1" ht="11.15" customHeight="1" x14ac:dyDescent="0.15">
      <c r="B59" s="31" t="s">
        <v>161</v>
      </c>
      <c r="C59" s="97">
        <v>155</v>
      </c>
      <c r="D59" s="97">
        <v>155</v>
      </c>
      <c r="E59" s="97">
        <v>166</v>
      </c>
      <c r="F59" s="97">
        <v>68</v>
      </c>
    </row>
    <row r="60" spans="2:6" s="8" customFormat="1" ht="11.15" customHeight="1" x14ac:dyDescent="0.15">
      <c r="B60" s="29" t="s">
        <v>36</v>
      </c>
      <c r="C60" s="93">
        <v>4</v>
      </c>
      <c r="D60" s="93">
        <v>4</v>
      </c>
      <c r="E60" s="93">
        <v>4</v>
      </c>
      <c r="F60" s="93">
        <v>1</v>
      </c>
    </row>
    <row r="61" spans="2:6" s="8" customFormat="1" ht="11.15" customHeight="1" x14ac:dyDescent="0.15">
      <c r="B61" s="29" t="s">
        <v>37</v>
      </c>
      <c r="C61" s="93">
        <v>2</v>
      </c>
      <c r="D61" s="93">
        <v>2</v>
      </c>
      <c r="E61" s="93">
        <v>2</v>
      </c>
      <c r="F61" s="93">
        <v>0</v>
      </c>
    </row>
    <row r="62" spans="2:6" s="8" customFormat="1" ht="11.15" customHeight="1" x14ac:dyDescent="0.15">
      <c r="B62" s="29" t="s">
        <v>38</v>
      </c>
      <c r="C62" s="93">
        <v>53</v>
      </c>
      <c r="D62" s="93">
        <v>53</v>
      </c>
      <c r="E62" s="93">
        <v>56</v>
      </c>
      <c r="F62" s="93">
        <v>25</v>
      </c>
    </row>
    <row r="63" spans="2:6" s="8" customFormat="1" ht="11.15" customHeight="1" x14ac:dyDescent="0.15">
      <c r="B63" s="29" t="s">
        <v>39</v>
      </c>
      <c r="C63" s="93">
        <v>86</v>
      </c>
      <c r="D63" s="93">
        <v>86</v>
      </c>
      <c r="E63" s="93">
        <v>92</v>
      </c>
      <c r="F63" s="93">
        <v>36</v>
      </c>
    </row>
    <row r="64" spans="2:6" s="8" customFormat="1" ht="11.15" customHeight="1" x14ac:dyDescent="0.15">
      <c r="B64" s="29" t="s">
        <v>40</v>
      </c>
      <c r="C64" s="93">
        <v>10</v>
      </c>
      <c r="D64" s="93">
        <v>10</v>
      </c>
      <c r="E64" s="93">
        <v>12</v>
      </c>
      <c r="F64" s="93">
        <v>6</v>
      </c>
    </row>
    <row r="65" spans="2:6" s="22" customFormat="1" ht="11.15" customHeight="1" x14ac:dyDescent="0.15">
      <c r="B65" s="31" t="s">
        <v>162</v>
      </c>
      <c r="C65" s="97">
        <v>80</v>
      </c>
      <c r="D65" s="97">
        <v>80</v>
      </c>
      <c r="E65" s="97">
        <v>91</v>
      </c>
      <c r="F65" s="97">
        <v>35</v>
      </c>
    </row>
    <row r="66" spans="2:6" s="8" customFormat="1" ht="11.15" customHeight="1" x14ac:dyDescent="0.15">
      <c r="B66" s="29" t="s">
        <v>41</v>
      </c>
      <c r="C66" s="93">
        <v>16</v>
      </c>
      <c r="D66" s="93">
        <v>16</v>
      </c>
      <c r="E66" s="93">
        <v>18</v>
      </c>
      <c r="F66" s="93">
        <v>10</v>
      </c>
    </row>
    <row r="67" spans="2:6" s="8" customFormat="1" ht="11.15" customHeight="1" x14ac:dyDescent="0.15">
      <c r="B67" s="29" t="s">
        <v>42</v>
      </c>
      <c r="C67" s="93">
        <v>37</v>
      </c>
      <c r="D67" s="93">
        <v>37</v>
      </c>
      <c r="E67" s="93">
        <v>39</v>
      </c>
      <c r="F67" s="93">
        <v>11</v>
      </c>
    </row>
    <row r="68" spans="2:6" s="8" customFormat="1" ht="11.15" customHeight="1" x14ac:dyDescent="0.15">
      <c r="B68" s="29" t="s">
        <v>43</v>
      </c>
      <c r="C68" s="93">
        <v>15</v>
      </c>
      <c r="D68" s="93">
        <v>15</v>
      </c>
      <c r="E68" s="93">
        <v>20</v>
      </c>
      <c r="F68" s="93">
        <v>8</v>
      </c>
    </row>
    <row r="69" spans="2:6" s="8" customFormat="1" ht="11.15" customHeight="1" x14ac:dyDescent="0.15">
      <c r="B69" s="29" t="s">
        <v>44</v>
      </c>
      <c r="C69" s="93">
        <v>12</v>
      </c>
      <c r="D69" s="93">
        <v>12</v>
      </c>
      <c r="E69" s="93">
        <v>14</v>
      </c>
      <c r="F69" s="93">
        <v>6</v>
      </c>
    </row>
    <row r="70" spans="2:6" s="22" customFormat="1" ht="11.15" customHeight="1" x14ac:dyDescent="0.15">
      <c r="B70" s="31" t="s">
        <v>163</v>
      </c>
      <c r="C70" s="97">
        <v>235</v>
      </c>
      <c r="D70" s="97">
        <v>235</v>
      </c>
      <c r="E70" s="97">
        <v>254</v>
      </c>
      <c r="F70" s="97">
        <v>93</v>
      </c>
    </row>
    <row r="71" spans="2:6" s="8" customFormat="1" ht="11.15" customHeight="1" x14ac:dyDescent="0.15">
      <c r="B71" s="29" t="s">
        <v>45</v>
      </c>
      <c r="C71" s="93">
        <v>138</v>
      </c>
      <c r="D71" s="93">
        <v>138</v>
      </c>
      <c r="E71" s="93">
        <v>145</v>
      </c>
      <c r="F71" s="93">
        <v>43</v>
      </c>
    </row>
    <row r="72" spans="2:6" s="8" customFormat="1" ht="11.15" customHeight="1" x14ac:dyDescent="0.15">
      <c r="B72" s="29" t="s">
        <v>46</v>
      </c>
      <c r="C72" s="93">
        <v>3</v>
      </c>
      <c r="D72" s="93">
        <v>3</v>
      </c>
      <c r="E72" s="93">
        <v>4</v>
      </c>
      <c r="F72" s="93">
        <v>2</v>
      </c>
    </row>
    <row r="73" spans="2:6" s="8" customFormat="1" ht="11.15" customHeight="1" x14ac:dyDescent="0.15">
      <c r="B73" s="29" t="s">
        <v>47</v>
      </c>
      <c r="C73" s="93">
        <v>9</v>
      </c>
      <c r="D73" s="93">
        <v>9</v>
      </c>
      <c r="E73" s="93">
        <v>12</v>
      </c>
      <c r="F73" s="93">
        <v>3</v>
      </c>
    </row>
    <row r="74" spans="2:6" s="8" customFormat="1" ht="11.15" customHeight="1" x14ac:dyDescent="0.15">
      <c r="B74" s="29" t="s">
        <v>48</v>
      </c>
      <c r="C74" s="93">
        <v>41</v>
      </c>
      <c r="D74" s="93">
        <v>41</v>
      </c>
      <c r="E74" s="93">
        <v>44</v>
      </c>
      <c r="F74" s="93">
        <v>18</v>
      </c>
    </row>
    <row r="75" spans="2:6" s="8" customFormat="1" ht="11.15" customHeight="1" x14ac:dyDescent="0.15">
      <c r="B75" s="29" t="s">
        <v>49</v>
      </c>
      <c r="C75" s="93">
        <v>9</v>
      </c>
      <c r="D75" s="93">
        <v>9</v>
      </c>
      <c r="E75" s="93">
        <v>14</v>
      </c>
      <c r="F75" s="93">
        <v>12</v>
      </c>
    </row>
    <row r="76" spans="2:6" s="8" customFormat="1" ht="11.15" customHeight="1" x14ac:dyDescent="0.15">
      <c r="B76" s="29" t="s">
        <v>50</v>
      </c>
      <c r="C76" s="93">
        <v>14</v>
      </c>
      <c r="D76" s="93">
        <v>14</v>
      </c>
      <c r="E76" s="93">
        <v>14</v>
      </c>
      <c r="F76" s="93">
        <v>6</v>
      </c>
    </row>
    <row r="77" spans="2:6" s="8" customFormat="1" ht="11.15" customHeight="1" x14ac:dyDescent="0.15">
      <c r="B77" s="29" t="s">
        <v>51</v>
      </c>
      <c r="C77" s="93">
        <v>14</v>
      </c>
      <c r="D77" s="93">
        <v>14</v>
      </c>
      <c r="E77" s="93">
        <v>14</v>
      </c>
      <c r="F77" s="93">
        <v>6</v>
      </c>
    </row>
    <row r="78" spans="2:6" s="8" customFormat="1" ht="11.15" customHeight="1" thickBot="1" x14ac:dyDescent="0.2">
      <c r="B78" s="32" t="s">
        <v>52</v>
      </c>
      <c r="C78" s="103">
        <v>7</v>
      </c>
      <c r="D78" s="103">
        <v>7</v>
      </c>
      <c r="E78" s="103">
        <v>7</v>
      </c>
      <c r="F78" s="103">
        <v>3</v>
      </c>
    </row>
    <row r="79" spans="2:6" s="8" customFormat="1" x14ac:dyDescent="0.15"/>
    <row r="80" spans="2:6" s="8" customFormat="1" x14ac:dyDescent="0.15"/>
    <row r="81" spans="2:6" x14ac:dyDescent="0.15">
      <c r="B81" s="8"/>
      <c r="C81" s="8"/>
      <c r="D81" s="8"/>
      <c r="E81" s="8"/>
      <c r="F81" s="8"/>
    </row>
  </sheetData>
  <mergeCells count="8">
    <mergeCell ref="B2:F2"/>
    <mergeCell ref="C4:E4"/>
    <mergeCell ref="B5:B7"/>
    <mergeCell ref="C5:C7"/>
    <mergeCell ref="D5:D7"/>
    <mergeCell ref="E5:F5"/>
    <mergeCell ref="E6:E7"/>
    <mergeCell ref="F6:F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96</vt:i4>
      </vt:variant>
      <vt:variant>
        <vt:lpstr>名前付き一覧</vt:lpstr>
      </vt:variant>
      <vt:variant>
        <vt:i4>96</vt:i4>
      </vt:variant>
    </vt:vector>
  </HeadingPairs>
  <TitlesOfParts>
    <vt:vector size="192" baseType="lpstr">
      <vt:lpstr>刑法犯総数</vt:lpstr>
      <vt:lpstr>重要犯罪</vt:lpstr>
      <vt:lpstr>重要窃盗犯</vt:lpstr>
      <vt:lpstr>A</vt:lpstr>
      <vt:lpstr>A-a</vt:lpstr>
      <vt:lpstr>A-a-1</vt:lpstr>
      <vt:lpstr>A-a-2</vt:lpstr>
      <vt:lpstr>A-a-3</vt:lpstr>
      <vt:lpstr>A-a-4</vt:lpstr>
      <vt:lpstr>A-b</vt:lpstr>
      <vt:lpstr>A-b-1</vt:lpstr>
      <vt:lpstr>A-b-2</vt:lpstr>
      <vt:lpstr>A-b-3</vt:lpstr>
      <vt:lpstr>A-b-4</vt:lpstr>
      <vt:lpstr>A-c</vt:lpstr>
      <vt:lpstr>A-d</vt:lpstr>
      <vt:lpstr>B</vt:lpstr>
      <vt:lpstr>B-a</vt:lpstr>
      <vt:lpstr>B-b</vt:lpstr>
      <vt:lpstr>B-c</vt:lpstr>
      <vt:lpstr>B-c-1</vt:lpstr>
      <vt:lpstr>B-c-2</vt:lpstr>
      <vt:lpstr>B-d</vt:lpstr>
      <vt:lpstr>B-e</vt:lpstr>
      <vt:lpstr>C</vt:lpstr>
      <vt:lpstr>D</vt:lpstr>
      <vt:lpstr>D-a</vt:lpstr>
      <vt:lpstr>D-b</vt:lpstr>
      <vt:lpstr>D-b-1</vt:lpstr>
      <vt:lpstr>D-b-2</vt:lpstr>
      <vt:lpstr>D-c</vt:lpstr>
      <vt:lpstr>D-c-1</vt:lpstr>
      <vt:lpstr>D-c-2</vt:lpstr>
      <vt:lpstr>D-c-3</vt:lpstr>
      <vt:lpstr>D-c-4</vt:lpstr>
      <vt:lpstr>D-c-5</vt:lpstr>
      <vt:lpstr>D-d</vt:lpstr>
      <vt:lpstr>D-d-1</vt:lpstr>
      <vt:lpstr>D-d-2</vt:lpstr>
      <vt:lpstr>D-e</vt:lpstr>
      <vt:lpstr>D-f</vt:lpstr>
      <vt:lpstr>E</vt:lpstr>
      <vt:lpstr>E-a</vt:lpstr>
      <vt:lpstr>E-b</vt:lpstr>
      <vt:lpstr>E-b-1</vt:lpstr>
      <vt:lpstr>E-b-2</vt:lpstr>
      <vt:lpstr>E-b-3</vt:lpstr>
      <vt:lpstr>E-b-4</vt:lpstr>
      <vt:lpstr>E-ｃ</vt:lpstr>
      <vt:lpstr>F</vt:lpstr>
      <vt:lpstr>F-3</vt:lpstr>
      <vt:lpstr>F-4</vt:lpstr>
      <vt:lpstr>F-5</vt:lpstr>
      <vt:lpstr>F-6</vt:lpstr>
      <vt:lpstr>F-8</vt:lpstr>
      <vt:lpstr>F-9</vt:lpstr>
      <vt:lpstr>F-10</vt:lpstr>
      <vt:lpstr>F-11</vt:lpstr>
      <vt:lpstr>F-12</vt:lpstr>
      <vt:lpstr>F-13</vt:lpstr>
      <vt:lpstr>F-15</vt:lpstr>
      <vt:lpstr>F-16</vt:lpstr>
      <vt:lpstr>F-17</vt:lpstr>
      <vt:lpstr>F-18</vt:lpstr>
      <vt:lpstr>F-19</vt:lpstr>
      <vt:lpstr>F-20</vt:lpstr>
      <vt:lpstr>F-20-1</vt:lpstr>
      <vt:lpstr>F-20-2</vt:lpstr>
      <vt:lpstr>F-22</vt:lpstr>
      <vt:lpstr>F-23</vt:lpstr>
      <vt:lpstr>F-24</vt:lpstr>
      <vt:lpstr>F-25</vt:lpstr>
      <vt:lpstr>F-26</vt:lpstr>
      <vt:lpstr>F-26-1</vt:lpstr>
      <vt:lpstr>F-26-2</vt:lpstr>
      <vt:lpstr>F-27</vt:lpstr>
      <vt:lpstr>F-28</vt:lpstr>
      <vt:lpstr>F-29</vt:lpstr>
      <vt:lpstr>F-30</vt:lpstr>
      <vt:lpstr>F-31</vt:lpstr>
      <vt:lpstr>F-32</vt:lpstr>
      <vt:lpstr>F-33</vt:lpstr>
      <vt:lpstr>F-34</vt:lpstr>
      <vt:lpstr>F-35</vt:lpstr>
      <vt:lpstr>F-36</vt:lpstr>
      <vt:lpstr>F-37</vt:lpstr>
      <vt:lpstr>F-38</vt:lpstr>
      <vt:lpstr>F-39</vt:lpstr>
      <vt:lpstr>F-40</vt:lpstr>
      <vt:lpstr>F-41</vt:lpstr>
      <vt:lpstr>F-43</vt:lpstr>
      <vt:lpstr>F-44</vt:lpstr>
      <vt:lpstr>F-45</vt:lpstr>
      <vt:lpstr>F-48</vt:lpstr>
      <vt:lpstr>交通含む刑法犯総数</vt:lpstr>
      <vt:lpstr>交通総数</vt:lpstr>
      <vt:lpstr>A!Print_Area</vt:lpstr>
      <vt:lpstr>'A-a'!Print_Area</vt:lpstr>
      <vt:lpstr>'A-a-1'!Print_Area</vt:lpstr>
      <vt:lpstr>'A-a-2'!Print_Area</vt:lpstr>
      <vt:lpstr>'A-a-3'!Print_Area</vt:lpstr>
      <vt:lpstr>'A-a-4'!Print_Area</vt:lpstr>
      <vt:lpstr>'A-b'!Print_Area</vt:lpstr>
      <vt:lpstr>'A-b-1'!Print_Area</vt:lpstr>
      <vt:lpstr>'A-b-2'!Print_Area</vt:lpstr>
      <vt:lpstr>'A-b-3'!Print_Area</vt:lpstr>
      <vt:lpstr>'A-b-4'!Print_Area</vt:lpstr>
      <vt:lpstr>'A-c'!Print_Area</vt:lpstr>
      <vt:lpstr>'A-d'!Print_Area</vt:lpstr>
      <vt:lpstr>B!Print_Area</vt:lpstr>
      <vt:lpstr>'B-a'!Print_Area</vt:lpstr>
      <vt:lpstr>'B-b'!Print_Area</vt:lpstr>
      <vt:lpstr>'B-c'!Print_Area</vt:lpstr>
      <vt:lpstr>'B-c-1'!Print_Area</vt:lpstr>
      <vt:lpstr>'B-c-2'!Print_Area</vt:lpstr>
      <vt:lpstr>'B-d'!Print_Area</vt:lpstr>
      <vt:lpstr>'B-e'!Print_Area</vt:lpstr>
      <vt:lpstr>'C'!Print_Area</vt:lpstr>
      <vt:lpstr>D!Print_Area</vt:lpstr>
      <vt:lpstr>'D-a'!Print_Area</vt:lpstr>
      <vt:lpstr>'D-b'!Print_Area</vt:lpstr>
      <vt:lpstr>'D-b-1'!Print_Area</vt:lpstr>
      <vt:lpstr>'D-b-2'!Print_Area</vt:lpstr>
      <vt:lpstr>'D-c'!Print_Area</vt:lpstr>
      <vt:lpstr>'D-c-1'!Print_Area</vt:lpstr>
      <vt:lpstr>'D-c-2'!Print_Area</vt:lpstr>
      <vt:lpstr>'D-c-3'!Print_Area</vt:lpstr>
      <vt:lpstr>'D-c-4'!Print_Area</vt:lpstr>
      <vt:lpstr>'D-c-5'!Print_Area</vt:lpstr>
      <vt:lpstr>'D-d'!Print_Area</vt:lpstr>
      <vt:lpstr>'D-d-1'!Print_Area</vt:lpstr>
      <vt:lpstr>'D-d-2'!Print_Area</vt:lpstr>
      <vt:lpstr>'D-e'!Print_Area</vt:lpstr>
      <vt:lpstr>'D-f'!Print_Area</vt:lpstr>
      <vt:lpstr>E!Print_Area</vt:lpstr>
      <vt:lpstr>'E-a'!Print_Area</vt:lpstr>
      <vt:lpstr>'E-b'!Print_Area</vt:lpstr>
      <vt:lpstr>'E-b-1'!Print_Area</vt:lpstr>
      <vt:lpstr>'E-b-2'!Print_Area</vt:lpstr>
      <vt:lpstr>'E-b-3'!Print_Area</vt:lpstr>
      <vt:lpstr>'E-b-4'!Print_Area</vt:lpstr>
      <vt:lpstr>'E-ｃ'!Print_Area</vt:lpstr>
      <vt:lpstr>F!Print_Area</vt:lpstr>
      <vt:lpstr>'F-10'!Print_Area</vt:lpstr>
      <vt:lpstr>'F-11'!Print_Area</vt:lpstr>
      <vt:lpstr>'F-12'!Print_Area</vt:lpstr>
      <vt:lpstr>'F-13'!Print_Area</vt:lpstr>
      <vt:lpstr>'F-15'!Print_Area</vt:lpstr>
      <vt:lpstr>'F-16'!Print_Area</vt:lpstr>
      <vt:lpstr>'F-17'!Print_Area</vt:lpstr>
      <vt:lpstr>'F-18'!Print_Area</vt:lpstr>
      <vt:lpstr>'F-19'!Print_Area</vt:lpstr>
      <vt:lpstr>'F-20'!Print_Area</vt:lpstr>
      <vt:lpstr>'F-20-1'!Print_Area</vt:lpstr>
      <vt:lpstr>'F-20-2'!Print_Area</vt:lpstr>
      <vt:lpstr>'F-22'!Print_Area</vt:lpstr>
      <vt:lpstr>'F-23'!Print_Area</vt:lpstr>
      <vt:lpstr>'F-24'!Print_Area</vt:lpstr>
      <vt:lpstr>'F-25'!Print_Area</vt:lpstr>
      <vt:lpstr>'F-26'!Print_Area</vt:lpstr>
      <vt:lpstr>'F-26-1'!Print_Area</vt:lpstr>
      <vt:lpstr>'F-26-2'!Print_Area</vt:lpstr>
      <vt:lpstr>'F-27'!Print_Area</vt:lpstr>
      <vt:lpstr>'F-28'!Print_Area</vt:lpstr>
      <vt:lpstr>'F-29'!Print_Area</vt:lpstr>
      <vt:lpstr>'F-3'!Print_Area</vt:lpstr>
      <vt:lpstr>'F-30'!Print_Area</vt:lpstr>
      <vt:lpstr>'F-31'!Print_Area</vt:lpstr>
      <vt:lpstr>'F-32'!Print_Area</vt:lpstr>
      <vt:lpstr>'F-33'!Print_Area</vt:lpstr>
      <vt:lpstr>'F-34'!Print_Area</vt:lpstr>
      <vt:lpstr>'F-35'!Print_Area</vt:lpstr>
      <vt:lpstr>'F-36'!Print_Area</vt:lpstr>
      <vt:lpstr>'F-37'!Print_Area</vt:lpstr>
      <vt:lpstr>'F-38'!Print_Area</vt:lpstr>
      <vt:lpstr>'F-39'!Print_Area</vt:lpstr>
      <vt:lpstr>'F-4'!Print_Area</vt:lpstr>
      <vt:lpstr>'F-40'!Print_Area</vt:lpstr>
      <vt:lpstr>'F-41'!Print_Area</vt:lpstr>
      <vt:lpstr>'F-43'!Print_Area</vt:lpstr>
      <vt:lpstr>'F-44'!Print_Area</vt:lpstr>
      <vt:lpstr>'F-45'!Print_Area</vt:lpstr>
      <vt:lpstr>'F-48'!Print_Area</vt:lpstr>
      <vt:lpstr>'F-5'!Print_Area</vt:lpstr>
      <vt:lpstr>'F-6'!Print_Area</vt:lpstr>
      <vt:lpstr>'F-8'!Print_Area</vt:lpstr>
      <vt:lpstr>'F-9'!Print_Area</vt:lpstr>
      <vt:lpstr>刑法犯総数!Print_Area</vt:lpstr>
      <vt:lpstr>交通含む刑法犯総数!Print_Area</vt:lpstr>
      <vt:lpstr>交通総数!Print_Area</vt:lpstr>
      <vt:lpstr>重要窃盗犯!Print_Area</vt:lpstr>
      <vt:lpstr>重要犯罪!Print_Area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2024-11-05T05:37:08Z</dcterms:created>
  <dcterms:modified xsi:type="dcterms:W3CDTF">2025-10-07T07:11:16Z</dcterms:modified>
</cp:coreProperties>
</file>