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13_ncr:1_{81B0D7A5-01A3-4D87-9FAE-14EACC9F6B0A}" xr6:coauthVersionLast="47" xr6:coauthVersionMax="47" xr10:uidLastSave="{00000000-0000-0000-0000-000000000000}"/>
  <bookViews>
    <workbookView xWindow="-110" yWindow="-110" windowWidth="19420" windowHeight="9100" xr2:uid="{00000000-000D-0000-FFFF-FFFF00000000}"/>
  </bookViews>
  <sheets>
    <sheet name="02" sheetId="1" r:id="rId1"/>
  </sheets>
  <definedNames>
    <definedName name="_xlnm.Print_Area" localSheetId="0">'02'!$B$2:$S$60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1" l="1"/>
  <c r="O7" i="1"/>
  <c r="P8" i="1"/>
  <c r="H9" i="1"/>
  <c r="K9" i="1"/>
  <c r="K8" i="1" s="1"/>
  <c r="Q9" i="1"/>
  <c r="H10" i="1"/>
  <c r="K10" i="1"/>
  <c r="Q10" i="1"/>
  <c r="H11" i="1"/>
  <c r="K11" i="1"/>
  <c r="Q11" i="1"/>
  <c r="H12" i="1"/>
  <c r="K12" i="1"/>
  <c r="Q12" i="1"/>
  <c r="P13" i="1"/>
  <c r="H14" i="1"/>
  <c r="H13" i="1" s="1"/>
  <c r="K14" i="1"/>
  <c r="Q14" i="1"/>
  <c r="H15" i="1"/>
  <c r="K15" i="1"/>
  <c r="Q15" i="1"/>
  <c r="H16" i="1"/>
  <c r="K16" i="1"/>
  <c r="Q16" i="1"/>
  <c r="H17" i="1"/>
  <c r="K17" i="1"/>
  <c r="Q17" i="1"/>
  <c r="H18" i="1"/>
  <c r="K18" i="1"/>
  <c r="P18" i="1"/>
  <c r="H19" i="1"/>
  <c r="K19" i="1"/>
  <c r="P19" i="1"/>
  <c r="O20" i="1"/>
  <c r="H21" i="1"/>
  <c r="K21" i="1"/>
  <c r="K20" i="1" s="1"/>
  <c r="P21" i="1"/>
  <c r="H22" i="1"/>
  <c r="K22" i="1"/>
  <c r="P22" i="1"/>
  <c r="H23" i="1"/>
  <c r="K23" i="1"/>
  <c r="P23" i="1"/>
  <c r="H24" i="1"/>
  <c r="K24" i="1"/>
  <c r="Q24" i="1"/>
  <c r="S24" i="1"/>
  <c r="H25" i="1"/>
  <c r="K25" i="1"/>
  <c r="P25" i="1"/>
  <c r="H26" i="1"/>
  <c r="K26" i="1"/>
  <c r="P26" i="1"/>
  <c r="O27" i="1"/>
  <c r="H28" i="1"/>
  <c r="K28" i="1"/>
  <c r="K27" i="1" s="1"/>
  <c r="P28" i="1"/>
  <c r="H29" i="1"/>
  <c r="K29" i="1"/>
  <c r="P29" i="1"/>
  <c r="H30" i="1"/>
  <c r="K30" i="1"/>
  <c r="P30" i="1"/>
  <c r="O31" i="1"/>
  <c r="H32" i="1"/>
  <c r="K32" i="1"/>
  <c r="P32" i="1"/>
  <c r="H33" i="1"/>
  <c r="K33" i="1"/>
  <c r="P33" i="1"/>
  <c r="H34" i="1"/>
  <c r="K34" i="1"/>
  <c r="Q34" i="1"/>
  <c r="H35" i="1"/>
  <c r="K35" i="1"/>
  <c r="Q35" i="1"/>
  <c r="P36" i="1"/>
  <c r="H37" i="1"/>
  <c r="H36" i="1" s="1"/>
  <c r="K37" i="1"/>
  <c r="Q37" i="1"/>
  <c r="H38" i="1"/>
  <c r="K38" i="1"/>
  <c r="Q38" i="1"/>
  <c r="H39" i="1"/>
  <c r="K39" i="1"/>
  <c r="Q39" i="1"/>
  <c r="H40" i="1"/>
  <c r="K40" i="1"/>
  <c r="Q40" i="1"/>
  <c r="H41" i="1"/>
  <c r="K41" i="1"/>
  <c r="Q41" i="1"/>
  <c r="H42" i="1"/>
  <c r="K42" i="1"/>
  <c r="P42" i="1"/>
  <c r="H43" i="1"/>
  <c r="K43" i="1"/>
  <c r="Q43" i="1"/>
  <c r="S43" i="1"/>
  <c r="H44" i="1"/>
  <c r="K44" i="1"/>
  <c r="P44" i="1"/>
  <c r="H45" i="1"/>
  <c r="K45" i="1"/>
  <c r="P45" i="1"/>
  <c r="H46" i="1"/>
  <c r="K46" i="1"/>
  <c r="O46" i="1"/>
  <c r="H47" i="1"/>
  <c r="K47" i="1"/>
  <c r="P47" i="1"/>
  <c r="H48" i="1"/>
  <c r="K48" i="1"/>
  <c r="P48" i="1"/>
  <c r="H49" i="1"/>
  <c r="K49" i="1"/>
  <c r="Q49" i="1"/>
  <c r="S49" i="1"/>
  <c r="H50" i="1"/>
  <c r="K50" i="1"/>
  <c r="Q50" i="1"/>
  <c r="S50" i="1"/>
  <c r="H51" i="1"/>
  <c r="K51" i="1"/>
  <c r="Q51" i="1"/>
  <c r="S51" i="1"/>
  <c r="H52" i="1"/>
  <c r="K52" i="1"/>
  <c r="P52" i="1"/>
  <c r="H53" i="1"/>
  <c r="K53" i="1"/>
  <c r="O53" i="1"/>
  <c r="H54" i="1"/>
  <c r="K54" i="1"/>
  <c r="P54" i="1"/>
  <c r="R54" i="1"/>
  <c r="H55" i="1"/>
  <c r="K55" i="1"/>
  <c r="P55" i="1"/>
  <c r="R55" i="1"/>
  <c r="H56" i="1"/>
  <c r="K56" i="1"/>
  <c r="P56" i="1"/>
  <c r="R56" i="1"/>
  <c r="H57" i="1"/>
  <c r="K57" i="1"/>
  <c r="P57" i="1"/>
  <c r="R57" i="1"/>
  <c r="H58" i="1"/>
  <c r="K58" i="1"/>
  <c r="P58" i="1"/>
  <c r="R58" i="1"/>
  <c r="H59" i="1"/>
  <c r="K59" i="1"/>
  <c r="P59" i="1"/>
  <c r="R59" i="1"/>
  <c r="H60" i="1"/>
  <c r="K60" i="1"/>
  <c r="P60" i="1"/>
  <c r="R60" i="1"/>
  <c r="K7" i="1" l="1"/>
  <c r="K36" i="1"/>
  <c r="H31" i="1"/>
  <c r="H27" i="1"/>
  <c r="H20" i="1"/>
  <c r="K13" i="1"/>
  <c r="H8" i="1"/>
  <c r="H7" i="1" l="1"/>
  <c r="K6" i="1"/>
  <c r="K31" i="1"/>
  <c r="H6" i="1" l="1"/>
</calcChain>
</file>

<file path=xl/sharedStrings.xml><?xml version="1.0" encoding="utf-8"?>
<sst xmlns="http://schemas.openxmlformats.org/spreadsheetml/2006/main" count="79" uniqueCount="69">
  <si>
    <t>総数</t>
    <rPh sb="0" eb="2">
      <t>ソウスウ</t>
    </rPh>
    <phoneticPr fontId="2"/>
  </si>
  <si>
    <t>既遂</t>
    <rPh sb="0" eb="2">
      <t>キスイ</t>
    </rPh>
    <phoneticPr fontId="2"/>
  </si>
  <si>
    <t>未遂</t>
    <rPh sb="0" eb="2">
      <t>ミスイ</t>
    </rPh>
    <phoneticPr fontId="2"/>
  </si>
  <si>
    <t>殺人</t>
    <rPh sb="0" eb="2">
      <t>サツジン</t>
    </rPh>
    <phoneticPr fontId="2"/>
  </si>
  <si>
    <t>殺人予備</t>
    <rPh sb="0" eb="2">
      <t>サツジン</t>
    </rPh>
    <rPh sb="2" eb="4">
      <t>ヨビ</t>
    </rPh>
    <phoneticPr fontId="2"/>
  </si>
  <si>
    <t>自殺関与</t>
    <rPh sb="0" eb="2">
      <t>ジサツ</t>
    </rPh>
    <rPh sb="2" eb="4">
      <t>カンヨ</t>
    </rPh>
    <phoneticPr fontId="2"/>
  </si>
  <si>
    <t>強盗殺人</t>
    <rPh sb="0" eb="2">
      <t>ゴウトウ</t>
    </rPh>
    <rPh sb="2" eb="4">
      <t>サツジン</t>
    </rPh>
    <phoneticPr fontId="2"/>
  </si>
  <si>
    <t>強盗傷人</t>
    <rPh sb="0" eb="2">
      <t>ゴウトウ</t>
    </rPh>
    <rPh sb="2" eb="3">
      <t>キズ</t>
    </rPh>
    <rPh sb="3" eb="4">
      <t>ヒト</t>
    </rPh>
    <phoneticPr fontId="2"/>
  </si>
  <si>
    <t>強盗・準強盗</t>
    <rPh sb="0" eb="2">
      <t>ゴウトウ</t>
    </rPh>
    <rPh sb="3" eb="4">
      <t>ジュン</t>
    </rPh>
    <rPh sb="4" eb="6">
      <t>ゴウトウ</t>
    </rPh>
    <phoneticPr fontId="2"/>
  </si>
  <si>
    <t>凶器準備集合</t>
    <rPh sb="4" eb="6">
      <t>シュウゴウ</t>
    </rPh>
    <phoneticPr fontId="2"/>
  </si>
  <si>
    <t>傷害致死</t>
  </si>
  <si>
    <t>通貨偽造</t>
  </si>
  <si>
    <t>文書偽造</t>
  </si>
  <si>
    <t>有価証券偽造</t>
  </si>
  <si>
    <t>賄賂</t>
    <rPh sb="0" eb="2">
      <t>ワイロ</t>
    </rPh>
    <phoneticPr fontId="2"/>
  </si>
  <si>
    <t>公然わいせつ</t>
    <rPh sb="0" eb="2">
      <t>コウゼン</t>
    </rPh>
    <phoneticPr fontId="2"/>
  </si>
  <si>
    <t>住居侵入</t>
    <rPh sb="0" eb="2">
      <t>ジュウキョ</t>
    </rPh>
    <rPh sb="2" eb="4">
      <t>シンニュウ</t>
    </rPh>
    <phoneticPr fontId="2"/>
  </si>
  <si>
    <t>盗品等</t>
    <rPh sb="0" eb="2">
      <t>トウヒン</t>
    </rPh>
    <rPh sb="2" eb="3">
      <t>トウ</t>
    </rPh>
    <phoneticPr fontId="2"/>
  </si>
  <si>
    <t>器物損壊等</t>
    <rPh sb="0" eb="2">
      <t>キブツ</t>
    </rPh>
    <rPh sb="2" eb="4">
      <t>ソンカイ</t>
    </rPh>
    <rPh sb="4" eb="5">
      <t>トウ</t>
    </rPh>
    <phoneticPr fontId="2"/>
  </si>
  <si>
    <t>あっせん利得処罰法</t>
    <rPh sb="4" eb="6">
      <t>リトク</t>
    </rPh>
    <rPh sb="6" eb="8">
      <t>ショバツ</t>
    </rPh>
    <rPh sb="8" eb="9">
      <t>ホウ</t>
    </rPh>
    <phoneticPr fontId="2"/>
  </si>
  <si>
    <t>嬰児殺</t>
    <phoneticPr fontId="2"/>
  </si>
  <si>
    <t>放火</t>
    <phoneticPr fontId="2"/>
  </si>
  <si>
    <t>粗暴犯</t>
    <phoneticPr fontId="2"/>
  </si>
  <si>
    <t>暴行</t>
    <phoneticPr fontId="2"/>
  </si>
  <si>
    <t>傷害</t>
    <phoneticPr fontId="2"/>
  </si>
  <si>
    <t>うち)</t>
    <phoneticPr fontId="2"/>
  </si>
  <si>
    <t>脅迫</t>
    <phoneticPr fontId="2"/>
  </si>
  <si>
    <t>恐喝</t>
    <phoneticPr fontId="2"/>
  </si>
  <si>
    <t>窃盗犯</t>
    <phoneticPr fontId="2"/>
  </si>
  <si>
    <t>侵入盗</t>
    <phoneticPr fontId="2"/>
  </si>
  <si>
    <t>乗り物盗</t>
    <phoneticPr fontId="2"/>
  </si>
  <si>
    <t>非侵入盗</t>
    <phoneticPr fontId="2"/>
  </si>
  <si>
    <t>知能犯</t>
    <phoneticPr fontId="2"/>
  </si>
  <si>
    <t>詐欺</t>
    <phoneticPr fontId="2"/>
  </si>
  <si>
    <t>横領</t>
    <phoneticPr fontId="2"/>
  </si>
  <si>
    <t>業務上横領</t>
    <phoneticPr fontId="2"/>
  </si>
  <si>
    <t>印章偽造</t>
    <phoneticPr fontId="2"/>
  </si>
  <si>
    <t>汚職</t>
    <phoneticPr fontId="2"/>
  </si>
  <si>
    <t>背任</t>
    <phoneticPr fontId="2"/>
  </si>
  <si>
    <t>風俗犯</t>
    <phoneticPr fontId="2"/>
  </si>
  <si>
    <t>わいせつ</t>
    <phoneticPr fontId="2"/>
  </si>
  <si>
    <t>うち)</t>
    <phoneticPr fontId="2"/>
  </si>
  <si>
    <t>うち)</t>
    <phoneticPr fontId="2"/>
  </si>
  <si>
    <t>うち)</t>
    <phoneticPr fontId="2"/>
  </si>
  <si>
    <t>その他の刑法犯</t>
    <phoneticPr fontId="2"/>
  </si>
  <si>
    <t>占有離脱物横領</t>
    <phoneticPr fontId="2"/>
  </si>
  <si>
    <t>公務執行妨害</t>
    <phoneticPr fontId="2"/>
  </si>
  <si>
    <t>うち)</t>
    <phoneticPr fontId="2"/>
  </si>
  <si>
    <t>逮捕監禁</t>
    <phoneticPr fontId="2"/>
  </si>
  <si>
    <r>
      <t>刑法犯総数</t>
    </r>
    <r>
      <rPr>
        <sz val="9"/>
        <rFont val="ＭＳ ゴシック"/>
        <family val="3"/>
        <charset val="128"/>
      </rPr>
      <t>(交通業過を除く)</t>
    </r>
    <rPh sb="6" eb="9">
      <t>コウツウギョウ</t>
    </rPh>
    <rPh sb="9" eb="10">
      <t>カ</t>
    </rPh>
    <rPh sb="11" eb="12">
      <t>ノゾ</t>
    </rPh>
    <phoneticPr fontId="2"/>
  </si>
  <si>
    <t>凶悪犯</t>
    <phoneticPr fontId="2"/>
  </si>
  <si>
    <t>検挙件数</t>
    <rPh sb="0" eb="2">
      <t>ケンキョ</t>
    </rPh>
    <rPh sb="2" eb="4">
      <t>ケンスウ</t>
    </rPh>
    <phoneticPr fontId="2"/>
  </si>
  <si>
    <t>認知件数</t>
    <rPh sb="0" eb="2">
      <t>ニンチ</t>
    </rPh>
    <rPh sb="2" eb="4">
      <t>ケンスウ</t>
    </rPh>
    <phoneticPr fontId="2"/>
  </si>
  <si>
    <t xml:space="preserve">              　認知・検挙
罪　種</t>
    <rPh sb="18" eb="20">
      <t>ケンキョ</t>
    </rPh>
    <rPh sb="21" eb="22">
      <t>ザイ</t>
    </rPh>
    <rPh sb="23" eb="24">
      <t>シュ</t>
    </rPh>
    <phoneticPr fontId="2"/>
  </si>
  <si>
    <r>
      <t xml:space="preserve">認知・検挙
</t>
    </r>
    <r>
      <rPr>
        <sz val="10"/>
        <rFont val="ＭＳ 明朝"/>
        <family val="1"/>
        <charset val="128"/>
      </rPr>
      <t>　　　　　　　　　　罪  種</t>
    </r>
    <rPh sb="3" eb="5">
      <t>ケンキョ</t>
    </rPh>
    <phoneticPr fontId="2"/>
  </si>
  <si>
    <t>認知・検挙件数</t>
    <rPh sb="0" eb="2">
      <t>ニンチ</t>
    </rPh>
    <phoneticPr fontId="2"/>
  </si>
  <si>
    <t>略取誘拐・人身売買</t>
    <rPh sb="5" eb="7">
      <t>ジンシン</t>
    </rPh>
    <rPh sb="7" eb="9">
      <t>バイバイ</t>
    </rPh>
    <phoneticPr fontId="2"/>
  </si>
  <si>
    <t>支払用カード偽造</t>
    <rPh sb="0" eb="2">
      <t>シハラ</t>
    </rPh>
    <rPh sb="2" eb="3">
      <t>ヨウ</t>
    </rPh>
    <rPh sb="6" eb="8">
      <t>ギゾウ</t>
    </rPh>
    <phoneticPr fontId="2"/>
  </si>
  <si>
    <t>殺人</t>
    <phoneticPr fontId="2"/>
  </si>
  <si>
    <t>強盗</t>
    <phoneticPr fontId="2"/>
  </si>
  <si>
    <t>横領</t>
    <phoneticPr fontId="2"/>
  </si>
  <si>
    <t>偽造</t>
    <phoneticPr fontId="2"/>
  </si>
  <si>
    <t>賭博</t>
    <phoneticPr fontId="2"/>
  </si>
  <si>
    <t>２　罪種別 既遂・未遂別</t>
    <phoneticPr fontId="2"/>
  </si>
  <si>
    <t>強盗・強制性交等</t>
    <rPh sb="0" eb="2">
      <t>ゴウトウ</t>
    </rPh>
    <rPh sb="3" eb="5">
      <t>キョウセイ</t>
    </rPh>
    <rPh sb="5" eb="7">
      <t>セイコウ</t>
    </rPh>
    <rPh sb="7" eb="8">
      <t>ナド</t>
    </rPh>
    <phoneticPr fontId="2"/>
  </si>
  <si>
    <t>不同意性交等</t>
    <rPh sb="0" eb="3">
      <t>フドウイ</t>
    </rPh>
    <rPh sb="3" eb="5">
      <t>セイコウ</t>
    </rPh>
    <rPh sb="5" eb="6">
      <t>ナド</t>
    </rPh>
    <phoneticPr fontId="2"/>
  </si>
  <si>
    <t>不同意わいせつ</t>
    <rPh sb="0" eb="3">
      <t>フドウイ</t>
    </rPh>
    <phoneticPr fontId="2"/>
  </si>
  <si>
    <t>面会要求等</t>
    <rPh sb="0" eb="2">
      <t>メンカイ</t>
    </rPh>
    <rPh sb="2" eb="4">
      <t>ヨウキュウ</t>
    </rPh>
    <rPh sb="4" eb="5">
      <t>トウ</t>
    </rPh>
    <phoneticPr fontId="2"/>
  </si>
  <si>
    <t>性的姿態撮影等処罰法</t>
    <rPh sb="0" eb="2">
      <t>セイテキ</t>
    </rPh>
    <rPh sb="2" eb="4">
      <t>シタイ</t>
    </rPh>
    <rPh sb="4" eb="6">
      <t>サツエイ</t>
    </rPh>
    <rPh sb="6" eb="7">
      <t>トウ</t>
    </rPh>
    <rPh sb="7" eb="10">
      <t>ショバツホウ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</si>
</sst>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\-"/>
  </numFmts>
  <fonts count="28">
    <font>
      <sz val="10"/>
      <name val="ＭＳ 明朝"/>
      <family val="1"/>
      <charset val="128"/>
    </font>
    <font>
      <sz val="11"/>
      <name val="明朝"/>
      <family val="1"/>
      <charset val="128"/>
    </font>
    <font>
      <sz val="7"/>
      <name val="Terminal"/>
      <family val="3"/>
      <charset val="255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8"/>
      <color rgb="FF0000FF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u/>
      <sz val="8"/>
      <color rgb="FF800080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5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6" borderId="26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28" borderId="27" applyNumberFormat="0" applyFont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30" borderId="2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9" fillId="0" borderId="30" applyNumberFormat="0" applyFill="0" applyAlignment="0" applyProtection="0">
      <alignment vertical="center"/>
    </xf>
    <xf numFmtId="0" fontId="20" fillId="0" borderId="31" applyNumberFormat="0" applyFill="0" applyAlignment="0" applyProtection="0">
      <alignment vertical="center"/>
    </xf>
    <xf numFmtId="0" fontId="21" fillId="0" borderId="3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30" borderId="34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1" borderId="29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95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/>
    <xf numFmtId="0" fontId="6" fillId="0" borderId="1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6" fillId="0" borderId="2" xfId="0" applyNumberFormat="1" applyFont="1" applyFill="1" applyBorder="1" applyAlignment="1" applyProtection="1">
      <alignment horizontal="distributed" vertical="center" justifyLastLine="1"/>
    </xf>
    <xf numFmtId="0" fontId="6" fillId="0" borderId="2" xfId="0" applyFont="1" applyFill="1" applyBorder="1" applyAlignment="1" applyProtection="1">
      <alignment horizontal="distributed" vertical="center" justifyLastLine="1"/>
    </xf>
    <xf numFmtId="0" fontId="6" fillId="0" borderId="3" xfId="0" applyFont="1" applyFill="1" applyBorder="1" applyAlignment="1" applyProtection="1">
      <alignment horizontal="distributed" vertical="center" justifyLastLine="1"/>
    </xf>
    <xf numFmtId="0" fontId="6" fillId="0" borderId="4" xfId="0" applyFont="1" applyFill="1" applyBorder="1" applyAlignment="1" applyProtection="1">
      <alignment horizontal="distributed" vertical="center" justifyLastLine="1"/>
    </xf>
    <xf numFmtId="0" fontId="6" fillId="0" borderId="5" xfId="0" applyFont="1" applyFill="1" applyBorder="1" applyAlignment="1" applyProtection="1">
      <alignment horizontal="distributed" vertical="center" justifyLastLine="1"/>
    </xf>
    <xf numFmtId="0" fontId="6" fillId="0" borderId="0" xfId="0" applyFont="1" applyFill="1" applyAlignment="1"/>
    <xf numFmtId="0" fontId="3" fillId="0" borderId="2" xfId="0" applyFont="1" applyFill="1" applyBorder="1" applyAlignment="1">
      <alignment horizontal="distributed"/>
    </xf>
    <xf numFmtId="0" fontId="3" fillId="0" borderId="0" xfId="0" applyFont="1" applyFill="1" applyBorder="1" applyAlignment="1">
      <alignment horizontal="distributed"/>
    </xf>
    <xf numFmtId="176" fontId="3" fillId="0" borderId="0" xfId="0" applyNumberFormat="1" applyFont="1" applyFill="1" applyAlignment="1"/>
    <xf numFmtId="0" fontId="3" fillId="0" borderId="0" xfId="0" applyFont="1" applyFill="1" applyAlignment="1"/>
    <xf numFmtId="0" fontId="4" fillId="0" borderId="0" xfId="0" applyFont="1" applyFill="1" applyAlignment="1"/>
    <xf numFmtId="0" fontId="4" fillId="0" borderId="0" xfId="0" applyFont="1" applyFill="1" applyBorder="1" applyAlignment="1">
      <alignment horizontal="distributed"/>
    </xf>
    <xf numFmtId="0" fontId="4" fillId="0" borderId="10" xfId="0" applyFont="1" applyFill="1" applyBorder="1" applyAlignment="1">
      <alignment horizontal="distributed"/>
    </xf>
    <xf numFmtId="0" fontId="4" fillId="0" borderId="2" xfId="0" applyFont="1" applyFill="1" applyBorder="1" applyAlignment="1">
      <alignment horizontal="distributed"/>
    </xf>
    <xf numFmtId="176" fontId="4" fillId="0" borderId="0" xfId="0" applyNumberFormat="1" applyFont="1" applyFill="1" applyAlignment="1"/>
    <xf numFmtId="0" fontId="4" fillId="0" borderId="0" xfId="0" applyFont="1" applyFill="1" applyBorder="1" applyAlignment="1"/>
    <xf numFmtId="0" fontId="4" fillId="0" borderId="2" xfId="0" applyFont="1" applyFill="1" applyBorder="1" applyAlignment="1"/>
    <xf numFmtId="0" fontId="3" fillId="0" borderId="0" xfId="0" applyFont="1" applyFill="1" applyBorder="1" applyAlignment="1"/>
    <xf numFmtId="0" fontId="3" fillId="0" borderId="2" xfId="0" applyFont="1" applyFill="1" applyBorder="1" applyAlignment="1"/>
    <xf numFmtId="0" fontId="4" fillId="0" borderId="1" xfId="0" applyFont="1" applyFill="1" applyBorder="1" applyAlignment="1"/>
    <xf numFmtId="0" fontId="4" fillId="0" borderId="12" xfId="0" applyFont="1" applyFill="1" applyBorder="1" applyAlignment="1"/>
    <xf numFmtId="0" fontId="4" fillId="0" borderId="0" xfId="0" applyFont="1" applyFill="1" applyAlignment="1" applyProtection="1">
      <alignment vertical="center"/>
      <protection locked="0"/>
    </xf>
    <xf numFmtId="0" fontId="4" fillId="0" borderId="0" xfId="0" applyFont="1" applyFill="1" applyProtection="1"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Alignment="1">
      <alignment vertical="center"/>
    </xf>
    <xf numFmtId="0" fontId="0" fillId="0" borderId="0" xfId="0" applyFill="1" applyProtection="1">
      <protection locked="0"/>
    </xf>
    <xf numFmtId="176" fontId="4" fillId="0" borderId="0" xfId="0" applyNumberFormat="1" applyFont="1" applyFill="1"/>
    <xf numFmtId="176" fontId="4" fillId="0" borderId="0" xfId="0" applyNumberFormat="1" applyFont="1" applyFill="1" applyProtection="1"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vertical="center"/>
    </xf>
    <xf numFmtId="0" fontId="0" fillId="0" borderId="0" xfId="0" applyFont="1" applyFill="1" applyAlignment="1">
      <alignment horizontal="right"/>
    </xf>
    <xf numFmtId="38" fontId="3" fillId="0" borderId="6" xfId="34" applyFont="1" applyFill="1" applyBorder="1" applyAlignment="1"/>
    <xf numFmtId="38" fontId="3" fillId="0" borderId="7" xfId="34" applyFont="1" applyFill="1" applyBorder="1" applyAlignment="1"/>
    <xf numFmtId="38" fontId="3" fillId="0" borderId="8" xfId="34" applyFont="1" applyFill="1" applyBorder="1" applyAlignment="1"/>
    <xf numFmtId="38" fontId="3" fillId="0" borderId="9" xfId="34" applyFont="1" applyFill="1" applyBorder="1" applyAlignment="1"/>
    <xf numFmtId="38" fontId="3" fillId="0" borderId="2" xfId="34" applyFont="1" applyFill="1" applyBorder="1" applyAlignment="1"/>
    <xf numFmtId="38" fontId="3" fillId="0" borderId="10" xfId="34" applyFont="1" applyFill="1" applyBorder="1" applyAlignment="1"/>
    <xf numFmtId="38" fontId="4" fillId="0" borderId="9" xfId="34" applyFont="1" applyFill="1" applyBorder="1" applyAlignment="1"/>
    <xf numFmtId="38" fontId="4" fillId="0" borderId="2" xfId="34" applyFont="1" applyFill="1" applyBorder="1" applyAlignment="1"/>
    <xf numFmtId="38" fontId="3" fillId="0" borderId="9" xfId="34" applyFont="1" applyFill="1" applyBorder="1" applyAlignment="1" applyProtection="1">
      <protection locked="0"/>
    </xf>
    <xf numFmtId="38" fontId="0" fillId="0" borderId="9" xfId="34" applyFont="1" applyFill="1" applyBorder="1" applyAlignment="1" applyProtection="1">
      <protection locked="0"/>
    </xf>
    <xf numFmtId="38" fontId="4" fillId="0" borderId="2" xfId="34" applyFont="1" applyFill="1" applyBorder="1" applyAlignment="1" applyProtection="1">
      <protection locked="0"/>
    </xf>
    <xf numFmtId="38" fontId="3" fillId="0" borderId="10" xfId="34" applyFont="1" applyFill="1" applyBorder="1" applyAlignment="1" applyProtection="1">
      <protection locked="0"/>
    </xf>
    <xf numFmtId="38" fontId="4" fillId="0" borderId="9" xfId="34" applyFont="1" applyFill="1" applyBorder="1" applyAlignment="1" applyProtection="1">
      <protection locked="0"/>
    </xf>
    <xf numFmtId="38" fontId="4" fillId="0" borderId="0" xfId="34" applyFont="1" applyFill="1" applyBorder="1" applyAlignment="1" applyProtection="1">
      <protection locked="0"/>
    </xf>
    <xf numFmtId="38" fontId="3" fillId="0" borderId="2" xfId="34" applyFont="1" applyFill="1" applyBorder="1" applyAlignment="1" applyProtection="1">
      <protection locked="0"/>
    </xf>
    <xf numFmtId="38" fontId="3" fillId="0" borderId="11" xfId="34" applyFont="1" applyFill="1" applyBorder="1" applyAlignment="1" applyProtection="1">
      <protection locked="0"/>
    </xf>
    <xf numFmtId="38" fontId="4" fillId="0" borderId="11" xfId="34" applyFont="1" applyFill="1" applyBorder="1" applyAlignment="1" applyProtection="1">
      <protection locked="0"/>
    </xf>
    <xf numFmtId="38" fontId="4" fillId="0" borderId="12" xfId="34" applyFont="1" applyFill="1" applyBorder="1" applyAlignment="1" applyProtection="1">
      <protection locked="0"/>
    </xf>
    <xf numFmtId="38" fontId="3" fillId="0" borderId="13" xfId="34" applyFont="1" applyFill="1" applyBorder="1" applyAlignment="1" applyProtection="1">
      <protection locked="0"/>
    </xf>
    <xf numFmtId="0" fontId="4" fillId="0" borderId="0" xfId="0" applyFont="1" applyFill="1" applyBorder="1" applyAlignment="1">
      <alignment horizontal="distributed"/>
    </xf>
    <xf numFmtId="0" fontId="4" fillId="0" borderId="0" xfId="0" applyFont="1" applyFill="1" applyBorder="1" applyAlignment="1"/>
    <xf numFmtId="0" fontId="0" fillId="0" borderId="10" xfId="0" applyFont="1" applyFill="1" applyBorder="1" applyAlignment="1">
      <alignment horizontal="distributed"/>
    </xf>
    <xf numFmtId="0" fontId="3" fillId="0" borderId="0" xfId="0" applyFont="1" applyFill="1" applyBorder="1" applyAlignment="1">
      <alignment horizontal="distributed"/>
    </xf>
    <xf numFmtId="0" fontId="3" fillId="0" borderId="10" xfId="0" applyFont="1" applyFill="1" applyBorder="1" applyAlignment="1">
      <alignment horizontal="distributed"/>
    </xf>
    <xf numFmtId="0" fontId="4" fillId="0" borderId="0" xfId="0" applyFont="1" applyFill="1" applyBorder="1" applyAlignment="1">
      <alignment horizontal="distributed"/>
    </xf>
    <xf numFmtId="0" fontId="4" fillId="0" borderId="10" xfId="0" applyFont="1" applyFill="1" applyBorder="1" applyAlignment="1">
      <alignment horizontal="distributed"/>
    </xf>
    <xf numFmtId="0" fontId="6" fillId="0" borderId="14" xfId="0" applyFont="1" applyFill="1" applyBorder="1" applyAlignment="1">
      <alignment vertical="distributed" wrapText="1"/>
    </xf>
    <xf numFmtId="0" fontId="6" fillId="0" borderId="15" xfId="0" applyFont="1" applyFill="1" applyBorder="1" applyAlignment="1">
      <alignment vertical="distributed" wrapText="1"/>
    </xf>
    <xf numFmtId="0" fontId="6" fillId="0" borderId="16" xfId="0" applyFont="1" applyFill="1" applyBorder="1" applyAlignment="1">
      <alignment vertical="distributed" wrapText="1"/>
    </xf>
    <xf numFmtId="0" fontId="6" fillId="0" borderId="17" xfId="0" applyFont="1" applyFill="1" applyBorder="1" applyAlignment="1">
      <alignment vertical="distributed" wrapText="1"/>
    </xf>
    <xf numFmtId="0" fontId="0" fillId="0" borderId="0" xfId="0" applyFont="1" applyFill="1" applyBorder="1" applyAlignment="1">
      <alignment horizontal="distributed"/>
    </xf>
    <xf numFmtId="0" fontId="3" fillId="0" borderId="18" xfId="0" applyFont="1" applyFill="1" applyBorder="1" applyAlignment="1">
      <alignment horizontal="distributed"/>
    </xf>
    <xf numFmtId="0" fontId="3" fillId="0" borderId="8" xfId="0" applyFont="1" applyFill="1" applyBorder="1" applyAlignment="1">
      <alignment horizontal="distributed"/>
    </xf>
    <xf numFmtId="0" fontId="4" fillId="0" borderId="0" xfId="0" applyFont="1" applyFill="1" applyBorder="1" applyAlignment="1">
      <alignment horizontal="left"/>
    </xf>
    <xf numFmtId="0" fontId="4" fillId="0" borderId="0" xfId="0" quotePrefix="1" applyFont="1" applyFill="1" applyBorder="1" applyAlignment="1">
      <alignment horizontal="distributed"/>
    </xf>
    <xf numFmtId="0" fontId="4" fillId="0" borderId="10" xfId="0" quotePrefix="1" applyFont="1" applyFill="1" applyBorder="1" applyAlignment="1">
      <alignment horizontal="distributed"/>
    </xf>
    <xf numFmtId="0" fontId="4" fillId="0" borderId="0" xfId="0" applyFont="1" applyFill="1" applyBorder="1" applyAlignment="1" applyProtection="1">
      <alignment horizontal="distributed"/>
    </xf>
    <xf numFmtId="0" fontId="4" fillId="0" borderId="10" xfId="0" applyFont="1" applyFill="1" applyBorder="1" applyAlignment="1" applyProtection="1">
      <alignment horizontal="distributed"/>
    </xf>
    <xf numFmtId="0" fontId="4" fillId="0" borderId="0" xfId="0" applyFont="1" applyFill="1" applyBorder="1" applyAlignment="1"/>
    <xf numFmtId="0" fontId="0" fillId="0" borderId="10" xfId="0" applyFont="1" applyFill="1" applyBorder="1" applyAlignment="1">
      <alignment horizontal="distributed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distributed"/>
    </xf>
    <xf numFmtId="0" fontId="4" fillId="0" borderId="13" xfId="0" applyFont="1" applyFill="1" applyBorder="1" applyAlignment="1">
      <alignment horizontal="distributed"/>
    </xf>
    <xf numFmtId="0" fontId="8" fillId="0" borderId="0" xfId="0" applyFont="1" applyFill="1" applyBorder="1" applyAlignment="1">
      <alignment horizontal="distributed"/>
    </xf>
    <xf numFmtId="0" fontId="8" fillId="0" borderId="10" xfId="0" applyFont="1" applyFill="1" applyBorder="1" applyAlignment="1">
      <alignment horizontal="distributed"/>
    </xf>
    <xf numFmtId="0" fontId="6" fillId="0" borderId="19" xfId="0" applyFont="1" applyFill="1" applyBorder="1" applyAlignment="1">
      <alignment vertical="distributed" wrapText="1"/>
    </xf>
    <xf numFmtId="0" fontId="6" fillId="0" borderId="20" xfId="0" applyFont="1" applyFill="1" applyBorder="1" applyAlignment="1">
      <alignment vertical="distributed" wrapText="1"/>
    </xf>
    <xf numFmtId="0" fontId="6" fillId="0" borderId="21" xfId="0" applyFont="1" applyFill="1" applyBorder="1" applyAlignment="1">
      <alignment vertical="distributed" wrapText="1"/>
    </xf>
    <xf numFmtId="0" fontId="6" fillId="0" borderId="22" xfId="0" applyFont="1" applyFill="1" applyBorder="1" applyAlignment="1">
      <alignment vertical="distributed" wrapText="1"/>
    </xf>
    <xf numFmtId="0" fontId="3" fillId="0" borderId="2" xfId="0" applyFont="1" applyFill="1" applyBorder="1" applyAlignment="1">
      <alignment horizontal="distributed"/>
    </xf>
    <xf numFmtId="0" fontId="5" fillId="0" borderId="0" xfId="0" applyFont="1" applyFill="1" applyAlignment="1">
      <alignment horizontal="distributed" vertical="center" justifyLastLine="1"/>
    </xf>
    <xf numFmtId="0" fontId="6" fillId="0" borderId="23" xfId="0" applyFont="1" applyFill="1" applyBorder="1" applyAlignment="1" applyProtection="1">
      <alignment horizontal="distributed" vertical="center" justifyLastLine="1"/>
    </xf>
    <xf numFmtId="0" fontId="6" fillId="0" borderId="24" xfId="0" applyFont="1" applyFill="1" applyBorder="1" applyAlignment="1" applyProtection="1">
      <alignment horizontal="distributed" vertical="center" justifyLastLine="1"/>
    </xf>
    <xf numFmtId="0" fontId="6" fillId="0" borderId="25" xfId="0" applyFont="1" applyFill="1" applyBorder="1" applyAlignment="1" applyProtection="1">
      <alignment horizontal="distributed" vertical="center" justifyLastLine="1"/>
    </xf>
  </cellXfs>
  <cellStyles count="45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ハイパーリンク" xfId="28" builtinId="8" customBuiltin="1"/>
    <cellStyle name="メモ 2" xfId="29" xr:uid="{00000000-0005-0000-0000-00001C000000}"/>
    <cellStyle name="リンク セル 2" xfId="30" xr:uid="{00000000-0005-0000-0000-00001D000000}"/>
    <cellStyle name="悪い 2" xfId="31" xr:uid="{00000000-0005-0000-0000-00001E000000}"/>
    <cellStyle name="計算 2" xfId="32" xr:uid="{00000000-0005-0000-0000-00001F000000}"/>
    <cellStyle name="警告文 2" xfId="33" xr:uid="{00000000-0005-0000-0000-000020000000}"/>
    <cellStyle name="桁区切り" xfId="34" builtinId="6"/>
    <cellStyle name="見出し 1 2" xfId="35" xr:uid="{00000000-0005-0000-0000-000022000000}"/>
    <cellStyle name="見出し 2 2" xfId="36" xr:uid="{00000000-0005-0000-0000-000023000000}"/>
    <cellStyle name="見出し 3 2" xfId="37" xr:uid="{00000000-0005-0000-0000-000024000000}"/>
    <cellStyle name="見出し 4 2" xfId="38" xr:uid="{00000000-0005-0000-0000-000025000000}"/>
    <cellStyle name="集計 2" xfId="39" xr:uid="{00000000-0005-0000-0000-000026000000}"/>
    <cellStyle name="出力 2" xfId="40" xr:uid="{00000000-0005-0000-0000-000027000000}"/>
    <cellStyle name="説明文 2" xfId="41" xr:uid="{00000000-0005-0000-0000-000028000000}"/>
    <cellStyle name="入力 2" xfId="42" xr:uid="{00000000-0005-0000-0000-000029000000}"/>
    <cellStyle name="標準" xfId="0" builtinId="0"/>
    <cellStyle name="表示済みのハイパーリンク" xfId="43" builtinId="9" customBuiltin="1"/>
    <cellStyle name="良い 2" xfId="44" xr:uid="{00000000-0005-0000-0000-00002C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AP81"/>
  <sheetViews>
    <sheetView tabSelected="1" view="pageBreakPreview" zoomScaleNormal="100" workbookViewId="0">
      <selection activeCell="B2" sqref="B2"/>
    </sheetView>
  </sheetViews>
  <sheetFormatPr defaultColWidth="9.09765625" defaultRowHeight="12"/>
  <cols>
    <col min="1" max="6" width="2.69921875" style="1" customWidth="1"/>
    <col min="7" max="7" width="15" style="1" customWidth="1"/>
    <col min="8" max="9" width="15.59765625" style="34" customWidth="1"/>
    <col min="10" max="11" width="15.59765625" style="39" customWidth="1"/>
    <col min="12" max="13" width="15.59765625" style="34" customWidth="1"/>
    <col min="14" max="18" width="2.69921875" style="1" customWidth="1"/>
    <col min="19" max="19" width="15" style="1" customWidth="1"/>
    <col min="20" max="20" width="9.09765625" style="34"/>
    <col min="21" max="21" width="10.69921875" style="34" bestFit="1" customWidth="1"/>
    <col min="22" max="16384" width="9.09765625" style="34"/>
  </cols>
  <sheetData>
    <row r="1" spans="1:25" s="2" customFormat="1">
      <c r="A1" s="1"/>
      <c r="B1" s="1"/>
      <c r="C1" s="1"/>
      <c r="D1" s="1"/>
      <c r="E1" s="1"/>
      <c r="F1" s="1"/>
      <c r="G1" s="1"/>
      <c r="J1" s="3"/>
      <c r="K1" s="3"/>
      <c r="N1" s="1"/>
      <c r="O1" s="1"/>
      <c r="P1" s="1"/>
      <c r="Q1" s="1"/>
      <c r="R1" s="1"/>
      <c r="S1" s="40"/>
    </row>
    <row r="2" spans="1:25" s="4" customFormat="1" ht="14.25" customHeight="1">
      <c r="H2" s="91" t="s">
        <v>63</v>
      </c>
      <c r="I2" s="91"/>
      <c r="J2" s="91"/>
      <c r="K2" s="91" t="s">
        <v>55</v>
      </c>
      <c r="L2" s="91"/>
      <c r="M2" s="91"/>
    </row>
    <row r="3" spans="1:25" s="7" customFormat="1" ht="12.75" customHeight="1" thickBot="1">
      <c r="A3" s="5"/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5"/>
      <c r="O3" s="5"/>
      <c r="P3" s="5"/>
      <c r="Q3" s="5"/>
      <c r="R3" s="5"/>
      <c r="S3" s="5"/>
    </row>
    <row r="4" spans="1:25" s="7" customFormat="1" ht="18.75" customHeight="1">
      <c r="B4" s="67" t="s">
        <v>53</v>
      </c>
      <c r="C4" s="67"/>
      <c r="D4" s="67"/>
      <c r="E4" s="67"/>
      <c r="F4" s="67"/>
      <c r="G4" s="68"/>
      <c r="H4" s="92" t="s">
        <v>52</v>
      </c>
      <c r="I4" s="93"/>
      <c r="J4" s="93"/>
      <c r="K4" s="93" t="s">
        <v>51</v>
      </c>
      <c r="L4" s="93"/>
      <c r="M4" s="94"/>
      <c r="N4" s="86" t="s">
        <v>54</v>
      </c>
      <c r="O4" s="87"/>
      <c r="P4" s="87"/>
      <c r="Q4" s="87"/>
      <c r="R4" s="87"/>
      <c r="S4" s="87"/>
      <c r="T4" s="8"/>
      <c r="U4" s="8"/>
      <c r="W4" s="8"/>
    </row>
    <row r="5" spans="1:25" s="7" customFormat="1" ht="18.75" customHeight="1">
      <c r="B5" s="69"/>
      <c r="C5" s="69"/>
      <c r="D5" s="69"/>
      <c r="E5" s="69"/>
      <c r="F5" s="69"/>
      <c r="G5" s="70"/>
      <c r="H5" s="9" t="s">
        <v>0</v>
      </c>
      <c r="I5" s="9" t="s">
        <v>1</v>
      </c>
      <c r="J5" s="10" t="s">
        <v>2</v>
      </c>
      <c r="K5" s="11" t="s">
        <v>0</v>
      </c>
      <c r="L5" s="12" t="s">
        <v>1</v>
      </c>
      <c r="M5" s="13" t="s">
        <v>2</v>
      </c>
      <c r="N5" s="88"/>
      <c r="O5" s="89"/>
      <c r="P5" s="89"/>
      <c r="Q5" s="89"/>
      <c r="R5" s="89"/>
      <c r="S5" s="89"/>
      <c r="T5" s="8"/>
      <c r="U5" s="8"/>
      <c r="V5" s="8"/>
      <c r="W5" s="8"/>
      <c r="X5" s="8"/>
      <c r="Y5" s="8"/>
    </row>
    <row r="6" spans="1:25" s="18" customFormat="1" ht="15" customHeight="1">
      <c r="A6" s="14"/>
      <c r="B6" s="72" t="s">
        <v>49</v>
      </c>
      <c r="C6" s="72"/>
      <c r="D6" s="72"/>
      <c r="E6" s="72"/>
      <c r="F6" s="72"/>
      <c r="G6" s="73"/>
      <c r="H6" s="41">
        <f>SUM(H7,H20,H27,H31,H46,H53)</f>
        <v>737679</v>
      </c>
      <c r="I6" s="41">
        <v>713194</v>
      </c>
      <c r="J6" s="42">
        <v>24485</v>
      </c>
      <c r="K6" s="43">
        <f>SUM(K7,K20,K27,K31,K46,K53)</f>
        <v>287273</v>
      </c>
      <c r="L6" s="41">
        <v>272890</v>
      </c>
      <c r="M6" s="41">
        <v>14383</v>
      </c>
      <c r="N6" s="90" t="str">
        <f>B6</f>
        <v>刑法犯総数(交通業過を除く)</v>
      </c>
      <c r="O6" s="63"/>
      <c r="P6" s="63"/>
      <c r="Q6" s="63"/>
      <c r="R6" s="63"/>
      <c r="S6" s="63"/>
      <c r="T6" s="17"/>
      <c r="U6" s="17"/>
      <c r="V6" s="17"/>
    </row>
    <row r="7" spans="1:25" s="18" customFormat="1" ht="15" customHeight="1">
      <c r="B7" s="16"/>
      <c r="C7" s="63" t="s">
        <v>50</v>
      </c>
      <c r="D7" s="63"/>
      <c r="E7" s="63"/>
      <c r="F7" s="63"/>
      <c r="G7" s="64"/>
      <c r="H7" s="44">
        <f t="shared" ref="H7:K7" si="0">SUM(H8,H13,H18,H19)</f>
        <v>7034</v>
      </c>
      <c r="I7" s="44">
        <v>5834</v>
      </c>
      <c r="J7" s="45">
        <v>1200</v>
      </c>
      <c r="K7" s="46">
        <f t="shared" si="0"/>
        <v>6228</v>
      </c>
      <c r="L7" s="44">
        <v>5085</v>
      </c>
      <c r="M7" s="44">
        <v>1143</v>
      </c>
      <c r="N7" s="15"/>
      <c r="O7" s="63" t="str">
        <f>C7</f>
        <v>凶悪犯</v>
      </c>
      <c r="P7" s="63"/>
      <c r="Q7" s="63"/>
      <c r="R7" s="63"/>
      <c r="S7" s="63"/>
      <c r="T7" s="17"/>
      <c r="U7" s="17"/>
      <c r="V7" s="17"/>
    </row>
    <row r="8" spans="1:25" s="19" customFormat="1">
      <c r="B8" s="20"/>
      <c r="C8" s="20"/>
      <c r="D8" s="65" t="s">
        <v>58</v>
      </c>
      <c r="E8" s="65"/>
      <c r="F8" s="65"/>
      <c r="G8" s="66"/>
      <c r="H8" s="44">
        <f t="shared" ref="H8:K8" si="1">SUM(H9:H12)</f>
        <v>970</v>
      </c>
      <c r="I8" s="47">
        <v>286</v>
      </c>
      <c r="J8" s="48">
        <v>684</v>
      </c>
      <c r="K8" s="46">
        <f t="shared" si="1"/>
        <v>937</v>
      </c>
      <c r="L8" s="47">
        <v>280</v>
      </c>
      <c r="M8" s="47">
        <v>657</v>
      </c>
      <c r="N8" s="22"/>
      <c r="O8" s="20"/>
      <c r="P8" s="65" t="str">
        <f>D8</f>
        <v>殺人</v>
      </c>
      <c r="Q8" s="65"/>
      <c r="R8" s="65"/>
      <c r="S8" s="65"/>
      <c r="T8" s="17"/>
      <c r="U8" s="17"/>
      <c r="V8" s="23"/>
    </row>
    <row r="9" spans="1:25" s="19" customFormat="1">
      <c r="B9" s="20"/>
      <c r="C9" s="20"/>
      <c r="D9" s="20"/>
      <c r="E9" s="65" t="s">
        <v>3</v>
      </c>
      <c r="F9" s="65"/>
      <c r="G9" s="66"/>
      <c r="H9" s="49">
        <f>SUM(I9:J9)</f>
        <v>898</v>
      </c>
      <c r="I9" s="50">
        <v>222</v>
      </c>
      <c r="J9" s="51">
        <v>676</v>
      </c>
      <c r="K9" s="52">
        <f>SUM(L9:M9)</f>
        <v>871</v>
      </c>
      <c r="L9" s="51">
        <v>221</v>
      </c>
      <c r="M9" s="51">
        <v>650</v>
      </c>
      <c r="N9" s="22"/>
      <c r="O9" s="20"/>
      <c r="P9" s="20"/>
      <c r="Q9" s="65" t="str">
        <f>E9</f>
        <v>殺人</v>
      </c>
      <c r="R9" s="65"/>
      <c r="S9" s="65"/>
      <c r="T9" s="17"/>
      <c r="U9" s="17"/>
      <c r="V9" s="17"/>
    </row>
    <row r="10" spans="1:25" s="19" customFormat="1">
      <c r="B10" s="20"/>
      <c r="C10" s="20"/>
      <c r="D10" s="20"/>
      <c r="E10" s="65" t="s">
        <v>20</v>
      </c>
      <c r="F10" s="65"/>
      <c r="G10" s="66"/>
      <c r="H10" s="49">
        <f>SUM(I10:J10)</f>
        <v>12</v>
      </c>
      <c r="I10" s="53">
        <v>11</v>
      </c>
      <c r="J10" s="51">
        <v>1</v>
      </c>
      <c r="K10" s="52">
        <f>SUM(L10:M10)</f>
        <v>9</v>
      </c>
      <c r="L10" s="51">
        <v>8</v>
      </c>
      <c r="M10" s="51">
        <v>1</v>
      </c>
      <c r="N10" s="22"/>
      <c r="O10" s="20"/>
      <c r="P10" s="20"/>
      <c r="Q10" s="65" t="str">
        <f t="shared" ref="Q10:Q12" si="2">E10</f>
        <v>嬰児殺</v>
      </c>
      <c r="R10" s="65"/>
      <c r="S10" s="65"/>
      <c r="T10" s="17"/>
      <c r="U10" s="17"/>
      <c r="V10" s="17"/>
    </row>
    <row r="11" spans="1:25" s="19" customFormat="1">
      <c r="B11" s="20"/>
      <c r="C11" s="20"/>
      <c r="D11" s="20"/>
      <c r="E11" s="65" t="s">
        <v>4</v>
      </c>
      <c r="F11" s="65"/>
      <c r="G11" s="66"/>
      <c r="H11" s="49">
        <f>SUM(I11:J11)</f>
        <v>28</v>
      </c>
      <c r="I11" s="53">
        <v>28</v>
      </c>
      <c r="J11" s="54">
        <v>0</v>
      </c>
      <c r="K11" s="52">
        <f>SUM(L11:M11)</f>
        <v>25</v>
      </c>
      <c r="L11" s="51">
        <v>25</v>
      </c>
      <c r="M11" s="51">
        <v>0</v>
      </c>
      <c r="N11" s="22"/>
      <c r="O11" s="20"/>
      <c r="P11" s="20"/>
      <c r="Q11" s="65" t="str">
        <f t="shared" si="2"/>
        <v>殺人予備</v>
      </c>
      <c r="R11" s="65"/>
      <c r="S11" s="65"/>
      <c r="T11" s="17"/>
      <c r="U11" s="17"/>
      <c r="V11" s="17"/>
    </row>
    <row r="12" spans="1:25" s="19" customFormat="1">
      <c r="B12" s="20"/>
      <c r="C12" s="20"/>
      <c r="D12" s="20"/>
      <c r="E12" s="65" t="s">
        <v>5</v>
      </c>
      <c r="F12" s="65"/>
      <c r="G12" s="66"/>
      <c r="H12" s="49">
        <f>SUM(I12:J12)</f>
        <v>32</v>
      </c>
      <c r="I12" s="53">
        <v>25</v>
      </c>
      <c r="J12" s="51">
        <v>7</v>
      </c>
      <c r="K12" s="52">
        <f>SUM(L12:M12)</f>
        <v>32</v>
      </c>
      <c r="L12" s="51">
        <v>26</v>
      </c>
      <c r="M12" s="51">
        <v>6</v>
      </c>
      <c r="N12" s="22"/>
      <c r="O12" s="20"/>
      <c r="P12" s="20"/>
      <c r="Q12" s="65" t="str">
        <f t="shared" si="2"/>
        <v>自殺関与</v>
      </c>
      <c r="R12" s="65"/>
      <c r="S12" s="65"/>
      <c r="T12" s="17"/>
      <c r="U12" s="17"/>
      <c r="V12" s="17"/>
    </row>
    <row r="13" spans="1:25" s="19" customFormat="1">
      <c r="B13" s="20"/>
      <c r="C13" s="20"/>
      <c r="D13" s="65" t="s">
        <v>59</v>
      </c>
      <c r="E13" s="65"/>
      <c r="F13" s="65"/>
      <c r="G13" s="66"/>
      <c r="H13" s="44">
        <f t="shared" ref="H13" si="3">SUM(H14:H17)</f>
        <v>1370</v>
      </c>
      <c r="I13" s="47">
        <v>1197</v>
      </c>
      <c r="J13" s="48">
        <v>173</v>
      </c>
      <c r="K13" s="46">
        <f>SUM(K14:K17)</f>
        <v>1267</v>
      </c>
      <c r="L13" s="47">
        <v>1098</v>
      </c>
      <c r="M13" s="47">
        <v>169</v>
      </c>
      <c r="N13" s="22"/>
      <c r="O13" s="20"/>
      <c r="P13" s="65" t="str">
        <f>D13</f>
        <v>強盗</v>
      </c>
      <c r="Q13" s="65"/>
      <c r="R13" s="65"/>
      <c r="S13" s="65"/>
      <c r="T13" s="17"/>
      <c r="U13" s="17"/>
      <c r="V13" s="23"/>
    </row>
    <row r="14" spans="1:25" s="19" customFormat="1">
      <c r="B14" s="20"/>
      <c r="C14" s="20"/>
      <c r="D14" s="20"/>
      <c r="E14" s="65" t="s">
        <v>6</v>
      </c>
      <c r="F14" s="65"/>
      <c r="G14" s="66"/>
      <c r="H14" s="49">
        <f t="shared" ref="H14:H19" si="4">SUM(I14:J14)</f>
        <v>19</v>
      </c>
      <c r="I14" s="53">
        <v>8</v>
      </c>
      <c r="J14" s="51">
        <v>11</v>
      </c>
      <c r="K14" s="52">
        <f t="shared" ref="K14:K19" si="5">SUM(L14:M14)</f>
        <v>22</v>
      </c>
      <c r="L14" s="51">
        <v>9</v>
      </c>
      <c r="M14" s="51">
        <v>13</v>
      </c>
      <c r="N14" s="22"/>
      <c r="O14" s="20"/>
      <c r="P14" s="20"/>
      <c r="Q14" s="65" t="str">
        <f t="shared" ref="Q14:Q17" si="6">E14</f>
        <v>強盗殺人</v>
      </c>
      <c r="R14" s="65"/>
      <c r="S14" s="65"/>
      <c r="T14" s="17"/>
      <c r="U14" s="17"/>
      <c r="V14" s="17"/>
    </row>
    <row r="15" spans="1:25" s="19" customFormat="1">
      <c r="B15" s="20"/>
      <c r="C15" s="20"/>
      <c r="D15" s="20"/>
      <c r="E15" s="65" t="s">
        <v>7</v>
      </c>
      <c r="F15" s="65"/>
      <c r="G15" s="66"/>
      <c r="H15" s="49">
        <f t="shared" si="4"/>
        <v>627</v>
      </c>
      <c r="I15" s="53">
        <v>627</v>
      </c>
      <c r="J15" s="51">
        <v>0</v>
      </c>
      <c r="K15" s="52">
        <f t="shared" si="5"/>
        <v>571</v>
      </c>
      <c r="L15" s="51">
        <v>571</v>
      </c>
      <c r="M15" s="51">
        <v>0</v>
      </c>
      <c r="N15" s="22"/>
      <c r="O15" s="20"/>
      <c r="P15" s="20"/>
      <c r="Q15" s="65" t="str">
        <f t="shared" si="6"/>
        <v>強盗傷人</v>
      </c>
      <c r="R15" s="65"/>
      <c r="S15" s="65"/>
      <c r="T15" s="17"/>
      <c r="U15" s="17"/>
      <c r="V15" s="17"/>
    </row>
    <row r="16" spans="1:25" s="19" customFormat="1">
      <c r="B16" s="20"/>
      <c r="C16" s="20"/>
      <c r="D16" s="20"/>
      <c r="E16" s="71" t="s">
        <v>64</v>
      </c>
      <c r="F16" s="65"/>
      <c r="G16" s="66"/>
      <c r="H16" s="49">
        <f t="shared" si="4"/>
        <v>38</v>
      </c>
      <c r="I16" s="53">
        <v>38</v>
      </c>
      <c r="J16" s="51">
        <v>0</v>
      </c>
      <c r="K16" s="52">
        <f t="shared" si="5"/>
        <v>32</v>
      </c>
      <c r="L16" s="51">
        <v>32</v>
      </c>
      <c r="M16" s="51">
        <v>0</v>
      </c>
      <c r="N16" s="22"/>
      <c r="O16" s="20"/>
      <c r="P16" s="20"/>
      <c r="Q16" s="65" t="str">
        <f t="shared" si="6"/>
        <v>強盗・強制性交等</v>
      </c>
      <c r="R16" s="65"/>
      <c r="S16" s="65"/>
      <c r="T16" s="17"/>
      <c r="U16" s="17"/>
      <c r="V16" s="17"/>
    </row>
    <row r="17" spans="1:22" s="19" customFormat="1">
      <c r="B17" s="20"/>
      <c r="C17" s="20"/>
      <c r="D17" s="20"/>
      <c r="E17" s="65" t="s">
        <v>8</v>
      </c>
      <c r="F17" s="65"/>
      <c r="G17" s="66"/>
      <c r="H17" s="49">
        <f t="shared" si="4"/>
        <v>686</v>
      </c>
      <c r="I17" s="53">
        <v>524</v>
      </c>
      <c r="J17" s="51">
        <v>162</v>
      </c>
      <c r="K17" s="52">
        <f t="shared" si="5"/>
        <v>642</v>
      </c>
      <c r="L17" s="51">
        <v>486</v>
      </c>
      <c r="M17" s="51">
        <v>156</v>
      </c>
      <c r="N17" s="22"/>
      <c r="O17" s="20"/>
      <c r="P17" s="20"/>
      <c r="Q17" s="65" t="str">
        <f t="shared" si="6"/>
        <v>強盗・準強盗</v>
      </c>
      <c r="R17" s="65"/>
      <c r="S17" s="65"/>
      <c r="T17" s="17"/>
      <c r="U17" s="17"/>
      <c r="V17" s="17"/>
    </row>
    <row r="18" spans="1:22" s="19" customFormat="1">
      <c r="B18" s="20"/>
      <c r="C18" s="20"/>
      <c r="D18" s="65" t="s">
        <v>21</v>
      </c>
      <c r="E18" s="65"/>
      <c r="F18" s="65"/>
      <c r="G18" s="66"/>
      <c r="H18" s="49">
        <f t="shared" si="4"/>
        <v>758</v>
      </c>
      <c r="I18" s="53">
        <v>572</v>
      </c>
      <c r="J18" s="51">
        <v>186</v>
      </c>
      <c r="K18" s="52">
        <f t="shared" si="5"/>
        <v>648</v>
      </c>
      <c r="L18" s="51">
        <v>475</v>
      </c>
      <c r="M18" s="51">
        <v>173</v>
      </c>
      <c r="N18" s="22"/>
      <c r="O18" s="20"/>
      <c r="P18" s="65" t="str">
        <f t="shared" ref="P18:P19" si="7">D18</f>
        <v>放火</v>
      </c>
      <c r="Q18" s="65"/>
      <c r="R18" s="65"/>
      <c r="S18" s="65"/>
      <c r="T18" s="17"/>
      <c r="U18" s="17"/>
      <c r="V18" s="17"/>
    </row>
    <row r="19" spans="1:22" s="19" customFormat="1">
      <c r="B19" s="20"/>
      <c r="C19" s="20"/>
      <c r="D19" s="71" t="s">
        <v>65</v>
      </c>
      <c r="E19" s="65"/>
      <c r="F19" s="65"/>
      <c r="G19" s="66"/>
      <c r="H19" s="49">
        <f t="shared" si="4"/>
        <v>3936</v>
      </c>
      <c r="I19" s="53">
        <v>3779</v>
      </c>
      <c r="J19" s="51">
        <v>157</v>
      </c>
      <c r="K19" s="52">
        <f t="shared" si="5"/>
        <v>3376</v>
      </c>
      <c r="L19" s="51">
        <v>3232</v>
      </c>
      <c r="M19" s="51">
        <v>144</v>
      </c>
      <c r="N19" s="22"/>
      <c r="O19" s="20"/>
      <c r="P19" s="65" t="str">
        <f t="shared" si="7"/>
        <v>不同意性交等</v>
      </c>
      <c r="Q19" s="65"/>
      <c r="R19" s="65"/>
      <c r="S19" s="65"/>
      <c r="T19" s="17"/>
      <c r="U19" s="17"/>
      <c r="V19" s="17"/>
    </row>
    <row r="20" spans="1:22" s="18" customFormat="1" ht="15" customHeight="1">
      <c r="A20" s="19"/>
      <c r="B20" s="16"/>
      <c r="C20" s="63" t="s">
        <v>22</v>
      </c>
      <c r="D20" s="63"/>
      <c r="E20" s="63"/>
      <c r="F20" s="63"/>
      <c r="G20" s="64"/>
      <c r="H20" s="44">
        <f t="shared" ref="H20:K20" si="8">SUM(H21:H23,H25:H26)</f>
        <v>57746</v>
      </c>
      <c r="I20" s="44">
        <v>56835</v>
      </c>
      <c r="J20" s="45">
        <v>911</v>
      </c>
      <c r="K20" s="46">
        <f t="shared" si="8"/>
        <v>47596</v>
      </c>
      <c r="L20" s="44">
        <v>46923</v>
      </c>
      <c r="M20" s="44">
        <v>673</v>
      </c>
      <c r="N20" s="15"/>
      <c r="O20" s="63" t="str">
        <f>C20</f>
        <v>粗暴犯</v>
      </c>
      <c r="P20" s="63"/>
      <c r="Q20" s="63"/>
      <c r="R20" s="63"/>
      <c r="S20" s="63"/>
      <c r="T20" s="17"/>
      <c r="U20" s="17"/>
      <c r="V20" s="17"/>
    </row>
    <row r="21" spans="1:22" s="19" customFormat="1">
      <c r="A21" s="18"/>
      <c r="B21" s="20"/>
      <c r="C21" s="20"/>
      <c r="D21" s="65" t="s">
        <v>9</v>
      </c>
      <c r="E21" s="65"/>
      <c r="F21" s="65"/>
      <c r="G21" s="66"/>
      <c r="H21" s="49">
        <f t="shared" ref="H21:H26" si="9">SUM(I21:J21)</f>
        <v>15</v>
      </c>
      <c r="I21" s="53">
        <v>15</v>
      </c>
      <c r="J21" s="51">
        <v>0</v>
      </c>
      <c r="K21" s="52">
        <f t="shared" ref="K21:K26" si="10">SUM(L21:M21)</f>
        <v>10</v>
      </c>
      <c r="L21" s="51">
        <v>10</v>
      </c>
      <c r="M21" s="51">
        <v>0</v>
      </c>
      <c r="N21" s="22"/>
      <c r="O21" s="20"/>
      <c r="P21" s="65" t="str">
        <f t="shared" ref="P21:P23" si="11">D21</f>
        <v>凶器準備集合</v>
      </c>
      <c r="Q21" s="65"/>
      <c r="R21" s="65"/>
      <c r="S21" s="65"/>
      <c r="T21" s="17"/>
      <c r="U21" s="17"/>
      <c r="V21" s="17"/>
    </row>
    <row r="22" spans="1:22" s="19" customFormat="1">
      <c r="B22" s="20"/>
      <c r="C22" s="20"/>
      <c r="D22" s="65" t="s">
        <v>23</v>
      </c>
      <c r="E22" s="65"/>
      <c r="F22" s="65"/>
      <c r="G22" s="66"/>
      <c r="H22" s="49">
        <f t="shared" si="9"/>
        <v>29250</v>
      </c>
      <c r="I22" s="53">
        <v>29250</v>
      </c>
      <c r="J22" s="51">
        <v>0</v>
      </c>
      <c r="K22" s="52">
        <f t="shared" si="10"/>
        <v>24302</v>
      </c>
      <c r="L22" s="51">
        <v>24302</v>
      </c>
      <c r="M22" s="51">
        <v>0</v>
      </c>
      <c r="N22" s="22"/>
      <c r="O22" s="20"/>
      <c r="P22" s="65" t="str">
        <f t="shared" si="11"/>
        <v>暴行</v>
      </c>
      <c r="Q22" s="65"/>
      <c r="R22" s="65"/>
      <c r="S22" s="65"/>
      <c r="T22" s="17"/>
      <c r="U22" s="17"/>
      <c r="V22" s="17"/>
    </row>
    <row r="23" spans="1:22" s="19" customFormat="1">
      <c r="B23" s="20"/>
      <c r="C23" s="20"/>
      <c r="D23" s="65" t="s">
        <v>24</v>
      </c>
      <c r="E23" s="65"/>
      <c r="F23" s="65"/>
      <c r="G23" s="66"/>
      <c r="H23" s="49">
        <f t="shared" si="9"/>
        <v>22292</v>
      </c>
      <c r="I23" s="53">
        <v>22292</v>
      </c>
      <c r="J23" s="51">
        <v>0</v>
      </c>
      <c r="K23" s="52">
        <f t="shared" si="10"/>
        <v>18374</v>
      </c>
      <c r="L23" s="51">
        <v>18373</v>
      </c>
      <c r="M23" s="51">
        <v>1</v>
      </c>
      <c r="N23" s="22"/>
      <c r="O23" s="20"/>
      <c r="P23" s="65" t="str">
        <f t="shared" si="11"/>
        <v>傷害</v>
      </c>
      <c r="Q23" s="65"/>
      <c r="R23" s="65"/>
      <c r="S23" s="65"/>
      <c r="T23" s="17"/>
      <c r="U23" s="17"/>
      <c r="V23" s="17"/>
    </row>
    <row r="24" spans="1:22" s="19" customFormat="1">
      <c r="B24" s="20"/>
      <c r="C24" s="20"/>
      <c r="D24" s="20"/>
      <c r="E24" s="74" t="s">
        <v>25</v>
      </c>
      <c r="F24" s="74"/>
      <c r="G24" s="21" t="s">
        <v>10</v>
      </c>
      <c r="H24" s="49">
        <f t="shared" si="9"/>
        <v>67</v>
      </c>
      <c r="I24" s="53">
        <v>67</v>
      </c>
      <c r="J24" s="51">
        <v>0</v>
      </c>
      <c r="K24" s="52">
        <f t="shared" si="10"/>
        <v>62</v>
      </c>
      <c r="L24" s="51">
        <v>62</v>
      </c>
      <c r="M24" s="51">
        <v>0</v>
      </c>
      <c r="N24" s="22"/>
      <c r="O24" s="20"/>
      <c r="P24" s="20"/>
      <c r="Q24" s="74" t="str">
        <f>E24</f>
        <v>うち)</v>
      </c>
      <c r="R24" s="74"/>
      <c r="S24" s="20" t="str">
        <f>G24</f>
        <v>傷害致死</v>
      </c>
      <c r="T24" s="17"/>
      <c r="U24" s="17"/>
      <c r="V24" s="17"/>
    </row>
    <row r="25" spans="1:22" s="19" customFormat="1">
      <c r="B25" s="20"/>
      <c r="C25" s="20"/>
      <c r="D25" s="65" t="s">
        <v>26</v>
      </c>
      <c r="E25" s="65"/>
      <c r="F25" s="65"/>
      <c r="G25" s="66"/>
      <c r="H25" s="49">
        <f t="shared" si="9"/>
        <v>4502</v>
      </c>
      <c r="I25" s="53">
        <v>4220</v>
      </c>
      <c r="J25" s="51">
        <v>282</v>
      </c>
      <c r="K25" s="52">
        <f t="shared" si="10"/>
        <v>3712</v>
      </c>
      <c r="L25" s="51">
        <v>3515</v>
      </c>
      <c r="M25" s="51">
        <v>197</v>
      </c>
      <c r="N25" s="22"/>
      <c r="O25" s="20"/>
      <c r="P25" s="65" t="str">
        <f t="shared" ref="P25:P26" si="12">D25</f>
        <v>脅迫</v>
      </c>
      <c r="Q25" s="65"/>
      <c r="R25" s="65"/>
      <c r="S25" s="65"/>
      <c r="T25" s="17"/>
      <c r="U25" s="17"/>
      <c r="V25" s="17"/>
    </row>
    <row r="26" spans="1:22" s="19" customFormat="1">
      <c r="B26" s="20"/>
      <c r="C26" s="20"/>
      <c r="D26" s="65" t="s">
        <v>27</v>
      </c>
      <c r="E26" s="65"/>
      <c r="F26" s="65"/>
      <c r="G26" s="66"/>
      <c r="H26" s="49">
        <f t="shared" si="9"/>
        <v>1687</v>
      </c>
      <c r="I26" s="53">
        <v>1058</v>
      </c>
      <c r="J26" s="51">
        <v>629</v>
      </c>
      <c r="K26" s="52">
        <f t="shared" si="10"/>
        <v>1198</v>
      </c>
      <c r="L26" s="51">
        <v>723</v>
      </c>
      <c r="M26" s="51">
        <v>475</v>
      </c>
      <c r="N26" s="22"/>
      <c r="O26" s="20"/>
      <c r="P26" s="65" t="str">
        <f t="shared" si="12"/>
        <v>恐喝</v>
      </c>
      <c r="Q26" s="65"/>
      <c r="R26" s="65"/>
      <c r="S26" s="65"/>
      <c r="T26" s="17"/>
      <c r="U26" s="17"/>
      <c r="V26" s="17"/>
    </row>
    <row r="27" spans="1:22" s="18" customFormat="1" ht="15" customHeight="1">
      <c r="A27" s="19"/>
      <c r="B27" s="16"/>
      <c r="C27" s="63" t="s">
        <v>28</v>
      </c>
      <c r="D27" s="63"/>
      <c r="E27" s="63"/>
      <c r="F27" s="63"/>
      <c r="G27" s="64"/>
      <c r="H27" s="44">
        <f>SUM(H28:H30)</f>
        <v>501507</v>
      </c>
      <c r="I27" s="44">
        <v>484603</v>
      </c>
      <c r="J27" s="45">
        <v>16904</v>
      </c>
      <c r="K27" s="46">
        <f t="shared" ref="K27" si="13">SUM(K28:K30)</f>
        <v>166049</v>
      </c>
      <c r="L27" s="44">
        <v>156994</v>
      </c>
      <c r="M27" s="44">
        <v>9055</v>
      </c>
      <c r="N27" s="15"/>
      <c r="O27" s="63" t="str">
        <f>C27</f>
        <v>窃盗犯</v>
      </c>
      <c r="P27" s="63"/>
      <c r="Q27" s="63"/>
      <c r="R27" s="63"/>
      <c r="S27" s="63"/>
      <c r="T27" s="17"/>
      <c r="U27" s="17"/>
      <c r="V27" s="17"/>
    </row>
    <row r="28" spans="1:22" s="19" customFormat="1">
      <c r="A28" s="18"/>
      <c r="B28" s="20"/>
      <c r="C28" s="20"/>
      <c r="D28" s="65" t="s">
        <v>29</v>
      </c>
      <c r="E28" s="65"/>
      <c r="F28" s="65"/>
      <c r="G28" s="66"/>
      <c r="H28" s="49">
        <f>SUM(I28:J28)</f>
        <v>43036</v>
      </c>
      <c r="I28" s="53">
        <v>31903</v>
      </c>
      <c r="J28" s="51">
        <v>11133</v>
      </c>
      <c r="K28" s="52">
        <f>SUM(L28:M28)</f>
        <v>24885</v>
      </c>
      <c r="L28" s="51">
        <v>18337</v>
      </c>
      <c r="M28" s="51">
        <v>6548</v>
      </c>
      <c r="N28" s="22"/>
      <c r="O28" s="20"/>
      <c r="P28" s="65" t="str">
        <f t="shared" ref="P28:P30" si="14">D28</f>
        <v>侵入盗</v>
      </c>
      <c r="Q28" s="65"/>
      <c r="R28" s="65"/>
      <c r="S28" s="65"/>
      <c r="T28" s="17"/>
      <c r="U28" s="17"/>
      <c r="V28" s="17"/>
    </row>
    <row r="29" spans="1:22" s="19" customFormat="1">
      <c r="B29" s="20"/>
      <c r="C29" s="20"/>
      <c r="D29" s="65" t="s">
        <v>30</v>
      </c>
      <c r="E29" s="65"/>
      <c r="F29" s="65"/>
      <c r="G29" s="66"/>
      <c r="H29" s="49">
        <f>SUM(I29:J29)</f>
        <v>191741</v>
      </c>
      <c r="I29" s="53">
        <v>190780</v>
      </c>
      <c r="J29" s="51">
        <v>961</v>
      </c>
      <c r="K29" s="52">
        <f>SUM(L29:M29)</f>
        <v>16489</v>
      </c>
      <c r="L29" s="51">
        <v>16169</v>
      </c>
      <c r="M29" s="51">
        <v>320</v>
      </c>
      <c r="N29" s="22"/>
      <c r="O29" s="20"/>
      <c r="P29" s="65" t="str">
        <f t="shared" si="14"/>
        <v>乗り物盗</v>
      </c>
      <c r="Q29" s="65"/>
      <c r="R29" s="65"/>
      <c r="S29" s="65"/>
      <c r="T29" s="17"/>
      <c r="U29" s="17"/>
      <c r="V29" s="17"/>
    </row>
    <row r="30" spans="1:22" s="19" customFormat="1">
      <c r="B30" s="20"/>
      <c r="C30" s="20"/>
      <c r="D30" s="65" t="s">
        <v>31</v>
      </c>
      <c r="E30" s="65"/>
      <c r="F30" s="65"/>
      <c r="G30" s="66"/>
      <c r="H30" s="49">
        <f>SUM(I30:J30)</f>
        <v>266730</v>
      </c>
      <c r="I30" s="53">
        <v>261920</v>
      </c>
      <c r="J30" s="51">
        <v>4810</v>
      </c>
      <c r="K30" s="52">
        <f>SUM(L30:M30)</f>
        <v>124675</v>
      </c>
      <c r="L30" s="51">
        <v>122488</v>
      </c>
      <c r="M30" s="51">
        <v>2187</v>
      </c>
      <c r="N30" s="22"/>
      <c r="O30" s="20"/>
      <c r="P30" s="65" t="str">
        <f t="shared" si="14"/>
        <v>非侵入盗</v>
      </c>
      <c r="Q30" s="65"/>
      <c r="R30" s="65"/>
      <c r="S30" s="65"/>
      <c r="T30" s="17"/>
      <c r="U30" s="17"/>
      <c r="V30" s="17"/>
    </row>
    <row r="31" spans="1:22" s="18" customFormat="1" ht="15" customHeight="1">
      <c r="A31" s="19"/>
      <c r="B31" s="16"/>
      <c r="C31" s="63" t="s">
        <v>32</v>
      </c>
      <c r="D31" s="63"/>
      <c r="E31" s="63"/>
      <c r="F31" s="63"/>
      <c r="G31" s="64"/>
      <c r="H31" s="44">
        <f t="shared" ref="H31:K31" si="15">SUM(H32:H33,H36,H42,H44:H45)</f>
        <v>61986</v>
      </c>
      <c r="I31" s="44">
        <v>61006</v>
      </c>
      <c r="J31" s="45">
        <v>980</v>
      </c>
      <c r="K31" s="46">
        <f t="shared" si="15"/>
        <v>19423</v>
      </c>
      <c r="L31" s="44">
        <v>18653</v>
      </c>
      <c r="M31" s="44">
        <v>770</v>
      </c>
      <c r="N31" s="15"/>
      <c r="O31" s="63" t="str">
        <f>C31</f>
        <v>知能犯</v>
      </c>
      <c r="P31" s="63"/>
      <c r="Q31" s="63"/>
      <c r="R31" s="63"/>
      <c r="S31" s="63"/>
      <c r="T31" s="17"/>
      <c r="U31" s="17"/>
      <c r="V31" s="17"/>
    </row>
    <row r="32" spans="1:22" s="19" customFormat="1">
      <c r="A32" s="18"/>
      <c r="B32" s="20"/>
      <c r="C32" s="20"/>
      <c r="D32" s="65" t="s">
        <v>33</v>
      </c>
      <c r="E32" s="65"/>
      <c r="F32" s="65"/>
      <c r="G32" s="66"/>
      <c r="H32" s="49">
        <f>SUM(I32:J32)</f>
        <v>57324</v>
      </c>
      <c r="I32" s="53">
        <v>56363</v>
      </c>
      <c r="J32" s="51">
        <v>961</v>
      </c>
      <c r="K32" s="52">
        <f>SUM(L32:M32)</f>
        <v>16175</v>
      </c>
      <c r="L32" s="51">
        <v>15415</v>
      </c>
      <c r="M32" s="51">
        <v>760</v>
      </c>
      <c r="N32" s="22"/>
      <c r="O32" s="20"/>
      <c r="P32" s="65" t="str">
        <f t="shared" ref="P32:P33" si="16">D32</f>
        <v>詐欺</v>
      </c>
      <c r="Q32" s="65"/>
      <c r="R32" s="65"/>
      <c r="S32" s="65"/>
      <c r="T32" s="17"/>
      <c r="U32" s="17"/>
      <c r="V32" s="17"/>
    </row>
    <row r="33" spans="1:22" s="19" customFormat="1">
      <c r="B33" s="20"/>
      <c r="C33" s="20"/>
      <c r="D33" s="65" t="s">
        <v>60</v>
      </c>
      <c r="E33" s="65"/>
      <c r="F33" s="65"/>
      <c r="G33" s="66"/>
      <c r="H33" s="44">
        <f>SUM(I33:J33)</f>
        <v>2365</v>
      </c>
      <c r="I33" s="47">
        <v>2365</v>
      </c>
      <c r="J33" s="48">
        <v>0</v>
      </c>
      <c r="K33" s="46">
        <f>SUM(L33:M33)</f>
        <v>1508</v>
      </c>
      <c r="L33" s="47">
        <v>1508</v>
      </c>
      <c r="M33" s="47">
        <v>0</v>
      </c>
      <c r="N33" s="22"/>
      <c r="O33" s="20"/>
      <c r="P33" s="65" t="str">
        <f t="shared" si="16"/>
        <v>横領</v>
      </c>
      <c r="Q33" s="65"/>
      <c r="R33" s="65"/>
      <c r="S33" s="65"/>
      <c r="T33" s="17"/>
      <c r="U33" s="17"/>
      <c r="V33" s="23"/>
    </row>
    <row r="34" spans="1:22" s="19" customFormat="1">
      <c r="B34" s="20"/>
      <c r="C34" s="20"/>
      <c r="D34" s="20"/>
      <c r="E34" s="65" t="s">
        <v>34</v>
      </c>
      <c r="F34" s="65"/>
      <c r="G34" s="66"/>
      <c r="H34" s="49">
        <f>SUM(I34:J34)</f>
        <v>994</v>
      </c>
      <c r="I34" s="53">
        <v>994</v>
      </c>
      <c r="J34" s="51">
        <v>0</v>
      </c>
      <c r="K34" s="52">
        <f>SUM(L34:M34)</f>
        <v>618</v>
      </c>
      <c r="L34" s="51">
        <v>618</v>
      </c>
      <c r="M34" s="51">
        <v>0</v>
      </c>
      <c r="N34" s="22"/>
      <c r="O34" s="20"/>
      <c r="P34" s="20"/>
      <c r="Q34" s="65" t="str">
        <f t="shared" ref="Q34:Q35" si="17">E34</f>
        <v>横領</v>
      </c>
      <c r="R34" s="65"/>
      <c r="S34" s="65"/>
      <c r="T34" s="17"/>
      <c r="U34" s="17"/>
      <c r="V34" s="17"/>
    </row>
    <row r="35" spans="1:22" s="19" customFormat="1">
      <c r="B35" s="20"/>
      <c r="C35" s="20"/>
      <c r="D35" s="20"/>
      <c r="E35" s="65" t="s">
        <v>35</v>
      </c>
      <c r="F35" s="65"/>
      <c r="G35" s="66"/>
      <c r="H35" s="49">
        <f>SUM(I35:J35)</f>
        <v>1371</v>
      </c>
      <c r="I35" s="53">
        <v>1371</v>
      </c>
      <c r="J35" s="51">
        <v>0</v>
      </c>
      <c r="K35" s="52">
        <f>SUM(L35:M35)</f>
        <v>890</v>
      </c>
      <c r="L35" s="51">
        <v>890</v>
      </c>
      <c r="M35" s="51">
        <v>0</v>
      </c>
      <c r="N35" s="22"/>
      <c r="O35" s="20"/>
      <c r="P35" s="20"/>
      <c r="Q35" s="65" t="str">
        <f t="shared" si="17"/>
        <v>業務上横領</v>
      </c>
      <c r="R35" s="65"/>
      <c r="S35" s="65"/>
      <c r="T35" s="17"/>
      <c r="U35" s="17"/>
      <c r="V35" s="17"/>
    </row>
    <row r="36" spans="1:22" s="19" customFormat="1">
      <c r="B36" s="20"/>
      <c r="C36" s="20"/>
      <c r="D36" s="65" t="s">
        <v>61</v>
      </c>
      <c r="E36" s="65"/>
      <c r="F36" s="65"/>
      <c r="G36" s="66"/>
      <c r="H36" s="44">
        <f t="shared" ref="H36:K36" si="18">SUM(H37:H41)</f>
        <v>2096</v>
      </c>
      <c r="I36" s="47">
        <v>2077</v>
      </c>
      <c r="J36" s="48">
        <v>19</v>
      </c>
      <c r="K36" s="46">
        <f t="shared" si="18"/>
        <v>1585</v>
      </c>
      <c r="L36" s="47">
        <v>1575</v>
      </c>
      <c r="M36" s="47">
        <v>10</v>
      </c>
      <c r="N36" s="22"/>
      <c r="O36" s="20"/>
      <c r="P36" s="65" t="str">
        <f t="shared" ref="P36" si="19">D36</f>
        <v>偽造</v>
      </c>
      <c r="Q36" s="65"/>
      <c r="R36" s="65"/>
      <c r="S36" s="65"/>
      <c r="T36" s="17"/>
      <c r="U36" s="17"/>
      <c r="V36" s="23"/>
    </row>
    <row r="37" spans="1:22" s="19" customFormat="1">
      <c r="B37" s="20"/>
      <c r="C37" s="20"/>
      <c r="D37" s="20"/>
      <c r="E37" s="75" t="s">
        <v>11</v>
      </c>
      <c r="F37" s="75"/>
      <c r="G37" s="76"/>
      <c r="H37" s="49">
        <f t="shared" ref="H37:H44" si="20">SUM(I37:J37)</f>
        <v>298</v>
      </c>
      <c r="I37" s="53">
        <v>294</v>
      </c>
      <c r="J37" s="51">
        <v>4</v>
      </c>
      <c r="K37" s="52">
        <f t="shared" ref="K37:K47" si="21">SUM(L37:M37)</f>
        <v>61</v>
      </c>
      <c r="L37" s="51">
        <v>60</v>
      </c>
      <c r="M37" s="51">
        <v>1</v>
      </c>
      <c r="N37" s="22"/>
      <c r="O37" s="20"/>
      <c r="P37" s="20"/>
      <c r="Q37" s="75" t="str">
        <f t="shared" ref="Q37:Q41" si="22">E37</f>
        <v>通貨偽造</v>
      </c>
      <c r="R37" s="75"/>
      <c r="S37" s="75"/>
      <c r="T37" s="17"/>
      <c r="U37" s="17"/>
      <c r="V37" s="17"/>
    </row>
    <row r="38" spans="1:22" s="19" customFormat="1">
      <c r="B38" s="20"/>
      <c r="C38" s="20"/>
      <c r="D38" s="20"/>
      <c r="E38" s="65" t="s">
        <v>12</v>
      </c>
      <c r="F38" s="65"/>
      <c r="G38" s="66"/>
      <c r="H38" s="49">
        <f t="shared" si="20"/>
        <v>1700</v>
      </c>
      <c r="I38" s="53">
        <v>1686</v>
      </c>
      <c r="J38" s="51">
        <v>14</v>
      </c>
      <c r="K38" s="52">
        <f t="shared" si="21"/>
        <v>1439</v>
      </c>
      <c r="L38" s="51">
        <v>1430</v>
      </c>
      <c r="M38" s="51">
        <v>9</v>
      </c>
      <c r="N38" s="22"/>
      <c r="O38" s="20"/>
      <c r="P38" s="20"/>
      <c r="Q38" s="65" t="str">
        <f t="shared" si="22"/>
        <v>文書偽造</v>
      </c>
      <c r="R38" s="65"/>
      <c r="S38" s="65"/>
      <c r="T38" s="17"/>
      <c r="U38" s="17"/>
      <c r="V38" s="17"/>
    </row>
    <row r="39" spans="1:22" s="19" customFormat="1">
      <c r="B39" s="20"/>
      <c r="C39" s="20"/>
      <c r="D39" s="20"/>
      <c r="E39" s="65" t="s">
        <v>57</v>
      </c>
      <c r="F39" s="65"/>
      <c r="G39" s="66"/>
      <c r="H39" s="49">
        <f t="shared" si="20"/>
        <v>11</v>
      </c>
      <c r="I39" s="53">
        <v>11</v>
      </c>
      <c r="J39" s="51">
        <v>0</v>
      </c>
      <c r="K39" s="52">
        <f t="shared" si="21"/>
        <v>16</v>
      </c>
      <c r="L39" s="51">
        <v>16</v>
      </c>
      <c r="M39" s="51">
        <v>0</v>
      </c>
      <c r="N39" s="22"/>
      <c r="O39" s="20"/>
      <c r="P39" s="20"/>
      <c r="Q39" s="65" t="str">
        <f t="shared" si="22"/>
        <v>支払用カード偽造</v>
      </c>
      <c r="R39" s="65"/>
      <c r="S39" s="65"/>
      <c r="T39" s="17"/>
      <c r="U39" s="17"/>
      <c r="V39" s="17"/>
    </row>
    <row r="40" spans="1:22" s="19" customFormat="1">
      <c r="B40" s="20"/>
      <c r="C40" s="20"/>
      <c r="D40" s="20"/>
      <c r="E40" s="65" t="s">
        <v>13</v>
      </c>
      <c r="F40" s="65"/>
      <c r="G40" s="66"/>
      <c r="H40" s="49">
        <f t="shared" si="20"/>
        <v>39</v>
      </c>
      <c r="I40" s="53">
        <v>38</v>
      </c>
      <c r="J40" s="51">
        <v>1</v>
      </c>
      <c r="K40" s="52">
        <f t="shared" si="21"/>
        <v>25</v>
      </c>
      <c r="L40" s="51">
        <v>25</v>
      </c>
      <c r="M40" s="51">
        <v>0</v>
      </c>
      <c r="N40" s="22"/>
      <c r="O40" s="20"/>
      <c r="P40" s="20"/>
      <c r="Q40" s="65" t="str">
        <f t="shared" si="22"/>
        <v>有価証券偽造</v>
      </c>
      <c r="R40" s="65"/>
      <c r="S40" s="65"/>
      <c r="T40" s="17"/>
      <c r="U40" s="17"/>
      <c r="V40" s="17"/>
    </row>
    <row r="41" spans="1:22" s="19" customFormat="1">
      <c r="B41" s="20"/>
      <c r="C41" s="20"/>
      <c r="D41" s="20"/>
      <c r="E41" s="77" t="s">
        <v>36</v>
      </c>
      <c r="F41" s="77"/>
      <c r="G41" s="78"/>
      <c r="H41" s="49">
        <f t="shared" si="20"/>
        <v>48</v>
      </c>
      <c r="I41" s="53">
        <v>48</v>
      </c>
      <c r="J41" s="51">
        <v>0</v>
      </c>
      <c r="K41" s="52">
        <f t="shared" si="21"/>
        <v>44</v>
      </c>
      <c r="L41" s="51">
        <v>44</v>
      </c>
      <c r="M41" s="51">
        <v>0</v>
      </c>
      <c r="N41" s="22"/>
      <c r="O41" s="20"/>
      <c r="P41" s="20"/>
      <c r="Q41" s="77" t="str">
        <f t="shared" si="22"/>
        <v>印章偽造</v>
      </c>
      <c r="R41" s="77"/>
      <c r="S41" s="77"/>
      <c r="T41" s="17"/>
      <c r="U41" s="17"/>
      <c r="V41" s="17"/>
    </row>
    <row r="42" spans="1:22" s="19" customFormat="1">
      <c r="B42" s="20"/>
      <c r="C42" s="20"/>
      <c r="D42" s="65" t="s">
        <v>37</v>
      </c>
      <c r="E42" s="65"/>
      <c r="F42" s="65"/>
      <c r="G42" s="66"/>
      <c r="H42" s="49">
        <f t="shared" si="20"/>
        <v>101</v>
      </c>
      <c r="I42" s="53">
        <v>101</v>
      </c>
      <c r="J42" s="51">
        <v>0</v>
      </c>
      <c r="K42" s="52">
        <f t="shared" si="21"/>
        <v>81</v>
      </c>
      <c r="L42" s="51">
        <v>81</v>
      </c>
      <c r="M42" s="51">
        <v>0</v>
      </c>
      <c r="N42" s="22"/>
      <c r="O42" s="20"/>
      <c r="P42" s="65" t="str">
        <f t="shared" ref="P42" si="23">D42</f>
        <v>汚職</v>
      </c>
      <c r="Q42" s="65"/>
      <c r="R42" s="65"/>
      <c r="S42" s="65"/>
      <c r="T42" s="17"/>
      <c r="U42" s="17"/>
      <c r="V42" s="17"/>
    </row>
    <row r="43" spans="1:22" s="19" customFormat="1">
      <c r="B43" s="20"/>
      <c r="C43" s="20"/>
      <c r="D43" s="20"/>
      <c r="E43" s="74" t="s">
        <v>25</v>
      </c>
      <c r="F43" s="74"/>
      <c r="G43" s="21" t="s">
        <v>14</v>
      </c>
      <c r="H43" s="49">
        <f t="shared" si="20"/>
        <v>31</v>
      </c>
      <c r="I43" s="53">
        <v>31</v>
      </c>
      <c r="J43" s="51">
        <v>0</v>
      </c>
      <c r="K43" s="52">
        <f t="shared" si="21"/>
        <v>34</v>
      </c>
      <c r="L43" s="51">
        <v>34</v>
      </c>
      <c r="M43" s="51">
        <v>0</v>
      </c>
      <c r="N43" s="22"/>
      <c r="O43" s="20"/>
      <c r="P43" s="20"/>
      <c r="Q43" s="74" t="str">
        <f>E43</f>
        <v>うち)</v>
      </c>
      <c r="R43" s="74"/>
      <c r="S43" s="20" t="str">
        <f>G43</f>
        <v>賄賂</v>
      </c>
      <c r="T43" s="17"/>
      <c r="U43" s="17"/>
      <c r="V43" s="17"/>
    </row>
    <row r="44" spans="1:22" s="19" customFormat="1">
      <c r="B44" s="20"/>
      <c r="C44" s="20"/>
      <c r="D44" s="65" t="s">
        <v>19</v>
      </c>
      <c r="E44" s="65"/>
      <c r="F44" s="65"/>
      <c r="G44" s="66"/>
      <c r="H44" s="49">
        <f t="shared" si="20"/>
        <v>0</v>
      </c>
      <c r="I44" s="53">
        <v>0</v>
      </c>
      <c r="J44" s="51">
        <v>0</v>
      </c>
      <c r="K44" s="52">
        <f t="shared" si="21"/>
        <v>0</v>
      </c>
      <c r="L44" s="51">
        <v>0</v>
      </c>
      <c r="M44" s="51">
        <v>0</v>
      </c>
      <c r="N44" s="22"/>
      <c r="O44" s="20"/>
      <c r="P44" s="65" t="str">
        <f t="shared" ref="P44:P45" si="24">D44</f>
        <v>あっせん利得処罰法</v>
      </c>
      <c r="Q44" s="65"/>
      <c r="R44" s="65"/>
      <c r="S44" s="65"/>
      <c r="T44" s="17"/>
      <c r="U44" s="17"/>
      <c r="V44" s="17"/>
    </row>
    <row r="45" spans="1:22" s="19" customFormat="1">
      <c r="B45" s="20"/>
      <c r="C45" s="20"/>
      <c r="D45" s="65" t="s">
        <v>38</v>
      </c>
      <c r="E45" s="65"/>
      <c r="F45" s="65"/>
      <c r="G45" s="66"/>
      <c r="H45" s="49">
        <f>SUM(I45:J45)</f>
        <v>100</v>
      </c>
      <c r="I45" s="53">
        <v>100</v>
      </c>
      <c r="J45" s="51">
        <v>0</v>
      </c>
      <c r="K45" s="52">
        <f t="shared" si="21"/>
        <v>74</v>
      </c>
      <c r="L45" s="51">
        <v>74</v>
      </c>
      <c r="M45" s="51">
        <v>0</v>
      </c>
      <c r="N45" s="22"/>
      <c r="O45" s="20"/>
      <c r="P45" s="65" t="str">
        <f t="shared" si="24"/>
        <v>背任</v>
      </c>
      <c r="Q45" s="65"/>
      <c r="R45" s="65"/>
      <c r="S45" s="65"/>
      <c r="T45" s="17"/>
      <c r="U45" s="17"/>
      <c r="V45" s="17"/>
    </row>
    <row r="46" spans="1:22" s="18" customFormat="1" ht="15" customHeight="1">
      <c r="A46" s="19"/>
      <c r="B46" s="16"/>
      <c r="C46" s="63" t="s">
        <v>39</v>
      </c>
      <c r="D46" s="63"/>
      <c r="E46" s="63"/>
      <c r="F46" s="63"/>
      <c r="G46" s="64"/>
      <c r="H46" s="44">
        <f t="shared" ref="H46:H47" si="25">SUM(I46:J46)</f>
        <v>18465</v>
      </c>
      <c r="I46" s="44">
        <v>15931</v>
      </c>
      <c r="J46" s="45">
        <v>2534</v>
      </c>
      <c r="K46" s="46">
        <f t="shared" si="21"/>
        <v>15168</v>
      </c>
      <c r="L46" s="44">
        <v>13109</v>
      </c>
      <c r="M46" s="44">
        <v>2059</v>
      </c>
      <c r="N46" s="15"/>
      <c r="O46" s="63" t="str">
        <f>C46</f>
        <v>風俗犯</v>
      </c>
      <c r="P46" s="63"/>
      <c r="Q46" s="63"/>
      <c r="R46" s="63"/>
      <c r="S46" s="63"/>
      <c r="T46" s="17"/>
      <c r="U46" s="17"/>
      <c r="V46" s="17"/>
    </row>
    <row r="47" spans="1:22" s="19" customFormat="1">
      <c r="B47" s="20"/>
      <c r="C47" s="20"/>
      <c r="D47" s="65" t="s">
        <v>62</v>
      </c>
      <c r="E47" s="65"/>
      <c r="F47" s="65"/>
      <c r="G47" s="66"/>
      <c r="H47" s="44">
        <f t="shared" si="25"/>
        <v>266</v>
      </c>
      <c r="I47" s="47">
        <v>266</v>
      </c>
      <c r="J47" s="48">
        <v>0</v>
      </c>
      <c r="K47" s="46">
        <f t="shared" si="21"/>
        <v>244</v>
      </c>
      <c r="L47" s="47">
        <v>244</v>
      </c>
      <c r="M47" s="47">
        <v>0</v>
      </c>
      <c r="N47" s="22"/>
      <c r="O47" s="20"/>
      <c r="P47" s="65" t="str">
        <f t="shared" ref="P47" si="26">D47</f>
        <v>賭博</v>
      </c>
      <c r="Q47" s="65"/>
      <c r="R47" s="65"/>
      <c r="S47" s="65"/>
      <c r="T47" s="17"/>
      <c r="U47" s="17"/>
      <c r="V47" s="23"/>
    </row>
    <row r="48" spans="1:22" s="19" customFormat="1">
      <c r="B48" s="20"/>
      <c r="C48" s="20"/>
      <c r="D48" s="65" t="s">
        <v>40</v>
      </c>
      <c r="E48" s="65"/>
      <c r="F48" s="65"/>
      <c r="G48" s="66"/>
      <c r="H48" s="49">
        <f>SUM(I48:J48)</f>
        <v>9763</v>
      </c>
      <c r="I48" s="53">
        <v>9492</v>
      </c>
      <c r="J48" s="51">
        <v>271</v>
      </c>
      <c r="K48" s="52">
        <f>SUM(L48:M48)</f>
        <v>8057</v>
      </c>
      <c r="L48" s="51">
        <v>7827</v>
      </c>
      <c r="M48" s="51">
        <v>230</v>
      </c>
      <c r="N48" s="22"/>
      <c r="O48" s="20"/>
      <c r="P48" s="65" t="str">
        <f t="shared" ref="P48" si="27">D48</f>
        <v>わいせつ</v>
      </c>
      <c r="Q48" s="65"/>
      <c r="R48" s="65"/>
      <c r="S48" s="65"/>
      <c r="T48" s="17"/>
      <c r="U48" s="17"/>
      <c r="V48" s="17"/>
    </row>
    <row r="49" spans="1:42" s="19" customFormat="1">
      <c r="B49" s="24"/>
      <c r="C49" s="24"/>
      <c r="D49" s="24"/>
      <c r="E49" s="74" t="s">
        <v>41</v>
      </c>
      <c r="F49" s="74"/>
      <c r="G49" s="62" t="s">
        <v>66</v>
      </c>
      <c r="H49" s="49">
        <f t="shared" ref="H49:H60" si="28">SUM(I49:J49)</f>
        <v>6992</v>
      </c>
      <c r="I49" s="53">
        <v>6721</v>
      </c>
      <c r="J49" s="51">
        <v>271</v>
      </c>
      <c r="K49" s="52">
        <f t="shared" ref="K49:K60" si="29">SUM(L49:M49)</f>
        <v>5857</v>
      </c>
      <c r="L49" s="51">
        <v>5627</v>
      </c>
      <c r="M49" s="51">
        <v>230</v>
      </c>
      <c r="N49" s="25"/>
      <c r="O49" s="24"/>
      <c r="P49" s="24"/>
      <c r="Q49" s="74" t="str">
        <f>E49</f>
        <v>うち)</v>
      </c>
      <c r="R49" s="74"/>
      <c r="S49" s="20" t="str">
        <f>G49</f>
        <v>不同意わいせつ</v>
      </c>
      <c r="T49" s="17"/>
      <c r="U49" s="17"/>
      <c r="V49" s="17"/>
    </row>
    <row r="50" spans="1:42" s="19" customFormat="1">
      <c r="B50" s="24"/>
      <c r="C50" s="24"/>
      <c r="D50" s="24"/>
      <c r="E50" s="79" t="s">
        <v>42</v>
      </c>
      <c r="F50" s="79"/>
      <c r="G50" s="21" t="s">
        <v>15</v>
      </c>
      <c r="H50" s="49">
        <f t="shared" si="28"/>
        <v>2255</v>
      </c>
      <c r="I50" s="53">
        <v>2255</v>
      </c>
      <c r="J50" s="51">
        <v>0</v>
      </c>
      <c r="K50" s="52">
        <f t="shared" si="29"/>
        <v>1694</v>
      </c>
      <c r="L50" s="51">
        <v>1694</v>
      </c>
      <c r="M50" s="51">
        <v>0</v>
      </c>
      <c r="N50" s="25"/>
      <c r="O50" s="24"/>
      <c r="P50" s="24"/>
      <c r="Q50" s="79" t="str">
        <f>E50</f>
        <v>うち)</v>
      </c>
      <c r="R50" s="79"/>
      <c r="S50" s="20" t="str">
        <f>G50</f>
        <v>公然わいせつ</v>
      </c>
      <c r="T50" s="17"/>
      <c r="U50" s="17"/>
      <c r="V50" s="17"/>
    </row>
    <row r="51" spans="1:42" s="19" customFormat="1">
      <c r="B51" s="61"/>
      <c r="C51" s="61"/>
      <c r="D51" s="61"/>
      <c r="E51" s="74" t="s">
        <v>25</v>
      </c>
      <c r="F51" s="74"/>
      <c r="G51" s="62" t="s">
        <v>67</v>
      </c>
      <c r="H51" s="49">
        <f t="shared" ref="H51:H52" si="30">SUM(I51:J51)</f>
        <v>152</v>
      </c>
      <c r="I51" s="53">
        <v>152</v>
      </c>
      <c r="J51" s="51">
        <v>0</v>
      </c>
      <c r="K51" s="52">
        <f t="shared" ref="K51:K52" si="31">SUM(L51:M51)</f>
        <v>134</v>
      </c>
      <c r="L51" s="51">
        <v>134</v>
      </c>
      <c r="M51" s="51">
        <v>0</v>
      </c>
      <c r="N51" s="25"/>
      <c r="O51" s="61"/>
      <c r="P51" s="61"/>
      <c r="Q51" s="74" t="str">
        <f>E51</f>
        <v>うち)</v>
      </c>
      <c r="R51" s="74"/>
      <c r="S51" s="60" t="str">
        <f>G51</f>
        <v>面会要求等</v>
      </c>
      <c r="T51" s="17"/>
      <c r="U51" s="17"/>
      <c r="V51" s="17"/>
    </row>
    <row r="52" spans="1:42" s="19" customFormat="1">
      <c r="B52" s="61"/>
      <c r="C52" s="61"/>
      <c r="D52" s="71" t="s">
        <v>68</v>
      </c>
      <c r="E52" s="71"/>
      <c r="F52" s="71"/>
      <c r="G52" s="80"/>
      <c r="H52" s="49">
        <f t="shared" si="30"/>
        <v>8436</v>
      </c>
      <c r="I52" s="53">
        <v>6173</v>
      </c>
      <c r="J52" s="51">
        <v>2263</v>
      </c>
      <c r="K52" s="52">
        <f t="shared" si="31"/>
        <v>6867</v>
      </c>
      <c r="L52" s="51">
        <v>5038</v>
      </c>
      <c r="M52" s="51">
        <v>1829</v>
      </c>
      <c r="N52" s="25"/>
      <c r="O52" s="61"/>
      <c r="P52" s="65" t="str">
        <f>D52</f>
        <v>性的姿態撮影等処罰法</v>
      </c>
      <c r="Q52" s="65"/>
      <c r="R52" s="65"/>
      <c r="S52" s="65"/>
      <c r="T52" s="17"/>
      <c r="U52" s="17"/>
      <c r="V52" s="17"/>
    </row>
    <row r="53" spans="1:42" s="18" customFormat="1" ht="15" customHeight="1">
      <c r="A53" s="19"/>
      <c r="B53" s="26"/>
      <c r="C53" s="63" t="s">
        <v>44</v>
      </c>
      <c r="D53" s="63"/>
      <c r="E53" s="63"/>
      <c r="F53" s="63"/>
      <c r="G53" s="64"/>
      <c r="H53" s="49">
        <f t="shared" si="28"/>
        <v>90941</v>
      </c>
      <c r="I53" s="49">
        <v>88985</v>
      </c>
      <c r="J53" s="55">
        <v>1956</v>
      </c>
      <c r="K53" s="52">
        <f t="shared" si="29"/>
        <v>32809</v>
      </c>
      <c r="L53" s="55">
        <v>32126</v>
      </c>
      <c r="M53" s="55">
        <v>683</v>
      </c>
      <c r="N53" s="27"/>
      <c r="O53" s="63" t="str">
        <f>C53</f>
        <v>その他の刑法犯</v>
      </c>
      <c r="P53" s="63"/>
      <c r="Q53" s="63"/>
      <c r="R53" s="63"/>
      <c r="S53" s="63"/>
      <c r="T53" s="17"/>
      <c r="U53" s="17"/>
      <c r="V53" s="17"/>
    </row>
    <row r="54" spans="1:42" s="19" customFormat="1">
      <c r="A54" s="18"/>
      <c r="B54" s="24"/>
      <c r="C54" s="24"/>
      <c r="D54" s="74" t="s">
        <v>43</v>
      </c>
      <c r="E54" s="74"/>
      <c r="F54" s="65" t="s">
        <v>45</v>
      </c>
      <c r="G54" s="66"/>
      <c r="H54" s="49">
        <f t="shared" si="28"/>
        <v>14345</v>
      </c>
      <c r="I54" s="53">
        <v>14345</v>
      </c>
      <c r="J54" s="51">
        <v>0</v>
      </c>
      <c r="K54" s="52">
        <f t="shared" si="29"/>
        <v>9936</v>
      </c>
      <c r="L54" s="51">
        <v>9936</v>
      </c>
      <c r="M54" s="51">
        <v>0</v>
      </c>
      <c r="N54" s="25"/>
      <c r="O54" s="24"/>
      <c r="P54" s="74" t="str">
        <f>D54</f>
        <v>うち)</v>
      </c>
      <c r="Q54" s="74"/>
      <c r="R54" s="65" t="str">
        <f>F54</f>
        <v>占有離脱物横領</v>
      </c>
      <c r="S54" s="65"/>
      <c r="T54" s="17"/>
      <c r="U54" s="17"/>
      <c r="V54" s="17"/>
    </row>
    <row r="55" spans="1:42" s="19" customFormat="1">
      <c r="B55" s="24"/>
      <c r="C55" s="24"/>
      <c r="D55" s="74" t="s">
        <v>43</v>
      </c>
      <c r="E55" s="74"/>
      <c r="F55" s="65" t="s">
        <v>46</v>
      </c>
      <c r="G55" s="66"/>
      <c r="H55" s="49">
        <f t="shared" si="28"/>
        <v>2133</v>
      </c>
      <c r="I55" s="53">
        <v>2133</v>
      </c>
      <c r="J55" s="51">
        <v>0</v>
      </c>
      <c r="K55" s="52">
        <f t="shared" si="29"/>
        <v>2063</v>
      </c>
      <c r="L55" s="51">
        <v>2063</v>
      </c>
      <c r="M55" s="51">
        <v>0</v>
      </c>
      <c r="N55" s="25"/>
      <c r="O55" s="24"/>
      <c r="P55" s="74" t="str">
        <f t="shared" ref="P55:P60" si="32">D55</f>
        <v>うち)</v>
      </c>
      <c r="Q55" s="74"/>
      <c r="R55" s="65" t="str">
        <f t="shared" ref="R55:R59" si="33">F55</f>
        <v>公務執行妨害</v>
      </c>
      <c r="S55" s="65"/>
      <c r="T55" s="17"/>
      <c r="U55" s="17"/>
      <c r="V55" s="17"/>
    </row>
    <row r="56" spans="1:42" s="19" customFormat="1">
      <c r="B56" s="24"/>
      <c r="C56" s="24"/>
      <c r="D56" s="74" t="s">
        <v>43</v>
      </c>
      <c r="E56" s="74"/>
      <c r="F56" s="65" t="s">
        <v>16</v>
      </c>
      <c r="G56" s="66"/>
      <c r="H56" s="49">
        <f t="shared" si="28"/>
        <v>10175</v>
      </c>
      <c r="I56" s="53">
        <v>8298</v>
      </c>
      <c r="J56" s="51">
        <v>1877</v>
      </c>
      <c r="K56" s="52">
        <f t="shared" si="29"/>
        <v>5422</v>
      </c>
      <c r="L56" s="51">
        <v>4804</v>
      </c>
      <c r="M56" s="51">
        <v>618</v>
      </c>
      <c r="N56" s="25"/>
      <c r="O56" s="24"/>
      <c r="P56" s="74" t="str">
        <f t="shared" si="32"/>
        <v>うち)</v>
      </c>
      <c r="Q56" s="74"/>
      <c r="R56" s="65" t="str">
        <f t="shared" si="33"/>
        <v>住居侵入</v>
      </c>
      <c r="S56" s="65"/>
      <c r="T56" s="17"/>
      <c r="U56" s="17"/>
      <c r="V56" s="17"/>
    </row>
    <row r="57" spans="1:42" s="19" customFormat="1">
      <c r="B57" s="24"/>
      <c r="C57" s="24"/>
      <c r="D57" s="74" t="s">
        <v>47</v>
      </c>
      <c r="E57" s="74"/>
      <c r="F57" s="65" t="s">
        <v>48</v>
      </c>
      <c r="G57" s="66"/>
      <c r="H57" s="49">
        <f t="shared" si="28"/>
        <v>293</v>
      </c>
      <c r="I57" s="53">
        <v>293</v>
      </c>
      <c r="J57" s="51">
        <v>0</v>
      </c>
      <c r="K57" s="52">
        <f t="shared" si="29"/>
        <v>257</v>
      </c>
      <c r="L57" s="51">
        <v>257</v>
      </c>
      <c r="M57" s="51">
        <v>0</v>
      </c>
      <c r="N57" s="25"/>
      <c r="O57" s="24"/>
      <c r="P57" s="74" t="str">
        <f t="shared" si="32"/>
        <v>うち)</v>
      </c>
      <c r="Q57" s="74"/>
      <c r="R57" s="65" t="str">
        <f t="shared" si="33"/>
        <v>逮捕監禁</v>
      </c>
      <c r="S57" s="65"/>
      <c r="T57" s="17"/>
      <c r="U57" s="17"/>
      <c r="V57" s="17"/>
    </row>
    <row r="58" spans="1:42" s="19" customFormat="1" ht="12" customHeight="1">
      <c r="B58" s="24"/>
      <c r="C58" s="24"/>
      <c r="D58" s="74" t="s">
        <v>47</v>
      </c>
      <c r="E58" s="74"/>
      <c r="F58" s="84" t="s">
        <v>56</v>
      </c>
      <c r="G58" s="85"/>
      <c r="H58" s="49">
        <f t="shared" si="28"/>
        <v>588</v>
      </c>
      <c r="I58" s="53">
        <v>545</v>
      </c>
      <c r="J58" s="51">
        <v>43</v>
      </c>
      <c r="K58" s="52">
        <f t="shared" si="29"/>
        <v>556</v>
      </c>
      <c r="L58" s="51">
        <v>522</v>
      </c>
      <c r="M58" s="51">
        <v>34</v>
      </c>
      <c r="N58" s="25"/>
      <c r="O58" s="24"/>
      <c r="P58" s="74" t="str">
        <f t="shared" si="32"/>
        <v>うち)</v>
      </c>
      <c r="Q58" s="74"/>
      <c r="R58" s="84" t="str">
        <f t="shared" si="33"/>
        <v>略取誘拐・人身売買</v>
      </c>
      <c r="S58" s="84"/>
      <c r="T58" s="17"/>
      <c r="U58" s="17"/>
      <c r="V58" s="17"/>
    </row>
    <row r="59" spans="1:42" s="19" customFormat="1">
      <c r="B59" s="24"/>
      <c r="C59" s="24"/>
      <c r="D59" s="74" t="s">
        <v>47</v>
      </c>
      <c r="E59" s="74"/>
      <c r="F59" s="65" t="s">
        <v>17</v>
      </c>
      <c r="G59" s="66"/>
      <c r="H59" s="49">
        <f t="shared" si="28"/>
        <v>971</v>
      </c>
      <c r="I59" s="53">
        <v>971</v>
      </c>
      <c r="J59" s="51">
        <v>0</v>
      </c>
      <c r="K59" s="52">
        <f t="shared" si="29"/>
        <v>884</v>
      </c>
      <c r="L59" s="51">
        <v>884</v>
      </c>
      <c r="M59" s="51">
        <v>0</v>
      </c>
      <c r="N59" s="25"/>
      <c r="O59" s="24"/>
      <c r="P59" s="74" t="str">
        <f t="shared" si="32"/>
        <v>うち)</v>
      </c>
      <c r="Q59" s="74"/>
      <c r="R59" s="65" t="str">
        <f t="shared" si="33"/>
        <v>盗品等</v>
      </c>
      <c r="S59" s="65"/>
      <c r="T59" s="17"/>
      <c r="U59" s="17"/>
      <c r="V59" s="17"/>
    </row>
    <row r="60" spans="1:42" s="19" customFormat="1" ht="12.5" thickBot="1">
      <c r="B60" s="28"/>
      <c r="C60" s="28"/>
      <c r="D60" s="81" t="s">
        <v>41</v>
      </c>
      <c r="E60" s="81"/>
      <c r="F60" s="82" t="s">
        <v>18</v>
      </c>
      <c r="G60" s="83"/>
      <c r="H60" s="56">
        <f t="shared" si="28"/>
        <v>53668</v>
      </c>
      <c r="I60" s="57">
        <v>53668</v>
      </c>
      <c r="J60" s="58">
        <v>0</v>
      </c>
      <c r="K60" s="59">
        <f t="shared" si="29"/>
        <v>8106</v>
      </c>
      <c r="L60" s="58">
        <v>8106</v>
      </c>
      <c r="M60" s="58">
        <v>0</v>
      </c>
      <c r="N60" s="29"/>
      <c r="O60" s="28"/>
      <c r="P60" s="81" t="str">
        <f t="shared" si="32"/>
        <v>うち)</v>
      </c>
      <c r="Q60" s="81"/>
      <c r="R60" s="82" t="str">
        <f>F60</f>
        <v>器物損壊等</v>
      </c>
      <c r="S60" s="82"/>
      <c r="T60" s="17"/>
      <c r="U60" s="17"/>
      <c r="V60" s="17"/>
    </row>
    <row r="61" spans="1:42" ht="9.75" customHeight="1">
      <c r="A61" s="30"/>
      <c r="B61" s="31"/>
      <c r="C61" s="31"/>
      <c r="D61" s="31"/>
      <c r="E61" s="31"/>
      <c r="F61" s="31"/>
      <c r="G61" s="31"/>
      <c r="H61" s="32"/>
      <c r="I61" s="32"/>
      <c r="J61" s="33"/>
      <c r="K61" s="33"/>
      <c r="L61" s="32"/>
      <c r="M61" s="32"/>
      <c r="N61" s="31"/>
      <c r="O61" s="31"/>
      <c r="P61" s="31"/>
      <c r="Q61" s="31"/>
      <c r="R61" s="31"/>
      <c r="S61" s="31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</row>
    <row r="62" spans="1:42">
      <c r="A62" s="31"/>
      <c r="B62" s="31"/>
      <c r="C62" s="31"/>
      <c r="D62" s="31"/>
      <c r="E62" s="31"/>
      <c r="F62" s="31"/>
      <c r="G62" s="31"/>
      <c r="H62" s="32"/>
      <c r="I62" s="32"/>
      <c r="J62" s="33"/>
      <c r="K62" s="33"/>
      <c r="L62" s="32"/>
      <c r="M62" s="32"/>
      <c r="N62" s="31"/>
      <c r="O62" s="31"/>
      <c r="P62" s="31"/>
      <c r="Q62" s="31"/>
      <c r="R62" s="31"/>
      <c r="S62" s="31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</row>
    <row r="63" spans="1:42">
      <c r="A63" s="31"/>
      <c r="B63" s="31"/>
      <c r="C63" s="31"/>
      <c r="D63" s="31"/>
      <c r="E63" s="31"/>
      <c r="F63" s="31"/>
      <c r="G63" s="35"/>
      <c r="H63" s="36"/>
      <c r="I63" s="36"/>
      <c r="J63" s="36"/>
      <c r="K63" s="36"/>
      <c r="L63" s="36"/>
      <c r="M63" s="36"/>
      <c r="N63" s="31"/>
      <c r="O63" s="31"/>
      <c r="P63" s="31"/>
      <c r="Q63" s="31"/>
      <c r="R63" s="31"/>
      <c r="S63" s="31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</row>
    <row r="64" spans="1:42">
      <c r="A64" s="31"/>
      <c r="B64" s="31"/>
      <c r="C64" s="31"/>
      <c r="D64" s="31"/>
      <c r="E64" s="31"/>
      <c r="F64" s="31"/>
      <c r="G64" s="35"/>
      <c r="H64" s="36"/>
      <c r="I64" s="36"/>
      <c r="J64" s="36"/>
      <c r="K64" s="36"/>
      <c r="L64" s="36"/>
      <c r="M64" s="36"/>
      <c r="N64" s="31"/>
      <c r="O64" s="31"/>
      <c r="P64" s="31"/>
      <c r="Q64" s="31"/>
      <c r="R64" s="31"/>
      <c r="S64" s="31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</row>
    <row r="65" spans="1:42">
      <c r="A65" s="31"/>
      <c r="B65" s="31"/>
      <c r="C65" s="31"/>
      <c r="D65" s="31"/>
      <c r="E65" s="31"/>
      <c r="F65" s="31"/>
      <c r="G65" s="35"/>
      <c r="H65" s="36"/>
      <c r="I65" s="36"/>
      <c r="J65" s="36"/>
      <c r="K65" s="36"/>
      <c r="L65" s="36"/>
      <c r="M65" s="36"/>
      <c r="N65" s="31"/>
      <c r="O65" s="31"/>
      <c r="P65" s="31"/>
      <c r="Q65" s="31"/>
      <c r="R65" s="31"/>
      <c r="S65" s="31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</row>
    <row r="66" spans="1:42">
      <c r="A66" s="31"/>
      <c r="B66" s="31"/>
      <c r="C66" s="31"/>
      <c r="D66" s="31"/>
      <c r="E66" s="31"/>
      <c r="F66" s="31"/>
      <c r="G66" s="35"/>
      <c r="H66" s="36"/>
      <c r="I66" s="36"/>
      <c r="J66" s="36"/>
      <c r="K66" s="36"/>
      <c r="L66" s="36"/>
      <c r="M66" s="36"/>
      <c r="N66" s="31"/>
      <c r="O66" s="31"/>
      <c r="P66" s="31"/>
      <c r="Q66" s="31"/>
      <c r="R66" s="31"/>
      <c r="S66" s="31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</row>
    <row r="67" spans="1:42">
      <c r="A67" s="31"/>
      <c r="B67" s="31"/>
      <c r="C67" s="31"/>
      <c r="D67" s="31"/>
      <c r="E67" s="31"/>
      <c r="F67" s="31"/>
      <c r="G67" s="35"/>
      <c r="H67" s="36"/>
      <c r="I67" s="36"/>
      <c r="J67" s="36"/>
      <c r="K67" s="36"/>
      <c r="L67" s="36"/>
      <c r="M67" s="36"/>
      <c r="N67" s="31"/>
      <c r="O67" s="31"/>
      <c r="P67" s="31"/>
      <c r="Q67" s="31"/>
      <c r="R67" s="31"/>
      <c r="S67" s="31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</row>
    <row r="68" spans="1:42">
      <c r="A68" s="31"/>
      <c r="B68" s="31"/>
      <c r="C68" s="31"/>
      <c r="D68" s="31"/>
      <c r="E68" s="31"/>
      <c r="F68" s="31"/>
      <c r="G68" s="35"/>
      <c r="H68" s="36"/>
      <c r="I68" s="36"/>
      <c r="J68" s="36"/>
      <c r="K68" s="36"/>
      <c r="L68" s="36"/>
      <c r="M68" s="36"/>
      <c r="N68" s="31"/>
      <c r="O68" s="31"/>
      <c r="P68" s="31"/>
      <c r="Q68" s="31"/>
      <c r="R68" s="31"/>
      <c r="S68" s="31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</row>
    <row r="69" spans="1:42">
      <c r="A69" s="31"/>
      <c r="B69" s="31"/>
      <c r="C69" s="31"/>
      <c r="D69" s="31"/>
      <c r="E69" s="31"/>
      <c r="F69" s="31"/>
      <c r="G69" s="35"/>
      <c r="H69" s="36"/>
      <c r="I69" s="36"/>
      <c r="J69" s="36"/>
      <c r="K69" s="36"/>
      <c r="L69" s="36"/>
      <c r="M69" s="36"/>
      <c r="N69" s="31"/>
      <c r="O69" s="31"/>
      <c r="P69" s="31"/>
      <c r="Q69" s="31"/>
      <c r="R69" s="31"/>
      <c r="S69" s="31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</row>
    <row r="70" spans="1:42">
      <c r="A70" s="31"/>
      <c r="B70" s="31"/>
      <c r="C70" s="31"/>
      <c r="D70" s="31"/>
      <c r="E70" s="31"/>
      <c r="F70" s="31"/>
      <c r="G70" s="35"/>
      <c r="H70" s="36"/>
      <c r="I70" s="36"/>
      <c r="J70" s="36"/>
      <c r="K70" s="36"/>
      <c r="L70" s="36"/>
      <c r="M70" s="36"/>
      <c r="N70" s="31"/>
      <c r="O70" s="31"/>
      <c r="P70" s="31"/>
      <c r="Q70" s="31"/>
      <c r="R70" s="31"/>
      <c r="S70" s="31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</row>
    <row r="71" spans="1:42">
      <c r="A71" s="31"/>
      <c r="B71" s="31"/>
      <c r="C71" s="31"/>
      <c r="D71" s="31"/>
      <c r="E71" s="31"/>
      <c r="F71" s="31"/>
      <c r="G71" s="35"/>
      <c r="H71" s="36"/>
      <c r="I71" s="36"/>
      <c r="J71" s="36"/>
      <c r="K71" s="36"/>
      <c r="L71" s="36"/>
      <c r="M71" s="36"/>
      <c r="N71" s="31"/>
      <c r="O71" s="31"/>
      <c r="P71" s="31"/>
      <c r="Q71" s="31"/>
      <c r="R71" s="31"/>
      <c r="S71" s="31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</row>
    <row r="72" spans="1:42">
      <c r="A72" s="31"/>
      <c r="B72" s="31"/>
      <c r="C72" s="31"/>
      <c r="D72" s="31"/>
      <c r="E72" s="31"/>
      <c r="F72" s="31"/>
      <c r="G72" s="35"/>
      <c r="H72" s="36"/>
      <c r="I72" s="36"/>
      <c r="J72" s="36"/>
      <c r="K72" s="36"/>
      <c r="L72" s="36"/>
      <c r="M72" s="36"/>
      <c r="N72" s="31"/>
      <c r="O72" s="31"/>
      <c r="P72" s="31"/>
      <c r="Q72" s="31"/>
      <c r="R72" s="31"/>
      <c r="S72" s="31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</row>
    <row r="73" spans="1:42">
      <c r="A73" s="31"/>
      <c r="B73" s="31"/>
      <c r="C73" s="31"/>
      <c r="D73" s="31"/>
      <c r="E73" s="31"/>
      <c r="F73" s="31"/>
      <c r="G73" s="35"/>
      <c r="H73" s="37"/>
      <c r="I73" s="37"/>
      <c r="J73" s="37"/>
      <c r="K73" s="37"/>
      <c r="L73" s="37"/>
      <c r="M73" s="37"/>
      <c r="N73" s="31"/>
      <c r="O73" s="31"/>
      <c r="P73" s="31"/>
      <c r="Q73" s="31"/>
      <c r="R73" s="31"/>
      <c r="S73" s="31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</row>
    <row r="74" spans="1:42">
      <c r="A74" s="31"/>
      <c r="B74" s="31"/>
      <c r="C74" s="31"/>
      <c r="D74" s="31"/>
      <c r="E74" s="31"/>
      <c r="F74" s="31"/>
      <c r="G74" s="31"/>
      <c r="H74" s="38"/>
      <c r="I74" s="32"/>
      <c r="J74" s="33"/>
      <c r="K74" s="33"/>
      <c r="L74" s="32"/>
      <c r="M74" s="32"/>
      <c r="N74" s="31"/>
      <c r="O74" s="31"/>
      <c r="P74" s="31"/>
      <c r="Q74" s="31"/>
      <c r="R74" s="31"/>
      <c r="S74" s="31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</row>
    <row r="75" spans="1:42">
      <c r="A75" s="31"/>
      <c r="B75" s="31"/>
      <c r="C75" s="31"/>
      <c r="D75" s="31"/>
      <c r="E75" s="31"/>
      <c r="F75" s="31"/>
      <c r="G75" s="31"/>
      <c r="H75" s="38"/>
      <c r="I75" s="32"/>
      <c r="J75" s="33"/>
      <c r="K75" s="33"/>
      <c r="L75" s="32"/>
      <c r="M75" s="32"/>
      <c r="N75" s="31"/>
      <c r="O75" s="31"/>
      <c r="P75" s="31"/>
      <c r="Q75" s="31"/>
      <c r="R75" s="31"/>
      <c r="S75" s="31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</row>
    <row r="76" spans="1:42">
      <c r="A76" s="31"/>
      <c r="B76" s="31"/>
      <c r="C76" s="31"/>
      <c r="D76" s="31"/>
      <c r="E76" s="31"/>
      <c r="F76" s="31"/>
      <c r="G76" s="31"/>
      <c r="H76" s="32"/>
      <c r="I76" s="32"/>
      <c r="J76" s="33"/>
      <c r="K76" s="33"/>
      <c r="L76" s="32"/>
      <c r="M76" s="32"/>
      <c r="N76" s="31"/>
      <c r="O76" s="31"/>
      <c r="P76" s="31"/>
      <c r="Q76" s="31"/>
      <c r="R76" s="31"/>
      <c r="S76" s="31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</row>
    <row r="77" spans="1:42">
      <c r="A77" s="31"/>
      <c r="B77" s="31"/>
      <c r="C77" s="31"/>
      <c r="D77" s="31"/>
      <c r="E77" s="31"/>
      <c r="F77" s="31"/>
      <c r="G77" s="31"/>
      <c r="H77" s="32"/>
      <c r="I77" s="32"/>
      <c r="J77" s="33"/>
      <c r="K77" s="33"/>
      <c r="L77" s="32"/>
      <c r="M77" s="32"/>
      <c r="N77" s="31"/>
      <c r="O77" s="31"/>
      <c r="P77" s="31"/>
      <c r="Q77" s="31"/>
      <c r="R77" s="31"/>
      <c r="S77" s="31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</row>
    <row r="78" spans="1:42">
      <c r="A78" s="31"/>
      <c r="B78" s="31"/>
      <c r="C78" s="31"/>
      <c r="D78" s="31"/>
      <c r="E78" s="31"/>
      <c r="F78" s="31"/>
      <c r="G78" s="31"/>
      <c r="H78" s="32"/>
      <c r="I78" s="32"/>
      <c r="J78" s="33"/>
      <c r="K78" s="33"/>
      <c r="L78" s="32"/>
      <c r="M78" s="32"/>
      <c r="N78" s="31"/>
      <c r="O78" s="31"/>
      <c r="P78" s="31"/>
      <c r="Q78" s="31"/>
      <c r="R78" s="31"/>
      <c r="S78" s="31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</row>
    <row r="79" spans="1:42">
      <c r="A79" s="31"/>
      <c r="B79" s="31"/>
      <c r="C79" s="31"/>
      <c r="D79" s="31"/>
      <c r="E79" s="31"/>
      <c r="F79" s="31"/>
      <c r="G79" s="31"/>
      <c r="H79" s="32"/>
      <c r="I79" s="32"/>
      <c r="J79" s="33"/>
      <c r="K79" s="33"/>
      <c r="L79" s="32"/>
      <c r="M79" s="32"/>
      <c r="N79" s="31"/>
      <c r="O79" s="31"/>
      <c r="P79" s="31"/>
      <c r="Q79" s="31"/>
      <c r="R79" s="31"/>
      <c r="S79" s="31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</row>
    <row r="80" spans="1:42">
      <c r="A80" s="31"/>
      <c r="B80" s="31"/>
      <c r="C80" s="31"/>
      <c r="D80" s="31"/>
      <c r="E80" s="31"/>
      <c r="F80" s="31"/>
      <c r="G80" s="31"/>
      <c r="H80" s="32"/>
      <c r="I80" s="32"/>
      <c r="J80" s="33"/>
      <c r="K80" s="33"/>
      <c r="L80" s="32"/>
      <c r="M80" s="32"/>
      <c r="N80" s="31"/>
      <c r="O80" s="31"/>
      <c r="P80" s="31"/>
      <c r="Q80" s="31"/>
      <c r="R80" s="31"/>
      <c r="S80" s="31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</row>
    <row r="81" spans="1:42">
      <c r="A81" s="31"/>
      <c r="B81" s="31"/>
      <c r="C81" s="31"/>
      <c r="D81" s="31"/>
      <c r="E81" s="31"/>
      <c r="F81" s="31"/>
      <c r="G81" s="31"/>
      <c r="H81" s="32"/>
      <c r="I81" s="32"/>
      <c r="J81" s="33"/>
      <c r="K81" s="33"/>
      <c r="L81" s="32"/>
      <c r="M81" s="32"/>
      <c r="N81" s="31"/>
      <c r="O81" s="31"/>
      <c r="P81" s="31"/>
      <c r="Q81" s="31"/>
      <c r="R81" s="31"/>
      <c r="S81" s="31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</row>
  </sheetData>
  <mergeCells count="130">
    <mergeCell ref="P60:Q60"/>
    <mergeCell ref="R60:S60"/>
    <mergeCell ref="P58:Q58"/>
    <mergeCell ref="R58:S58"/>
    <mergeCell ref="P59:Q59"/>
    <mergeCell ref="R59:S59"/>
    <mergeCell ref="H2:J2"/>
    <mergeCell ref="K2:M2"/>
    <mergeCell ref="H4:J4"/>
    <mergeCell ref="K4:M4"/>
    <mergeCell ref="P57:Q57"/>
    <mergeCell ref="R57:S57"/>
    <mergeCell ref="O53:S53"/>
    <mergeCell ref="P54:Q54"/>
    <mergeCell ref="R54:S54"/>
    <mergeCell ref="P55:Q55"/>
    <mergeCell ref="P42:S42"/>
    <mergeCell ref="Q43:R43"/>
    <mergeCell ref="P45:S45"/>
    <mergeCell ref="O46:S46"/>
    <mergeCell ref="P44:S44"/>
    <mergeCell ref="P47:S47"/>
    <mergeCell ref="R55:S55"/>
    <mergeCell ref="P56:Q56"/>
    <mergeCell ref="R56:S56"/>
    <mergeCell ref="P48:S48"/>
    <mergeCell ref="Q49:R49"/>
    <mergeCell ref="Q50:R50"/>
    <mergeCell ref="P32:S32"/>
    <mergeCell ref="P33:S33"/>
    <mergeCell ref="Q34:S34"/>
    <mergeCell ref="Q35:S35"/>
    <mergeCell ref="P36:S36"/>
    <mergeCell ref="Q37:S37"/>
    <mergeCell ref="Q38:S38"/>
    <mergeCell ref="Q40:S40"/>
    <mergeCell ref="Q41:S41"/>
    <mergeCell ref="Q39:S39"/>
    <mergeCell ref="Q51:R51"/>
    <mergeCell ref="P52:S52"/>
    <mergeCell ref="P23:S23"/>
    <mergeCell ref="Q24:R24"/>
    <mergeCell ref="P25:S25"/>
    <mergeCell ref="P26:S26"/>
    <mergeCell ref="O27:S27"/>
    <mergeCell ref="P28:S28"/>
    <mergeCell ref="P29:S29"/>
    <mergeCell ref="P30:S30"/>
    <mergeCell ref="O31:S31"/>
    <mergeCell ref="Q14:S14"/>
    <mergeCell ref="Q15:S15"/>
    <mergeCell ref="Q16:S16"/>
    <mergeCell ref="Q17:S17"/>
    <mergeCell ref="P18:S18"/>
    <mergeCell ref="P19:S19"/>
    <mergeCell ref="O20:S20"/>
    <mergeCell ref="P21:S21"/>
    <mergeCell ref="P22:S22"/>
    <mergeCell ref="N4:S5"/>
    <mergeCell ref="N6:S6"/>
    <mergeCell ref="O7:S7"/>
    <mergeCell ref="P8:S8"/>
    <mergeCell ref="Q9:S9"/>
    <mergeCell ref="Q10:S10"/>
    <mergeCell ref="Q11:S11"/>
    <mergeCell ref="Q12:S12"/>
    <mergeCell ref="P13:S13"/>
    <mergeCell ref="D55:E55"/>
    <mergeCell ref="F55:G55"/>
    <mergeCell ref="D56:E56"/>
    <mergeCell ref="D57:E57"/>
    <mergeCell ref="F57:G57"/>
    <mergeCell ref="F56:G56"/>
    <mergeCell ref="D58:E58"/>
    <mergeCell ref="D59:E59"/>
    <mergeCell ref="D60:E60"/>
    <mergeCell ref="F60:G60"/>
    <mergeCell ref="F59:G59"/>
    <mergeCell ref="F58:G58"/>
    <mergeCell ref="D45:G45"/>
    <mergeCell ref="C46:G46"/>
    <mergeCell ref="D47:G47"/>
    <mergeCell ref="E41:G41"/>
    <mergeCell ref="E43:F43"/>
    <mergeCell ref="C53:G53"/>
    <mergeCell ref="D54:E54"/>
    <mergeCell ref="F54:G54"/>
    <mergeCell ref="E49:F49"/>
    <mergeCell ref="D44:G44"/>
    <mergeCell ref="E50:F50"/>
    <mergeCell ref="D48:G48"/>
    <mergeCell ref="E51:F51"/>
    <mergeCell ref="D52:G52"/>
    <mergeCell ref="D30:G30"/>
    <mergeCell ref="C31:G31"/>
    <mergeCell ref="D32:G32"/>
    <mergeCell ref="D42:G42"/>
    <mergeCell ref="D33:G33"/>
    <mergeCell ref="E34:G34"/>
    <mergeCell ref="E35:G35"/>
    <mergeCell ref="D36:G36"/>
    <mergeCell ref="E37:G37"/>
    <mergeCell ref="E39:G39"/>
    <mergeCell ref="E38:G38"/>
    <mergeCell ref="E40:G40"/>
    <mergeCell ref="C27:G27"/>
    <mergeCell ref="D28:G28"/>
    <mergeCell ref="D29:G29"/>
    <mergeCell ref="D19:G19"/>
    <mergeCell ref="E9:G9"/>
    <mergeCell ref="E10:G10"/>
    <mergeCell ref="E11:G11"/>
    <mergeCell ref="D13:G13"/>
    <mergeCell ref="C20:G20"/>
    <mergeCell ref="D18:G18"/>
    <mergeCell ref="D21:G21"/>
    <mergeCell ref="D22:G22"/>
    <mergeCell ref="D23:G23"/>
    <mergeCell ref="D25:G25"/>
    <mergeCell ref="E24:F24"/>
    <mergeCell ref="D26:G26"/>
    <mergeCell ref="C7:G7"/>
    <mergeCell ref="D8:G8"/>
    <mergeCell ref="E12:G12"/>
    <mergeCell ref="E17:G17"/>
    <mergeCell ref="B4:G5"/>
    <mergeCell ref="E14:G14"/>
    <mergeCell ref="E15:G15"/>
    <mergeCell ref="E16:G16"/>
    <mergeCell ref="B6:G6"/>
  </mergeCells>
  <phoneticPr fontId="2"/>
  <printOptions horizontalCentered="1" gridLinesSet="0"/>
  <pageMargins left="0.39370078740157483" right="0.39370078740157483" top="0.59055118110236227" bottom="0.39370078740157483" header="0.19685039370078741" footer="0.15748031496062992"/>
  <pageSetup paperSize="9" orientation="portrait" horizontalDpi="300" verticalDpi="300" r:id="rId1"/>
  <headerFooter alignWithMargins="0"/>
  <colBreaks count="1" manualBreakCount="1">
    <brk id="10" min="1" max="6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02</vt:lpstr>
      <vt:lpstr>'02'!Print_Area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2024-11-05T05:36:08Z</dcterms:created>
  <dcterms:modified xsi:type="dcterms:W3CDTF">2025-10-07T07:02:11Z</dcterms:modified>
</cp:coreProperties>
</file>