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7"/>
  <workbookPr filterPrivacy="1" defaultThemeVersion="124226"/>
  <xr:revisionPtr revIDLastSave="0" documentId="13_ncr:1_{B77BABC9-C9FE-4259-ADEB-07AE47E619D6}" xr6:coauthVersionLast="36" xr6:coauthVersionMax="36" xr10:uidLastSave="{00000000-0000-0000-0000-000000000000}"/>
  <bookViews>
    <workbookView xWindow="3828" yWindow="96" windowWidth="9648" windowHeight="11640" xr2:uid="{00000000-000D-0000-FFFF-FFFF00000000}"/>
  </bookViews>
  <sheets>
    <sheet name="134" sheetId="1" r:id="rId1"/>
  </sheets>
  <definedNames>
    <definedName name="_xlnm.Print_Area" localSheetId="0">'134'!$B$2:$S$61,'134'!$U$2:$AM$61</definedName>
  </definedNames>
  <calcPr calcId="191029"/>
</workbook>
</file>

<file path=xl/calcChain.xml><?xml version="1.0" encoding="utf-8"?>
<calcChain xmlns="http://schemas.openxmlformats.org/spreadsheetml/2006/main">
  <c r="AG68" i="1" l="1"/>
  <c r="AF68" i="1"/>
  <c r="AE68" i="1"/>
  <c r="AD68" i="1"/>
  <c r="AC68" i="1"/>
  <c r="AB68" i="1"/>
  <c r="AA68" i="1"/>
  <c r="Z68" i="1"/>
  <c r="Y68" i="1"/>
  <c r="X68" i="1"/>
  <c r="W68" i="1"/>
  <c r="V68" i="1"/>
  <c r="U68" i="1"/>
  <c r="S68" i="1"/>
  <c r="R68" i="1"/>
  <c r="Q68" i="1"/>
  <c r="P68" i="1"/>
  <c r="O68" i="1"/>
  <c r="N68" i="1"/>
  <c r="M68" i="1"/>
  <c r="L68" i="1"/>
  <c r="K68" i="1"/>
  <c r="J68" i="1"/>
  <c r="I68" i="1"/>
  <c r="Q6" i="1"/>
  <c r="H52" i="1" l="1"/>
  <c r="H50" i="1"/>
  <c r="AB72" i="1" l="1"/>
  <c r="AB71" i="1"/>
  <c r="AB70" i="1"/>
  <c r="AB69" i="1"/>
  <c r="AB67" i="1"/>
  <c r="AB66" i="1"/>
  <c r="AB65" i="1"/>
  <c r="AB64" i="1"/>
  <c r="P72" i="1"/>
  <c r="P71" i="1"/>
  <c r="P70" i="1"/>
  <c r="P69" i="1"/>
  <c r="P67" i="1"/>
  <c r="P66" i="1"/>
  <c r="P65" i="1"/>
  <c r="P64" i="1"/>
  <c r="AB6" i="1" l="1"/>
  <c r="AB63" i="1" s="1"/>
  <c r="P6" i="1"/>
  <c r="P63" i="1" s="1"/>
  <c r="K6" i="1" l="1"/>
  <c r="K63" i="1" s="1"/>
  <c r="AG72" i="1"/>
  <c r="AG71" i="1"/>
  <c r="AG70" i="1"/>
  <c r="AG69" i="1"/>
  <c r="AG67" i="1"/>
  <c r="AG66" i="1"/>
  <c r="AG65" i="1"/>
  <c r="AG64" i="1"/>
  <c r="H42" i="1"/>
  <c r="H111" i="1" s="1"/>
  <c r="AE72" i="1"/>
  <c r="AC72" i="1"/>
  <c r="W67" i="1"/>
  <c r="V72" i="1"/>
  <c r="R67" i="1"/>
  <c r="I67" i="1"/>
  <c r="AE66" i="1"/>
  <c r="AG6" i="1"/>
  <c r="AG63" i="1" s="1"/>
  <c r="L69" i="1"/>
  <c r="L64" i="1"/>
  <c r="M64" i="1"/>
  <c r="H9" i="1"/>
  <c r="H78" i="1" s="1"/>
  <c r="H10" i="1"/>
  <c r="H79" i="1" s="1"/>
  <c r="H11" i="1"/>
  <c r="H80" i="1" s="1"/>
  <c r="H12" i="1"/>
  <c r="H81" i="1" s="1"/>
  <c r="H14" i="1"/>
  <c r="H83" i="1" s="1"/>
  <c r="H15" i="1"/>
  <c r="H84" i="1" s="1"/>
  <c r="H16" i="1"/>
  <c r="H85" i="1" s="1"/>
  <c r="H17" i="1"/>
  <c r="H86" i="1" s="1"/>
  <c r="H18" i="1"/>
  <c r="H87" i="1" s="1"/>
  <c r="H19" i="1"/>
  <c r="H88" i="1" s="1"/>
  <c r="H20" i="1"/>
  <c r="H89" i="1" s="1"/>
  <c r="H21" i="1"/>
  <c r="H90" i="1" s="1"/>
  <c r="H22" i="1"/>
  <c r="H91" i="1" s="1"/>
  <c r="H23" i="1"/>
  <c r="H24" i="1"/>
  <c r="H93" i="1" s="1"/>
  <c r="H25" i="1"/>
  <c r="H94" i="1" s="1"/>
  <c r="H26" i="1"/>
  <c r="H95" i="1" s="1"/>
  <c r="H28" i="1"/>
  <c r="H97" i="1" s="1"/>
  <c r="H29" i="1"/>
  <c r="H98" i="1" s="1"/>
  <c r="H30" i="1"/>
  <c r="H99" i="1" s="1"/>
  <c r="H32" i="1"/>
  <c r="H101" i="1" s="1"/>
  <c r="H33" i="1"/>
  <c r="H102" i="1" s="1"/>
  <c r="H34" i="1"/>
  <c r="H103" i="1" s="1"/>
  <c r="H35" i="1"/>
  <c r="H104" i="1" s="1"/>
  <c r="H37" i="1"/>
  <c r="H106" i="1" s="1"/>
  <c r="H38" i="1"/>
  <c r="H107" i="1" s="1"/>
  <c r="H39" i="1"/>
  <c r="H108" i="1" s="1"/>
  <c r="H40" i="1"/>
  <c r="H109" i="1" s="1"/>
  <c r="H41" i="1"/>
  <c r="H110" i="1" s="1"/>
  <c r="H43" i="1"/>
  <c r="H112" i="1" s="1"/>
  <c r="H44" i="1"/>
  <c r="H113" i="1" s="1"/>
  <c r="H45" i="1"/>
  <c r="H114" i="1" s="1"/>
  <c r="H47" i="1"/>
  <c r="H117" i="1"/>
  <c r="H118" i="1"/>
  <c r="H119" i="1"/>
  <c r="H48" i="1"/>
  <c r="H120" i="1" s="1"/>
  <c r="H49" i="1"/>
  <c r="H121" i="1" s="1"/>
  <c r="H51" i="1"/>
  <c r="H122" i="1" s="1"/>
  <c r="H53" i="1"/>
  <c r="H123" i="1" s="1"/>
  <c r="H54" i="1"/>
  <c r="H124" i="1" s="1"/>
  <c r="H55" i="1"/>
  <c r="H125" i="1" s="1"/>
  <c r="H56" i="1"/>
  <c r="H126" i="1" s="1"/>
  <c r="H57" i="1"/>
  <c r="H127" i="1" s="1"/>
  <c r="H58" i="1"/>
  <c r="H128" i="1" s="1"/>
  <c r="H59" i="1"/>
  <c r="H129" i="1" s="1"/>
  <c r="H60" i="1"/>
  <c r="H130" i="1" s="1"/>
  <c r="AF72" i="1"/>
  <c r="AD72" i="1"/>
  <c r="AA72" i="1"/>
  <c r="Z72" i="1"/>
  <c r="Y72" i="1"/>
  <c r="X72" i="1"/>
  <c r="W72" i="1"/>
  <c r="U72" i="1"/>
  <c r="AF71" i="1"/>
  <c r="AE71" i="1"/>
  <c r="AD71" i="1"/>
  <c r="AC71" i="1"/>
  <c r="AA71" i="1"/>
  <c r="Z71" i="1"/>
  <c r="Y71" i="1"/>
  <c r="X71" i="1"/>
  <c r="W71" i="1"/>
  <c r="V71" i="1"/>
  <c r="U71" i="1"/>
  <c r="AF70" i="1"/>
  <c r="AE70" i="1"/>
  <c r="AD70" i="1"/>
  <c r="AC70" i="1"/>
  <c r="AA70" i="1"/>
  <c r="Z70" i="1"/>
  <c r="Y70" i="1"/>
  <c r="X70" i="1"/>
  <c r="W70" i="1"/>
  <c r="V70" i="1"/>
  <c r="U70" i="1"/>
  <c r="AF69" i="1"/>
  <c r="AE69" i="1"/>
  <c r="AD69" i="1"/>
  <c r="AC69" i="1"/>
  <c r="AA69" i="1"/>
  <c r="Z69" i="1"/>
  <c r="Y69" i="1"/>
  <c r="X69" i="1"/>
  <c r="W69" i="1"/>
  <c r="V69" i="1"/>
  <c r="U69" i="1"/>
  <c r="AF66" i="1"/>
  <c r="AD66" i="1"/>
  <c r="AC66" i="1"/>
  <c r="AA66" i="1"/>
  <c r="Z66" i="1"/>
  <c r="Y66" i="1"/>
  <c r="X66" i="1"/>
  <c r="W66" i="1"/>
  <c r="V66" i="1"/>
  <c r="U66" i="1"/>
  <c r="AF65" i="1"/>
  <c r="AE65" i="1"/>
  <c r="AD65" i="1"/>
  <c r="AC65" i="1"/>
  <c r="AA65" i="1"/>
  <c r="Z65" i="1"/>
  <c r="Y65" i="1"/>
  <c r="X65" i="1"/>
  <c r="W65" i="1"/>
  <c r="V65" i="1"/>
  <c r="U65" i="1"/>
  <c r="I65" i="1"/>
  <c r="J65" i="1"/>
  <c r="K65" i="1"/>
  <c r="L65" i="1"/>
  <c r="M65" i="1"/>
  <c r="N65" i="1"/>
  <c r="O65" i="1"/>
  <c r="Q65" i="1"/>
  <c r="R65" i="1"/>
  <c r="S65" i="1"/>
  <c r="I66" i="1"/>
  <c r="J66" i="1"/>
  <c r="K66" i="1"/>
  <c r="L66" i="1"/>
  <c r="M66" i="1"/>
  <c r="N66" i="1"/>
  <c r="O66" i="1"/>
  <c r="Q66" i="1"/>
  <c r="R66" i="1"/>
  <c r="S66" i="1"/>
  <c r="I69" i="1"/>
  <c r="J69" i="1"/>
  <c r="K69" i="1"/>
  <c r="M69" i="1"/>
  <c r="N69" i="1"/>
  <c r="O69" i="1"/>
  <c r="Q69" i="1"/>
  <c r="R69" i="1"/>
  <c r="S69" i="1"/>
  <c r="I70" i="1"/>
  <c r="J70" i="1"/>
  <c r="K70" i="1"/>
  <c r="L70" i="1"/>
  <c r="M70" i="1"/>
  <c r="N70" i="1"/>
  <c r="O70" i="1"/>
  <c r="Q70" i="1"/>
  <c r="R70" i="1"/>
  <c r="S70" i="1"/>
  <c r="I71" i="1"/>
  <c r="J71" i="1"/>
  <c r="K71" i="1"/>
  <c r="L71" i="1"/>
  <c r="M71" i="1"/>
  <c r="N71" i="1"/>
  <c r="O71" i="1"/>
  <c r="Q71" i="1"/>
  <c r="R71" i="1"/>
  <c r="S71" i="1"/>
  <c r="I72" i="1"/>
  <c r="J72" i="1"/>
  <c r="L72" i="1"/>
  <c r="N72" i="1"/>
  <c r="Q72" i="1"/>
  <c r="S72" i="1"/>
  <c r="H13" i="1"/>
  <c r="H82" i="1" s="1"/>
  <c r="K64" i="1"/>
  <c r="S64" i="1"/>
  <c r="N64" i="1"/>
  <c r="Y67" i="1"/>
  <c r="AD67" i="1"/>
  <c r="U67" i="1"/>
  <c r="R72" i="1"/>
  <c r="V67" i="1"/>
  <c r="AE67" i="1"/>
  <c r="Y64" i="1"/>
  <c r="X67" i="1"/>
  <c r="AC67" i="1"/>
  <c r="S67" i="1"/>
  <c r="M67" i="1"/>
  <c r="H36" i="1"/>
  <c r="H105" i="1" s="1"/>
  <c r="O72" i="1"/>
  <c r="M72" i="1"/>
  <c r="K72" i="1"/>
  <c r="AA64" i="1"/>
  <c r="H27" i="1"/>
  <c r="H96" i="1" s="1"/>
  <c r="Z64" i="1"/>
  <c r="J67" i="1"/>
  <c r="AD64" i="1"/>
  <c r="AD6" i="1"/>
  <c r="AD63" i="1" s="1"/>
  <c r="U6" i="1"/>
  <c r="U63" i="1" s="1"/>
  <c r="U64" i="1"/>
  <c r="O67" i="1"/>
  <c r="Q67" i="1"/>
  <c r="Y6" i="1"/>
  <c r="Y63" i="1" s="1"/>
  <c r="N67" i="1"/>
  <c r="K67" i="1"/>
  <c r="Z67" i="1"/>
  <c r="Q64" i="1"/>
  <c r="J64" i="1"/>
  <c r="AF64" i="1"/>
  <c r="AC64" i="1"/>
  <c r="R64" i="1"/>
  <c r="R6" i="1"/>
  <c r="R63" i="1" s="1"/>
  <c r="AE64" i="1"/>
  <c r="V64" i="1"/>
  <c r="AE6" i="1"/>
  <c r="AE63" i="1" s="1"/>
  <c r="AC6" i="1"/>
  <c r="AC63" i="1" s="1"/>
  <c r="V6" i="1"/>
  <c r="V63" i="1" s="1"/>
  <c r="AA67" i="1"/>
  <c r="AA6" i="1"/>
  <c r="AA63" i="1" s="1"/>
  <c r="AF67" i="1"/>
  <c r="AF6" i="1"/>
  <c r="AF63" i="1" s="1"/>
  <c r="Z6" i="1"/>
  <c r="Z63" i="1" s="1"/>
  <c r="X64" i="1"/>
  <c r="X6" i="1"/>
  <c r="X63" i="1" s="1"/>
  <c r="W6" i="1"/>
  <c r="W63" i="1" s="1"/>
  <c r="W64" i="1"/>
  <c r="S6" i="1"/>
  <c r="S63" i="1" s="1"/>
  <c r="N6" i="1"/>
  <c r="N63" i="1" s="1"/>
  <c r="H46" i="1"/>
  <c r="H115" i="1" s="1"/>
  <c r="Q63" i="1"/>
  <c r="M6" i="1"/>
  <c r="M63" i="1" s="1"/>
  <c r="J6" i="1"/>
  <c r="J63" i="1" s="1"/>
  <c r="L67" i="1"/>
  <c r="L6" i="1"/>
  <c r="L63" i="1" s="1"/>
  <c r="H31" i="1"/>
  <c r="H100" i="1" s="1"/>
  <c r="O6" i="1"/>
  <c r="O63" i="1" s="1"/>
  <c r="O64" i="1"/>
  <c r="I6" i="1"/>
  <c r="I64" i="1"/>
  <c r="H7" i="1"/>
  <c r="H76" i="1" s="1"/>
  <c r="H8" i="1"/>
  <c r="H77" i="1" s="1"/>
  <c r="H68" i="1" l="1"/>
  <c r="H116" i="1"/>
  <c r="I63" i="1"/>
  <c r="H6" i="1"/>
  <c r="H75" i="1" s="1"/>
  <c r="H70" i="1"/>
  <c r="H65" i="1"/>
  <c r="H67" i="1"/>
  <c r="H69" i="1"/>
  <c r="H66" i="1"/>
  <c r="H92" i="1"/>
  <c r="H71" i="1"/>
  <c r="H64" i="1"/>
  <c r="H72" i="1"/>
  <c r="H63" i="1" l="1"/>
</calcChain>
</file>

<file path=xl/sharedStrings.xml><?xml version="1.0" encoding="utf-8"?>
<sst xmlns="http://schemas.openxmlformats.org/spreadsheetml/2006/main" count="179" uniqueCount="133">
  <si>
    <t>総計</t>
  </si>
  <si>
    <t>中国</t>
  </si>
  <si>
    <t>イラン</t>
  </si>
  <si>
    <t>インド</t>
  </si>
  <si>
    <t>タイ</t>
  </si>
  <si>
    <t>その他</t>
  </si>
  <si>
    <t>オランダ</t>
  </si>
  <si>
    <t>ロシア</t>
  </si>
  <si>
    <t>ドイツ</t>
  </si>
  <si>
    <t>フランス</t>
  </si>
  <si>
    <t>アメリカ</t>
  </si>
  <si>
    <t>カナダ</t>
  </si>
  <si>
    <t>オセアニア州</t>
  </si>
  <si>
    <t>無国籍</t>
  </si>
  <si>
    <t>国籍不明</t>
  </si>
  <si>
    <t>アジア州</t>
    <rPh sb="3" eb="4">
      <t>シュウ</t>
    </rPh>
    <phoneticPr fontId="2"/>
  </si>
  <si>
    <t>南北アメリカ州</t>
    <rPh sb="0" eb="2">
      <t>ナンボク</t>
    </rPh>
    <rPh sb="6" eb="7">
      <t>シュウ</t>
    </rPh>
    <phoneticPr fontId="2"/>
  </si>
  <si>
    <r>
      <t>刑法犯総数</t>
    </r>
    <r>
      <rPr>
        <sz val="9"/>
        <rFont val="ＭＳ ゴシック"/>
        <family val="3"/>
        <charset val="128"/>
      </rPr>
      <t>(交通業過を除く)</t>
    </r>
    <rPh sb="6" eb="9">
      <t>コウツウギョウ</t>
    </rPh>
    <rPh sb="9" eb="10">
      <t>カ</t>
    </rPh>
    <rPh sb="11" eb="12">
      <t>ノゾ</t>
    </rPh>
    <phoneticPr fontId="4"/>
  </si>
  <si>
    <t>凶悪犯</t>
    <phoneticPr fontId="4"/>
  </si>
  <si>
    <t>殺人</t>
    <phoneticPr fontId="4"/>
  </si>
  <si>
    <t>殺人</t>
    <rPh sb="0" eb="2">
      <t>サツジン</t>
    </rPh>
    <phoneticPr fontId="4"/>
  </si>
  <si>
    <t>殺人予備</t>
    <rPh sb="0" eb="2">
      <t>サツジン</t>
    </rPh>
    <rPh sb="2" eb="4">
      <t>ヨビ</t>
    </rPh>
    <phoneticPr fontId="4"/>
  </si>
  <si>
    <t>自殺関与</t>
    <rPh sb="0" eb="2">
      <t>ジサツ</t>
    </rPh>
    <rPh sb="2" eb="4">
      <t>カンヨ</t>
    </rPh>
    <phoneticPr fontId="4"/>
  </si>
  <si>
    <t>強盗殺人</t>
    <rPh sb="0" eb="2">
      <t>ゴウトウ</t>
    </rPh>
    <rPh sb="2" eb="4">
      <t>サツジン</t>
    </rPh>
    <phoneticPr fontId="4"/>
  </si>
  <si>
    <t>強盗傷人</t>
    <rPh sb="0" eb="2">
      <t>ゴウトウ</t>
    </rPh>
    <rPh sb="2" eb="3">
      <t>キズ</t>
    </rPh>
    <rPh sb="3" eb="4">
      <t>ヒト</t>
    </rPh>
    <phoneticPr fontId="4"/>
  </si>
  <si>
    <t>強盗・準強盗</t>
    <rPh sb="0" eb="2">
      <t>ゴウトウ</t>
    </rPh>
    <rPh sb="3" eb="4">
      <t>ジュン</t>
    </rPh>
    <rPh sb="4" eb="6">
      <t>ゴウトウ</t>
    </rPh>
    <phoneticPr fontId="4"/>
  </si>
  <si>
    <t>放火</t>
    <phoneticPr fontId="4"/>
  </si>
  <si>
    <t>凶器準備集合</t>
    <rPh sb="4" eb="6">
      <t>シュウゴウ</t>
    </rPh>
    <phoneticPr fontId="4"/>
  </si>
  <si>
    <t>暴行</t>
    <phoneticPr fontId="4"/>
  </si>
  <si>
    <t>傷害</t>
    <phoneticPr fontId="4"/>
  </si>
  <si>
    <t>うち)</t>
    <phoneticPr fontId="4"/>
  </si>
  <si>
    <t>傷害致死</t>
  </si>
  <si>
    <t>通貨偽造</t>
  </si>
  <si>
    <t>文書偽造</t>
  </si>
  <si>
    <t>支払い用カード偽造</t>
    <rPh sb="0" eb="2">
      <t>シハラ</t>
    </rPh>
    <rPh sb="3" eb="4">
      <t>ヨウ</t>
    </rPh>
    <rPh sb="7" eb="9">
      <t>ギゾウ</t>
    </rPh>
    <phoneticPr fontId="4"/>
  </si>
  <si>
    <t>有価証券偽造</t>
  </si>
  <si>
    <t>賄賂</t>
    <rPh sb="0" eb="2">
      <t>ワイロ</t>
    </rPh>
    <phoneticPr fontId="4"/>
  </si>
  <si>
    <t>あっせん利得処罰法</t>
    <rPh sb="4" eb="6">
      <t>リトク</t>
    </rPh>
    <rPh sb="6" eb="8">
      <t>ショバツ</t>
    </rPh>
    <rPh sb="8" eb="9">
      <t>ホウ</t>
    </rPh>
    <phoneticPr fontId="4"/>
  </si>
  <si>
    <t>うち)</t>
    <phoneticPr fontId="4"/>
  </si>
  <si>
    <t>公然わいせつ</t>
    <rPh sb="0" eb="2">
      <t>コウゼン</t>
    </rPh>
    <phoneticPr fontId="4"/>
  </si>
  <si>
    <t>うち)</t>
    <phoneticPr fontId="4"/>
  </si>
  <si>
    <t>占有離脱物横領</t>
    <phoneticPr fontId="4"/>
  </si>
  <si>
    <t>住居侵入</t>
    <rPh sb="0" eb="2">
      <t>ジュウキョ</t>
    </rPh>
    <rPh sb="2" eb="4">
      <t>シンニュウ</t>
    </rPh>
    <phoneticPr fontId="4"/>
  </si>
  <si>
    <t>盗品等</t>
    <rPh sb="0" eb="2">
      <t>トウヒン</t>
    </rPh>
    <rPh sb="2" eb="3">
      <t>トウ</t>
    </rPh>
    <phoneticPr fontId="4"/>
  </si>
  <si>
    <t>器物損壊等</t>
    <rPh sb="0" eb="2">
      <t>キブツ</t>
    </rPh>
    <rPh sb="2" eb="4">
      <t>ソンカイ</t>
    </rPh>
    <rPh sb="4" eb="5">
      <t>トウ</t>
    </rPh>
    <phoneticPr fontId="4"/>
  </si>
  <si>
    <t>嬰児殺</t>
    <phoneticPr fontId="4"/>
  </si>
  <si>
    <t>強盗</t>
    <phoneticPr fontId="4"/>
  </si>
  <si>
    <t>放火</t>
    <phoneticPr fontId="4"/>
  </si>
  <si>
    <t>暴行</t>
    <phoneticPr fontId="4"/>
  </si>
  <si>
    <t>傷害</t>
    <phoneticPr fontId="4"/>
  </si>
  <si>
    <t>うち)</t>
    <phoneticPr fontId="4"/>
  </si>
  <si>
    <t>脅迫</t>
    <phoneticPr fontId="4"/>
  </si>
  <si>
    <t>恐喝</t>
    <phoneticPr fontId="4"/>
  </si>
  <si>
    <t>侵入盗</t>
    <phoneticPr fontId="4"/>
  </si>
  <si>
    <t>乗り物盗</t>
    <phoneticPr fontId="4"/>
  </si>
  <si>
    <t>非侵入盗</t>
    <phoneticPr fontId="4"/>
  </si>
  <si>
    <t>詐欺</t>
    <phoneticPr fontId="4"/>
  </si>
  <si>
    <t>横領</t>
    <phoneticPr fontId="4"/>
  </si>
  <si>
    <t>業務上横領</t>
    <phoneticPr fontId="4"/>
  </si>
  <si>
    <t>偽造</t>
    <phoneticPr fontId="4"/>
  </si>
  <si>
    <t>印章偽造</t>
    <phoneticPr fontId="4"/>
  </si>
  <si>
    <t>汚職</t>
    <phoneticPr fontId="4"/>
  </si>
  <si>
    <t>背任</t>
    <phoneticPr fontId="4"/>
  </si>
  <si>
    <t>賭博</t>
    <phoneticPr fontId="4"/>
  </si>
  <si>
    <t>わいせつ</t>
    <phoneticPr fontId="4"/>
  </si>
  <si>
    <t>うち)</t>
    <phoneticPr fontId="4"/>
  </si>
  <si>
    <t>うち)</t>
    <phoneticPr fontId="4"/>
  </si>
  <si>
    <t>公務執行妨害</t>
    <phoneticPr fontId="4"/>
  </si>
  <si>
    <t>うち)</t>
    <phoneticPr fontId="4"/>
  </si>
  <si>
    <t>逮捕監禁</t>
    <phoneticPr fontId="4"/>
  </si>
  <si>
    <t>凶悪犯</t>
    <phoneticPr fontId="4"/>
  </si>
  <si>
    <t>殺人</t>
    <phoneticPr fontId="4"/>
  </si>
  <si>
    <t>うち)</t>
    <phoneticPr fontId="4"/>
  </si>
  <si>
    <t>占有離脱物横領</t>
    <phoneticPr fontId="4"/>
  </si>
  <si>
    <t>公務執行妨害</t>
    <phoneticPr fontId="4"/>
  </si>
  <si>
    <t>ヨーロッパ州</t>
    <rPh sb="5" eb="6">
      <t>シュウ</t>
    </rPh>
    <phoneticPr fontId="2"/>
  </si>
  <si>
    <t>嬰児殺</t>
    <phoneticPr fontId="4"/>
  </si>
  <si>
    <t>強盗</t>
    <phoneticPr fontId="4"/>
  </si>
  <si>
    <t>脅迫</t>
    <phoneticPr fontId="4"/>
  </si>
  <si>
    <t>恐喝</t>
    <phoneticPr fontId="4"/>
  </si>
  <si>
    <t>侵入盗</t>
    <phoneticPr fontId="4"/>
  </si>
  <si>
    <t>乗り物盗</t>
    <phoneticPr fontId="4"/>
  </si>
  <si>
    <t>非侵入盗</t>
    <phoneticPr fontId="4"/>
  </si>
  <si>
    <t>詐欺</t>
    <phoneticPr fontId="4"/>
  </si>
  <si>
    <t>横領</t>
    <phoneticPr fontId="4"/>
  </si>
  <si>
    <t>業務上横領</t>
    <phoneticPr fontId="4"/>
  </si>
  <si>
    <t>偽造</t>
    <phoneticPr fontId="4"/>
  </si>
  <si>
    <t>印章偽造</t>
    <phoneticPr fontId="4"/>
  </si>
  <si>
    <t>汚職</t>
    <phoneticPr fontId="4"/>
  </si>
  <si>
    <t>うち)</t>
    <phoneticPr fontId="4"/>
  </si>
  <si>
    <t>背任</t>
    <phoneticPr fontId="4"/>
  </si>
  <si>
    <t>賭博</t>
    <phoneticPr fontId="4"/>
  </si>
  <si>
    <t>わいせつ</t>
    <phoneticPr fontId="4"/>
  </si>
  <si>
    <t>うち)</t>
    <phoneticPr fontId="4"/>
  </si>
  <si>
    <t>うち)</t>
    <phoneticPr fontId="4"/>
  </si>
  <si>
    <t>逮捕監禁</t>
    <phoneticPr fontId="4"/>
  </si>
  <si>
    <t>パキスタン</t>
    <phoneticPr fontId="2"/>
  </si>
  <si>
    <t>フィリピン</t>
    <phoneticPr fontId="2"/>
  </si>
  <si>
    <t>イギリス</t>
    <phoneticPr fontId="2"/>
  </si>
  <si>
    <t>イタリア</t>
    <phoneticPr fontId="2"/>
  </si>
  <si>
    <t>韓国・朝鮮</t>
    <phoneticPr fontId="2"/>
  </si>
  <si>
    <t>アフリカ州</t>
    <phoneticPr fontId="2"/>
  </si>
  <si>
    <t xml:space="preserve">              　　　国　籍
  罪  種</t>
    <rPh sb="17" eb="18">
      <t>コク</t>
    </rPh>
    <rPh sb="19" eb="20">
      <t>セキ</t>
    </rPh>
    <phoneticPr fontId="4"/>
  </si>
  <si>
    <t>国　籍
　　　　　　　　　　罪  種</t>
    <rPh sb="0" eb="1">
      <t>クニ</t>
    </rPh>
    <rPh sb="2" eb="3">
      <t>セキ</t>
    </rPh>
    <phoneticPr fontId="4"/>
  </si>
  <si>
    <t>粗暴犯</t>
    <phoneticPr fontId="4"/>
  </si>
  <si>
    <t>知能犯</t>
    <phoneticPr fontId="4"/>
  </si>
  <si>
    <t>窃盗犯</t>
    <phoneticPr fontId="4"/>
  </si>
  <si>
    <t>風俗犯</t>
    <phoneticPr fontId="4"/>
  </si>
  <si>
    <t>その他の刑法犯</t>
    <phoneticPr fontId="4"/>
  </si>
  <si>
    <t>外国人に対する犯罪の認知件数</t>
    <phoneticPr fontId="2"/>
  </si>
  <si>
    <t>総数</t>
    <rPh sb="0" eb="2">
      <t>ソウスウ</t>
    </rPh>
    <phoneticPr fontId="2"/>
  </si>
  <si>
    <t>凶悪犯</t>
    <rPh sb="0" eb="3">
      <t>キョウアクハン</t>
    </rPh>
    <phoneticPr fontId="2"/>
  </si>
  <si>
    <t>粗暴犯</t>
    <rPh sb="0" eb="2">
      <t>ソボウ</t>
    </rPh>
    <rPh sb="2" eb="3">
      <t>ハン</t>
    </rPh>
    <phoneticPr fontId="2"/>
  </si>
  <si>
    <t>窃盗犯</t>
    <rPh sb="0" eb="3">
      <t>セットウハン</t>
    </rPh>
    <phoneticPr fontId="2"/>
  </si>
  <si>
    <t>知能犯</t>
    <rPh sb="0" eb="3">
      <t>チノウハン</t>
    </rPh>
    <phoneticPr fontId="2"/>
  </si>
  <si>
    <t>風俗犯</t>
    <rPh sb="0" eb="3">
      <t>フウゾクハン</t>
    </rPh>
    <phoneticPr fontId="2"/>
  </si>
  <si>
    <t>殺人</t>
    <rPh sb="0" eb="2">
      <t>サツジン</t>
    </rPh>
    <phoneticPr fontId="2"/>
  </si>
  <si>
    <t>強盗</t>
    <rPh sb="0" eb="2">
      <t>ゴウトウ</t>
    </rPh>
    <phoneticPr fontId="2"/>
  </si>
  <si>
    <t>横領</t>
    <rPh sb="0" eb="2">
      <t>オウリョウ</t>
    </rPh>
    <phoneticPr fontId="2"/>
  </si>
  <si>
    <t>偽造</t>
    <rPh sb="0" eb="2">
      <t>ギゾウ</t>
    </rPh>
    <phoneticPr fontId="2"/>
  </si>
  <si>
    <t>略取誘拐・人身売買</t>
    <rPh sb="5" eb="7">
      <t>ジンシン</t>
    </rPh>
    <rPh sb="7" eb="9">
      <t>バイバイ</t>
    </rPh>
    <phoneticPr fontId="4"/>
  </si>
  <si>
    <t>支払用カード偽造</t>
    <rPh sb="0" eb="2">
      <t>シハラ</t>
    </rPh>
    <rPh sb="2" eb="3">
      <t>ヨウ</t>
    </rPh>
    <rPh sb="6" eb="8">
      <t>ギゾウ</t>
    </rPh>
    <phoneticPr fontId="4"/>
  </si>
  <si>
    <t>ベトナム</t>
    <phoneticPr fontId="2"/>
  </si>
  <si>
    <t>ブラジル</t>
    <phoneticPr fontId="2"/>
  </si>
  <si>
    <t>外国人556</t>
    <rPh sb="0" eb="3">
      <t>ガイコクジン</t>
    </rPh>
    <phoneticPr fontId="2"/>
  </si>
  <si>
    <t>外国人557</t>
    <rPh sb="0" eb="3">
      <t>ガイコクジン</t>
    </rPh>
    <phoneticPr fontId="2"/>
  </si>
  <si>
    <t>134　刑法犯　罪種別　国籍別　</t>
    <phoneticPr fontId="2"/>
  </si>
  <si>
    <t>強盗・不同意性交等</t>
    <rPh sb="0" eb="2">
      <t>ゴウトウ</t>
    </rPh>
    <rPh sb="6" eb="8">
      <t>セイコウ</t>
    </rPh>
    <rPh sb="8" eb="9">
      <t>ナド</t>
    </rPh>
    <phoneticPr fontId="4"/>
  </si>
  <si>
    <t>不同意性交等</t>
    <rPh sb="3" eb="5">
      <t>セイコウ</t>
    </rPh>
    <rPh sb="5" eb="6">
      <t>ナド</t>
    </rPh>
    <phoneticPr fontId="4"/>
  </si>
  <si>
    <t>不同意わいせつ</t>
    <phoneticPr fontId="4"/>
  </si>
  <si>
    <t>面会要求等</t>
    <rPh sb="0" eb="5">
      <t>メンカイヨウキュウトウ</t>
    </rPh>
    <phoneticPr fontId="4"/>
  </si>
  <si>
    <t>性的姿態撮影等処罰法</t>
    <rPh sb="0" eb="10">
      <t>セイテキシタイサツエイトウショバツホウ</t>
    </rPh>
    <phoneticPr fontId="4"/>
  </si>
  <si>
    <t>注 「中国」には，台湾、香港等を含む。</t>
    <rPh sb="0" eb="1">
      <t>チュウ</t>
    </rPh>
    <rPh sb="3" eb="5">
      <t>チュウゴク</t>
    </rPh>
    <rPh sb="9" eb="11">
      <t>タイワン</t>
    </rPh>
    <rPh sb="12" eb="15">
      <t>ホンコントウ</t>
    </rPh>
    <rPh sb="16" eb="17">
      <t>フク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</si>
</sst>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[Red]\-#,##0;\-"/>
  </numFmts>
  <fonts count="8"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6"/>
      <name val="明朝"/>
      <family val="3"/>
      <charset val="128"/>
    </font>
    <font>
      <sz val="12"/>
      <name val="ＭＳ 明朝"/>
      <family val="1"/>
      <charset val="128"/>
    </font>
    <font>
      <sz val="7"/>
      <name val="Terminal"/>
      <family val="3"/>
      <charset val="255"/>
    </font>
    <font>
      <sz val="9"/>
      <name val="ＭＳ ゴシック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medium">
        <color indexed="64"/>
      </top>
      <bottom/>
      <diagonal style="thin">
        <color indexed="64"/>
      </diagonal>
    </border>
    <border diagonalUp="1">
      <left/>
      <right/>
      <top style="medium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92">
    <xf numFmtId="0" fontId="0" fillId="0" borderId="0" xfId="0"/>
    <xf numFmtId="0" fontId="6" fillId="0" borderId="0" xfId="0" applyFont="1" applyFill="1"/>
    <xf numFmtId="0" fontId="3" fillId="0" borderId="0" xfId="0" applyFont="1" applyFill="1" applyAlignment="1"/>
    <xf numFmtId="0" fontId="3" fillId="0" borderId="0" xfId="0" applyFont="1" applyFill="1"/>
    <xf numFmtId="0" fontId="3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right"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Border="1" applyAlignment="1">
      <alignment horizontal="center"/>
    </xf>
    <xf numFmtId="0" fontId="6" fillId="0" borderId="0" xfId="0" applyFont="1" applyFill="1" applyBorder="1"/>
    <xf numFmtId="0" fontId="6" fillId="0" borderId="5" xfId="0" applyFont="1" applyFill="1" applyBorder="1" applyAlignment="1">
      <alignment horizontal="center" vertical="distributed" textRotation="255" wrapText="1" justifyLastLine="1"/>
    </xf>
    <xf numFmtId="0" fontId="6" fillId="0" borderId="5" xfId="0" applyFont="1" applyFill="1" applyBorder="1" applyAlignment="1">
      <alignment horizontal="center" vertical="distributed" textRotation="255" justifyLastLine="1"/>
    </xf>
    <xf numFmtId="0" fontId="6" fillId="0" borderId="6" xfId="0" applyFont="1" applyFill="1" applyBorder="1" applyAlignment="1">
      <alignment horizontal="center" vertical="distributed" textRotation="255" justifyLastLine="1"/>
    </xf>
    <xf numFmtId="0" fontId="6" fillId="0" borderId="7" xfId="0" applyFont="1" applyFill="1" applyBorder="1" applyAlignment="1">
      <alignment horizontal="center" vertical="distributed" textRotation="255" justifyLastLine="1"/>
    </xf>
    <xf numFmtId="0" fontId="1" fillId="0" borderId="1" xfId="0" applyFont="1" applyFill="1" applyBorder="1" applyAlignment="1">
      <alignment horizontal="distributed" vertical="center"/>
    </xf>
    <xf numFmtId="0" fontId="1" fillId="0" borderId="0" xfId="0" applyFont="1" applyFill="1" applyBorder="1" applyAlignment="1">
      <alignment horizontal="distributed" vertical="center"/>
    </xf>
    <xf numFmtId="0" fontId="1" fillId="0" borderId="0" xfId="0" applyFont="1" applyFill="1" applyBorder="1"/>
    <xf numFmtId="0" fontId="1" fillId="0" borderId="0" xfId="0" applyFont="1" applyFill="1"/>
    <xf numFmtId="0" fontId="1" fillId="0" borderId="0" xfId="0" applyFont="1" applyFill="1" applyAlignment="1">
      <alignment vertical="center"/>
    </xf>
    <xf numFmtId="0" fontId="6" fillId="0" borderId="0" xfId="0" applyFont="1" applyFill="1" applyBorder="1" applyAlignment="1">
      <alignment horizontal="distributed" vertical="center"/>
    </xf>
    <xf numFmtId="0" fontId="6" fillId="0" borderId="2" xfId="0" applyFont="1" applyFill="1" applyBorder="1" applyAlignment="1">
      <alignment horizontal="distributed" vertical="center"/>
    </xf>
    <xf numFmtId="0" fontId="6" fillId="0" borderId="1" xfId="0" applyFont="1" applyFill="1" applyBorder="1" applyAlignment="1">
      <alignment horizontal="distributed" vertical="center"/>
    </xf>
    <xf numFmtId="0" fontId="6" fillId="0" borderId="0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6" fillId="0" borderId="12" xfId="0" applyFont="1" applyFill="1" applyBorder="1" applyAlignment="1">
      <alignment vertical="center"/>
    </xf>
    <xf numFmtId="0" fontId="6" fillId="0" borderId="3" xfId="0" applyFont="1" applyFill="1" applyBorder="1" applyAlignment="1">
      <alignment vertical="center"/>
    </xf>
    <xf numFmtId="176" fontId="6" fillId="0" borderId="0" xfId="0" applyNumberFormat="1" applyFont="1" applyFill="1"/>
    <xf numFmtId="0" fontId="0" fillId="0" borderId="0" xfId="0" applyFill="1"/>
    <xf numFmtId="0" fontId="0" fillId="0" borderId="5" xfId="0" applyFont="1" applyFill="1" applyBorder="1" applyAlignment="1">
      <alignment horizontal="center" vertical="distributed" textRotation="255" justifyLastLine="1"/>
    </xf>
    <xf numFmtId="38" fontId="1" fillId="0" borderId="8" xfId="1" applyNumberFormat="1" applyFont="1" applyFill="1" applyBorder="1"/>
    <xf numFmtId="38" fontId="1" fillId="0" borderId="9" xfId="2" applyNumberFormat="1" applyFont="1" applyFill="1" applyBorder="1" applyAlignment="1" applyProtection="1"/>
    <xf numFmtId="38" fontId="1" fillId="0" borderId="0" xfId="1" applyNumberFormat="1" applyFont="1" applyFill="1" applyBorder="1"/>
    <xf numFmtId="38" fontId="1" fillId="0" borderId="10" xfId="2" applyNumberFormat="1" applyFont="1" applyFill="1" applyBorder="1" applyAlignment="1" applyProtection="1"/>
    <xf numFmtId="38" fontId="1" fillId="0" borderId="11" xfId="1" applyNumberFormat="1" applyFont="1" applyFill="1" applyBorder="1"/>
    <xf numFmtId="38" fontId="1" fillId="0" borderId="1" xfId="2" applyNumberFormat="1" applyFont="1" applyFill="1" applyBorder="1" applyAlignment="1" applyProtection="1"/>
    <xf numFmtId="38" fontId="1" fillId="0" borderId="2" xfId="2" applyNumberFormat="1" applyFont="1" applyFill="1" applyBorder="1" applyAlignment="1" applyProtection="1"/>
    <xf numFmtId="38" fontId="6" fillId="0" borderId="1" xfId="2" applyNumberFormat="1" applyFont="1" applyFill="1" applyBorder="1" applyAlignment="1" applyProtection="1"/>
    <xf numFmtId="38" fontId="6" fillId="0" borderId="0" xfId="1" applyNumberFormat="1" applyFont="1" applyFill="1" applyBorder="1"/>
    <xf numFmtId="38" fontId="6" fillId="0" borderId="2" xfId="2" applyNumberFormat="1" applyFont="1" applyFill="1" applyBorder="1" applyAlignment="1" applyProtection="1"/>
    <xf numFmtId="38" fontId="6" fillId="0" borderId="1" xfId="2" applyNumberFormat="1" applyFont="1" applyFill="1" applyBorder="1" applyAlignment="1" applyProtection="1">
      <protection locked="0"/>
    </xf>
    <xf numFmtId="38" fontId="6" fillId="0" borderId="2" xfId="2" applyNumberFormat="1" applyFont="1" applyFill="1" applyBorder="1" applyAlignment="1" applyProtection="1">
      <protection locked="0"/>
    </xf>
    <xf numFmtId="38" fontId="0" fillId="0" borderId="2" xfId="2" applyNumberFormat="1" applyFont="1" applyFill="1" applyBorder="1" applyAlignment="1" applyProtection="1">
      <protection locked="0"/>
    </xf>
    <xf numFmtId="38" fontId="6" fillId="0" borderId="1" xfId="2" applyNumberFormat="1" applyFill="1" applyBorder="1" applyAlignment="1" applyProtection="1">
      <protection locked="0"/>
    </xf>
    <xf numFmtId="38" fontId="6" fillId="0" borderId="2" xfId="2" applyNumberFormat="1" applyFill="1" applyBorder="1" applyAlignment="1" applyProtection="1">
      <protection locked="0"/>
    </xf>
    <xf numFmtId="38" fontId="1" fillId="0" borderId="1" xfId="2" applyNumberFormat="1" applyFont="1" applyFill="1" applyBorder="1" applyAlignment="1" applyProtection="1">
      <protection locked="0"/>
    </xf>
    <xf numFmtId="38" fontId="1" fillId="0" borderId="2" xfId="2" applyNumberFormat="1" applyFont="1" applyFill="1" applyBorder="1" applyAlignment="1" applyProtection="1">
      <protection locked="0"/>
    </xf>
    <xf numFmtId="38" fontId="6" fillId="0" borderId="0" xfId="0" applyNumberFormat="1" applyFont="1" applyFill="1"/>
    <xf numFmtId="38" fontId="1" fillId="0" borderId="13" xfId="1" applyNumberFormat="1" applyFont="1" applyFill="1" applyBorder="1"/>
    <xf numFmtId="38" fontId="6" fillId="0" borderId="3" xfId="2" applyNumberFormat="1" applyFill="1" applyBorder="1" applyAlignment="1" applyProtection="1">
      <protection locked="0"/>
    </xf>
    <xf numFmtId="38" fontId="6" fillId="0" borderId="4" xfId="2" applyNumberFormat="1" applyFill="1" applyBorder="1" applyAlignment="1" applyProtection="1">
      <protection locked="0"/>
    </xf>
    <xf numFmtId="0" fontId="6" fillId="0" borderId="0" xfId="0" applyFont="1" applyFill="1" applyBorder="1" applyAlignment="1">
      <alignment horizontal="distributed" vertical="center"/>
    </xf>
    <xf numFmtId="0" fontId="6" fillId="0" borderId="0" xfId="0" applyFont="1" applyFill="1" applyBorder="1" applyAlignment="1">
      <alignment vertical="center"/>
    </xf>
    <xf numFmtId="0" fontId="6" fillId="0" borderId="2" xfId="0" applyFont="1" applyFill="1" applyBorder="1" applyAlignment="1">
      <alignment horizontal="distributed" vertical="center"/>
    </xf>
    <xf numFmtId="0" fontId="0" fillId="0" borderId="2" xfId="0" applyFont="1" applyFill="1" applyBorder="1" applyAlignment="1">
      <alignment horizontal="distributed" vertical="center"/>
    </xf>
    <xf numFmtId="0" fontId="0" fillId="0" borderId="0" xfId="0" applyFont="1" applyFill="1" applyAlignment="1">
      <alignment vertical="center"/>
    </xf>
    <xf numFmtId="0" fontId="6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distributed" vertical="center"/>
    </xf>
    <xf numFmtId="0" fontId="6" fillId="0" borderId="0" xfId="0" applyFont="1" applyFill="1" applyBorder="1" applyAlignment="1">
      <alignment horizontal="distributed" vertical="center"/>
    </xf>
    <xf numFmtId="0" fontId="6" fillId="0" borderId="2" xfId="0" applyFont="1" applyFill="1" applyBorder="1" applyAlignment="1">
      <alignment horizontal="distributed" vertical="center"/>
    </xf>
    <xf numFmtId="0" fontId="6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distributed" vertical="center"/>
    </xf>
    <xf numFmtId="0" fontId="6" fillId="0" borderId="12" xfId="0" applyFont="1" applyFill="1" applyBorder="1" applyAlignment="1">
      <alignment horizontal="left" vertical="center"/>
    </xf>
    <xf numFmtId="0" fontId="6" fillId="0" borderId="12" xfId="0" applyFont="1" applyFill="1" applyBorder="1" applyAlignment="1">
      <alignment horizontal="distributed" vertical="center"/>
    </xf>
    <xf numFmtId="0" fontId="7" fillId="0" borderId="0" xfId="0" applyFont="1" applyFill="1" applyBorder="1" applyAlignment="1">
      <alignment horizontal="distributed"/>
    </xf>
    <xf numFmtId="0" fontId="6" fillId="0" borderId="0" xfId="0" applyFont="1" applyFill="1" applyBorder="1" applyAlignment="1" applyProtection="1">
      <alignment horizontal="distributed" vertical="center"/>
    </xf>
    <xf numFmtId="0" fontId="6" fillId="0" borderId="0" xfId="0" quotePrefix="1" applyFont="1" applyFill="1" applyBorder="1" applyAlignment="1">
      <alignment horizontal="distributed" vertical="center"/>
    </xf>
    <xf numFmtId="0" fontId="6" fillId="0" borderId="4" xfId="0" applyFont="1" applyFill="1" applyBorder="1" applyAlignment="1">
      <alignment horizontal="distributed" vertical="center"/>
    </xf>
    <xf numFmtId="0" fontId="1" fillId="0" borderId="1" xfId="0" applyFont="1" applyFill="1" applyBorder="1" applyAlignment="1">
      <alignment horizontal="distributed" vertical="center"/>
    </xf>
    <xf numFmtId="0" fontId="1" fillId="0" borderId="2" xfId="0" applyFont="1" applyFill="1" applyBorder="1" applyAlignment="1">
      <alignment horizontal="distributed" vertical="center"/>
    </xf>
    <xf numFmtId="0" fontId="6" fillId="0" borderId="25" xfId="0" applyFont="1" applyFill="1" applyBorder="1" applyAlignment="1">
      <alignment vertical="center" wrapText="1"/>
    </xf>
    <xf numFmtId="0" fontId="0" fillId="0" borderId="26" xfId="0" applyFill="1" applyBorder="1" applyAlignment="1">
      <alignment vertical="center" wrapText="1"/>
    </xf>
    <xf numFmtId="0" fontId="0" fillId="0" borderId="27" xfId="0" applyFill="1" applyBorder="1" applyAlignment="1">
      <alignment vertical="center" wrapText="1"/>
    </xf>
    <xf numFmtId="0" fontId="0" fillId="0" borderId="28" xfId="0" applyFill="1" applyBorder="1" applyAlignment="1">
      <alignment vertical="center" wrapText="1"/>
    </xf>
    <xf numFmtId="0" fontId="6" fillId="0" borderId="2" xfId="0" quotePrefix="1" applyFont="1" applyFill="1" applyBorder="1" applyAlignment="1">
      <alignment horizontal="distributed" vertical="center"/>
    </xf>
    <xf numFmtId="0" fontId="6" fillId="0" borderId="2" xfId="0" applyFont="1" applyFill="1" applyBorder="1" applyAlignment="1" applyProtection="1">
      <alignment horizontal="distributed" vertical="center"/>
    </xf>
    <xf numFmtId="0" fontId="6" fillId="0" borderId="18" xfId="0" applyFont="1" applyFill="1" applyBorder="1" applyAlignment="1">
      <alignment horizontal="center"/>
    </xf>
    <xf numFmtId="0" fontId="1" fillId="0" borderId="20" xfId="0" applyFont="1" applyFill="1" applyBorder="1" applyAlignment="1">
      <alignment horizontal="distributed" vertical="center"/>
    </xf>
    <xf numFmtId="0" fontId="1" fillId="0" borderId="10" xfId="0" applyFont="1" applyFill="1" applyBorder="1" applyAlignment="1">
      <alignment horizontal="distributed" vertical="center"/>
    </xf>
    <xf numFmtId="0" fontId="6" fillId="0" borderId="21" xfId="0" applyFont="1" applyFill="1" applyBorder="1" applyAlignment="1">
      <alignment vertical="center" wrapText="1"/>
    </xf>
    <xf numFmtId="0" fontId="6" fillId="0" borderId="22" xfId="0" applyFont="1" applyFill="1" applyBorder="1" applyAlignment="1">
      <alignment vertical="center" wrapText="1"/>
    </xf>
    <xf numFmtId="0" fontId="6" fillId="0" borderId="23" xfId="0" applyFont="1" applyFill="1" applyBorder="1" applyAlignment="1">
      <alignment vertical="center" wrapText="1"/>
    </xf>
    <xf numFmtId="0" fontId="6" fillId="0" borderId="24" xfId="0" applyFont="1" applyFill="1" applyBorder="1" applyAlignment="1">
      <alignment vertical="center" wrapText="1"/>
    </xf>
    <xf numFmtId="0" fontId="3" fillId="0" borderId="0" xfId="0" applyFont="1" applyFill="1" applyAlignment="1">
      <alignment horizontal="distributed" vertical="center"/>
    </xf>
    <xf numFmtId="0" fontId="6" fillId="0" borderId="14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/>
    </xf>
    <xf numFmtId="0" fontId="6" fillId="0" borderId="17" xfId="0" applyFont="1" applyFill="1" applyBorder="1" applyAlignment="1">
      <alignment horizontal="center"/>
    </xf>
    <xf numFmtId="0" fontId="6" fillId="0" borderId="19" xfId="0" applyFont="1" applyFill="1" applyBorder="1" applyAlignment="1">
      <alignment horizontal="center"/>
    </xf>
    <xf numFmtId="0" fontId="6" fillId="0" borderId="18" xfId="0" applyFont="1" applyFill="1" applyBorder="1" applyAlignment="1">
      <alignment horizontal="center" vertical="distributed" textRotation="255" wrapText="1" justifyLastLine="1"/>
    </xf>
    <xf numFmtId="0" fontId="6" fillId="0" borderId="5" xfId="0" applyFont="1" applyFill="1" applyBorder="1" applyAlignment="1">
      <alignment horizontal="center" vertical="distributed" textRotation="255" wrapText="1" justifyLastLine="1"/>
    </xf>
  </cellXfs>
  <cellStyles count="3">
    <cellStyle name="桁区切り" xfId="1" builtinId="6"/>
    <cellStyle name="標準" xfId="0" builtinId="0"/>
    <cellStyle name="標準_H16_038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191"/>
  <sheetViews>
    <sheetView tabSelected="1" view="pageBreakPreview" zoomScaleNormal="100" zoomScaleSheetLayoutView="100" workbookViewId="0">
      <pane xSplit="7" ySplit="5" topLeftCell="H6" activePane="bottomRight" state="frozen"/>
      <selection pane="topRight" activeCell="H1" sqref="H1"/>
      <selection pane="bottomLeft" activeCell="A6" sqref="A6"/>
      <selection pane="bottomRight" activeCell="C2" sqref="C2"/>
    </sheetView>
  </sheetViews>
  <sheetFormatPr defaultColWidth="12.109375" defaultRowHeight="12"/>
  <cols>
    <col min="1" max="6" width="2.6640625" style="1" customWidth="1"/>
    <col min="7" max="7" width="14.88671875" style="1" customWidth="1"/>
    <col min="8" max="8" width="9.88671875" style="1" bestFit="1" customWidth="1"/>
    <col min="9" max="17" width="6.6640625" style="1" customWidth="1"/>
    <col min="18" max="19" width="6.109375" style="1" customWidth="1"/>
    <col min="20" max="20" width="2.33203125" style="1" customWidth="1"/>
    <col min="21" max="25" width="6.109375" style="1" customWidth="1"/>
    <col min="26" max="29" width="6.6640625" style="1" customWidth="1"/>
    <col min="30" max="33" width="4.6640625" style="1" customWidth="1"/>
    <col min="34" max="38" width="2.6640625" style="1" customWidth="1"/>
    <col min="39" max="39" width="14.88671875" style="1" customWidth="1"/>
    <col min="40" max="16384" width="12.109375" style="1"/>
  </cols>
  <sheetData>
    <row r="1" spans="1:40">
      <c r="B1" s="29" t="s">
        <v>124</v>
      </c>
      <c r="U1" s="29" t="s">
        <v>125</v>
      </c>
    </row>
    <row r="2" spans="1:40" s="3" customFormat="1" ht="14.4">
      <c r="A2" s="1"/>
      <c r="B2" s="2"/>
      <c r="C2" s="2"/>
      <c r="D2" s="2"/>
      <c r="E2" s="2"/>
      <c r="F2" s="2"/>
      <c r="G2" s="2"/>
      <c r="H2" s="84" t="s">
        <v>126</v>
      </c>
      <c r="I2" s="84"/>
      <c r="J2" s="84"/>
      <c r="K2" s="84"/>
      <c r="L2" s="84"/>
      <c r="M2" s="84"/>
      <c r="N2" s="84"/>
      <c r="O2" s="84"/>
      <c r="P2" s="84"/>
      <c r="Q2" s="84"/>
      <c r="R2" s="84"/>
      <c r="S2" s="2"/>
      <c r="U2" s="2"/>
      <c r="V2" s="84" t="s">
        <v>109</v>
      </c>
      <c r="W2" s="84"/>
      <c r="X2" s="84"/>
      <c r="Y2" s="84"/>
      <c r="Z2" s="84"/>
      <c r="AA2" s="84"/>
      <c r="AB2" s="84"/>
      <c r="AC2" s="84"/>
      <c r="AD2" s="84"/>
      <c r="AE2" s="84"/>
      <c r="AF2" s="84"/>
      <c r="AG2" s="84"/>
      <c r="AH2" s="2"/>
      <c r="AI2" s="2"/>
      <c r="AJ2" s="2"/>
      <c r="AK2" s="2"/>
      <c r="AL2" s="2"/>
      <c r="AM2" s="2"/>
    </row>
    <row r="3" spans="1:40" ht="6" customHeight="1" thickBot="1">
      <c r="A3" s="4"/>
      <c r="B3" s="5"/>
      <c r="C3" s="6"/>
      <c r="D3" s="6"/>
      <c r="E3" s="6"/>
      <c r="F3" s="6"/>
      <c r="G3" s="6"/>
      <c r="AH3" s="5"/>
      <c r="AI3" s="6"/>
      <c r="AJ3" s="6"/>
      <c r="AK3" s="6"/>
      <c r="AL3" s="6"/>
      <c r="AM3" s="6"/>
    </row>
    <row r="4" spans="1:40">
      <c r="A4" s="7"/>
      <c r="B4" s="80" t="s">
        <v>102</v>
      </c>
      <c r="C4" s="80"/>
      <c r="D4" s="80"/>
      <c r="E4" s="80"/>
      <c r="F4" s="80"/>
      <c r="G4" s="81"/>
      <c r="H4" s="85" t="s">
        <v>0</v>
      </c>
      <c r="I4" s="77" t="s">
        <v>15</v>
      </c>
      <c r="J4" s="77"/>
      <c r="K4" s="77"/>
      <c r="L4" s="77"/>
      <c r="M4" s="77"/>
      <c r="N4" s="77"/>
      <c r="O4" s="77"/>
      <c r="P4" s="77"/>
      <c r="Q4" s="77"/>
      <c r="R4" s="77"/>
      <c r="S4" s="89"/>
      <c r="T4" s="8"/>
      <c r="U4" s="87" t="s">
        <v>75</v>
      </c>
      <c r="V4" s="87"/>
      <c r="W4" s="87"/>
      <c r="X4" s="87"/>
      <c r="Y4" s="88"/>
      <c r="Z4" s="77" t="s">
        <v>16</v>
      </c>
      <c r="AA4" s="77"/>
      <c r="AB4" s="77"/>
      <c r="AC4" s="77"/>
      <c r="AD4" s="90" t="s">
        <v>101</v>
      </c>
      <c r="AE4" s="90" t="s">
        <v>12</v>
      </c>
      <c r="AF4" s="90" t="s">
        <v>13</v>
      </c>
      <c r="AG4" s="90" t="s">
        <v>14</v>
      </c>
      <c r="AH4" s="71" t="s">
        <v>103</v>
      </c>
      <c r="AI4" s="72"/>
      <c r="AJ4" s="72"/>
      <c r="AK4" s="72"/>
      <c r="AL4" s="72"/>
      <c r="AM4" s="72"/>
      <c r="AN4" s="9"/>
    </row>
    <row r="5" spans="1:40" ht="61.2">
      <c r="A5" s="7"/>
      <c r="B5" s="82"/>
      <c r="C5" s="82"/>
      <c r="D5" s="82"/>
      <c r="E5" s="82"/>
      <c r="F5" s="82"/>
      <c r="G5" s="83"/>
      <c r="H5" s="86"/>
      <c r="I5" s="10" t="s">
        <v>100</v>
      </c>
      <c r="J5" s="11" t="s">
        <v>1</v>
      </c>
      <c r="K5" s="11" t="s">
        <v>2</v>
      </c>
      <c r="L5" s="11" t="s">
        <v>3</v>
      </c>
      <c r="M5" s="11" t="s">
        <v>4</v>
      </c>
      <c r="N5" s="11" t="s">
        <v>96</v>
      </c>
      <c r="O5" s="11" t="s">
        <v>97</v>
      </c>
      <c r="P5" s="30" t="s">
        <v>122</v>
      </c>
      <c r="Q5" s="11" t="s">
        <v>5</v>
      </c>
      <c r="R5" s="12" t="s">
        <v>98</v>
      </c>
      <c r="S5" s="12" t="s">
        <v>99</v>
      </c>
      <c r="T5" s="8"/>
      <c r="U5" s="13" t="s">
        <v>6</v>
      </c>
      <c r="V5" s="11" t="s">
        <v>7</v>
      </c>
      <c r="W5" s="11" t="s">
        <v>8</v>
      </c>
      <c r="X5" s="11" t="s">
        <v>9</v>
      </c>
      <c r="Y5" s="11" t="s">
        <v>5</v>
      </c>
      <c r="Z5" s="11" t="s">
        <v>10</v>
      </c>
      <c r="AA5" s="11" t="s">
        <v>11</v>
      </c>
      <c r="AB5" s="30" t="s">
        <v>123</v>
      </c>
      <c r="AC5" s="11" t="s">
        <v>5</v>
      </c>
      <c r="AD5" s="91"/>
      <c r="AE5" s="91"/>
      <c r="AF5" s="91"/>
      <c r="AG5" s="91"/>
      <c r="AH5" s="73"/>
      <c r="AI5" s="74"/>
      <c r="AJ5" s="74"/>
      <c r="AK5" s="74"/>
      <c r="AL5" s="74"/>
      <c r="AM5" s="74"/>
      <c r="AN5" s="9"/>
    </row>
    <row r="6" spans="1:40" s="17" customFormat="1">
      <c r="A6" s="7"/>
      <c r="B6" s="78" t="s">
        <v>17</v>
      </c>
      <c r="C6" s="78"/>
      <c r="D6" s="78"/>
      <c r="E6" s="78"/>
      <c r="F6" s="78"/>
      <c r="G6" s="79"/>
      <c r="H6" s="31">
        <f>SUM(I6:AG6)</f>
        <v>21248</v>
      </c>
      <c r="I6" s="32">
        <f t="shared" ref="I6:S6" si="0">SUM(I7,I20,I27,I31,I46,I53)</f>
        <v>1699</v>
      </c>
      <c r="J6" s="32">
        <f t="shared" si="0"/>
        <v>5077</v>
      </c>
      <c r="K6" s="32">
        <f t="shared" si="0"/>
        <v>66</v>
      </c>
      <c r="L6" s="32">
        <f t="shared" si="0"/>
        <v>315</v>
      </c>
      <c r="M6" s="32">
        <f t="shared" si="0"/>
        <v>262</v>
      </c>
      <c r="N6" s="32">
        <f t="shared" si="0"/>
        <v>271</v>
      </c>
      <c r="O6" s="32">
        <f t="shared" si="0"/>
        <v>1577</v>
      </c>
      <c r="P6" s="32">
        <f t="shared" si="0"/>
        <v>3752</v>
      </c>
      <c r="Q6" s="32">
        <f t="shared" si="0"/>
        <v>5048</v>
      </c>
      <c r="R6" s="32">
        <f t="shared" si="0"/>
        <v>77</v>
      </c>
      <c r="S6" s="32">
        <f t="shared" si="0"/>
        <v>30</v>
      </c>
      <c r="T6" s="33"/>
      <c r="U6" s="34">
        <f t="shared" ref="U6:AG6" si="1">SUM(U7,U20,U27,U31,U46,U53)</f>
        <v>10</v>
      </c>
      <c r="V6" s="34">
        <f t="shared" si="1"/>
        <v>80</v>
      </c>
      <c r="W6" s="34">
        <f t="shared" si="1"/>
        <v>32</v>
      </c>
      <c r="X6" s="34">
        <f t="shared" si="1"/>
        <v>75</v>
      </c>
      <c r="Y6" s="34">
        <f t="shared" si="1"/>
        <v>324</v>
      </c>
      <c r="Z6" s="34">
        <f t="shared" si="1"/>
        <v>396</v>
      </c>
      <c r="AA6" s="34">
        <f t="shared" si="1"/>
        <v>60</v>
      </c>
      <c r="AB6" s="34">
        <f t="shared" si="1"/>
        <v>1071</v>
      </c>
      <c r="AC6" s="34">
        <f t="shared" si="1"/>
        <v>506</v>
      </c>
      <c r="AD6" s="34">
        <f t="shared" si="1"/>
        <v>234</v>
      </c>
      <c r="AE6" s="34">
        <f t="shared" si="1"/>
        <v>65</v>
      </c>
      <c r="AF6" s="34">
        <f t="shared" si="1"/>
        <v>0</v>
      </c>
      <c r="AG6" s="34">
        <f t="shared" si="1"/>
        <v>221</v>
      </c>
      <c r="AH6" s="69" t="s">
        <v>17</v>
      </c>
      <c r="AI6" s="62"/>
      <c r="AJ6" s="62"/>
      <c r="AK6" s="62"/>
      <c r="AL6" s="62"/>
      <c r="AM6" s="62"/>
      <c r="AN6" s="16"/>
    </row>
    <row r="7" spans="1:40" s="17" customFormat="1">
      <c r="A7" s="7"/>
      <c r="B7" s="15"/>
      <c r="C7" s="62" t="s">
        <v>70</v>
      </c>
      <c r="D7" s="62"/>
      <c r="E7" s="62"/>
      <c r="F7" s="62"/>
      <c r="G7" s="70"/>
      <c r="H7" s="35">
        <f t="shared" ref="H7:H60" si="2">SUM(I7:AG7)</f>
        <v>252</v>
      </c>
      <c r="I7" s="36">
        <v>25</v>
      </c>
      <c r="J7" s="36">
        <v>71</v>
      </c>
      <c r="K7" s="36">
        <v>1</v>
      </c>
      <c r="L7" s="36">
        <v>2</v>
      </c>
      <c r="M7" s="36">
        <v>8</v>
      </c>
      <c r="N7" s="36">
        <v>1</v>
      </c>
      <c r="O7" s="36">
        <v>16</v>
      </c>
      <c r="P7" s="36">
        <v>43</v>
      </c>
      <c r="Q7" s="36">
        <v>35</v>
      </c>
      <c r="R7" s="36">
        <v>0</v>
      </c>
      <c r="S7" s="36">
        <v>1</v>
      </c>
      <c r="T7" s="33"/>
      <c r="U7" s="37">
        <v>0</v>
      </c>
      <c r="V7" s="37">
        <v>0</v>
      </c>
      <c r="W7" s="37">
        <v>0</v>
      </c>
      <c r="X7" s="37">
        <v>3</v>
      </c>
      <c r="Y7" s="37">
        <v>8</v>
      </c>
      <c r="Z7" s="37">
        <v>11</v>
      </c>
      <c r="AA7" s="37">
        <v>0</v>
      </c>
      <c r="AB7" s="37">
        <v>15</v>
      </c>
      <c r="AC7" s="37">
        <v>7</v>
      </c>
      <c r="AD7" s="37">
        <v>3</v>
      </c>
      <c r="AE7" s="37">
        <v>0</v>
      </c>
      <c r="AF7" s="37">
        <v>0</v>
      </c>
      <c r="AG7" s="37">
        <v>2</v>
      </c>
      <c r="AH7" s="14"/>
      <c r="AI7" s="62" t="s">
        <v>18</v>
      </c>
      <c r="AJ7" s="62"/>
      <c r="AK7" s="62"/>
      <c r="AL7" s="62"/>
      <c r="AM7" s="62"/>
      <c r="AN7" s="16"/>
    </row>
    <row r="8" spans="1:40">
      <c r="A8" s="18"/>
      <c r="B8" s="19"/>
      <c r="C8" s="19"/>
      <c r="D8" s="59" t="s">
        <v>71</v>
      </c>
      <c r="E8" s="59"/>
      <c r="F8" s="59"/>
      <c r="G8" s="60"/>
      <c r="H8" s="35">
        <f t="shared" si="2"/>
        <v>70</v>
      </c>
      <c r="I8" s="38">
        <v>8</v>
      </c>
      <c r="J8" s="38">
        <v>15</v>
      </c>
      <c r="K8" s="38">
        <v>1</v>
      </c>
      <c r="L8" s="38">
        <v>0</v>
      </c>
      <c r="M8" s="38">
        <v>1</v>
      </c>
      <c r="N8" s="38">
        <v>0</v>
      </c>
      <c r="O8" s="38">
        <v>4</v>
      </c>
      <c r="P8" s="38">
        <v>20</v>
      </c>
      <c r="Q8" s="38">
        <v>11</v>
      </c>
      <c r="R8" s="38">
        <v>0</v>
      </c>
      <c r="S8" s="38">
        <v>0</v>
      </c>
      <c r="T8" s="39"/>
      <c r="U8" s="40">
        <v>0</v>
      </c>
      <c r="V8" s="40">
        <v>0</v>
      </c>
      <c r="W8" s="40">
        <v>0</v>
      </c>
      <c r="X8" s="40">
        <v>1</v>
      </c>
      <c r="Y8" s="40">
        <v>1</v>
      </c>
      <c r="Z8" s="40">
        <v>2</v>
      </c>
      <c r="AA8" s="40">
        <v>0</v>
      </c>
      <c r="AB8" s="40">
        <v>4</v>
      </c>
      <c r="AC8" s="40">
        <v>0</v>
      </c>
      <c r="AD8" s="40">
        <v>0</v>
      </c>
      <c r="AE8" s="40">
        <v>0</v>
      </c>
      <c r="AF8" s="40">
        <v>0</v>
      </c>
      <c r="AG8" s="40">
        <v>2</v>
      </c>
      <c r="AH8" s="21"/>
      <c r="AI8" s="19"/>
      <c r="AJ8" s="59" t="s">
        <v>19</v>
      </c>
      <c r="AK8" s="59"/>
      <c r="AL8" s="59"/>
      <c r="AM8" s="59"/>
      <c r="AN8" s="9"/>
    </row>
    <row r="9" spans="1:40">
      <c r="A9" s="18"/>
      <c r="B9" s="19"/>
      <c r="C9" s="19"/>
      <c r="D9" s="19"/>
      <c r="E9" s="59" t="s">
        <v>20</v>
      </c>
      <c r="F9" s="59"/>
      <c r="G9" s="60"/>
      <c r="H9" s="35">
        <f t="shared" si="2"/>
        <v>68</v>
      </c>
      <c r="I9" s="41">
        <v>8</v>
      </c>
      <c r="J9" s="41">
        <v>15</v>
      </c>
      <c r="K9" s="41">
        <v>1</v>
      </c>
      <c r="L9" s="41">
        <v>0</v>
      </c>
      <c r="M9" s="41">
        <v>1</v>
      </c>
      <c r="N9" s="41">
        <v>0</v>
      </c>
      <c r="O9" s="41">
        <v>4</v>
      </c>
      <c r="P9" s="41">
        <v>20</v>
      </c>
      <c r="Q9" s="41">
        <v>10</v>
      </c>
      <c r="R9" s="41">
        <v>0</v>
      </c>
      <c r="S9" s="41">
        <v>0</v>
      </c>
      <c r="T9" s="39"/>
      <c r="U9" s="42">
        <v>0</v>
      </c>
      <c r="V9" s="42">
        <v>0</v>
      </c>
      <c r="W9" s="42">
        <v>0</v>
      </c>
      <c r="X9" s="42">
        <v>1</v>
      </c>
      <c r="Y9" s="42">
        <v>1</v>
      </c>
      <c r="Z9" s="42">
        <v>2</v>
      </c>
      <c r="AA9" s="43">
        <v>0</v>
      </c>
      <c r="AB9" s="43">
        <v>4</v>
      </c>
      <c r="AC9" s="42">
        <v>0</v>
      </c>
      <c r="AD9" s="42">
        <v>0</v>
      </c>
      <c r="AE9" s="42">
        <v>0</v>
      </c>
      <c r="AF9" s="42">
        <v>0</v>
      </c>
      <c r="AG9" s="42">
        <v>1</v>
      </c>
      <c r="AH9" s="21"/>
      <c r="AI9" s="19"/>
      <c r="AJ9" s="19"/>
      <c r="AK9" s="59" t="s">
        <v>20</v>
      </c>
      <c r="AL9" s="59"/>
      <c r="AM9" s="59"/>
      <c r="AN9" s="9"/>
    </row>
    <row r="10" spans="1:40">
      <c r="A10" s="7"/>
      <c r="B10" s="19"/>
      <c r="C10" s="19"/>
      <c r="D10" s="19"/>
      <c r="E10" s="59" t="s">
        <v>45</v>
      </c>
      <c r="F10" s="59"/>
      <c r="G10" s="60"/>
      <c r="H10" s="35">
        <f t="shared" si="2"/>
        <v>1</v>
      </c>
      <c r="I10" s="41">
        <v>0</v>
      </c>
      <c r="J10" s="41">
        <v>0</v>
      </c>
      <c r="K10" s="41">
        <v>0</v>
      </c>
      <c r="L10" s="41">
        <v>0</v>
      </c>
      <c r="M10" s="41">
        <v>0</v>
      </c>
      <c r="N10" s="41">
        <v>0</v>
      </c>
      <c r="O10" s="41">
        <v>0</v>
      </c>
      <c r="P10" s="41">
        <v>0</v>
      </c>
      <c r="Q10" s="41">
        <v>0</v>
      </c>
      <c r="R10" s="41">
        <v>0</v>
      </c>
      <c r="S10" s="41">
        <v>0</v>
      </c>
      <c r="T10" s="39"/>
      <c r="U10" s="42">
        <v>0</v>
      </c>
      <c r="V10" s="42">
        <v>0</v>
      </c>
      <c r="W10" s="42">
        <v>0</v>
      </c>
      <c r="X10" s="42">
        <v>0</v>
      </c>
      <c r="Y10" s="42">
        <v>0</v>
      </c>
      <c r="Z10" s="42">
        <v>0</v>
      </c>
      <c r="AA10" s="42">
        <v>0</v>
      </c>
      <c r="AB10" s="42">
        <v>0</v>
      </c>
      <c r="AC10" s="42">
        <v>0</v>
      </c>
      <c r="AD10" s="42">
        <v>0</v>
      </c>
      <c r="AE10" s="42">
        <v>0</v>
      </c>
      <c r="AF10" s="42">
        <v>0</v>
      </c>
      <c r="AG10" s="42">
        <v>1</v>
      </c>
      <c r="AH10" s="21"/>
      <c r="AI10" s="19"/>
      <c r="AJ10" s="19"/>
      <c r="AK10" s="59" t="s">
        <v>76</v>
      </c>
      <c r="AL10" s="59"/>
      <c r="AM10" s="59"/>
      <c r="AN10" s="9"/>
    </row>
    <row r="11" spans="1:40">
      <c r="A11" s="7"/>
      <c r="B11" s="19"/>
      <c r="C11" s="19"/>
      <c r="D11" s="19"/>
      <c r="E11" s="59" t="s">
        <v>21</v>
      </c>
      <c r="F11" s="59"/>
      <c r="G11" s="60"/>
      <c r="H11" s="35">
        <f t="shared" si="2"/>
        <v>1</v>
      </c>
      <c r="I11" s="41">
        <v>0</v>
      </c>
      <c r="J11" s="41">
        <v>0</v>
      </c>
      <c r="K11" s="41">
        <v>0</v>
      </c>
      <c r="L11" s="41">
        <v>0</v>
      </c>
      <c r="M11" s="41">
        <v>0</v>
      </c>
      <c r="N11" s="41">
        <v>0</v>
      </c>
      <c r="O11" s="41">
        <v>0</v>
      </c>
      <c r="P11" s="41">
        <v>0</v>
      </c>
      <c r="Q11" s="41">
        <v>1</v>
      </c>
      <c r="R11" s="41">
        <v>0</v>
      </c>
      <c r="S11" s="41">
        <v>0</v>
      </c>
      <c r="T11" s="39"/>
      <c r="U11" s="42">
        <v>0</v>
      </c>
      <c r="V11" s="42">
        <v>0</v>
      </c>
      <c r="W11" s="42">
        <v>0</v>
      </c>
      <c r="X11" s="42">
        <v>0</v>
      </c>
      <c r="Y11" s="42">
        <v>0</v>
      </c>
      <c r="Z11" s="42">
        <v>0</v>
      </c>
      <c r="AA11" s="42">
        <v>0</v>
      </c>
      <c r="AB11" s="42">
        <v>0</v>
      </c>
      <c r="AC11" s="42">
        <v>0</v>
      </c>
      <c r="AD11" s="42">
        <v>0</v>
      </c>
      <c r="AE11" s="42">
        <v>0</v>
      </c>
      <c r="AF11" s="42">
        <v>0</v>
      </c>
      <c r="AG11" s="42">
        <v>0</v>
      </c>
      <c r="AH11" s="21"/>
      <c r="AI11" s="19"/>
      <c r="AJ11" s="19"/>
      <c r="AK11" s="59" t="s">
        <v>21</v>
      </c>
      <c r="AL11" s="59"/>
      <c r="AM11" s="59"/>
      <c r="AN11" s="9"/>
    </row>
    <row r="12" spans="1:40">
      <c r="A12" s="7"/>
      <c r="B12" s="19"/>
      <c r="C12" s="19"/>
      <c r="D12" s="19"/>
      <c r="E12" s="59" t="s">
        <v>22</v>
      </c>
      <c r="F12" s="59"/>
      <c r="G12" s="60"/>
      <c r="H12" s="35">
        <f t="shared" si="2"/>
        <v>0</v>
      </c>
      <c r="I12" s="41">
        <v>0</v>
      </c>
      <c r="J12" s="41">
        <v>0</v>
      </c>
      <c r="K12" s="41">
        <v>0</v>
      </c>
      <c r="L12" s="41">
        <v>0</v>
      </c>
      <c r="M12" s="41">
        <v>0</v>
      </c>
      <c r="N12" s="41">
        <v>0</v>
      </c>
      <c r="O12" s="41">
        <v>0</v>
      </c>
      <c r="P12" s="41">
        <v>0</v>
      </c>
      <c r="Q12" s="41">
        <v>0</v>
      </c>
      <c r="R12" s="41">
        <v>0</v>
      </c>
      <c r="S12" s="41">
        <v>0</v>
      </c>
      <c r="T12" s="39"/>
      <c r="U12" s="42">
        <v>0</v>
      </c>
      <c r="V12" s="42">
        <v>0</v>
      </c>
      <c r="W12" s="42">
        <v>0</v>
      </c>
      <c r="X12" s="42">
        <v>0</v>
      </c>
      <c r="Y12" s="42">
        <v>0</v>
      </c>
      <c r="Z12" s="42">
        <v>0</v>
      </c>
      <c r="AA12" s="42">
        <v>0</v>
      </c>
      <c r="AB12" s="42">
        <v>0</v>
      </c>
      <c r="AC12" s="42">
        <v>0</v>
      </c>
      <c r="AD12" s="42">
        <v>0</v>
      </c>
      <c r="AE12" s="42">
        <v>0</v>
      </c>
      <c r="AF12" s="42">
        <v>0</v>
      </c>
      <c r="AG12" s="42">
        <v>0</v>
      </c>
      <c r="AH12" s="21"/>
      <c r="AI12" s="19"/>
      <c r="AJ12" s="19"/>
      <c r="AK12" s="59" t="s">
        <v>22</v>
      </c>
      <c r="AL12" s="59"/>
      <c r="AM12" s="59"/>
      <c r="AN12" s="9"/>
    </row>
    <row r="13" spans="1:40">
      <c r="A13" s="7"/>
      <c r="B13" s="19"/>
      <c r="C13" s="19"/>
      <c r="D13" s="59" t="s">
        <v>46</v>
      </c>
      <c r="E13" s="59"/>
      <c r="F13" s="59"/>
      <c r="G13" s="60"/>
      <c r="H13" s="35">
        <f t="shared" si="2"/>
        <v>85</v>
      </c>
      <c r="I13" s="38">
        <v>6</v>
      </c>
      <c r="J13" s="38">
        <v>31</v>
      </c>
      <c r="K13" s="38">
        <v>0</v>
      </c>
      <c r="L13" s="38">
        <v>0</v>
      </c>
      <c r="M13" s="38">
        <v>4</v>
      </c>
      <c r="N13" s="38">
        <v>1</v>
      </c>
      <c r="O13" s="38">
        <v>4</v>
      </c>
      <c r="P13" s="38">
        <v>17</v>
      </c>
      <c r="Q13" s="38">
        <v>12</v>
      </c>
      <c r="R13" s="38">
        <v>0</v>
      </c>
      <c r="S13" s="38">
        <v>0</v>
      </c>
      <c r="T13" s="39"/>
      <c r="U13" s="40">
        <v>0</v>
      </c>
      <c r="V13" s="40">
        <v>0</v>
      </c>
      <c r="W13" s="40">
        <v>0</v>
      </c>
      <c r="X13" s="40">
        <v>1</v>
      </c>
      <c r="Y13" s="40">
        <v>4</v>
      </c>
      <c r="Z13" s="40">
        <v>0</v>
      </c>
      <c r="AA13" s="40">
        <v>0</v>
      </c>
      <c r="AB13" s="40">
        <v>4</v>
      </c>
      <c r="AC13" s="40">
        <v>0</v>
      </c>
      <c r="AD13" s="40">
        <v>1</v>
      </c>
      <c r="AE13" s="40">
        <v>0</v>
      </c>
      <c r="AF13" s="40">
        <v>0</v>
      </c>
      <c r="AG13" s="40">
        <v>0</v>
      </c>
      <c r="AH13" s="21"/>
      <c r="AI13" s="19"/>
      <c r="AJ13" s="59" t="s">
        <v>77</v>
      </c>
      <c r="AK13" s="59"/>
      <c r="AL13" s="59"/>
      <c r="AM13" s="59"/>
      <c r="AN13" s="9"/>
    </row>
    <row r="14" spans="1:40">
      <c r="A14" s="7"/>
      <c r="B14" s="19"/>
      <c r="C14" s="19"/>
      <c r="D14" s="19"/>
      <c r="E14" s="59" t="s">
        <v>23</v>
      </c>
      <c r="F14" s="59"/>
      <c r="G14" s="60"/>
      <c r="H14" s="35">
        <f t="shared" si="2"/>
        <v>1</v>
      </c>
      <c r="I14" s="41">
        <v>0</v>
      </c>
      <c r="J14" s="41">
        <v>0</v>
      </c>
      <c r="K14" s="41">
        <v>0</v>
      </c>
      <c r="L14" s="41">
        <v>0</v>
      </c>
      <c r="M14" s="41">
        <v>0</v>
      </c>
      <c r="N14" s="41">
        <v>0</v>
      </c>
      <c r="O14" s="41">
        <v>0</v>
      </c>
      <c r="P14" s="41">
        <v>0</v>
      </c>
      <c r="Q14" s="41">
        <v>0</v>
      </c>
      <c r="R14" s="41">
        <v>0</v>
      </c>
      <c r="S14" s="41">
        <v>0</v>
      </c>
      <c r="T14" s="39"/>
      <c r="U14" s="42">
        <v>0</v>
      </c>
      <c r="V14" s="42">
        <v>0</v>
      </c>
      <c r="W14" s="42">
        <v>0</v>
      </c>
      <c r="X14" s="42">
        <v>0</v>
      </c>
      <c r="Y14" s="42">
        <v>0</v>
      </c>
      <c r="Z14" s="42">
        <v>0</v>
      </c>
      <c r="AA14" s="42">
        <v>0</v>
      </c>
      <c r="AB14" s="42">
        <v>1</v>
      </c>
      <c r="AC14" s="42">
        <v>0</v>
      </c>
      <c r="AD14" s="42">
        <v>0</v>
      </c>
      <c r="AE14" s="42">
        <v>0</v>
      </c>
      <c r="AF14" s="42">
        <v>0</v>
      </c>
      <c r="AG14" s="42">
        <v>0</v>
      </c>
      <c r="AH14" s="21"/>
      <c r="AI14" s="19"/>
      <c r="AJ14" s="19"/>
      <c r="AK14" s="59" t="s">
        <v>23</v>
      </c>
      <c r="AL14" s="59"/>
      <c r="AM14" s="59"/>
      <c r="AN14" s="9"/>
    </row>
    <row r="15" spans="1:40">
      <c r="A15" s="7"/>
      <c r="B15" s="19"/>
      <c r="C15" s="19"/>
      <c r="D15" s="19"/>
      <c r="E15" s="59" t="s">
        <v>24</v>
      </c>
      <c r="F15" s="59"/>
      <c r="G15" s="60"/>
      <c r="H15" s="35">
        <f t="shared" si="2"/>
        <v>39</v>
      </c>
      <c r="I15" s="41">
        <v>4</v>
      </c>
      <c r="J15" s="41">
        <v>13</v>
      </c>
      <c r="K15" s="41">
        <v>0</v>
      </c>
      <c r="L15" s="41">
        <v>0</v>
      </c>
      <c r="M15" s="41">
        <v>0</v>
      </c>
      <c r="N15" s="41">
        <v>0</v>
      </c>
      <c r="O15" s="41">
        <v>3</v>
      </c>
      <c r="P15" s="41">
        <v>11</v>
      </c>
      <c r="Q15" s="41">
        <v>3</v>
      </c>
      <c r="R15" s="41">
        <v>0</v>
      </c>
      <c r="S15" s="41">
        <v>0</v>
      </c>
      <c r="T15" s="39"/>
      <c r="U15" s="42">
        <v>0</v>
      </c>
      <c r="V15" s="42">
        <v>0</v>
      </c>
      <c r="W15" s="42">
        <v>0</v>
      </c>
      <c r="X15" s="42">
        <v>1</v>
      </c>
      <c r="Y15" s="42">
        <v>2</v>
      </c>
      <c r="Z15" s="42">
        <v>0</v>
      </c>
      <c r="AA15" s="42">
        <v>0</v>
      </c>
      <c r="AB15" s="42">
        <v>1</v>
      </c>
      <c r="AC15" s="42">
        <v>0</v>
      </c>
      <c r="AD15" s="42">
        <v>1</v>
      </c>
      <c r="AE15" s="42">
        <v>0</v>
      </c>
      <c r="AF15" s="42">
        <v>0</v>
      </c>
      <c r="AG15" s="42">
        <v>0</v>
      </c>
      <c r="AH15" s="21"/>
      <c r="AI15" s="19"/>
      <c r="AJ15" s="19"/>
      <c r="AK15" s="59" t="s">
        <v>24</v>
      </c>
      <c r="AL15" s="59"/>
      <c r="AM15" s="59"/>
      <c r="AN15" s="9"/>
    </row>
    <row r="16" spans="1:40" ht="12" customHeight="1">
      <c r="A16" s="7"/>
      <c r="B16" s="19"/>
      <c r="C16" s="19"/>
      <c r="D16" s="19"/>
      <c r="E16" s="58" t="s">
        <v>127</v>
      </c>
      <c r="F16" s="59"/>
      <c r="G16" s="60"/>
      <c r="H16" s="35">
        <f t="shared" si="2"/>
        <v>2</v>
      </c>
      <c r="I16" s="41">
        <v>0</v>
      </c>
      <c r="J16" s="41">
        <v>0</v>
      </c>
      <c r="K16" s="41">
        <v>0</v>
      </c>
      <c r="L16" s="41">
        <v>0</v>
      </c>
      <c r="M16" s="41">
        <v>1</v>
      </c>
      <c r="N16" s="41">
        <v>0</v>
      </c>
      <c r="O16" s="41">
        <v>0</v>
      </c>
      <c r="P16" s="41">
        <v>0</v>
      </c>
      <c r="Q16" s="41">
        <v>1</v>
      </c>
      <c r="R16" s="41">
        <v>0</v>
      </c>
      <c r="S16" s="41">
        <v>0</v>
      </c>
      <c r="T16" s="33"/>
      <c r="U16" s="42">
        <v>0</v>
      </c>
      <c r="V16" s="42">
        <v>0</v>
      </c>
      <c r="W16" s="42">
        <v>0</v>
      </c>
      <c r="X16" s="42">
        <v>0</v>
      </c>
      <c r="Y16" s="42">
        <v>0</v>
      </c>
      <c r="Z16" s="42">
        <v>0</v>
      </c>
      <c r="AA16" s="42">
        <v>0</v>
      </c>
      <c r="AB16" s="42">
        <v>0</v>
      </c>
      <c r="AC16" s="42">
        <v>0</v>
      </c>
      <c r="AD16" s="42">
        <v>0</v>
      </c>
      <c r="AE16" s="42">
        <v>0</v>
      </c>
      <c r="AF16" s="42">
        <v>0</v>
      </c>
      <c r="AG16" s="42">
        <v>0</v>
      </c>
      <c r="AH16" s="21"/>
      <c r="AI16" s="19"/>
      <c r="AJ16" s="19"/>
      <c r="AK16" s="58" t="s">
        <v>127</v>
      </c>
      <c r="AL16" s="59"/>
      <c r="AM16" s="59"/>
      <c r="AN16" s="9"/>
    </row>
    <row r="17" spans="1:40">
      <c r="A17" s="7"/>
      <c r="B17" s="19"/>
      <c r="C17" s="19"/>
      <c r="D17" s="19"/>
      <c r="E17" s="59" t="s">
        <v>25</v>
      </c>
      <c r="F17" s="59"/>
      <c r="G17" s="60"/>
      <c r="H17" s="35">
        <f t="shared" si="2"/>
        <v>43</v>
      </c>
      <c r="I17" s="41">
        <v>2</v>
      </c>
      <c r="J17" s="41">
        <v>18</v>
      </c>
      <c r="K17" s="41">
        <v>0</v>
      </c>
      <c r="L17" s="41">
        <v>0</v>
      </c>
      <c r="M17" s="41">
        <v>3</v>
      </c>
      <c r="N17" s="41">
        <v>1</v>
      </c>
      <c r="O17" s="41">
        <v>1</v>
      </c>
      <c r="P17" s="41">
        <v>6</v>
      </c>
      <c r="Q17" s="41">
        <v>8</v>
      </c>
      <c r="R17" s="41">
        <v>0</v>
      </c>
      <c r="S17" s="41">
        <v>0</v>
      </c>
      <c r="T17" s="39"/>
      <c r="U17" s="42">
        <v>0</v>
      </c>
      <c r="V17" s="42">
        <v>0</v>
      </c>
      <c r="W17" s="42">
        <v>0</v>
      </c>
      <c r="X17" s="42">
        <v>0</v>
      </c>
      <c r="Y17" s="42">
        <v>2</v>
      </c>
      <c r="Z17" s="42">
        <v>0</v>
      </c>
      <c r="AA17" s="42">
        <v>0</v>
      </c>
      <c r="AB17" s="42">
        <v>2</v>
      </c>
      <c r="AC17" s="42">
        <v>0</v>
      </c>
      <c r="AD17" s="42">
        <v>0</v>
      </c>
      <c r="AE17" s="42">
        <v>0</v>
      </c>
      <c r="AF17" s="42">
        <v>0</v>
      </c>
      <c r="AG17" s="42">
        <v>0</v>
      </c>
      <c r="AH17" s="21"/>
      <c r="AI17" s="19"/>
      <c r="AJ17" s="19"/>
      <c r="AK17" s="59" t="s">
        <v>25</v>
      </c>
      <c r="AL17" s="59"/>
      <c r="AM17" s="59"/>
      <c r="AN17" s="9"/>
    </row>
    <row r="18" spans="1:40">
      <c r="A18" s="7"/>
      <c r="B18" s="19"/>
      <c r="C18" s="19"/>
      <c r="D18" s="59" t="s">
        <v>47</v>
      </c>
      <c r="E18" s="59"/>
      <c r="F18" s="59"/>
      <c r="G18" s="60"/>
      <c r="H18" s="35">
        <f t="shared" si="2"/>
        <v>13</v>
      </c>
      <c r="I18" s="41">
        <v>6</v>
      </c>
      <c r="J18" s="41">
        <v>2</v>
      </c>
      <c r="K18" s="41">
        <v>0</v>
      </c>
      <c r="L18" s="41">
        <v>0</v>
      </c>
      <c r="M18" s="41">
        <v>1</v>
      </c>
      <c r="N18" s="41">
        <v>0</v>
      </c>
      <c r="O18" s="41">
        <v>1</v>
      </c>
      <c r="P18" s="41">
        <v>1</v>
      </c>
      <c r="Q18" s="41">
        <v>0</v>
      </c>
      <c r="R18" s="41">
        <v>0</v>
      </c>
      <c r="S18" s="41">
        <v>0</v>
      </c>
      <c r="T18" s="39"/>
      <c r="U18" s="42">
        <v>0</v>
      </c>
      <c r="V18" s="42">
        <v>0</v>
      </c>
      <c r="W18" s="42">
        <v>0</v>
      </c>
      <c r="X18" s="42">
        <v>0</v>
      </c>
      <c r="Y18" s="42">
        <v>0</v>
      </c>
      <c r="Z18" s="42">
        <v>2</v>
      </c>
      <c r="AA18" s="42">
        <v>0</v>
      </c>
      <c r="AB18" s="42">
        <v>0</v>
      </c>
      <c r="AC18" s="42">
        <v>0</v>
      </c>
      <c r="AD18" s="42">
        <v>0</v>
      </c>
      <c r="AE18" s="42">
        <v>0</v>
      </c>
      <c r="AF18" s="42">
        <v>0</v>
      </c>
      <c r="AG18" s="42">
        <v>0</v>
      </c>
      <c r="AH18" s="21"/>
      <c r="AI18" s="19"/>
      <c r="AJ18" s="58" t="s">
        <v>26</v>
      </c>
      <c r="AK18" s="59"/>
      <c r="AL18" s="59"/>
      <c r="AM18" s="59"/>
      <c r="AN18" s="9"/>
    </row>
    <row r="19" spans="1:40" ht="12" customHeight="1">
      <c r="A19" s="7"/>
      <c r="B19" s="19"/>
      <c r="C19" s="19"/>
      <c r="D19" s="58" t="s">
        <v>128</v>
      </c>
      <c r="E19" s="59"/>
      <c r="F19" s="59"/>
      <c r="G19" s="59"/>
      <c r="H19" s="35">
        <f t="shared" si="2"/>
        <v>84</v>
      </c>
      <c r="I19" s="41">
        <v>5</v>
      </c>
      <c r="J19" s="41">
        <v>23</v>
      </c>
      <c r="K19" s="41">
        <v>0</v>
      </c>
      <c r="L19" s="41">
        <v>2</v>
      </c>
      <c r="M19" s="41">
        <v>2</v>
      </c>
      <c r="N19" s="41">
        <v>0</v>
      </c>
      <c r="O19" s="41">
        <v>7</v>
      </c>
      <c r="P19" s="41">
        <v>5</v>
      </c>
      <c r="Q19" s="41">
        <v>12</v>
      </c>
      <c r="R19" s="41">
        <v>0</v>
      </c>
      <c r="S19" s="41">
        <v>1</v>
      </c>
      <c r="T19" s="39"/>
      <c r="U19" s="42">
        <v>0</v>
      </c>
      <c r="V19" s="42">
        <v>0</v>
      </c>
      <c r="W19" s="42">
        <v>0</v>
      </c>
      <c r="X19" s="42">
        <v>1</v>
      </c>
      <c r="Y19" s="42">
        <v>3</v>
      </c>
      <c r="Z19" s="42">
        <v>7</v>
      </c>
      <c r="AA19" s="42">
        <v>0</v>
      </c>
      <c r="AB19" s="42">
        <v>7</v>
      </c>
      <c r="AC19" s="42">
        <v>7</v>
      </c>
      <c r="AD19" s="42">
        <v>2</v>
      </c>
      <c r="AE19" s="42">
        <v>0</v>
      </c>
      <c r="AF19" s="42">
        <v>0</v>
      </c>
      <c r="AG19" s="42">
        <v>0</v>
      </c>
      <c r="AH19" s="21"/>
      <c r="AI19" s="19"/>
      <c r="AJ19" s="58" t="s">
        <v>128</v>
      </c>
      <c r="AK19" s="59"/>
      <c r="AL19" s="59"/>
      <c r="AM19" s="59"/>
      <c r="AN19" s="9"/>
    </row>
    <row r="20" spans="1:40" s="17" customFormat="1">
      <c r="A20" s="18"/>
      <c r="B20" s="15"/>
      <c r="C20" s="62" t="s">
        <v>104</v>
      </c>
      <c r="D20" s="62"/>
      <c r="E20" s="62"/>
      <c r="F20" s="62"/>
      <c r="G20" s="70"/>
      <c r="H20" s="35">
        <f t="shared" si="2"/>
        <v>2171</v>
      </c>
      <c r="I20" s="36">
        <v>323</v>
      </c>
      <c r="J20" s="36">
        <v>561</v>
      </c>
      <c r="K20" s="36">
        <v>10</v>
      </c>
      <c r="L20" s="36">
        <v>17</v>
      </c>
      <c r="M20" s="36">
        <v>35</v>
      </c>
      <c r="N20" s="36">
        <v>32</v>
      </c>
      <c r="O20" s="36">
        <v>324</v>
      </c>
      <c r="P20" s="36">
        <v>203</v>
      </c>
      <c r="Q20" s="36">
        <v>260</v>
      </c>
      <c r="R20" s="36">
        <v>6</v>
      </c>
      <c r="S20" s="36">
        <v>2</v>
      </c>
      <c r="T20" s="33"/>
      <c r="U20" s="37">
        <v>1</v>
      </c>
      <c r="V20" s="37">
        <v>12</v>
      </c>
      <c r="W20" s="37">
        <v>0</v>
      </c>
      <c r="X20" s="37">
        <v>5</v>
      </c>
      <c r="Y20" s="37">
        <v>26</v>
      </c>
      <c r="Z20" s="37">
        <v>36</v>
      </c>
      <c r="AA20" s="37">
        <v>3</v>
      </c>
      <c r="AB20" s="37">
        <v>182</v>
      </c>
      <c r="AC20" s="37">
        <v>98</v>
      </c>
      <c r="AD20" s="37">
        <v>25</v>
      </c>
      <c r="AE20" s="37">
        <v>3</v>
      </c>
      <c r="AF20" s="37">
        <v>0</v>
      </c>
      <c r="AG20" s="37">
        <v>7</v>
      </c>
      <c r="AH20" s="14"/>
      <c r="AI20" s="62" t="s">
        <v>104</v>
      </c>
      <c r="AJ20" s="62"/>
      <c r="AK20" s="62"/>
      <c r="AL20" s="62"/>
      <c r="AM20" s="62"/>
      <c r="AN20" s="16"/>
    </row>
    <row r="21" spans="1:40" s="17" customFormat="1">
      <c r="A21" s="7"/>
      <c r="B21" s="19"/>
      <c r="C21" s="19"/>
      <c r="D21" s="59" t="s">
        <v>27</v>
      </c>
      <c r="E21" s="59"/>
      <c r="F21" s="59"/>
      <c r="G21" s="60"/>
      <c r="H21" s="35">
        <f t="shared" si="2"/>
        <v>0</v>
      </c>
      <c r="I21" s="41">
        <v>0</v>
      </c>
      <c r="J21" s="41">
        <v>0</v>
      </c>
      <c r="K21" s="41">
        <v>0</v>
      </c>
      <c r="L21" s="41">
        <v>0</v>
      </c>
      <c r="M21" s="41">
        <v>0</v>
      </c>
      <c r="N21" s="41">
        <v>0</v>
      </c>
      <c r="O21" s="41">
        <v>0</v>
      </c>
      <c r="P21" s="41">
        <v>0</v>
      </c>
      <c r="Q21" s="41">
        <v>0</v>
      </c>
      <c r="R21" s="41">
        <v>0</v>
      </c>
      <c r="S21" s="41">
        <v>0</v>
      </c>
      <c r="T21" s="39"/>
      <c r="U21" s="42">
        <v>0</v>
      </c>
      <c r="V21" s="42">
        <v>0</v>
      </c>
      <c r="W21" s="42">
        <v>0</v>
      </c>
      <c r="X21" s="42">
        <v>0</v>
      </c>
      <c r="Y21" s="42">
        <v>0</v>
      </c>
      <c r="Z21" s="42">
        <v>0</v>
      </c>
      <c r="AA21" s="42">
        <v>0</v>
      </c>
      <c r="AB21" s="42">
        <v>0</v>
      </c>
      <c r="AC21" s="42">
        <v>0</v>
      </c>
      <c r="AD21" s="42">
        <v>0</v>
      </c>
      <c r="AE21" s="42">
        <v>0</v>
      </c>
      <c r="AF21" s="42">
        <v>0</v>
      </c>
      <c r="AG21" s="42">
        <v>0</v>
      </c>
      <c r="AH21" s="21"/>
      <c r="AI21" s="19"/>
      <c r="AJ21" s="59" t="s">
        <v>27</v>
      </c>
      <c r="AK21" s="59"/>
      <c r="AL21" s="59"/>
      <c r="AM21" s="59"/>
      <c r="AN21" s="16"/>
    </row>
    <row r="22" spans="1:40">
      <c r="A22" s="18"/>
      <c r="B22" s="19"/>
      <c r="C22" s="19"/>
      <c r="D22" s="59" t="s">
        <v>48</v>
      </c>
      <c r="E22" s="59"/>
      <c r="F22" s="59"/>
      <c r="G22" s="60"/>
      <c r="H22" s="35">
        <f t="shared" si="2"/>
        <v>967</v>
      </c>
      <c r="I22" s="41">
        <v>135</v>
      </c>
      <c r="J22" s="41">
        <v>247</v>
      </c>
      <c r="K22" s="41">
        <v>3</v>
      </c>
      <c r="L22" s="41">
        <v>6</v>
      </c>
      <c r="M22" s="41">
        <v>16</v>
      </c>
      <c r="N22" s="41">
        <v>9</v>
      </c>
      <c r="O22" s="41">
        <v>158</v>
      </c>
      <c r="P22" s="41">
        <v>81</v>
      </c>
      <c r="Q22" s="41">
        <v>126</v>
      </c>
      <c r="R22" s="41">
        <v>4</v>
      </c>
      <c r="S22" s="41">
        <v>1</v>
      </c>
      <c r="T22" s="39"/>
      <c r="U22" s="42">
        <v>0</v>
      </c>
      <c r="V22" s="42">
        <v>5</v>
      </c>
      <c r="W22" s="42">
        <v>0</v>
      </c>
      <c r="X22" s="42">
        <v>0</v>
      </c>
      <c r="Y22" s="42">
        <v>11</v>
      </c>
      <c r="Z22" s="42">
        <v>14</v>
      </c>
      <c r="AA22" s="42">
        <v>0</v>
      </c>
      <c r="AB22" s="42">
        <v>87</v>
      </c>
      <c r="AC22" s="42">
        <v>51</v>
      </c>
      <c r="AD22" s="42">
        <v>8</v>
      </c>
      <c r="AE22" s="42">
        <v>1</v>
      </c>
      <c r="AF22" s="42">
        <v>0</v>
      </c>
      <c r="AG22" s="42">
        <v>4</v>
      </c>
      <c r="AH22" s="21"/>
      <c r="AI22" s="19"/>
      <c r="AJ22" s="59" t="s">
        <v>28</v>
      </c>
      <c r="AK22" s="59"/>
      <c r="AL22" s="59"/>
      <c r="AM22" s="59"/>
      <c r="AN22" s="9"/>
    </row>
    <row r="23" spans="1:40">
      <c r="A23" s="7"/>
      <c r="B23" s="19"/>
      <c r="C23" s="19"/>
      <c r="D23" s="59" t="s">
        <v>49</v>
      </c>
      <c r="E23" s="59"/>
      <c r="F23" s="59"/>
      <c r="G23" s="60"/>
      <c r="H23" s="35">
        <f t="shared" si="2"/>
        <v>1019</v>
      </c>
      <c r="I23" s="41">
        <v>155</v>
      </c>
      <c r="J23" s="41">
        <v>267</v>
      </c>
      <c r="K23" s="41">
        <v>6</v>
      </c>
      <c r="L23" s="41">
        <v>10</v>
      </c>
      <c r="M23" s="41">
        <v>18</v>
      </c>
      <c r="N23" s="41">
        <v>21</v>
      </c>
      <c r="O23" s="41">
        <v>148</v>
      </c>
      <c r="P23" s="41">
        <v>96</v>
      </c>
      <c r="Q23" s="41">
        <v>111</v>
      </c>
      <c r="R23" s="41">
        <v>2</v>
      </c>
      <c r="S23" s="41">
        <v>1</v>
      </c>
      <c r="T23" s="33"/>
      <c r="U23" s="42">
        <v>1</v>
      </c>
      <c r="V23" s="42">
        <v>7</v>
      </c>
      <c r="W23" s="42">
        <v>0</v>
      </c>
      <c r="X23" s="42">
        <v>3</v>
      </c>
      <c r="Y23" s="42">
        <v>10</v>
      </c>
      <c r="Z23" s="42">
        <v>16</v>
      </c>
      <c r="AA23" s="42">
        <v>3</v>
      </c>
      <c r="AB23" s="42">
        <v>82</v>
      </c>
      <c r="AC23" s="42">
        <v>43</v>
      </c>
      <c r="AD23" s="42">
        <v>15</v>
      </c>
      <c r="AE23" s="42">
        <v>2</v>
      </c>
      <c r="AF23" s="42">
        <v>0</v>
      </c>
      <c r="AG23" s="42">
        <v>2</v>
      </c>
      <c r="AH23" s="21"/>
      <c r="AI23" s="19"/>
      <c r="AJ23" s="59" t="s">
        <v>29</v>
      </c>
      <c r="AK23" s="59"/>
      <c r="AL23" s="59"/>
      <c r="AM23" s="59"/>
      <c r="AN23" s="9"/>
    </row>
    <row r="24" spans="1:40">
      <c r="A24" s="7"/>
      <c r="B24" s="19"/>
      <c r="C24" s="19"/>
      <c r="D24" s="19"/>
      <c r="E24" s="61" t="s">
        <v>50</v>
      </c>
      <c r="F24" s="61"/>
      <c r="G24" s="20" t="s">
        <v>31</v>
      </c>
      <c r="H24" s="35">
        <f t="shared" si="2"/>
        <v>2</v>
      </c>
      <c r="I24" s="41">
        <v>0</v>
      </c>
      <c r="J24" s="41">
        <v>1</v>
      </c>
      <c r="K24" s="41">
        <v>0</v>
      </c>
      <c r="L24" s="41">
        <v>0</v>
      </c>
      <c r="M24" s="41">
        <v>0</v>
      </c>
      <c r="N24" s="41">
        <v>0</v>
      </c>
      <c r="O24" s="41">
        <v>0</v>
      </c>
      <c r="P24" s="41">
        <v>0</v>
      </c>
      <c r="Q24" s="41">
        <v>1</v>
      </c>
      <c r="R24" s="41">
        <v>0</v>
      </c>
      <c r="S24" s="41">
        <v>0</v>
      </c>
      <c r="T24" s="39"/>
      <c r="U24" s="42">
        <v>0</v>
      </c>
      <c r="V24" s="42">
        <v>0</v>
      </c>
      <c r="W24" s="42">
        <v>0</v>
      </c>
      <c r="X24" s="42">
        <v>0</v>
      </c>
      <c r="Y24" s="42">
        <v>0</v>
      </c>
      <c r="Z24" s="42">
        <v>0</v>
      </c>
      <c r="AA24" s="42">
        <v>0</v>
      </c>
      <c r="AB24" s="42">
        <v>0</v>
      </c>
      <c r="AC24" s="42">
        <v>0</v>
      </c>
      <c r="AD24" s="42">
        <v>0</v>
      </c>
      <c r="AE24" s="42">
        <v>0</v>
      </c>
      <c r="AF24" s="42">
        <v>0</v>
      </c>
      <c r="AG24" s="42">
        <v>0</v>
      </c>
      <c r="AH24" s="21"/>
      <c r="AI24" s="19"/>
      <c r="AJ24" s="19"/>
      <c r="AK24" s="61" t="s">
        <v>30</v>
      </c>
      <c r="AL24" s="61"/>
      <c r="AM24" s="19" t="s">
        <v>31</v>
      </c>
      <c r="AN24" s="9"/>
    </row>
    <row r="25" spans="1:40">
      <c r="A25" s="7"/>
      <c r="B25" s="19"/>
      <c r="C25" s="19"/>
      <c r="D25" s="59" t="s">
        <v>51</v>
      </c>
      <c r="E25" s="59"/>
      <c r="F25" s="59"/>
      <c r="G25" s="60"/>
      <c r="H25" s="35">
        <f t="shared" si="2"/>
        <v>150</v>
      </c>
      <c r="I25" s="41">
        <v>27</v>
      </c>
      <c r="J25" s="41">
        <v>37</v>
      </c>
      <c r="K25" s="41">
        <v>0</v>
      </c>
      <c r="L25" s="41">
        <v>0</v>
      </c>
      <c r="M25" s="41">
        <v>1</v>
      </c>
      <c r="N25" s="41">
        <v>2</v>
      </c>
      <c r="O25" s="41">
        <v>14</v>
      </c>
      <c r="P25" s="41">
        <v>22</v>
      </c>
      <c r="Q25" s="41">
        <v>20</v>
      </c>
      <c r="R25" s="41">
        <v>0</v>
      </c>
      <c r="S25" s="41">
        <v>0</v>
      </c>
      <c r="T25" s="39"/>
      <c r="U25" s="42">
        <v>0</v>
      </c>
      <c r="V25" s="42">
        <v>0</v>
      </c>
      <c r="W25" s="42">
        <v>0</v>
      </c>
      <c r="X25" s="42">
        <v>2</v>
      </c>
      <c r="Y25" s="42">
        <v>3</v>
      </c>
      <c r="Z25" s="42">
        <v>5</v>
      </c>
      <c r="AA25" s="42">
        <v>0</v>
      </c>
      <c r="AB25" s="42">
        <v>11</v>
      </c>
      <c r="AC25" s="42">
        <v>3</v>
      </c>
      <c r="AD25" s="42">
        <v>2</v>
      </c>
      <c r="AE25" s="42">
        <v>0</v>
      </c>
      <c r="AF25" s="42">
        <v>0</v>
      </c>
      <c r="AG25" s="42">
        <v>1</v>
      </c>
      <c r="AH25" s="21"/>
      <c r="AI25" s="19"/>
      <c r="AJ25" s="59" t="s">
        <v>78</v>
      </c>
      <c r="AK25" s="59"/>
      <c r="AL25" s="59"/>
      <c r="AM25" s="59"/>
      <c r="AN25" s="9"/>
    </row>
    <row r="26" spans="1:40">
      <c r="A26" s="7"/>
      <c r="B26" s="19"/>
      <c r="C26" s="19"/>
      <c r="D26" s="59" t="s">
        <v>52</v>
      </c>
      <c r="E26" s="59"/>
      <c r="F26" s="59"/>
      <c r="G26" s="60"/>
      <c r="H26" s="35">
        <f t="shared" si="2"/>
        <v>35</v>
      </c>
      <c r="I26" s="41">
        <v>6</v>
      </c>
      <c r="J26" s="41">
        <v>10</v>
      </c>
      <c r="K26" s="41">
        <v>1</v>
      </c>
      <c r="L26" s="41">
        <v>1</v>
      </c>
      <c r="M26" s="41">
        <v>0</v>
      </c>
      <c r="N26" s="41">
        <v>0</v>
      </c>
      <c r="O26" s="41">
        <v>4</v>
      </c>
      <c r="P26" s="41">
        <v>4</v>
      </c>
      <c r="Q26" s="41">
        <v>3</v>
      </c>
      <c r="R26" s="41">
        <v>0</v>
      </c>
      <c r="S26" s="41">
        <v>0</v>
      </c>
      <c r="T26" s="39"/>
      <c r="U26" s="42">
        <v>0</v>
      </c>
      <c r="V26" s="42">
        <v>0</v>
      </c>
      <c r="W26" s="42">
        <v>0</v>
      </c>
      <c r="X26" s="42">
        <v>0</v>
      </c>
      <c r="Y26" s="42">
        <v>2</v>
      </c>
      <c r="Z26" s="42">
        <v>1</v>
      </c>
      <c r="AA26" s="42">
        <v>0</v>
      </c>
      <c r="AB26" s="42">
        <v>2</v>
      </c>
      <c r="AC26" s="42">
        <v>1</v>
      </c>
      <c r="AD26" s="42">
        <v>0</v>
      </c>
      <c r="AE26" s="42">
        <v>0</v>
      </c>
      <c r="AF26" s="42">
        <v>0</v>
      </c>
      <c r="AG26" s="42">
        <v>0</v>
      </c>
      <c r="AH26" s="21"/>
      <c r="AI26" s="19"/>
      <c r="AJ26" s="59" t="s">
        <v>79</v>
      </c>
      <c r="AK26" s="59"/>
      <c r="AL26" s="59"/>
      <c r="AM26" s="59"/>
      <c r="AN26" s="9"/>
    </row>
    <row r="27" spans="1:40" s="17" customFormat="1">
      <c r="A27" s="18"/>
      <c r="B27" s="15"/>
      <c r="C27" s="62" t="s">
        <v>106</v>
      </c>
      <c r="D27" s="62"/>
      <c r="E27" s="62"/>
      <c r="F27" s="62"/>
      <c r="G27" s="70"/>
      <c r="H27" s="35">
        <f t="shared" si="2"/>
        <v>16240</v>
      </c>
      <c r="I27" s="36">
        <v>1067</v>
      </c>
      <c r="J27" s="36">
        <v>3570</v>
      </c>
      <c r="K27" s="36">
        <v>47</v>
      </c>
      <c r="L27" s="36">
        <v>275</v>
      </c>
      <c r="M27" s="36">
        <v>184</v>
      </c>
      <c r="N27" s="36">
        <v>206</v>
      </c>
      <c r="O27" s="36">
        <v>1014</v>
      </c>
      <c r="P27" s="36">
        <v>3212</v>
      </c>
      <c r="Q27" s="36">
        <v>4407</v>
      </c>
      <c r="R27" s="36">
        <v>61</v>
      </c>
      <c r="S27" s="36">
        <v>25</v>
      </c>
      <c r="T27" s="33"/>
      <c r="U27" s="37">
        <v>8</v>
      </c>
      <c r="V27" s="37">
        <v>58</v>
      </c>
      <c r="W27" s="37">
        <v>28</v>
      </c>
      <c r="X27" s="37">
        <v>59</v>
      </c>
      <c r="Y27" s="37">
        <v>259</v>
      </c>
      <c r="Z27" s="37">
        <v>303</v>
      </c>
      <c r="AA27" s="37">
        <v>48</v>
      </c>
      <c r="AB27" s="37">
        <v>673</v>
      </c>
      <c r="AC27" s="37">
        <v>326</v>
      </c>
      <c r="AD27" s="37">
        <v>176</v>
      </c>
      <c r="AE27" s="37">
        <v>56</v>
      </c>
      <c r="AF27" s="37">
        <v>0</v>
      </c>
      <c r="AG27" s="37">
        <v>178</v>
      </c>
      <c r="AH27" s="14"/>
      <c r="AI27" s="62" t="s">
        <v>106</v>
      </c>
      <c r="AJ27" s="62"/>
      <c r="AK27" s="62"/>
      <c r="AL27" s="62"/>
      <c r="AM27" s="62"/>
      <c r="AN27" s="16"/>
    </row>
    <row r="28" spans="1:40" s="17" customFormat="1">
      <c r="A28" s="7"/>
      <c r="B28" s="19"/>
      <c r="C28" s="19"/>
      <c r="D28" s="59" t="s">
        <v>53</v>
      </c>
      <c r="E28" s="59"/>
      <c r="F28" s="59"/>
      <c r="G28" s="60"/>
      <c r="H28" s="35">
        <f t="shared" si="2"/>
        <v>664</v>
      </c>
      <c r="I28" s="41">
        <v>65</v>
      </c>
      <c r="J28" s="41">
        <v>168</v>
      </c>
      <c r="K28" s="41">
        <v>5</v>
      </c>
      <c r="L28" s="41">
        <v>12</v>
      </c>
      <c r="M28" s="41">
        <v>4</v>
      </c>
      <c r="N28" s="41">
        <v>14</v>
      </c>
      <c r="O28" s="41">
        <v>37</v>
      </c>
      <c r="P28" s="41">
        <v>144</v>
      </c>
      <c r="Q28" s="41">
        <v>103</v>
      </c>
      <c r="R28" s="41">
        <v>1</v>
      </c>
      <c r="S28" s="41">
        <v>3</v>
      </c>
      <c r="T28" s="39"/>
      <c r="U28" s="42">
        <v>0</v>
      </c>
      <c r="V28" s="42">
        <v>2</v>
      </c>
      <c r="W28" s="42">
        <v>2</v>
      </c>
      <c r="X28" s="42">
        <v>0</v>
      </c>
      <c r="Y28" s="42">
        <v>7</v>
      </c>
      <c r="Z28" s="42">
        <v>18</v>
      </c>
      <c r="AA28" s="42">
        <v>3</v>
      </c>
      <c r="AB28" s="42">
        <v>39</v>
      </c>
      <c r="AC28" s="42">
        <v>17</v>
      </c>
      <c r="AD28" s="42">
        <v>13</v>
      </c>
      <c r="AE28" s="42">
        <v>4</v>
      </c>
      <c r="AF28" s="42">
        <v>0</v>
      </c>
      <c r="AG28" s="42">
        <v>3</v>
      </c>
      <c r="AH28" s="21"/>
      <c r="AI28" s="19"/>
      <c r="AJ28" s="59" t="s">
        <v>80</v>
      </c>
      <c r="AK28" s="59"/>
      <c r="AL28" s="59"/>
      <c r="AM28" s="59"/>
      <c r="AN28" s="16"/>
    </row>
    <row r="29" spans="1:40">
      <c r="A29" s="18"/>
      <c r="B29" s="19"/>
      <c r="C29" s="19"/>
      <c r="D29" s="59" t="s">
        <v>54</v>
      </c>
      <c r="E29" s="59"/>
      <c r="F29" s="59"/>
      <c r="G29" s="60"/>
      <c r="H29" s="35">
        <f t="shared" si="2"/>
        <v>11175</v>
      </c>
      <c r="I29" s="41">
        <v>501</v>
      </c>
      <c r="J29" s="41">
        <v>2167</v>
      </c>
      <c r="K29" s="41">
        <v>25</v>
      </c>
      <c r="L29" s="41">
        <v>223</v>
      </c>
      <c r="M29" s="41">
        <v>114</v>
      </c>
      <c r="N29" s="41">
        <v>114</v>
      </c>
      <c r="O29" s="41">
        <v>660</v>
      </c>
      <c r="P29" s="41">
        <v>2384</v>
      </c>
      <c r="Q29" s="41">
        <v>3631</v>
      </c>
      <c r="R29" s="41">
        <v>38</v>
      </c>
      <c r="S29" s="41">
        <v>17</v>
      </c>
      <c r="T29" s="39"/>
      <c r="U29" s="42">
        <v>2</v>
      </c>
      <c r="V29" s="42">
        <v>42</v>
      </c>
      <c r="W29" s="42">
        <v>18</v>
      </c>
      <c r="X29" s="42">
        <v>39</v>
      </c>
      <c r="Y29" s="42">
        <v>198</v>
      </c>
      <c r="Z29" s="42">
        <v>174</v>
      </c>
      <c r="AA29" s="42">
        <v>30</v>
      </c>
      <c r="AB29" s="42">
        <v>357</v>
      </c>
      <c r="AC29" s="42">
        <v>176</v>
      </c>
      <c r="AD29" s="42">
        <v>117</v>
      </c>
      <c r="AE29" s="42">
        <v>20</v>
      </c>
      <c r="AF29" s="42">
        <v>0</v>
      </c>
      <c r="AG29" s="42">
        <v>128</v>
      </c>
      <c r="AH29" s="21"/>
      <c r="AI29" s="19"/>
      <c r="AJ29" s="59" t="s">
        <v>81</v>
      </c>
      <c r="AK29" s="59"/>
      <c r="AL29" s="59"/>
      <c r="AM29" s="59"/>
      <c r="AN29" s="9"/>
    </row>
    <row r="30" spans="1:40">
      <c r="A30" s="7"/>
      <c r="B30" s="19"/>
      <c r="C30" s="19"/>
      <c r="D30" s="59" t="s">
        <v>55</v>
      </c>
      <c r="E30" s="59"/>
      <c r="F30" s="59"/>
      <c r="G30" s="60"/>
      <c r="H30" s="35">
        <f t="shared" si="2"/>
        <v>4401</v>
      </c>
      <c r="I30" s="41">
        <v>501</v>
      </c>
      <c r="J30" s="41">
        <v>1235</v>
      </c>
      <c r="K30" s="41">
        <v>17</v>
      </c>
      <c r="L30" s="41">
        <v>40</v>
      </c>
      <c r="M30" s="41">
        <v>66</v>
      </c>
      <c r="N30" s="41">
        <v>78</v>
      </c>
      <c r="O30" s="41">
        <v>317</v>
      </c>
      <c r="P30" s="41">
        <v>684</v>
      </c>
      <c r="Q30" s="41">
        <v>673</v>
      </c>
      <c r="R30" s="41">
        <v>22</v>
      </c>
      <c r="S30" s="41">
        <v>5</v>
      </c>
      <c r="T30" s="39"/>
      <c r="U30" s="42">
        <v>6</v>
      </c>
      <c r="V30" s="42">
        <v>14</v>
      </c>
      <c r="W30" s="42">
        <v>8</v>
      </c>
      <c r="X30" s="42">
        <v>20</v>
      </c>
      <c r="Y30" s="42">
        <v>54</v>
      </c>
      <c r="Z30" s="42">
        <v>111</v>
      </c>
      <c r="AA30" s="42">
        <v>15</v>
      </c>
      <c r="AB30" s="42">
        <v>277</v>
      </c>
      <c r="AC30" s="42">
        <v>133</v>
      </c>
      <c r="AD30" s="42">
        <v>46</v>
      </c>
      <c r="AE30" s="42">
        <v>32</v>
      </c>
      <c r="AF30" s="42">
        <v>0</v>
      </c>
      <c r="AG30" s="42">
        <v>47</v>
      </c>
      <c r="AH30" s="21"/>
      <c r="AI30" s="19"/>
      <c r="AJ30" s="59" t="s">
        <v>82</v>
      </c>
      <c r="AK30" s="59"/>
      <c r="AL30" s="59"/>
      <c r="AM30" s="59"/>
      <c r="AN30" s="9"/>
    </row>
    <row r="31" spans="1:40" s="17" customFormat="1">
      <c r="A31" s="18"/>
      <c r="B31" s="15"/>
      <c r="C31" s="62" t="s">
        <v>105</v>
      </c>
      <c r="D31" s="62"/>
      <c r="E31" s="62"/>
      <c r="F31" s="62"/>
      <c r="G31" s="70"/>
      <c r="H31" s="35">
        <f t="shared" si="2"/>
        <v>702</v>
      </c>
      <c r="I31" s="36">
        <v>58</v>
      </c>
      <c r="J31" s="36">
        <v>340</v>
      </c>
      <c r="K31" s="36">
        <v>2</v>
      </c>
      <c r="L31" s="36">
        <v>11</v>
      </c>
      <c r="M31" s="36">
        <v>7</v>
      </c>
      <c r="N31" s="36">
        <v>6</v>
      </c>
      <c r="O31" s="36">
        <v>42</v>
      </c>
      <c r="P31" s="36">
        <v>74</v>
      </c>
      <c r="Q31" s="36">
        <v>82</v>
      </c>
      <c r="R31" s="36">
        <v>0</v>
      </c>
      <c r="S31" s="36">
        <v>2</v>
      </c>
      <c r="T31" s="33"/>
      <c r="U31" s="37">
        <v>0</v>
      </c>
      <c r="V31" s="37">
        <v>2</v>
      </c>
      <c r="W31" s="37">
        <v>3</v>
      </c>
      <c r="X31" s="37">
        <v>3</v>
      </c>
      <c r="Y31" s="37">
        <v>7</v>
      </c>
      <c r="Z31" s="37">
        <v>7</v>
      </c>
      <c r="AA31" s="37">
        <v>5</v>
      </c>
      <c r="AB31" s="37">
        <v>28</v>
      </c>
      <c r="AC31" s="37">
        <v>8</v>
      </c>
      <c r="AD31" s="37">
        <v>9</v>
      </c>
      <c r="AE31" s="37">
        <v>0</v>
      </c>
      <c r="AF31" s="37">
        <v>0</v>
      </c>
      <c r="AG31" s="37">
        <v>6</v>
      </c>
      <c r="AH31" s="14"/>
      <c r="AI31" s="62" t="s">
        <v>105</v>
      </c>
      <c r="AJ31" s="62"/>
      <c r="AK31" s="62"/>
      <c r="AL31" s="62"/>
      <c r="AM31" s="62"/>
      <c r="AN31" s="16"/>
    </row>
    <row r="32" spans="1:40" s="17" customFormat="1">
      <c r="A32" s="7"/>
      <c r="B32" s="19"/>
      <c r="C32" s="19"/>
      <c r="D32" s="59" t="s">
        <v>56</v>
      </c>
      <c r="E32" s="59"/>
      <c r="F32" s="59"/>
      <c r="G32" s="60"/>
      <c r="H32" s="35">
        <f t="shared" si="2"/>
        <v>676</v>
      </c>
      <c r="I32" s="41">
        <v>53</v>
      </c>
      <c r="J32" s="41">
        <v>329</v>
      </c>
      <c r="K32" s="41">
        <v>2</v>
      </c>
      <c r="L32" s="41">
        <v>9</v>
      </c>
      <c r="M32" s="41">
        <v>7</v>
      </c>
      <c r="N32" s="41">
        <v>6</v>
      </c>
      <c r="O32" s="41">
        <v>40</v>
      </c>
      <c r="P32" s="41">
        <v>72</v>
      </c>
      <c r="Q32" s="41">
        <v>80</v>
      </c>
      <c r="R32" s="41">
        <v>0</v>
      </c>
      <c r="S32" s="41">
        <v>2</v>
      </c>
      <c r="T32" s="39"/>
      <c r="U32" s="42">
        <v>0</v>
      </c>
      <c r="V32" s="42">
        <v>2</v>
      </c>
      <c r="W32" s="42">
        <v>2</v>
      </c>
      <c r="X32" s="42">
        <v>3</v>
      </c>
      <c r="Y32" s="42">
        <v>7</v>
      </c>
      <c r="Z32" s="42">
        <v>7</v>
      </c>
      <c r="AA32" s="42">
        <v>5</v>
      </c>
      <c r="AB32" s="42">
        <v>27</v>
      </c>
      <c r="AC32" s="42">
        <v>8</v>
      </c>
      <c r="AD32" s="42">
        <v>9</v>
      </c>
      <c r="AE32" s="42">
        <v>0</v>
      </c>
      <c r="AF32" s="42">
        <v>0</v>
      </c>
      <c r="AG32" s="42">
        <v>6</v>
      </c>
      <c r="AH32" s="21"/>
      <c r="AI32" s="19"/>
      <c r="AJ32" s="59" t="s">
        <v>83</v>
      </c>
      <c r="AK32" s="59"/>
      <c r="AL32" s="59"/>
      <c r="AM32" s="59"/>
      <c r="AN32" s="16"/>
    </row>
    <row r="33" spans="1:40">
      <c r="A33" s="18"/>
      <c r="B33" s="19"/>
      <c r="C33" s="19"/>
      <c r="D33" s="59" t="s">
        <v>57</v>
      </c>
      <c r="E33" s="59"/>
      <c r="F33" s="59"/>
      <c r="G33" s="60"/>
      <c r="H33" s="35">
        <f t="shared" si="2"/>
        <v>19</v>
      </c>
      <c r="I33" s="38">
        <v>3</v>
      </c>
      <c r="J33" s="38">
        <v>9</v>
      </c>
      <c r="K33" s="38">
        <v>0</v>
      </c>
      <c r="L33" s="38">
        <v>1</v>
      </c>
      <c r="M33" s="38">
        <v>0</v>
      </c>
      <c r="N33" s="38">
        <v>0</v>
      </c>
      <c r="O33" s="38">
        <v>2</v>
      </c>
      <c r="P33" s="38">
        <v>1</v>
      </c>
      <c r="Q33" s="38">
        <v>1</v>
      </c>
      <c r="R33" s="38">
        <v>0</v>
      </c>
      <c r="S33" s="38">
        <v>0</v>
      </c>
      <c r="T33" s="39"/>
      <c r="U33" s="40">
        <v>0</v>
      </c>
      <c r="V33" s="40">
        <v>0</v>
      </c>
      <c r="W33" s="40">
        <v>1</v>
      </c>
      <c r="X33" s="40">
        <v>0</v>
      </c>
      <c r="Y33" s="40">
        <v>0</v>
      </c>
      <c r="Z33" s="40">
        <v>0</v>
      </c>
      <c r="AA33" s="40">
        <v>0</v>
      </c>
      <c r="AB33" s="40">
        <v>1</v>
      </c>
      <c r="AC33" s="40">
        <v>0</v>
      </c>
      <c r="AD33" s="40">
        <v>0</v>
      </c>
      <c r="AE33" s="40">
        <v>0</v>
      </c>
      <c r="AF33" s="40">
        <v>0</v>
      </c>
      <c r="AG33" s="40">
        <v>0</v>
      </c>
      <c r="AH33" s="21"/>
      <c r="AI33" s="19"/>
      <c r="AJ33" s="59" t="s">
        <v>84</v>
      </c>
      <c r="AK33" s="59"/>
      <c r="AL33" s="59"/>
      <c r="AM33" s="59"/>
      <c r="AN33" s="9"/>
    </row>
    <row r="34" spans="1:40">
      <c r="A34" s="7"/>
      <c r="B34" s="19"/>
      <c r="C34" s="19"/>
      <c r="D34" s="19"/>
      <c r="E34" s="59" t="s">
        <v>57</v>
      </c>
      <c r="F34" s="59"/>
      <c r="G34" s="60"/>
      <c r="H34" s="35">
        <f t="shared" si="2"/>
        <v>12</v>
      </c>
      <c r="I34" s="41">
        <v>0</v>
      </c>
      <c r="J34" s="41">
        <v>7</v>
      </c>
      <c r="K34" s="41">
        <v>0</v>
      </c>
      <c r="L34" s="41">
        <v>0</v>
      </c>
      <c r="M34" s="41">
        <v>0</v>
      </c>
      <c r="N34" s="41">
        <v>0</v>
      </c>
      <c r="O34" s="41">
        <v>2</v>
      </c>
      <c r="P34" s="41">
        <v>1</v>
      </c>
      <c r="Q34" s="41">
        <v>1</v>
      </c>
      <c r="R34" s="41">
        <v>0</v>
      </c>
      <c r="S34" s="41">
        <v>0</v>
      </c>
      <c r="T34" s="39"/>
      <c r="U34" s="42">
        <v>0</v>
      </c>
      <c r="V34" s="42">
        <v>0</v>
      </c>
      <c r="W34" s="42">
        <v>1</v>
      </c>
      <c r="X34" s="42">
        <v>0</v>
      </c>
      <c r="Y34" s="42">
        <v>0</v>
      </c>
      <c r="Z34" s="42">
        <v>0</v>
      </c>
      <c r="AA34" s="42">
        <v>0</v>
      </c>
      <c r="AB34" s="42">
        <v>0</v>
      </c>
      <c r="AC34" s="42">
        <v>0</v>
      </c>
      <c r="AD34" s="42">
        <v>0</v>
      </c>
      <c r="AE34" s="42">
        <v>0</v>
      </c>
      <c r="AF34" s="42">
        <v>0</v>
      </c>
      <c r="AG34" s="42">
        <v>0</v>
      </c>
      <c r="AH34" s="21"/>
      <c r="AI34" s="19"/>
      <c r="AJ34" s="19"/>
      <c r="AK34" s="59" t="s">
        <v>84</v>
      </c>
      <c r="AL34" s="59"/>
      <c r="AM34" s="59"/>
      <c r="AN34" s="9"/>
    </row>
    <row r="35" spans="1:40">
      <c r="A35" s="7"/>
      <c r="B35" s="19"/>
      <c r="C35" s="19"/>
      <c r="D35" s="19"/>
      <c r="E35" s="59" t="s">
        <v>58</v>
      </c>
      <c r="F35" s="59"/>
      <c r="G35" s="60"/>
      <c r="H35" s="35">
        <f t="shared" si="2"/>
        <v>7</v>
      </c>
      <c r="I35" s="41">
        <v>3</v>
      </c>
      <c r="J35" s="41">
        <v>2</v>
      </c>
      <c r="K35" s="41">
        <v>0</v>
      </c>
      <c r="L35" s="41">
        <v>1</v>
      </c>
      <c r="M35" s="41">
        <v>0</v>
      </c>
      <c r="N35" s="41">
        <v>0</v>
      </c>
      <c r="O35" s="41">
        <v>0</v>
      </c>
      <c r="P35" s="41">
        <v>0</v>
      </c>
      <c r="Q35" s="41">
        <v>0</v>
      </c>
      <c r="R35" s="41">
        <v>0</v>
      </c>
      <c r="S35" s="41">
        <v>0</v>
      </c>
      <c r="T35" s="39"/>
      <c r="U35" s="42">
        <v>0</v>
      </c>
      <c r="V35" s="42">
        <v>0</v>
      </c>
      <c r="W35" s="42">
        <v>0</v>
      </c>
      <c r="X35" s="42">
        <v>0</v>
      </c>
      <c r="Y35" s="42">
        <v>0</v>
      </c>
      <c r="Z35" s="42">
        <v>0</v>
      </c>
      <c r="AA35" s="42">
        <v>0</v>
      </c>
      <c r="AB35" s="42">
        <v>1</v>
      </c>
      <c r="AC35" s="42">
        <v>0</v>
      </c>
      <c r="AD35" s="42">
        <v>0</v>
      </c>
      <c r="AE35" s="42">
        <v>0</v>
      </c>
      <c r="AF35" s="42">
        <v>0</v>
      </c>
      <c r="AG35" s="42">
        <v>0</v>
      </c>
      <c r="AH35" s="21"/>
      <c r="AI35" s="19"/>
      <c r="AJ35" s="19"/>
      <c r="AK35" s="59" t="s">
        <v>85</v>
      </c>
      <c r="AL35" s="59"/>
      <c r="AM35" s="59"/>
      <c r="AN35" s="9"/>
    </row>
    <row r="36" spans="1:40">
      <c r="A36" s="7"/>
      <c r="B36" s="19"/>
      <c r="C36" s="19"/>
      <c r="D36" s="59" t="s">
        <v>59</v>
      </c>
      <c r="E36" s="59"/>
      <c r="F36" s="59"/>
      <c r="G36" s="60"/>
      <c r="H36" s="35">
        <f t="shared" si="2"/>
        <v>5</v>
      </c>
      <c r="I36" s="38">
        <v>2</v>
      </c>
      <c r="J36" s="38">
        <v>2</v>
      </c>
      <c r="K36" s="38">
        <v>0</v>
      </c>
      <c r="L36" s="38">
        <v>0</v>
      </c>
      <c r="M36" s="38">
        <v>0</v>
      </c>
      <c r="N36" s="38">
        <v>0</v>
      </c>
      <c r="O36" s="38">
        <v>0</v>
      </c>
      <c r="P36" s="38">
        <v>1</v>
      </c>
      <c r="Q36" s="38">
        <v>0</v>
      </c>
      <c r="R36" s="38">
        <v>0</v>
      </c>
      <c r="S36" s="38">
        <v>0</v>
      </c>
      <c r="T36" s="39"/>
      <c r="U36" s="40">
        <v>0</v>
      </c>
      <c r="V36" s="40">
        <v>0</v>
      </c>
      <c r="W36" s="40">
        <v>0</v>
      </c>
      <c r="X36" s="40">
        <v>0</v>
      </c>
      <c r="Y36" s="40">
        <v>0</v>
      </c>
      <c r="Z36" s="40">
        <v>0</v>
      </c>
      <c r="AA36" s="40">
        <v>0</v>
      </c>
      <c r="AB36" s="40">
        <v>0</v>
      </c>
      <c r="AC36" s="40">
        <v>0</v>
      </c>
      <c r="AD36" s="40">
        <v>0</v>
      </c>
      <c r="AE36" s="40">
        <v>0</v>
      </c>
      <c r="AF36" s="40">
        <v>0</v>
      </c>
      <c r="AG36" s="40">
        <v>0</v>
      </c>
      <c r="AH36" s="21"/>
      <c r="AI36" s="19"/>
      <c r="AJ36" s="59" t="s">
        <v>86</v>
      </c>
      <c r="AK36" s="59"/>
      <c r="AL36" s="59"/>
      <c r="AM36" s="59"/>
      <c r="AN36" s="9"/>
    </row>
    <row r="37" spans="1:40">
      <c r="A37" s="7"/>
      <c r="B37" s="19"/>
      <c r="C37" s="19"/>
      <c r="D37" s="19"/>
      <c r="E37" s="67" t="s">
        <v>32</v>
      </c>
      <c r="F37" s="67"/>
      <c r="G37" s="75"/>
      <c r="H37" s="35">
        <f t="shared" si="2"/>
        <v>1</v>
      </c>
      <c r="I37" s="41">
        <v>0</v>
      </c>
      <c r="J37" s="41">
        <v>1</v>
      </c>
      <c r="K37" s="41">
        <v>0</v>
      </c>
      <c r="L37" s="41">
        <v>0</v>
      </c>
      <c r="M37" s="41">
        <v>0</v>
      </c>
      <c r="N37" s="41">
        <v>0</v>
      </c>
      <c r="O37" s="41">
        <v>0</v>
      </c>
      <c r="P37" s="41">
        <v>0</v>
      </c>
      <c r="Q37" s="41">
        <v>0</v>
      </c>
      <c r="R37" s="41">
        <v>0</v>
      </c>
      <c r="S37" s="41">
        <v>0</v>
      </c>
      <c r="T37" s="39"/>
      <c r="U37" s="42">
        <v>0</v>
      </c>
      <c r="V37" s="42">
        <v>0</v>
      </c>
      <c r="W37" s="42">
        <v>0</v>
      </c>
      <c r="X37" s="42">
        <v>0</v>
      </c>
      <c r="Y37" s="42">
        <v>0</v>
      </c>
      <c r="Z37" s="42">
        <v>0</v>
      </c>
      <c r="AA37" s="42">
        <v>0</v>
      </c>
      <c r="AB37" s="42">
        <v>0</v>
      </c>
      <c r="AC37" s="42">
        <v>0</v>
      </c>
      <c r="AD37" s="42">
        <v>0</v>
      </c>
      <c r="AE37" s="42">
        <v>0</v>
      </c>
      <c r="AF37" s="42">
        <v>0</v>
      </c>
      <c r="AG37" s="42">
        <v>0</v>
      </c>
      <c r="AH37" s="21"/>
      <c r="AI37" s="19"/>
      <c r="AJ37" s="19"/>
      <c r="AK37" s="67" t="s">
        <v>32</v>
      </c>
      <c r="AL37" s="67"/>
      <c r="AM37" s="67"/>
      <c r="AN37" s="9"/>
    </row>
    <row r="38" spans="1:40">
      <c r="A38" s="7"/>
      <c r="B38" s="19"/>
      <c r="C38" s="19"/>
      <c r="D38" s="19"/>
      <c r="E38" s="59" t="s">
        <v>33</v>
      </c>
      <c r="F38" s="59"/>
      <c r="G38" s="60"/>
      <c r="H38" s="35">
        <f t="shared" si="2"/>
        <v>3</v>
      </c>
      <c r="I38" s="41">
        <v>1</v>
      </c>
      <c r="J38" s="41">
        <v>1</v>
      </c>
      <c r="K38" s="41">
        <v>0</v>
      </c>
      <c r="L38" s="41">
        <v>0</v>
      </c>
      <c r="M38" s="41">
        <v>0</v>
      </c>
      <c r="N38" s="41">
        <v>0</v>
      </c>
      <c r="O38" s="41">
        <v>0</v>
      </c>
      <c r="P38" s="41">
        <v>1</v>
      </c>
      <c r="Q38" s="41">
        <v>0</v>
      </c>
      <c r="R38" s="41">
        <v>0</v>
      </c>
      <c r="S38" s="41">
        <v>0</v>
      </c>
      <c r="T38" s="39"/>
      <c r="U38" s="42">
        <v>0</v>
      </c>
      <c r="V38" s="42">
        <v>0</v>
      </c>
      <c r="W38" s="42">
        <v>0</v>
      </c>
      <c r="X38" s="42">
        <v>0</v>
      </c>
      <c r="Y38" s="42">
        <v>0</v>
      </c>
      <c r="Z38" s="42">
        <v>0</v>
      </c>
      <c r="AA38" s="42">
        <v>0</v>
      </c>
      <c r="AB38" s="42">
        <v>0</v>
      </c>
      <c r="AC38" s="42">
        <v>0</v>
      </c>
      <c r="AD38" s="42">
        <v>0</v>
      </c>
      <c r="AE38" s="42">
        <v>0</v>
      </c>
      <c r="AF38" s="42">
        <v>0</v>
      </c>
      <c r="AG38" s="42">
        <v>0</v>
      </c>
      <c r="AH38" s="21"/>
      <c r="AI38" s="19"/>
      <c r="AJ38" s="19"/>
      <c r="AK38" s="59" t="s">
        <v>33</v>
      </c>
      <c r="AL38" s="59"/>
      <c r="AM38" s="59"/>
      <c r="AN38" s="9"/>
    </row>
    <row r="39" spans="1:40">
      <c r="A39" s="7"/>
      <c r="B39" s="19"/>
      <c r="C39" s="19"/>
      <c r="D39" s="19"/>
      <c r="E39" s="59" t="s">
        <v>121</v>
      </c>
      <c r="F39" s="59"/>
      <c r="G39" s="60"/>
      <c r="H39" s="35">
        <f t="shared" si="2"/>
        <v>0</v>
      </c>
      <c r="I39" s="41">
        <v>0</v>
      </c>
      <c r="J39" s="41">
        <v>0</v>
      </c>
      <c r="K39" s="41">
        <v>0</v>
      </c>
      <c r="L39" s="41">
        <v>0</v>
      </c>
      <c r="M39" s="41">
        <v>0</v>
      </c>
      <c r="N39" s="41">
        <v>0</v>
      </c>
      <c r="O39" s="41">
        <v>0</v>
      </c>
      <c r="P39" s="41">
        <v>0</v>
      </c>
      <c r="Q39" s="41">
        <v>0</v>
      </c>
      <c r="R39" s="41">
        <v>0</v>
      </c>
      <c r="S39" s="41">
        <v>0</v>
      </c>
      <c r="T39" s="39"/>
      <c r="U39" s="42">
        <v>0</v>
      </c>
      <c r="V39" s="42">
        <v>0</v>
      </c>
      <c r="W39" s="42">
        <v>0</v>
      </c>
      <c r="X39" s="42">
        <v>0</v>
      </c>
      <c r="Y39" s="42">
        <v>0</v>
      </c>
      <c r="Z39" s="42">
        <v>0</v>
      </c>
      <c r="AA39" s="42">
        <v>0</v>
      </c>
      <c r="AB39" s="42">
        <v>0</v>
      </c>
      <c r="AC39" s="42">
        <v>0</v>
      </c>
      <c r="AD39" s="42">
        <v>0</v>
      </c>
      <c r="AE39" s="42">
        <v>0</v>
      </c>
      <c r="AF39" s="42">
        <v>0</v>
      </c>
      <c r="AG39" s="42">
        <v>0</v>
      </c>
      <c r="AH39" s="21"/>
      <c r="AI39" s="19"/>
      <c r="AJ39" s="19"/>
      <c r="AK39" s="59" t="s">
        <v>34</v>
      </c>
      <c r="AL39" s="59"/>
      <c r="AM39" s="59"/>
      <c r="AN39" s="9"/>
    </row>
    <row r="40" spans="1:40">
      <c r="A40" s="7"/>
      <c r="B40" s="19"/>
      <c r="C40" s="19"/>
      <c r="D40" s="19"/>
      <c r="E40" s="59" t="s">
        <v>35</v>
      </c>
      <c r="F40" s="59"/>
      <c r="G40" s="60"/>
      <c r="H40" s="35">
        <f t="shared" si="2"/>
        <v>0</v>
      </c>
      <c r="I40" s="41">
        <v>0</v>
      </c>
      <c r="J40" s="41">
        <v>0</v>
      </c>
      <c r="K40" s="41">
        <v>0</v>
      </c>
      <c r="L40" s="41">
        <v>0</v>
      </c>
      <c r="M40" s="41">
        <v>0</v>
      </c>
      <c r="N40" s="41">
        <v>0</v>
      </c>
      <c r="O40" s="41">
        <v>0</v>
      </c>
      <c r="P40" s="41">
        <v>0</v>
      </c>
      <c r="Q40" s="41">
        <v>0</v>
      </c>
      <c r="R40" s="41">
        <v>0</v>
      </c>
      <c r="S40" s="41">
        <v>0</v>
      </c>
      <c r="T40" s="39"/>
      <c r="U40" s="42">
        <v>0</v>
      </c>
      <c r="V40" s="42">
        <v>0</v>
      </c>
      <c r="W40" s="42">
        <v>0</v>
      </c>
      <c r="X40" s="42">
        <v>0</v>
      </c>
      <c r="Y40" s="42">
        <v>0</v>
      </c>
      <c r="Z40" s="42">
        <v>0</v>
      </c>
      <c r="AA40" s="42">
        <v>0</v>
      </c>
      <c r="AB40" s="42">
        <v>0</v>
      </c>
      <c r="AC40" s="42">
        <v>0</v>
      </c>
      <c r="AD40" s="42">
        <v>0</v>
      </c>
      <c r="AE40" s="42">
        <v>0</v>
      </c>
      <c r="AF40" s="42">
        <v>0</v>
      </c>
      <c r="AG40" s="42">
        <v>0</v>
      </c>
      <c r="AH40" s="21"/>
      <c r="AI40" s="19"/>
      <c r="AJ40" s="19"/>
      <c r="AK40" s="59" t="s">
        <v>35</v>
      </c>
      <c r="AL40" s="59"/>
      <c r="AM40" s="59"/>
      <c r="AN40" s="9"/>
    </row>
    <row r="41" spans="1:40">
      <c r="A41" s="7"/>
      <c r="B41" s="19"/>
      <c r="C41" s="19"/>
      <c r="D41" s="19"/>
      <c r="E41" s="66" t="s">
        <v>60</v>
      </c>
      <c r="F41" s="66"/>
      <c r="G41" s="76"/>
      <c r="H41" s="35">
        <f t="shared" si="2"/>
        <v>1</v>
      </c>
      <c r="I41" s="41">
        <v>1</v>
      </c>
      <c r="J41" s="41">
        <v>0</v>
      </c>
      <c r="K41" s="41">
        <v>0</v>
      </c>
      <c r="L41" s="41">
        <v>0</v>
      </c>
      <c r="M41" s="41">
        <v>0</v>
      </c>
      <c r="N41" s="41">
        <v>0</v>
      </c>
      <c r="O41" s="41">
        <v>0</v>
      </c>
      <c r="P41" s="41">
        <v>0</v>
      </c>
      <c r="Q41" s="41">
        <v>0</v>
      </c>
      <c r="R41" s="41">
        <v>0</v>
      </c>
      <c r="S41" s="41">
        <v>0</v>
      </c>
      <c r="T41" s="33"/>
      <c r="U41" s="42">
        <v>0</v>
      </c>
      <c r="V41" s="42">
        <v>0</v>
      </c>
      <c r="W41" s="42">
        <v>0</v>
      </c>
      <c r="X41" s="42">
        <v>0</v>
      </c>
      <c r="Y41" s="42">
        <v>0</v>
      </c>
      <c r="Z41" s="42">
        <v>0</v>
      </c>
      <c r="AA41" s="42">
        <v>0</v>
      </c>
      <c r="AB41" s="42">
        <v>0</v>
      </c>
      <c r="AC41" s="42">
        <v>0</v>
      </c>
      <c r="AD41" s="42">
        <v>0</v>
      </c>
      <c r="AE41" s="42">
        <v>0</v>
      </c>
      <c r="AF41" s="42">
        <v>0</v>
      </c>
      <c r="AG41" s="42">
        <v>0</v>
      </c>
      <c r="AH41" s="21"/>
      <c r="AI41" s="19"/>
      <c r="AJ41" s="19"/>
      <c r="AK41" s="66" t="s">
        <v>87</v>
      </c>
      <c r="AL41" s="66"/>
      <c r="AM41" s="66"/>
      <c r="AN41" s="9"/>
    </row>
    <row r="42" spans="1:40">
      <c r="A42" s="7"/>
      <c r="B42" s="19"/>
      <c r="C42" s="19"/>
      <c r="D42" s="59" t="s">
        <v>61</v>
      </c>
      <c r="E42" s="59"/>
      <c r="F42" s="59"/>
      <c r="G42" s="60"/>
      <c r="H42" s="35">
        <f>SUM(I42:AG42)</f>
        <v>2</v>
      </c>
      <c r="I42" s="41">
        <v>0</v>
      </c>
      <c r="J42" s="41">
        <v>0</v>
      </c>
      <c r="K42" s="41">
        <v>0</v>
      </c>
      <c r="L42" s="41">
        <v>1</v>
      </c>
      <c r="M42" s="41">
        <v>0</v>
      </c>
      <c r="N42" s="41">
        <v>0</v>
      </c>
      <c r="O42" s="41">
        <v>0</v>
      </c>
      <c r="P42" s="41">
        <v>0</v>
      </c>
      <c r="Q42" s="41">
        <v>1</v>
      </c>
      <c r="R42" s="41">
        <v>0</v>
      </c>
      <c r="S42" s="41">
        <v>0</v>
      </c>
      <c r="T42" s="39"/>
      <c r="U42" s="42">
        <v>0</v>
      </c>
      <c r="V42" s="42">
        <v>0</v>
      </c>
      <c r="W42" s="42">
        <v>0</v>
      </c>
      <c r="X42" s="42">
        <v>0</v>
      </c>
      <c r="Y42" s="42">
        <v>0</v>
      </c>
      <c r="Z42" s="42">
        <v>0</v>
      </c>
      <c r="AA42" s="42">
        <v>0</v>
      </c>
      <c r="AB42" s="42">
        <v>0</v>
      </c>
      <c r="AC42" s="42">
        <v>0</v>
      </c>
      <c r="AD42" s="42">
        <v>0</v>
      </c>
      <c r="AE42" s="42">
        <v>0</v>
      </c>
      <c r="AF42" s="42">
        <v>0</v>
      </c>
      <c r="AG42" s="42">
        <v>0</v>
      </c>
      <c r="AH42" s="21"/>
      <c r="AI42" s="19"/>
      <c r="AJ42" s="59" t="s">
        <v>88</v>
      </c>
      <c r="AK42" s="59"/>
      <c r="AL42" s="59"/>
      <c r="AM42" s="59"/>
      <c r="AN42" s="9"/>
    </row>
    <row r="43" spans="1:40">
      <c r="A43" s="7"/>
      <c r="B43" s="19"/>
      <c r="C43" s="19"/>
      <c r="D43" s="19"/>
      <c r="E43" s="61" t="s">
        <v>50</v>
      </c>
      <c r="F43" s="61"/>
      <c r="G43" s="20" t="s">
        <v>36</v>
      </c>
      <c r="H43" s="35">
        <f t="shared" si="2"/>
        <v>0</v>
      </c>
      <c r="I43" s="41">
        <v>0</v>
      </c>
      <c r="J43" s="41">
        <v>0</v>
      </c>
      <c r="K43" s="41">
        <v>0</v>
      </c>
      <c r="L43" s="41">
        <v>0</v>
      </c>
      <c r="M43" s="41">
        <v>0</v>
      </c>
      <c r="N43" s="41">
        <v>0</v>
      </c>
      <c r="O43" s="41">
        <v>0</v>
      </c>
      <c r="P43" s="41">
        <v>0</v>
      </c>
      <c r="Q43" s="41">
        <v>0</v>
      </c>
      <c r="R43" s="41">
        <v>0</v>
      </c>
      <c r="S43" s="41">
        <v>0</v>
      </c>
      <c r="T43" s="39"/>
      <c r="U43" s="42">
        <v>0</v>
      </c>
      <c r="V43" s="42">
        <v>0</v>
      </c>
      <c r="W43" s="42">
        <v>0</v>
      </c>
      <c r="X43" s="42">
        <v>0</v>
      </c>
      <c r="Y43" s="42">
        <v>0</v>
      </c>
      <c r="Z43" s="42">
        <v>0</v>
      </c>
      <c r="AA43" s="42">
        <v>0</v>
      </c>
      <c r="AB43" s="42">
        <v>0</v>
      </c>
      <c r="AC43" s="42">
        <v>0</v>
      </c>
      <c r="AD43" s="42">
        <v>0</v>
      </c>
      <c r="AE43" s="42">
        <v>0</v>
      </c>
      <c r="AF43" s="42">
        <v>0</v>
      </c>
      <c r="AG43" s="42">
        <v>0</v>
      </c>
      <c r="AH43" s="21"/>
      <c r="AI43" s="19"/>
      <c r="AJ43" s="19"/>
      <c r="AK43" s="61" t="s">
        <v>89</v>
      </c>
      <c r="AL43" s="61"/>
      <c r="AM43" s="19" t="s">
        <v>36</v>
      </c>
      <c r="AN43" s="9"/>
    </row>
    <row r="44" spans="1:40">
      <c r="A44" s="7"/>
      <c r="B44" s="19"/>
      <c r="C44" s="19"/>
      <c r="D44" s="59" t="s">
        <v>37</v>
      </c>
      <c r="E44" s="59"/>
      <c r="F44" s="59"/>
      <c r="G44" s="60"/>
      <c r="H44" s="35">
        <f t="shared" si="2"/>
        <v>0</v>
      </c>
      <c r="I44" s="41">
        <v>0</v>
      </c>
      <c r="J44" s="41">
        <v>0</v>
      </c>
      <c r="K44" s="41">
        <v>0</v>
      </c>
      <c r="L44" s="41">
        <v>0</v>
      </c>
      <c r="M44" s="41">
        <v>0</v>
      </c>
      <c r="N44" s="41">
        <v>0</v>
      </c>
      <c r="O44" s="41">
        <v>0</v>
      </c>
      <c r="P44" s="41">
        <v>0</v>
      </c>
      <c r="Q44" s="41">
        <v>0</v>
      </c>
      <c r="R44" s="41">
        <v>0</v>
      </c>
      <c r="S44" s="41">
        <v>0</v>
      </c>
      <c r="T44" s="39"/>
      <c r="U44" s="42">
        <v>0</v>
      </c>
      <c r="V44" s="42">
        <v>0</v>
      </c>
      <c r="W44" s="42">
        <v>0</v>
      </c>
      <c r="X44" s="42">
        <v>0</v>
      </c>
      <c r="Y44" s="42">
        <v>0</v>
      </c>
      <c r="Z44" s="42">
        <v>0</v>
      </c>
      <c r="AA44" s="42">
        <v>0</v>
      </c>
      <c r="AB44" s="42">
        <v>0</v>
      </c>
      <c r="AC44" s="42">
        <v>0</v>
      </c>
      <c r="AD44" s="42">
        <v>0</v>
      </c>
      <c r="AE44" s="42">
        <v>0</v>
      </c>
      <c r="AF44" s="42">
        <v>0</v>
      </c>
      <c r="AG44" s="42">
        <v>0</v>
      </c>
      <c r="AH44" s="21"/>
      <c r="AI44" s="19"/>
      <c r="AJ44" s="59" t="s">
        <v>37</v>
      </c>
      <c r="AK44" s="59"/>
      <c r="AL44" s="59"/>
      <c r="AM44" s="59"/>
      <c r="AN44" s="9"/>
    </row>
    <row r="45" spans="1:40" s="17" customFormat="1">
      <c r="A45" s="7"/>
      <c r="B45" s="19"/>
      <c r="C45" s="19"/>
      <c r="D45" s="59" t="s">
        <v>62</v>
      </c>
      <c r="E45" s="59"/>
      <c r="F45" s="59"/>
      <c r="G45" s="60"/>
      <c r="H45" s="35">
        <f t="shared" si="2"/>
        <v>0</v>
      </c>
      <c r="I45" s="41">
        <v>0</v>
      </c>
      <c r="J45" s="41">
        <v>0</v>
      </c>
      <c r="K45" s="41">
        <v>0</v>
      </c>
      <c r="L45" s="41">
        <v>0</v>
      </c>
      <c r="M45" s="41">
        <v>0</v>
      </c>
      <c r="N45" s="41">
        <v>0</v>
      </c>
      <c r="O45" s="41">
        <v>0</v>
      </c>
      <c r="P45" s="41">
        <v>0</v>
      </c>
      <c r="Q45" s="41">
        <v>0</v>
      </c>
      <c r="R45" s="41">
        <v>0</v>
      </c>
      <c r="S45" s="41">
        <v>0</v>
      </c>
      <c r="T45" s="39"/>
      <c r="U45" s="42">
        <v>0</v>
      </c>
      <c r="V45" s="42">
        <v>0</v>
      </c>
      <c r="W45" s="42">
        <v>0</v>
      </c>
      <c r="X45" s="42">
        <v>0</v>
      </c>
      <c r="Y45" s="42">
        <v>0</v>
      </c>
      <c r="Z45" s="42">
        <v>0</v>
      </c>
      <c r="AA45" s="42">
        <v>0</v>
      </c>
      <c r="AB45" s="42">
        <v>0</v>
      </c>
      <c r="AC45" s="42">
        <v>0</v>
      </c>
      <c r="AD45" s="42">
        <v>0</v>
      </c>
      <c r="AE45" s="42">
        <v>0</v>
      </c>
      <c r="AF45" s="42">
        <v>0</v>
      </c>
      <c r="AG45" s="42">
        <v>0</v>
      </c>
      <c r="AH45" s="21"/>
      <c r="AI45" s="19"/>
      <c r="AJ45" s="59" t="s">
        <v>90</v>
      </c>
      <c r="AK45" s="59"/>
      <c r="AL45" s="59"/>
      <c r="AM45" s="59"/>
      <c r="AN45" s="16"/>
    </row>
    <row r="46" spans="1:40" s="17" customFormat="1">
      <c r="A46" s="18"/>
      <c r="B46" s="15"/>
      <c r="C46" s="62" t="s">
        <v>107</v>
      </c>
      <c r="D46" s="62"/>
      <c r="E46" s="62"/>
      <c r="F46" s="62"/>
      <c r="G46" s="70"/>
      <c r="H46" s="35">
        <f t="shared" si="2"/>
        <v>228</v>
      </c>
      <c r="I46" s="36">
        <v>24</v>
      </c>
      <c r="J46" s="36">
        <v>63</v>
      </c>
      <c r="K46" s="36">
        <v>0</v>
      </c>
      <c r="L46" s="36">
        <v>0</v>
      </c>
      <c r="M46" s="36">
        <v>5</v>
      </c>
      <c r="N46" s="36">
        <v>2</v>
      </c>
      <c r="O46" s="36">
        <v>32</v>
      </c>
      <c r="P46" s="36">
        <v>25</v>
      </c>
      <c r="Q46" s="36">
        <v>26</v>
      </c>
      <c r="R46" s="36">
        <v>1</v>
      </c>
      <c r="S46" s="36">
        <v>0</v>
      </c>
      <c r="T46" s="33"/>
      <c r="U46" s="37">
        <v>0</v>
      </c>
      <c r="V46" s="37">
        <v>1</v>
      </c>
      <c r="W46" s="37">
        <v>0</v>
      </c>
      <c r="X46" s="37">
        <v>0</v>
      </c>
      <c r="Y46" s="37">
        <v>7</v>
      </c>
      <c r="Z46" s="37">
        <v>5</v>
      </c>
      <c r="AA46" s="37">
        <v>1</v>
      </c>
      <c r="AB46" s="37">
        <v>15</v>
      </c>
      <c r="AC46" s="37">
        <v>9</v>
      </c>
      <c r="AD46" s="37">
        <v>2</v>
      </c>
      <c r="AE46" s="37">
        <v>1</v>
      </c>
      <c r="AF46" s="37">
        <v>0</v>
      </c>
      <c r="AG46" s="37">
        <v>9</v>
      </c>
      <c r="AH46" s="14"/>
      <c r="AI46" s="62" t="s">
        <v>107</v>
      </c>
      <c r="AJ46" s="62"/>
      <c r="AK46" s="62"/>
      <c r="AL46" s="62"/>
      <c r="AM46" s="62"/>
      <c r="AN46" s="16"/>
    </row>
    <row r="47" spans="1:40">
      <c r="A47" s="7"/>
      <c r="B47" s="19"/>
      <c r="C47" s="19"/>
      <c r="D47" s="59" t="s">
        <v>63</v>
      </c>
      <c r="E47" s="59"/>
      <c r="F47" s="59"/>
      <c r="G47" s="60"/>
      <c r="H47" s="35">
        <f t="shared" si="2"/>
        <v>0</v>
      </c>
      <c r="I47" s="38">
        <v>0</v>
      </c>
      <c r="J47" s="38">
        <v>0</v>
      </c>
      <c r="K47" s="38">
        <v>0</v>
      </c>
      <c r="L47" s="38">
        <v>0</v>
      </c>
      <c r="M47" s="38">
        <v>0</v>
      </c>
      <c r="N47" s="38">
        <v>0</v>
      </c>
      <c r="O47" s="38">
        <v>0</v>
      </c>
      <c r="P47" s="38">
        <v>0</v>
      </c>
      <c r="Q47" s="38">
        <v>0</v>
      </c>
      <c r="R47" s="38">
        <v>0</v>
      </c>
      <c r="S47" s="38">
        <v>0</v>
      </c>
      <c r="T47" s="39"/>
      <c r="U47" s="40">
        <v>0</v>
      </c>
      <c r="V47" s="40">
        <v>0</v>
      </c>
      <c r="W47" s="40">
        <v>0</v>
      </c>
      <c r="X47" s="40">
        <v>0</v>
      </c>
      <c r="Y47" s="40">
        <v>0</v>
      </c>
      <c r="Z47" s="40">
        <v>0</v>
      </c>
      <c r="AA47" s="40">
        <v>0</v>
      </c>
      <c r="AB47" s="40">
        <v>0</v>
      </c>
      <c r="AC47" s="40">
        <v>0</v>
      </c>
      <c r="AD47" s="40">
        <v>0</v>
      </c>
      <c r="AE47" s="40">
        <v>0</v>
      </c>
      <c r="AF47" s="40">
        <v>0</v>
      </c>
      <c r="AG47" s="40">
        <v>0</v>
      </c>
      <c r="AH47" s="21"/>
      <c r="AI47" s="19"/>
      <c r="AJ47" s="59" t="s">
        <v>91</v>
      </c>
      <c r="AK47" s="59"/>
      <c r="AL47" s="59"/>
      <c r="AM47" s="59"/>
      <c r="AN47" s="9"/>
    </row>
    <row r="48" spans="1:40">
      <c r="A48" s="7"/>
      <c r="B48" s="19"/>
      <c r="C48" s="19"/>
      <c r="D48" s="59" t="s">
        <v>64</v>
      </c>
      <c r="E48" s="59"/>
      <c r="F48" s="59"/>
      <c r="G48" s="60"/>
      <c r="H48" s="35">
        <f t="shared" si="2"/>
        <v>165</v>
      </c>
      <c r="I48" s="44">
        <v>19</v>
      </c>
      <c r="J48" s="44">
        <v>43</v>
      </c>
      <c r="K48" s="44">
        <v>0</v>
      </c>
      <c r="L48" s="44">
        <v>0</v>
      </c>
      <c r="M48" s="44">
        <v>3</v>
      </c>
      <c r="N48" s="44">
        <v>1</v>
      </c>
      <c r="O48" s="44">
        <v>29</v>
      </c>
      <c r="P48" s="44">
        <v>15</v>
      </c>
      <c r="Q48" s="44">
        <v>23</v>
      </c>
      <c r="R48" s="44">
        <v>0</v>
      </c>
      <c r="S48" s="44">
        <v>0</v>
      </c>
      <c r="T48" s="39"/>
      <c r="U48" s="45">
        <v>0</v>
      </c>
      <c r="V48" s="45">
        <v>1</v>
      </c>
      <c r="W48" s="45">
        <v>0</v>
      </c>
      <c r="X48" s="45">
        <v>0</v>
      </c>
      <c r="Y48" s="45">
        <v>5</v>
      </c>
      <c r="Z48" s="45">
        <v>3</v>
      </c>
      <c r="AA48" s="45">
        <v>0</v>
      </c>
      <c r="AB48" s="45">
        <v>12</v>
      </c>
      <c r="AC48" s="45">
        <v>8</v>
      </c>
      <c r="AD48" s="45">
        <v>2</v>
      </c>
      <c r="AE48" s="45">
        <v>1</v>
      </c>
      <c r="AF48" s="45">
        <v>0</v>
      </c>
      <c r="AG48" s="45">
        <v>0</v>
      </c>
      <c r="AH48" s="21"/>
      <c r="AI48" s="19"/>
      <c r="AJ48" s="59" t="s">
        <v>92</v>
      </c>
      <c r="AK48" s="59"/>
      <c r="AL48" s="59"/>
      <c r="AM48" s="59"/>
      <c r="AN48" s="9"/>
    </row>
    <row r="49" spans="1:40">
      <c r="A49" s="7"/>
      <c r="B49" s="22"/>
      <c r="C49" s="22"/>
      <c r="D49" s="22"/>
      <c r="E49" s="61" t="s">
        <v>65</v>
      </c>
      <c r="F49" s="61"/>
      <c r="G49" s="20" t="s">
        <v>129</v>
      </c>
      <c r="H49" s="35">
        <f t="shared" si="2"/>
        <v>147</v>
      </c>
      <c r="I49" s="44">
        <v>16</v>
      </c>
      <c r="J49" s="44">
        <v>40</v>
      </c>
      <c r="K49" s="44">
        <v>0</v>
      </c>
      <c r="L49" s="44">
        <v>0</v>
      </c>
      <c r="M49" s="44">
        <v>3</v>
      </c>
      <c r="N49" s="44">
        <v>0</v>
      </c>
      <c r="O49" s="44">
        <v>28</v>
      </c>
      <c r="P49" s="44">
        <v>15</v>
      </c>
      <c r="Q49" s="44">
        <v>19</v>
      </c>
      <c r="R49" s="44">
        <v>0</v>
      </c>
      <c r="S49" s="44">
        <v>0</v>
      </c>
      <c r="T49" s="39"/>
      <c r="U49" s="45">
        <v>0</v>
      </c>
      <c r="V49" s="45">
        <v>1</v>
      </c>
      <c r="W49" s="45">
        <v>0</v>
      </c>
      <c r="X49" s="45">
        <v>0</v>
      </c>
      <c r="Y49" s="45">
        <v>4</v>
      </c>
      <c r="Z49" s="45">
        <v>2</v>
      </c>
      <c r="AA49" s="45">
        <v>0</v>
      </c>
      <c r="AB49" s="45">
        <v>11</v>
      </c>
      <c r="AC49" s="45">
        <v>7</v>
      </c>
      <c r="AD49" s="45">
        <v>1</v>
      </c>
      <c r="AE49" s="45">
        <v>0</v>
      </c>
      <c r="AF49" s="45">
        <v>0</v>
      </c>
      <c r="AG49" s="45">
        <v>0</v>
      </c>
      <c r="AH49" s="23"/>
      <c r="AI49" s="22"/>
      <c r="AJ49" s="22"/>
      <c r="AK49" s="61" t="s">
        <v>93</v>
      </c>
      <c r="AL49" s="61"/>
      <c r="AM49" s="19" t="s">
        <v>129</v>
      </c>
      <c r="AN49" s="9"/>
    </row>
    <row r="50" spans="1:40" s="17" customFormat="1">
      <c r="A50" s="7"/>
      <c r="B50" s="53"/>
      <c r="C50" s="53"/>
      <c r="D50" s="53"/>
      <c r="E50" s="57" t="s">
        <v>30</v>
      </c>
      <c r="F50" s="57"/>
      <c r="G50" s="54" t="s">
        <v>39</v>
      </c>
      <c r="H50" s="35">
        <f t="shared" ref="H50" si="3">SUM(I50:AG50)</f>
        <v>18</v>
      </c>
      <c r="I50" s="44">
        <v>3</v>
      </c>
      <c r="J50" s="44">
        <v>3</v>
      </c>
      <c r="K50" s="44">
        <v>0</v>
      </c>
      <c r="L50" s="44">
        <v>0</v>
      </c>
      <c r="M50" s="44">
        <v>0</v>
      </c>
      <c r="N50" s="44">
        <v>1</v>
      </c>
      <c r="O50" s="44">
        <v>1</v>
      </c>
      <c r="P50" s="44">
        <v>0</v>
      </c>
      <c r="Q50" s="44">
        <v>4</v>
      </c>
      <c r="R50" s="44">
        <v>0</v>
      </c>
      <c r="S50" s="44">
        <v>0</v>
      </c>
      <c r="T50" s="39"/>
      <c r="U50" s="45">
        <v>0</v>
      </c>
      <c r="V50" s="45">
        <v>0</v>
      </c>
      <c r="W50" s="45">
        <v>0</v>
      </c>
      <c r="X50" s="45">
        <v>0</v>
      </c>
      <c r="Y50" s="45">
        <v>1</v>
      </c>
      <c r="Z50" s="45">
        <v>1</v>
      </c>
      <c r="AA50" s="45">
        <v>0</v>
      </c>
      <c r="AB50" s="45">
        <v>1</v>
      </c>
      <c r="AC50" s="45">
        <v>1</v>
      </c>
      <c r="AD50" s="45">
        <v>1</v>
      </c>
      <c r="AE50" s="45">
        <v>1</v>
      </c>
      <c r="AF50" s="45">
        <v>0</v>
      </c>
      <c r="AG50" s="45">
        <v>0</v>
      </c>
      <c r="AH50" s="23"/>
      <c r="AI50" s="53"/>
      <c r="AJ50" s="53"/>
      <c r="AK50" s="57" t="s">
        <v>30</v>
      </c>
      <c r="AL50" s="57"/>
      <c r="AM50" s="52" t="s">
        <v>39</v>
      </c>
      <c r="AN50" s="16"/>
    </row>
    <row r="51" spans="1:40" s="17" customFormat="1">
      <c r="A51" s="7"/>
      <c r="B51" s="22"/>
      <c r="C51" s="22"/>
      <c r="D51" s="22"/>
      <c r="E51" s="57" t="s">
        <v>66</v>
      </c>
      <c r="F51" s="57"/>
      <c r="G51" s="55" t="s">
        <v>130</v>
      </c>
      <c r="H51" s="35">
        <f t="shared" si="2"/>
        <v>0</v>
      </c>
      <c r="I51" s="44">
        <v>0</v>
      </c>
      <c r="J51" s="44">
        <v>0</v>
      </c>
      <c r="K51" s="44">
        <v>0</v>
      </c>
      <c r="L51" s="44">
        <v>0</v>
      </c>
      <c r="M51" s="44">
        <v>0</v>
      </c>
      <c r="N51" s="44">
        <v>0</v>
      </c>
      <c r="O51" s="44">
        <v>0</v>
      </c>
      <c r="P51" s="44">
        <v>0</v>
      </c>
      <c r="Q51" s="44">
        <v>0</v>
      </c>
      <c r="R51" s="44">
        <v>0</v>
      </c>
      <c r="S51" s="44">
        <v>0</v>
      </c>
      <c r="T51" s="39"/>
      <c r="U51" s="45">
        <v>0</v>
      </c>
      <c r="V51" s="45">
        <v>0</v>
      </c>
      <c r="W51" s="45">
        <v>0</v>
      </c>
      <c r="X51" s="45">
        <v>0</v>
      </c>
      <c r="Y51" s="45">
        <v>0</v>
      </c>
      <c r="Z51" s="45">
        <v>0</v>
      </c>
      <c r="AA51" s="45">
        <v>0</v>
      </c>
      <c r="AB51" s="45">
        <v>0</v>
      </c>
      <c r="AC51" s="45">
        <v>0</v>
      </c>
      <c r="AD51" s="45">
        <v>0</v>
      </c>
      <c r="AE51" s="45">
        <v>0</v>
      </c>
      <c r="AF51" s="45">
        <v>0</v>
      </c>
      <c r="AG51" s="45">
        <v>0</v>
      </c>
      <c r="AH51" s="23"/>
      <c r="AI51" s="22"/>
      <c r="AJ51" s="22"/>
      <c r="AK51" s="57" t="s">
        <v>94</v>
      </c>
      <c r="AL51" s="57"/>
      <c r="AM51" s="19" t="s">
        <v>130</v>
      </c>
      <c r="AN51" s="16"/>
    </row>
    <row r="52" spans="1:40">
      <c r="A52" s="7"/>
      <c r="B52" s="52"/>
      <c r="C52" s="52"/>
      <c r="D52" s="58" t="s">
        <v>131</v>
      </c>
      <c r="E52" s="59"/>
      <c r="F52" s="59"/>
      <c r="G52" s="60"/>
      <c r="H52" s="35">
        <f t="shared" ref="H52" si="4">SUM(I52:AG52)</f>
        <v>63</v>
      </c>
      <c r="I52" s="44">
        <v>5</v>
      </c>
      <c r="J52" s="44">
        <v>20</v>
      </c>
      <c r="K52" s="44">
        <v>0</v>
      </c>
      <c r="L52" s="44">
        <v>0</v>
      </c>
      <c r="M52" s="44">
        <v>2</v>
      </c>
      <c r="N52" s="44">
        <v>1</v>
      </c>
      <c r="O52" s="44">
        <v>3</v>
      </c>
      <c r="P52" s="44">
        <v>10</v>
      </c>
      <c r="Q52" s="44">
        <v>3</v>
      </c>
      <c r="R52" s="44">
        <v>1</v>
      </c>
      <c r="S52" s="44">
        <v>0</v>
      </c>
      <c r="T52" s="39"/>
      <c r="U52" s="45">
        <v>0</v>
      </c>
      <c r="V52" s="45">
        <v>0</v>
      </c>
      <c r="W52" s="45">
        <v>0</v>
      </c>
      <c r="X52" s="45">
        <v>0</v>
      </c>
      <c r="Y52" s="45">
        <v>2</v>
      </c>
      <c r="Z52" s="45">
        <v>2</v>
      </c>
      <c r="AA52" s="45">
        <v>1</v>
      </c>
      <c r="AB52" s="45">
        <v>3</v>
      </c>
      <c r="AC52" s="45">
        <v>1</v>
      </c>
      <c r="AD52" s="45">
        <v>0</v>
      </c>
      <c r="AE52" s="45">
        <v>0</v>
      </c>
      <c r="AF52" s="45">
        <v>0</v>
      </c>
      <c r="AG52" s="45">
        <v>9</v>
      </c>
      <c r="AH52" s="21"/>
      <c r="AI52" s="52"/>
      <c r="AJ52" s="59" t="s">
        <v>131</v>
      </c>
      <c r="AK52" s="59"/>
      <c r="AL52" s="59"/>
      <c r="AM52" s="59"/>
      <c r="AN52" s="9"/>
    </row>
    <row r="53" spans="1:40" s="17" customFormat="1">
      <c r="A53" s="18"/>
      <c r="B53" s="24"/>
      <c r="C53" s="62" t="s">
        <v>108</v>
      </c>
      <c r="D53" s="62"/>
      <c r="E53" s="62"/>
      <c r="F53" s="62"/>
      <c r="G53" s="70"/>
      <c r="H53" s="35">
        <f t="shared" si="2"/>
        <v>1655</v>
      </c>
      <c r="I53" s="46">
        <v>202</v>
      </c>
      <c r="J53" s="46">
        <v>472</v>
      </c>
      <c r="K53" s="46">
        <v>6</v>
      </c>
      <c r="L53" s="46">
        <v>10</v>
      </c>
      <c r="M53" s="46">
        <v>23</v>
      </c>
      <c r="N53" s="46">
        <v>24</v>
      </c>
      <c r="O53" s="46">
        <v>149</v>
      </c>
      <c r="P53" s="46">
        <v>195</v>
      </c>
      <c r="Q53" s="46">
        <v>238</v>
      </c>
      <c r="R53" s="46">
        <v>9</v>
      </c>
      <c r="S53" s="46">
        <v>0</v>
      </c>
      <c r="T53" s="33"/>
      <c r="U53" s="47">
        <v>1</v>
      </c>
      <c r="V53" s="47">
        <v>7</v>
      </c>
      <c r="W53" s="47">
        <v>1</v>
      </c>
      <c r="X53" s="47">
        <v>5</v>
      </c>
      <c r="Y53" s="47">
        <v>17</v>
      </c>
      <c r="Z53" s="47">
        <v>34</v>
      </c>
      <c r="AA53" s="47">
        <v>3</v>
      </c>
      <c r="AB53" s="47">
        <v>158</v>
      </c>
      <c r="AC53" s="47">
        <v>58</v>
      </c>
      <c r="AD53" s="47">
        <v>19</v>
      </c>
      <c r="AE53" s="47">
        <v>5</v>
      </c>
      <c r="AF53" s="47">
        <v>0</v>
      </c>
      <c r="AG53" s="47">
        <v>19</v>
      </c>
      <c r="AH53" s="25"/>
      <c r="AI53" s="62" t="s">
        <v>108</v>
      </c>
      <c r="AJ53" s="62"/>
      <c r="AK53" s="62"/>
      <c r="AL53" s="62"/>
      <c r="AM53" s="62"/>
      <c r="AN53" s="16"/>
    </row>
    <row r="54" spans="1:40">
      <c r="A54" s="7"/>
      <c r="B54" s="22"/>
      <c r="C54" s="22"/>
      <c r="D54" s="61" t="s">
        <v>72</v>
      </c>
      <c r="E54" s="61"/>
      <c r="F54" s="59" t="s">
        <v>73</v>
      </c>
      <c r="G54" s="60"/>
      <c r="H54" s="35">
        <f t="shared" si="2"/>
        <v>432</v>
      </c>
      <c r="I54" s="44">
        <v>34</v>
      </c>
      <c r="J54" s="44">
        <v>104</v>
      </c>
      <c r="K54" s="44">
        <v>2</v>
      </c>
      <c r="L54" s="44">
        <v>3</v>
      </c>
      <c r="M54" s="44">
        <v>9</v>
      </c>
      <c r="N54" s="44">
        <v>13</v>
      </c>
      <c r="O54" s="44">
        <v>31</v>
      </c>
      <c r="P54" s="44">
        <v>68</v>
      </c>
      <c r="Q54" s="44">
        <v>100</v>
      </c>
      <c r="R54" s="44">
        <v>2</v>
      </c>
      <c r="S54" s="44">
        <v>0</v>
      </c>
      <c r="T54" s="39"/>
      <c r="U54" s="45">
        <v>0</v>
      </c>
      <c r="V54" s="45">
        <v>1</v>
      </c>
      <c r="W54" s="45">
        <v>0</v>
      </c>
      <c r="X54" s="45">
        <v>0</v>
      </c>
      <c r="Y54" s="45">
        <v>5</v>
      </c>
      <c r="Z54" s="45">
        <v>6</v>
      </c>
      <c r="AA54" s="45">
        <v>0</v>
      </c>
      <c r="AB54" s="45">
        <v>32</v>
      </c>
      <c r="AC54" s="45">
        <v>9</v>
      </c>
      <c r="AD54" s="45">
        <v>7</v>
      </c>
      <c r="AE54" s="45">
        <v>1</v>
      </c>
      <c r="AF54" s="45">
        <v>0</v>
      </c>
      <c r="AG54" s="45">
        <v>5</v>
      </c>
      <c r="AH54" s="23"/>
      <c r="AI54" s="22"/>
      <c r="AJ54" s="61" t="s">
        <v>40</v>
      </c>
      <c r="AK54" s="61"/>
      <c r="AL54" s="59" t="s">
        <v>41</v>
      </c>
      <c r="AM54" s="59"/>
      <c r="AN54" s="9"/>
    </row>
    <row r="55" spans="1:40">
      <c r="A55" s="7"/>
      <c r="B55" s="22"/>
      <c r="C55" s="22"/>
      <c r="D55" s="61" t="s">
        <v>72</v>
      </c>
      <c r="E55" s="61"/>
      <c r="F55" s="59" t="s">
        <v>74</v>
      </c>
      <c r="G55" s="60"/>
      <c r="H55" s="35">
        <f t="shared" si="2"/>
        <v>2</v>
      </c>
      <c r="I55" s="44">
        <v>0</v>
      </c>
      <c r="J55" s="44">
        <v>1</v>
      </c>
      <c r="K55" s="44">
        <v>0</v>
      </c>
      <c r="L55" s="44">
        <v>0</v>
      </c>
      <c r="M55" s="44">
        <v>0</v>
      </c>
      <c r="N55" s="44">
        <v>0</v>
      </c>
      <c r="O55" s="44">
        <v>0</v>
      </c>
      <c r="P55" s="44">
        <v>0</v>
      </c>
      <c r="Q55" s="44">
        <v>1</v>
      </c>
      <c r="R55" s="44">
        <v>0</v>
      </c>
      <c r="S55" s="44">
        <v>0</v>
      </c>
      <c r="T55" s="39"/>
      <c r="U55" s="45">
        <v>0</v>
      </c>
      <c r="V55" s="45">
        <v>0</v>
      </c>
      <c r="W55" s="45">
        <v>0</v>
      </c>
      <c r="X55" s="45">
        <v>0</v>
      </c>
      <c r="Y55" s="45">
        <v>0</v>
      </c>
      <c r="Z55" s="45">
        <v>0</v>
      </c>
      <c r="AA55" s="45">
        <v>0</v>
      </c>
      <c r="AB55" s="45">
        <v>0</v>
      </c>
      <c r="AC55" s="45">
        <v>0</v>
      </c>
      <c r="AD55" s="45">
        <v>0</v>
      </c>
      <c r="AE55" s="45">
        <v>0</v>
      </c>
      <c r="AF55" s="45">
        <v>0</v>
      </c>
      <c r="AG55" s="45">
        <v>0</v>
      </c>
      <c r="AH55" s="23"/>
      <c r="AI55" s="22"/>
      <c r="AJ55" s="61" t="s">
        <v>38</v>
      </c>
      <c r="AK55" s="61"/>
      <c r="AL55" s="59" t="s">
        <v>67</v>
      </c>
      <c r="AM55" s="59"/>
      <c r="AN55" s="9"/>
    </row>
    <row r="56" spans="1:40">
      <c r="A56" s="7"/>
      <c r="B56" s="22"/>
      <c r="C56" s="22"/>
      <c r="D56" s="61" t="s">
        <v>72</v>
      </c>
      <c r="E56" s="61"/>
      <c r="F56" s="59" t="s">
        <v>42</v>
      </c>
      <c r="G56" s="60"/>
      <c r="H56" s="35">
        <f t="shared" si="2"/>
        <v>178</v>
      </c>
      <c r="I56" s="44">
        <v>17</v>
      </c>
      <c r="J56" s="44">
        <v>48</v>
      </c>
      <c r="K56" s="44">
        <v>0</v>
      </c>
      <c r="L56" s="44">
        <v>0</v>
      </c>
      <c r="M56" s="44">
        <v>1</v>
      </c>
      <c r="N56" s="44">
        <v>0</v>
      </c>
      <c r="O56" s="44">
        <v>10</v>
      </c>
      <c r="P56" s="44">
        <v>30</v>
      </c>
      <c r="Q56" s="44">
        <v>30</v>
      </c>
      <c r="R56" s="44">
        <v>3</v>
      </c>
      <c r="S56" s="44">
        <v>0</v>
      </c>
      <c r="T56" s="39"/>
      <c r="U56" s="45">
        <v>0</v>
      </c>
      <c r="V56" s="45">
        <v>0</v>
      </c>
      <c r="W56" s="45">
        <v>0</v>
      </c>
      <c r="X56" s="45">
        <v>3</v>
      </c>
      <c r="Y56" s="45">
        <v>1</v>
      </c>
      <c r="Z56" s="45">
        <v>8</v>
      </c>
      <c r="AA56" s="45">
        <v>1</v>
      </c>
      <c r="AB56" s="45">
        <v>15</v>
      </c>
      <c r="AC56" s="45">
        <v>5</v>
      </c>
      <c r="AD56" s="45">
        <v>3</v>
      </c>
      <c r="AE56" s="45">
        <v>2</v>
      </c>
      <c r="AF56" s="45">
        <v>0</v>
      </c>
      <c r="AG56" s="45">
        <v>1</v>
      </c>
      <c r="AH56" s="23"/>
      <c r="AI56" s="22"/>
      <c r="AJ56" s="61" t="s">
        <v>38</v>
      </c>
      <c r="AK56" s="61"/>
      <c r="AL56" s="59" t="s">
        <v>42</v>
      </c>
      <c r="AM56" s="59"/>
      <c r="AN56" s="9"/>
    </row>
    <row r="57" spans="1:40">
      <c r="A57" s="7"/>
      <c r="B57" s="22"/>
      <c r="C57" s="22"/>
      <c r="D57" s="61" t="s">
        <v>68</v>
      </c>
      <c r="E57" s="61"/>
      <c r="F57" s="59" t="s">
        <v>69</v>
      </c>
      <c r="G57" s="60"/>
      <c r="H57" s="35">
        <f t="shared" si="2"/>
        <v>25</v>
      </c>
      <c r="I57" s="44">
        <v>1</v>
      </c>
      <c r="J57" s="44">
        <v>6</v>
      </c>
      <c r="K57" s="44">
        <v>1</v>
      </c>
      <c r="L57" s="44">
        <v>0</v>
      </c>
      <c r="M57" s="44">
        <v>0</v>
      </c>
      <c r="N57" s="44">
        <v>1</v>
      </c>
      <c r="O57" s="44">
        <v>3</v>
      </c>
      <c r="P57" s="44">
        <v>9</v>
      </c>
      <c r="Q57" s="44">
        <v>1</v>
      </c>
      <c r="R57" s="44">
        <v>0</v>
      </c>
      <c r="S57" s="44">
        <v>0</v>
      </c>
      <c r="T57" s="48"/>
      <c r="U57" s="45">
        <v>0</v>
      </c>
      <c r="V57" s="45">
        <v>0</v>
      </c>
      <c r="W57" s="45">
        <v>0</v>
      </c>
      <c r="X57" s="45">
        <v>0</v>
      </c>
      <c r="Y57" s="45">
        <v>0</v>
      </c>
      <c r="Z57" s="45">
        <v>0</v>
      </c>
      <c r="AA57" s="45">
        <v>0</v>
      </c>
      <c r="AB57" s="45">
        <v>3</v>
      </c>
      <c r="AC57" s="45">
        <v>0</v>
      </c>
      <c r="AD57" s="45">
        <v>0</v>
      </c>
      <c r="AE57" s="45">
        <v>0</v>
      </c>
      <c r="AF57" s="45">
        <v>0</v>
      </c>
      <c r="AG57" s="45">
        <v>0</v>
      </c>
      <c r="AH57" s="23"/>
      <c r="AI57" s="22"/>
      <c r="AJ57" s="61" t="s">
        <v>93</v>
      </c>
      <c r="AK57" s="61"/>
      <c r="AL57" s="59" t="s">
        <v>95</v>
      </c>
      <c r="AM57" s="59"/>
      <c r="AN57" s="9"/>
    </row>
    <row r="58" spans="1:40" ht="12" customHeight="1">
      <c r="A58" s="7"/>
      <c r="B58" s="22"/>
      <c r="C58" s="22"/>
      <c r="D58" s="61" t="s">
        <v>68</v>
      </c>
      <c r="E58" s="61"/>
      <c r="F58" s="65" t="s">
        <v>120</v>
      </c>
      <c r="G58" s="65"/>
      <c r="H58" s="35">
        <f t="shared" si="2"/>
        <v>19</v>
      </c>
      <c r="I58" s="44">
        <v>1</v>
      </c>
      <c r="J58" s="44">
        <v>3</v>
      </c>
      <c r="K58" s="44">
        <v>0</v>
      </c>
      <c r="L58" s="44">
        <v>0</v>
      </c>
      <c r="M58" s="44">
        <v>0</v>
      </c>
      <c r="N58" s="44">
        <v>0</v>
      </c>
      <c r="O58" s="44">
        <v>1</v>
      </c>
      <c r="P58" s="44">
        <v>7</v>
      </c>
      <c r="Q58" s="44">
        <v>3</v>
      </c>
      <c r="R58" s="44">
        <v>0</v>
      </c>
      <c r="S58" s="44">
        <v>0</v>
      </c>
      <c r="T58" s="48"/>
      <c r="U58" s="45">
        <v>0</v>
      </c>
      <c r="V58" s="45">
        <v>0</v>
      </c>
      <c r="W58" s="45">
        <v>0</v>
      </c>
      <c r="X58" s="45">
        <v>0</v>
      </c>
      <c r="Y58" s="45">
        <v>0</v>
      </c>
      <c r="Z58" s="45">
        <v>2</v>
      </c>
      <c r="AA58" s="45">
        <v>0</v>
      </c>
      <c r="AB58" s="45">
        <v>2</v>
      </c>
      <c r="AC58" s="45">
        <v>0</v>
      </c>
      <c r="AD58" s="45">
        <v>0</v>
      </c>
      <c r="AE58" s="45">
        <v>0</v>
      </c>
      <c r="AF58" s="45">
        <v>0</v>
      </c>
      <c r="AG58" s="45">
        <v>0</v>
      </c>
      <c r="AH58" s="23"/>
      <c r="AI58" s="22"/>
      <c r="AJ58" s="61" t="s">
        <v>93</v>
      </c>
      <c r="AK58" s="61"/>
      <c r="AL58" s="65" t="s">
        <v>120</v>
      </c>
      <c r="AM58" s="65"/>
      <c r="AN58" s="9"/>
    </row>
    <row r="59" spans="1:40">
      <c r="A59" s="7"/>
      <c r="B59" s="22"/>
      <c r="C59" s="22"/>
      <c r="D59" s="61" t="s">
        <v>68</v>
      </c>
      <c r="E59" s="61"/>
      <c r="F59" s="59" t="s">
        <v>43</v>
      </c>
      <c r="G59" s="60"/>
      <c r="H59" s="35">
        <f t="shared" si="2"/>
        <v>0</v>
      </c>
      <c r="I59" s="44">
        <v>0</v>
      </c>
      <c r="J59" s="44">
        <v>0</v>
      </c>
      <c r="K59" s="44">
        <v>0</v>
      </c>
      <c r="L59" s="44">
        <v>0</v>
      </c>
      <c r="M59" s="44">
        <v>0</v>
      </c>
      <c r="N59" s="44">
        <v>0</v>
      </c>
      <c r="O59" s="44">
        <v>0</v>
      </c>
      <c r="P59" s="44">
        <v>0</v>
      </c>
      <c r="Q59" s="44">
        <v>0</v>
      </c>
      <c r="R59" s="44">
        <v>0</v>
      </c>
      <c r="S59" s="44">
        <v>0</v>
      </c>
      <c r="T59" s="48"/>
      <c r="U59" s="45">
        <v>0</v>
      </c>
      <c r="V59" s="45">
        <v>0</v>
      </c>
      <c r="W59" s="45">
        <v>0</v>
      </c>
      <c r="X59" s="45">
        <v>0</v>
      </c>
      <c r="Y59" s="45">
        <v>0</v>
      </c>
      <c r="Z59" s="45">
        <v>0</v>
      </c>
      <c r="AA59" s="45">
        <v>0</v>
      </c>
      <c r="AB59" s="45">
        <v>0</v>
      </c>
      <c r="AC59" s="45">
        <v>0</v>
      </c>
      <c r="AD59" s="45">
        <v>0</v>
      </c>
      <c r="AE59" s="45">
        <v>0</v>
      </c>
      <c r="AF59" s="45">
        <v>0</v>
      </c>
      <c r="AG59" s="45">
        <v>0</v>
      </c>
      <c r="AH59" s="23"/>
      <c r="AI59" s="22"/>
      <c r="AJ59" s="61" t="s">
        <v>94</v>
      </c>
      <c r="AK59" s="61"/>
      <c r="AL59" s="59" t="s">
        <v>43</v>
      </c>
      <c r="AM59" s="59"/>
      <c r="AN59" s="9"/>
    </row>
    <row r="60" spans="1:40" ht="12.6" thickBot="1">
      <c r="A60" s="7"/>
      <c r="B60" s="26"/>
      <c r="C60" s="26"/>
      <c r="D60" s="63" t="s">
        <v>65</v>
      </c>
      <c r="E60" s="63"/>
      <c r="F60" s="64" t="s">
        <v>44</v>
      </c>
      <c r="G60" s="68"/>
      <c r="H60" s="49">
        <f t="shared" si="2"/>
        <v>922</v>
      </c>
      <c r="I60" s="50">
        <v>128</v>
      </c>
      <c r="J60" s="50">
        <v>287</v>
      </c>
      <c r="K60" s="50">
        <v>3</v>
      </c>
      <c r="L60" s="50">
        <v>7</v>
      </c>
      <c r="M60" s="50">
        <v>13</v>
      </c>
      <c r="N60" s="50">
        <v>9</v>
      </c>
      <c r="O60" s="50">
        <v>95</v>
      </c>
      <c r="P60" s="50">
        <v>78</v>
      </c>
      <c r="Q60" s="50">
        <v>98</v>
      </c>
      <c r="R60" s="50">
        <v>4</v>
      </c>
      <c r="S60" s="50">
        <v>0</v>
      </c>
      <c r="T60" s="48"/>
      <c r="U60" s="51">
        <v>1</v>
      </c>
      <c r="V60" s="51">
        <v>6</v>
      </c>
      <c r="W60" s="51">
        <v>1</v>
      </c>
      <c r="X60" s="51">
        <v>2</v>
      </c>
      <c r="Y60" s="51">
        <v>11</v>
      </c>
      <c r="Z60" s="51">
        <v>15</v>
      </c>
      <c r="AA60" s="51">
        <v>1</v>
      </c>
      <c r="AB60" s="51">
        <v>100</v>
      </c>
      <c r="AC60" s="51">
        <v>41</v>
      </c>
      <c r="AD60" s="51">
        <v>9</v>
      </c>
      <c r="AE60" s="51">
        <v>2</v>
      </c>
      <c r="AF60" s="51">
        <v>0</v>
      </c>
      <c r="AG60" s="51">
        <v>11</v>
      </c>
      <c r="AH60" s="27"/>
      <c r="AI60" s="26"/>
      <c r="AJ60" s="63" t="s">
        <v>38</v>
      </c>
      <c r="AK60" s="63"/>
      <c r="AL60" s="64" t="s">
        <v>44</v>
      </c>
      <c r="AM60" s="64"/>
    </row>
    <row r="61" spans="1:40">
      <c r="B61" s="56" t="s">
        <v>132</v>
      </c>
      <c r="C61" s="7"/>
      <c r="D61" s="7"/>
      <c r="E61" s="7"/>
      <c r="F61" s="7"/>
      <c r="G61" s="7"/>
      <c r="AH61" s="22"/>
      <c r="AI61" s="22"/>
      <c r="AJ61" s="22"/>
      <c r="AK61" s="22"/>
      <c r="AL61" s="22"/>
      <c r="AM61" s="22"/>
    </row>
    <row r="62" spans="1:40">
      <c r="B62" s="7"/>
      <c r="C62" s="7"/>
      <c r="D62" s="7"/>
      <c r="E62" s="7"/>
      <c r="F62" s="7"/>
      <c r="G62" s="7"/>
      <c r="AH62" s="7"/>
      <c r="AI62" s="7"/>
      <c r="AJ62" s="7"/>
      <c r="AK62" s="7"/>
      <c r="AL62" s="7"/>
      <c r="AM62" s="7"/>
    </row>
    <row r="63" spans="1:40">
      <c r="G63" s="1" t="s">
        <v>110</v>
      </c>
      <c r="H63" s="28">
        <f t="shared" ref="H63:S63" si="5">SUM(H7,H20,H27,H31,H46,H53)-H6</f>
        <v>0</v>
      </c>
      <c r="I63" s="28">
        <f t="shared" si="5"/>
        <v>0</v>
      </c>
      <c r="J63" s="28">
        <f t="shared" si="5"/>
        <v>0</v>
      </c>
      <c r="K63" s="28">
        <f t="shared" si="5"/>
        <v>0</v>
      </c>
      <c r="L63" s="28">
        <f t="shared" si="5"/>
        <v>0</v>
      </c>
      <c r="M63" s="28">
        <f t="shared" si="5"/>
        <v>0</v>
      </c>
      <c r="N63" s="28">
        <f t="shared" si="5"/>
        <v>0</v>
      </c>
      <c r="O63" s="28">
        <f t="shared" si="5"/>
        <v>0</v>
      </c>
      <c r="P63" s="28">
        <f t="shared" si="5"/>
        <v>0</v>
      </c>
      <c r="Q63" s="28">
        <f t="shared" si="5"/>
        <v>0</v>
      </c>
      <c r="R63" s="28">
        <f t="shared" si="5"/>
        <v>0</v>
      </c>
      <c r="S63" s="28">
        <f t="shared" si="5"/>
        <v>0</v>
      </c>
      <c r="U63" s="28">
        <f t="shared" ref="U63:AG63" si="6">SUM(U7,U20,U27,U31,U46,U53)-U6</f>
        <v>0</v>
      </c>
      <c r="V63" s="28">
        <f t="shared" si="6"/>
        <v>0</v>
      </c>
      <c r="W63" s="28">
        <f t="shared" si="6"/>
        <v>0</v>
      </c>
      <c r="X63" s="28">
        <f t="shared" si="6"/>
        <v>0</v>
      </c>
      <c r="Y63" s="28">
        <f t="shared" si="6"/>
        <v>0</v>
      </c>
      <c r="Z63" s="28">
        <f t="shared" si="6"/>
        <v>0</v>
      </c>
      <c r="AA63" s="28">
        <f t="shared" si="6"/>
        <v>0</v>
      </c>
      <c r="AB63" s="28">
        <f t="shared" si="6"/>
        <v>0</v>
      </c>
      <c r="AC63" s="28">
        <f t="shared" si="6"/>
        <v>0</v>
      </c>
      <c r="AD63" s="28">
        <f t="shared" si="6"/>
        <v>0</v>
      </c>
      <c r="AE63" s="28">
        <f t="shared" si="6"/>
        <v>0</v>
      </c>
      <c r="AF63" s="28">
        <f t="shared" si="6"/>
        <v>0</v>
      </c>
      <c r="AG63" s="28">
        <f t="shared" si="6"/>
        <v>0</v>
      </c>
      <c r="AH63" s="7"/>
      <c r="AI63" s="7"/>
      <c r="AJ63" s="7"/>
      <c r="AK63" s="7"/>
      <c r="AL63" s="7"/>
      <c r="AM63" s="7"/>
    </row>
    <row r="64" spans="1:40">
      <c r="G64" s="1" t="s">
        <v>111</v>
      </c>
      <c r="H64" s="28">
        <f t="shared" ref="H64:S64" si="7">SUM(H8,H13,H18,H19)-H7</f>
        <v>0</v>
      </c>
      <c r="I64" s="28">
        <f t="shared" si="7"/>
        <v>0</v>
      </c>
      <c r="J64" s="28">
        <f t="shared" si="7"/>
        <v>0</v>
      </c>
      <c r="K64" s="28">
        <f t="shared" si="7"/>
        <v>0</v>
      </c>
      <c r="L64" s="28">
        <f t="shared" si="7"/>
        <v>0</v>
      </c>
      <c r="M64" s="28">
        <f t="shared" si="7"/>
        <v>0</v>
      </c>
      <c r="N64" s="28">
        <f t="shared" si="7"/>
        <v>0</v>
      </c>
      <c r="O64" s="28">
        <f t="shared" si="7"/>
        <v>0</v>
      </c>
      <c r="P64" s="28">
        <f t="shared" si="7"/>
        <v>0</v>
      </c>
      <c r="Q64" s="28">
        <f t="shared" si="7"/>
        <v>0</v>
      </c>
      <c r="R64" s="28">
        <f t="shared" si="7"/>
        <v>0</v>
      </c>
      <c r="S64" s="28">
        <f t="shared" si="7"/>
        <v>0</v>
      </c>
      <c r="U64" s="28">
        <f t="shared" ref="U64:AG64" si="8">SUM(U8,U13,U18,U19)-U7</f>
        <v>0</v>
      </c>
      <c r="V64" s="28">
        <f t="shared" si="8"/>
        <v>0</v>
      </c>
      <c r="W64" s="28">
        <f t="shared" si="8"/>
        <v>0</v>
      </c>
      <c r="X64" s="28">
        <f t="shared" si="8"/>
        <v>0</v>
      </c>
      <c r="Y64" s="28">
        <f t="shared" si="8"/>
        <v>0</v>
      </c>
      <c r="Z64" s="28">
        <f t="shared" si="8"/>
        <v>0</v>
      </c>
      <c r="AA64" s="28">
        <f t="shared" si="8"/>
        <v>0</v>
      </c>
      <c r="AB64" s="28">
        <f t="shared" si="8"/>
        <v>0</v>
      </c>
      <c r="AC64" s="28">
        <f t="shared" si="8"/>
        <v>0</v>
      </c>
      <c r="AD64" s="28">
        <f t="shared" si="8"/>
        <v>0</v>
      </c>
      <c r="AE64" s="28">
        <f t="shared" si="8"/>
        <v>0</v>
      </c>
      <c r="AF64" s="28">
        <f t="shared" si="8"/>
        <v>0</v>
      </c>
      <c r="AG64" s="28">
        <f t="shared" si="8"/>
        <v>0</v>
      </c>
      <c r="AH64" s="7"/>
      <c r="AI64" s="7"/>
      <c r="AJ64" s="7"/>
      <c r="AK64" s="7"/>
      <c r="AL64" s="7"/>
      <c r="AM64" s="7"/>
    </row>
    <row r="65" spans="7:33">
      <c r="G65" s="1" t="s">
        <v>112</v>
      </c>
      <c r="H65" s="28">
        <f t="shared" ref="H65:S65" si="9">SUM(H21:H23,H25:H26)-H20</f>
        <v>0</v>
      </c>
      <c r="I65" s="28">
        <f t="shared" si="9"/>
        <v>0</v>
      </c>
      <c r="J65" s="28">
        <f t="shared" si="9"/>
        <v>0</v>
      </c>
      <c r="K65" s="28">
        <f t="shared" si="9"/>
        <v>0</v>
      </c>
      <c r="L65" s="28">
        <f t="shared" si="9"/>
        <v>0</v>
      </c>
      <c r="M65" s="28">
        <f t="shared" si="9"/>
        <v>0</v>
      </c>
      <c r="N65" s="28">
        <f t="shared" si="9"/>
        <v>0</v>
      </c>
      <c r="O65" s="28">
        <f t="shared" si="9"/>
        <v>0</v>
      </c>
      <c r="P65" s="28">
        <f t="shared" si="9"/>
        <v>0</v>
      </c>
      <c r="Q65" s="28">
        <f t="shared" si="9"/>
        <v>0</v>
      </c>
      <c r="R65" s="28">
        <f t="shared" si="9"/>
        <v>0</v>
      </c>
      <c r="S65" s="28">
        <f t="shared" si="9"/>
        <v>0</v>
      </c>
      <c r="U65" s="28">
        <f t="shared" ref="U65:AG65" si="10">SUM(U21:U23,U25:U26)-U20</f>
        <v>0</v>
      </c>
      <c r="V65" s="28">
        <f t="shared" si="10"/>
        <v>0</v>
      </c>
      <c r="W65" s="28">
        <f t="shared" si="10"/>
        <v>0</v>
      </c>
      <c r="X65" s="28">
        <f t="shared" si="10"/>
        <v>0</v>
      </c>
      <c r="Y65" s="28">
        <f t="shared" si="10"/>
        <v>0</v>
      </c>
      <c r="Z65" s="28">
        <f t="shared" si="10"/>
        <v>0</v>
      </c>
      <c r="AA65" s="28">
        <f t="shared" si="10"/>
        <v>0</v>
      </c>
      <c r="AB65" s="28">
        <f t="shared" si="10"/>
        <v>0</v>
      </c>
      <c r="AC65" s="28">
        <f t="shared" si="10"/>
        <v>0</v>
      </c>
      <c r="AD65" s="28">
        <f t="shared" si="10"/>
        <v>0</v>
      </c>
      <c r="AE65" s="28">
        <f t="shared" si="10"/>
        <v>0</v>
      </c>
      <c r="AF65" s="28">
        <f t="shared" si="10"/>
        <v>0</v>
      </c>
      <c r="AG65" s="28">
        <f t="shared" si="10"/>
        <v>0</v>
      </c>
    </row>
    <row r="66" spans="7:33">
      <c r="G66" s="1" t="s">
        <v>113</v>
      </c>
      <c r="H66" s="28">
        <f t="shared" ref="H66:S66" si="11">SUM(H28:H30)-H27</f>
        <v>0</v>
      </c>
      <c r="I66" s="28">
        <f t="shared" si="11"/>
        <v>0</v>
      </c>
      <c r="J66" s="28">
        <f t="shared" si="11"/>
        <v>0</v>
      </c>
      <c r="K66" s="28">
        <f t="shared" si="11"/>
        <v>0</v>
      </c>
      <c r="L66" s="28">
        <f t="shared" si="11"/>
        <v>0</v>
      </c>
      <c r="M66" s="28">
        <f t="shared" si="11"/>
        <v>0</v>
      </c>
      <c r="N66" s="28">
        <f t="shared" si="11"/>
        <v>0</v>
      </c>
      <c r="O66" s="28">
        <f t="shared" si="11"/>
        <v>0</v>
      </c>
      <c r="P66" s="28">
        <f t="shared" si="11"/>
        <v>0</v>
      </c>
      <c r="Q66" s="28">
        <f t="shared" si="11"/>
        <v>0</v>
      </c>
      <c r="R66" s="28">
        <f t="shared" si="11"/>
        <v>0</v>
      </c>
      <c r="S66" s="28">
        <f t="shared" si="11"/>
        <v>0</v>
      </c>
      <c r="U66" s="28">
        <f t="shared" ref="U66:AG66" si="12">SUM(U28:U30)-U27</f>
        <v>0</v>
      </c>
      <c r="V66" s="28">
        <f t="shared" si="12"/>
        <v>0</v>
      </c>
      <c r="W66" s="28">
        <f t="shared" si="12"/>
        <v>0</v>
      </c>
      <c r="X66" s="28">
        <f t="shared" si="12"/>
        <v>0</v>
      </c>
      <c r="Y66" s="28">
        <f t="shared" si="12"/>
        <v>0</v>
      </c>
      <c r="Z66" s="28">
        <f t="shared" si="12"/>
        <v>0</v>
      </c>
      <c r="AA66" s="28">
        <f t="shared" si="12"/>
        <v>0</v>
      </c>
      <c r="AB66" s="28">
        <f t="shared" si="12"/>
        <v>0</v>
      </c>
      <c r="AC66" s="28">
        <f t="shared" si="12"/>
        <v>0</v>
      </c>
      <c r="AD66" s="28">
        <f t="shared" si="12"/>
        <v>0</v>
      </c>
      <c r="AE66" s="28">
        <f t="shared" si="12"/>
        <v>0</v>
      </c>
      <c r="AF66" s="28">
        <f t="shared" si="12"/>
        <v>0</v>
      </c>
      <c r="AG66" s="28">
        <f t="shared" si="12"/>
        <v>0</v>
      </c>
    </row>
    <row r="67" spans="7:33">
      <c r="G67" s="1" t="s">
        <v>114</v>
      </c>
      <c r="H67" s="28">
        <f t="shared" ref="H67:S67" si="13">SUM(H32:H33,H36,H42,H44,H45)-H31</f>
        <v>0</v>
      </c>
      <c r="I67" s="28">
        <f t="shared" si="13"/>
        <v>0</v>
      </c>
      <c r="J67" s="28">
        <f t="shared" si="13"/>
        <v>0</v>
      </c>
      <c r="K67" s="28">
        <f t="shared" si="13"/>
        <v>0</v>
      </c>
      <c r="L67" s="28">
        <f t="shared" si="13"/>
        <v>0</v>
      </c>
      <c r="M67" s="28">
        <f t="shared" si="13"/>
        <v>0</v>
      </c>
      <c r="N67" s="28">
        <f t="shared" si="13"/>
        <v>0</v>
      </c>
      <c r="O67" s="28">
        <f t="shared" si="13"/>
        <v>0</v>
      </c>
      <c r="P67" s="28">
        <f t="shared" si="13"/>
        <v>0</v>
      </c>
      <c r="Q67" s="28">
        <f t="shared" si="13"/>
        <v>0</v>
      </c>
      <c r="R67" s="28">
        <f t="shared" si="13"/>
        <v>0</v>
      </c>
      <c r="S67" s="28">
        <f t="shared" si="13"/>
        <v>0</v>
      </c>
      <c r="U67" s="28">
        <f t="shared" ref="U67:AG67" si="14">SUM(U32:U33,U36,U42,U44,U45)-U31</f>
        <v>0</v>
      </c>
      <c r="V67" s="28">
        <f t="shared" si="14"/>
        <v>0</v>
      </c>
      <c r="W67" s="28">
        <f t="shared" si="14"/>
        <v>0</v>
      </c>
      <c r="X67" s="28">
        <f t="shared" si="14"/>
        <v>0</v>
      </c>
      <c r="Y67" s="28">
        <f t="shared" si="14"/>
        <v>0</v>
      </c>
      <c r="Z67" s="28">
        <f t="shared" si="14"/>
        <v>0</v>
      </c>
      <c r="AA67" s="28">
        <f t="shared" si="14"/>
        <v>0</v>
      </c>
      <c r="AB67" s="28">
        <f t="shared" si="14"/>
        <v>0</v>
      </c>
      <c r="AC67" s="28">
        <f t="shared" si="14"/>
        <v>0</v>
      </c>
      <c r="AD67" s="28">
        <f t="shared" si="14"/>
        <v>0</v>
      </c>
      <c r="AE67" s="28">
        <f t="shared" si="14"/>
        <v>0</v>
      </c>
      <c r="AF67" s="28">
        <f t="shared" si="14"/>
        <v>0</v>
      </c>
      <c r="AG67" s="28">
        <f t="shared" si="14"/>
        <v>0</v>
      </c>
    </row>
    <row r="68" spans="7:33">
      <c r="G68" s="1" t="s">
        <v>115</v>
      </c>
      <c r="H68" s="28">
        <f>SUM(H47,H48,H52)-H46</f>
        <v>0</v>
      </c>
      <c r="I68" s="28">
        <f t="shared" ref="I68:AG68" si="15">SUM(I47,I48,I52)-I46</f>
        <v>0</v>
      </c>
      <c r="J68" s="28">
        <f t="shared" si="15"/>
        <v>0</v>
      </c>
      <c r="K68" s="28">
        <f t="shared" si="15"/>
        <v>0</v>
      </c>
      <c r="L68" s="28">
        <f t="shared" si="15"/>
        <v>0</v>
      </c>
      <c r="M68" s="28">
        <f t="shared" si="15"/>
        <v>0</v>
      </c>
      <c r="N68" s="28">
        <f t="shared" si="15"/>
        <v>0</v>
      </c>
      <c r="O68" s="28">
        <f t="shared" si="15"/>
        <v>0</v>
      </c>
      <c r="P68" s="28">
        <f t="shared" si="15"/>
        <v>0</v>
      </c>
      <c r="Q68" s="28">
        <f t="shared" si="15"/>
        <v>0</v>
      </c>
      <c r="R68" s="28">
        <f t="shared" si="15"/>
        <v>0</v>
      </c>
      <c r="S68" s="28">
        <f t="shared" si="15"/>
        <v>0</v>
      </c>
      <c r="U68" s="28">
        <f t="shared" si="15"/>
        <v>0</v>
      </c>
      <c r="V68" s="28">
        <f t="shared" si="15"/>
        <v>0</v>
      </c>
      <c r="W68" s="28">
        <f t="shared" si="15"/>
        <v>0</v>
      </c>
      <c r="X68" s="28">
        <f t="shared" si="15"/>
        <v>0</v>
      </c>
      <c r="Y68" s="28">
        <f t="shared" si="15"/>
        <v>0</v>
      </c>
      <c r="Z68" s="28">
        <f t="shared" si="15"/>
        <v>0</v>
      </c>
      <c r="AA68" s="28">
        <f t="shared" si="15"/>
        <v>0</v>
      </c>
      <c r="AB68" s="28">
        <f t="shared" si="15"/>
        <v>0</v>
      </c>
      <c r="AC68" s="28">
        <f t="shared" si="15"/>
        <v>0</v>
      </c>
      <c r="AD68" s="28">
        <f t="shared" si="15"/>
        <v>0</v>
      </c>
      <c r="AE68" s="28">
        <f t="shared" si="15"/>
        <v>0</v>
      </c>
      <c r="AF68" s="28">
        <f t="shared" si="15"/>
        <v>0</v>
      </c>
      <c r="AG68" s="28">
        <f t="shared" si="15"/>
        <v>0</v>
      </c>
    </row>
    <row r="69" spans="7:33">
      <c r="G69" s="1" t="s">
        <v>116</v>
      </c>
      <c r="H69" s="28">
        <f t="shared" ref="H69:S69" si="16">SUM(H9:H12)-H8</f>
        <v>0</v>
      </c>
      <c r="I69" s="28">
        <f t="shared" si="16"/>
        <v>0</v>
      </c>
      <c r="J69" s="28">
        <f t="shared" si="16"/>
        <v>0</v>
      </c>
      <c r="K69" s="28">
        <f t="shared" si="16"/>
        <v>0</v>
      </c>
      <c r="L69" s="28">
        <f t="shared" si="16"/>
        <v>0</v>
      </c>
      <c r="M69" s="28">
        <f t="shared" si="16"/>
        <v>0</v>
      </c>
      <c r="N69" s="28">
        <f t="shared" si="16"/>
        <v>0</v>
      </c>
      <c r="O69" s="28">
        <f t="shared" si="16"/>
        <v>0</v>
      </c>
      <c r="P69" s="28">
        <f t="shared" si="16"/>
        <v>0</v>
      </c>
      <c r="Q69" s="28">
        <f t="shared" si="16"/>
        <v>0</v>
      </c>
      <c r="R69" s="28">
        <f t="shared" si="16"/>
        <v>0</v>
      </c>
      <c r="S69" s="28">
        <f t="shared" si="16"/>
        <v>0</v>
      </c>
      <c r="U69" s="28">
        <f t="shared" ref="U69:AG69" si="17">SUM(U9:U12)-U8</f>
        <v>0</v>
      </c>
      <c r="V69" s="28">
        <f t="shared" si="17"/>
        <v>0</v>
      </c>
      <c r="W69" s="28">
        <f t="shared" si="17"/>
        <v>0</v>
      </c>
      <c r="X69" s="28">
        <f t="shared" si="17"/>
        <v>0</v>
      </c>
      <c r="Y69" s="28">
        <f t="shared" si="17"/>
        <v>0</v>
      </c>
      <c r="Z69" s="28">
        <f t="shared" si="17"/>
        <v>0</v>
      </c>
      <c r="AA69" s="28">
        <f t="shared" si="17"/>
        <v>0</v>
      </c>
      <c r="AB69" s="28">
        <f t="shared" si="17"/>
        <v>0</v>
      </c>
      <c r="AC69" s="28">
        <f t="shared" si="17"/>
        <v>0</v>
      </c>
      <c r="AD69" s="28">
        <f t="shared" si="17"/>
        <v>0</v>
      </c>
      <c r="AE69" s="28">
        <f t="shared" si="17"/>
        <v>0</v>
      </c>
      <c r="AF69" s="28">
        <f t="shared" si="17"/>
        <v>0</v>
      </c>
      <c r="AG69" s="28">
        <f t="shared" si="17"/>
        <v>0</v>
      </c>
    </row>
    <row r="70" spans="7:33">
      <c r="G70" s="1" t="s">
        <v>117</v>
      </c>
      <c r="H70" s="28">
        <f t="shared" ref="H70:S70" si="18">SUM(H14:H17)-H13</f>
        <v>0</v>
      </c>
      <c r="I70" s="28">
        <f t="shared" si="18"/>
        <v>0</v>
      </c>
      <c r="J70" s="28">
        <f t="shared" si="18"/>
        <v>0</v>
      </c>
      <c r="K70" s="28">
        <f t="shared" si="18"/>
        <v>0</v>
      </c>
      <c r="L70" s="28">
        <f t="shared" si="18"/>
        <v>0</v>
      </c>
      <c r="M70" s="28">
        <f t="shared" si="18"/>
        <v>0</v>
      </c>
      <c r="N70" s="28">
        <f t="shared" si="18"/>
        <v>0</v>
      </c>
      <c r="O70" s="28">
        <f t="shared" si="18"/>
        <v>0</v>
      </c>
      <c r="P70" s="28">
        <f t="shared" si="18"/>
        <v>0</v>
      </c>
      <c r="Q70" s="28">
        <f t="shared" si="18"/>
        <v>0</v>
      </c>
      <c r="R70" s="28">
        <f t="shared" si="18"/>
        <v>0</v>
      </c>
      <c r="S70" s="28">
        <f t="shared" si="18"/>
        <v>0</v>
      </c>
      <c r="U70" s="28">
        <f t="shared" ref="U70:AG70" si="19">SUM(U14:U17)-U13</f>
        <v>0</v>
      </c>
      <c r="V70" s="28">
        <f t="shared" si="19"/>
        <v>0</v>
      </c>
      <c r="W70" s="28">
        <f t="shared" si="19"/>
        <v>0</v>
      </c>
      <c r="X70" s="28">
        <f t="shared" si="19"/>
        <v>0</v>
      </c>
      <c r="Y70" s="28">
        <f t="shared" si="19"/>
        <v>0</v>
      </c>
      <c r="Z70" s="28">
        <f t="shared" si="19"/>
        <v>0</v>
      </c>
      <c r="AA70" s="28">
        <f t="shared" si="19"/>
        <v>0</v>
      </c>
      <c r="AB70" s="28">
        <f t="shared" si="19"/>
        <v>0</v>
      </c>
      <c r="AC70" s="28">
        <f t="shared" si="19"/>
        <v>0</v>
      </c>
      <c r="AD70" s="28">
        <f t="shared" si="19"/>
        <v>0</v>
      </c>
      <c r="AE70" s="28">
        <f t="shared" si="19"/>
        <v>0</v>
      </c>
      <c r="AF70" s="28">
        <f t="shared" si="19"/>
        <v>0</v>
      </c>
      <c r="AG70" s="28">
        <f t="shared" si="19"/>
        <v>0</v>
      </c>
    </row>
    <row r="71" spans="7:33">
      <c r="G71" s="1" t="s">
        <v>118</v>
      </c>
      <c r="H71" s="28">
        <f t="shared" ref="H71:S71" si="20">SUM(H34:H35)-H33</f>
        <v>0</v>
      </c>
      <c r="I71" s="28">
        <f t="shared" si="20"/>
        <v>0</v>
      </c>
      <c r="J71" s="28">
        <f t="shared" si="20"/>
        <v>0</v>
      </c>
      <c r="K71" s="28">
        <f t="shared" si="20"/>
        <v>0</v>
      </c>
      <c r="L71" s="28">
        <f t="shared" si="20"/>
        <v>0</v>
      </c>
      <c r="M71" s="28">
        <f t="shared" si="20"/>
        <v>0</v>
      </c>
      <c r="N71" s="28">
        <f t="shared" si="20"/>
        <v>0</v>
      </c>
      <c r="O71" s="28">
        <f t="shared" si="20"/>
        <v>0</v>
      </c>
      <c r="P71" s="28">
        <f t="shared" si="20"/>
        <v>0</v>
      </c>
      <c r="Q71" s="28">
        <f t="shared" si="20"/>
        <v>0</v>
      </c>
      <c r="R71" s="28">
        <f t="shared" si="20"/>
        <v>0</v>
      </c>
      <c r="S71" s="28">
        <f t="shared" si="20"/>
        <v>0</v>
      </c>
      <c r="U71" s="28">
        <f t="shared" ref="U71:AG71" si="21">SUM(U34:U35)-U33</f>
        <v>0</v>
      </c>
      <c r="V71" s="28">
        <f t="shared" si="21"/>
        <v>0</v>
      </c>
      <c r="W71" s="28">
        <f t="shared" si="21"/>
        <v>0</v>
      </c>
      <c r="X71" s="28">
        <f t="shared" si="21"/>
        <v>0</v>
      </c>
      <c r="Y71" s="28">
        <f t="shared" si="21"/>
        <v>0</v>
      </c>
      <c r="Z71" s="28">
        <f t="shared" si="21"/>
        <v>0</v>
      </c>
      <c r="AA71" s="28">
        <f t="shared" si="21"/>
        <v>0</v>
      </c>
      <c r="AB71" s="28">
        <f t="shared" si="21"/>
        <v>0</v>
      </c>
      <c r="AC71" s="28">
        <f t="shared" si="21"/>
        <v>0</v>
      </c>
      <c r="AD71" s="28">
        <f t="shared" si="21"/>
        <v>0</v>
      </c>
      <c r="AE71" s="28">
        <f t="shared" si="21"/>
        <v>0</v>
      </c>
      <c r="AF71" s="28">
        <f t="shared" si="21"/>
        <v>0</v>
      </c>
      <c r="AG71" s="28">
        <f t="shared" si="21"/>
        <v>0</v>
      </c>
    </row>
    <row r="72" spans="7:33">
      <c r="G72" s="1" t="s">
        <v>119</v>
      </c>
      <c r="H72" s="28">
        <f t="shared" ref="H72:S72" si="22">SUM(H37:H41)-H36</f>
        <v>0</v>
      </c>
      <c r="I72" s="28">
        <f t="shared" si="22"/>
        <v>0</v>
      </c>
      <c r="J72" s="28">
        <f t="shared" si="22"/>
        <v>0</v>
      </c>
      <c r="K72" s="28">
        <f t="shared" si="22"/>
        <v>0</v>
      </c>
      <c r="L72" s="28">
        <f t="shared" si="22"/>
        <v>0</v>
      </c>
      <c r="M72" s="28">
        <f t="shared" si="22"/>
        <v>0</v>
      </c>
      <c r="N72" s="28">
        <f t="shared" si="22"/>
        <v>0</v>
      </c>
      <c r="O72" s="28">
        <f t="shared" si="22"/>
        <v>0</v>
      </c>
      <c r="P72" s="28">
        <f t="shared" si="22"/>
        <v>0</v>
      </c>
      <c r="Q72" s="28">
        <f t="shared" si="22"/>
        <v>0</v>
      </c>
      <c r="R72" s="28">
        <f t="shared" si="22"/>
        <v>0</v>
      </c>
      <c r="S72" s="28">
        <f t="shared" si="22"/>
        <v>0</v>
      </c>
      <c r="U72" s="28">
        <f t="shared" ref="U72:AG72" si="23">SUM(U37:U41)-U36</f>
        <v>0</v>
      </c>
      <c r="V72" s="28">
        <f t="shared" si="23"/>
        <v>0</v>
      </c>
      <c r="W72" s="28">
        <f t="shared" si="23"/>
        <v>0</v>
      </c>
      <c r="X72" s="28">
        <f t="shared" si="23"/>
        <v>0</v>
      </c>
      <c r="Y72" s="28">
        <f t="shared" si="23"/>
        <v>0</v>
      </c>
      <c r="Z72" s="28">
        <f t="shared" si="23"/>
        <v>0</v>
      </c>
      <c r="AA72" s="28">
        <f t="shared" si="23"/>
        <v>0</v>
      </c>
      <c r="AB72" s="28">
        <f t="shared" si="23"/>
        <v>0</v>
      </c>
      <c r="AC72" s="28">
        <f t="shared" si="23"/>
        <v>0</v>
      </c>
      <c r="AD72" s="28">
        <f t="shared" si="23"/>
        <v>0</v>
      </c>
      <c r="AE72" s="28">
        <f t="shared" si="23"/>
        <v>0</v>
      </c>
      <c r="AF72" s="28">
        <f t="shared" si="23"/>
        <v>0</v>
      </c>
      <c r="AG72" s="28">
        <f t="shared" si="23"/>
        <v>0</v>
      </c>
    </row>
    <row r="75" spans="7:33">
      <c r="H75" s="28">
        <f t="shared" ref="H75:H116" si="24">SUM(I6:S6,U6:AG6)-H6</f>
        <v>0</v>
      </c>
    </row>
    <row r="76" spans="7:33">
      <c r="H76" s="28">
        <f t="shared" si="24"/>
        <v>0</v>
      </c>
    </row>
    <row r="77" spans="7:33">
      <c r="H77" s="28">
        <f t="shared" si="24"/>
        <v>0</v>
      </c>
    </row>
    <row r="78" spans="7:33">
      <c r="H78" s="28">
        <f t="shared" si="24"/>
        <v>0</v>
      </c>
    </row>
    <row r="79" spans="7:33">
      <c r="H79" s="28">
        <f t="shared" si="24"/>
        <v>0</v>
      </c>
    </row>
    <row r="80" spans="7:33">
      <c r="H80" s="28">
        <f t="shared" si="24"/>
        <v>0</v>
      </c>
    </row>
    <row r="81" spans="8:8">
      <c r="H81" s="28">
        <f t="shared" si="24"/>
        <v>0</v>
      </c>
    </row>
    <row r="82" spans="8:8">
      <c r="H82" s="28">
        <f t="shared" si="24"/>
        <v>0</v>
      </c>
    </row>
    <row r="83" spans="8:8">
      <c r="H83" s="28">
        <f t="shared" si="24"/>
        <v>0</v>
      </c>
    </row>
    <row r="84" spans="8:8">
      <c r="H84" s="28">
        <f t="shared" si="24"/>
        <v>0</v>
      </c>
    </row>
    <row r="85" spans="8:8">
      <c r="H85" s="28">
        <f t="shared" si="24"/>
        <v>0</v>
      </c>
    </row>
    <row r="86" spans="8:8">
      <c r="H86" s="28">
        <f t="shared" si="24"/>
        <v>0</v>
      </c>
    </row>
    <row r="87" spans="8:8">
      <c r="H87" s="28">
        <f t="shared" si="24"/>
        <v>0</v>
      </c>
    </row>
    <row r="88" spans="8:8">
      <c r="H88" s="28">
        <f t="shared" si="24"/>
        <v>0</v>
      </c>
    </row>
    <row r="89" spans="8:8">
      <c r="H89" s="28">
        <f t="shared" si="24"/>
        <v>0</v>
      </c>
    </row>
    <row r="90" spans="8:8">
      <c r="H90" s="28">
        <f t="shared" si="24"/>
        <v>0</v>
      </c>
    </row>
    <row r="91" spans="8:8">
      <c r="H91" s="28">
        <f t="shared" si="24"/>
        <v>0</v>
      </c>
    </row>
    <row r="92" spans="8:8">
      <c r="H92" s="28">
        <f t="shared" si="24"/>
        <v>0</v>
      </c>
    </row>
    <row r="93" spans="8:8">
      <c r="H93" s="28">
        <f t="shared" si="24"/>
        <v>0</v>
      </c>
    </row>
    <row r="94" spans="8:8">
      <c r="H94" s="28">
        <f t="shared" si="24"/>
        <v>0</v>
      </c>
    </row>
    <row r="95" spans="8:8">
      <c r="H95" s="28">
        <f t="shared" si="24"/>
        <v>0</v>
      </c>
    </row>
    <row r="96" spans="8:8">
      <c r="H96" s="28">
        <f t="shared" si="24"/>
        <v>0</v>
      </c>
    </row>
    <row r="97" spans="8:8">
      <c r="H97" s="28">
        <f t="shared" si="24"/>
        <v>0</v>
      </c>
    </row>
    <row r="98" spans="8:8">
      <c r="H98" s="28">
        <f t="shared" si="24"/>
        <v>0</v>
      </c>
    </row>
    <row r="99" spans="8:8">
      <c r="H99" s="28">
        <f t="shared" si="24"/>
        <v>0</v>
      </c>
    </row>
    <row r="100" spans="8:8">
      <c r="H100" s="28">
        <f t="shared" si="24"/>
        <v>0</v>
      </c>
    </row>
    <row r="101" spans="8:8">
      <c r="H101" s="28">
        <f t="shared" si="24"/>
        <v>0</v>
      </c>
    </row>
    <row r="102" spans="8:8">
      <c r="H102" s="28">
        <f t="shared" si="24"/>
        <v>0</v>
      </c>
    </row>
    <row r="103" spans="8:8">
      <c r="H103" s="28">
        <f t="shared" si="24"/>
        <v>0</v>
      </c>
    </row>
    <row r="104" spans="8:8">
      <c r="H104" s="28">
        <f t="shared" si="24"/>
        <v>0</v>
      </c>
    </row>
    <row r="105" spans="8:8">
      <c r="H105" s="28">
        <f t="shared" si="24"/>
        <v>0</v>
      </c>
    </row>
    <row r="106" spans="8:8">
      <c r="H106" s="28">
        <f t="shared" si="24"/>
        <v>0</v>
      </c>
    </row>
    <row r="107" spans="8:8">
      <c r="H107" s="28">
        <f t="shared" si="24"/>
        <v>0</v>
      </c>
    </row>
    <row r="108" spans="8:8">
      <c r="H108" s="28">
        <f t="shared" si="24"/>
        <v>0</v>
      </c>
    </row>
    <row r="109" spans="8:8">
      <c r="H109" s="28">
        <f t="shared" si="24"/>
        <v>0</v>
      </c>
    </row>
    <row r="110" spans="8:8">
      <c r="H110" s="28">
        <f t="shared" si="24"/>
        <v>0</v>
      </c>
    </row>
    <row r="111" spans="8:8">
      <c r="H111" s="28">
        <f t="shared" si="24"/>
        <v>0</v>
      </c>
    </row>
    <row r="112" spans="8:8">
      <c r="H112" s="28">
        <f t="shared" si="24"/>
        <v>0</v>
      </c>
    </row>
    <row r="113" spans="8:8">
      <c r="H113" s="28">
        <f t="shared" si="24"/>
        <v>0</v>
      </c>
    </row>
    <row r="114" spans="8:8">
      <c r="H114" s="28">
        <f t="shared" si="24"/>
        <v>0</v>
      </c>
    </row>
    <row r="115" spans="8:8">
      <c r="H115" s="28">
        <f t="shared" si="24"/>
        <v>0</v>
      </c>
    </row>
    <row r="116" spans="8:8">
      <c r="H116" s="28">
        <f t="shared" si="24"/>
        <v>0</v>
      </c>
    </row>
    <row r="117" spans="8:8">
      <c r="H117" s="28" t="e">
        <f>SUM(#REF!,#REF!)-#REF!</f>
        <v>#REF!</v>
      </c>
    </row>
    <row r="118" spans="8:8">
      <c r="H118" s="28" t="e">
        <f>SUM(#REF!,#REF!)-#REF!</f>
        <v>#REF!</v>
      </c>
    </row>
    <row r="119" spans="8:8">
      <c r="H119" s="28" t="e">
        <f>SUM(#REF!,#REF!)-#REF!</f>
        <v>#REF!</v>
      </c>
    </row>
    <row r="120" spans="8:8">
      <c r="H120" s="28">
        <f t="shared" ref="H120:H121" si="25">SUM(I48:S48,U48:AG48)-H48</f>
        <v>0</v>
      </c>
    </row>
    <row r="121" spans="8:8">
      <c r="H121" s="28">
        <f t="shared" si="25"/>
        <v>0</v>
      </c>
    </row>
    <row r="122" spans="8:8">
      <c r="H122" s="28">
        <f>SUM(I51:S51,U51:AG51)-H51</f>
        <v>0</v>
      </c>
    </row>
    <row r="123" spans="8:8">
      <c r="H123" s="28">
        <f t="shared" ref="H123:H130" si="26">SUM(I53:S53,U53:AG53)-H53</f>
        <v>0</v>
      </c>
    </row>
    <row r="124" spans="8:8">
      <c r="H124" s="28">
        <f t="shared" si="26"/>
        <v>0</v>
      </c>
    </row>
    <row r="125" spans="8:8">
      <c r="H125" s="28">
        <f t="shared" si="26"/>
        <v>0</v>
      </c>
    </row>
    <row r="126" spans="8:8">
      <c r="H126" s="28">
        <f t="shared" si="26"/>
        <v>0</v>
      </c>
    </row>
    <row r="127" spans="8:8">
      <c r="H127" s="28">
        <f t="shared" si="26"/>
        <v>0</v>
      </c>
    </row>
    <row r="128" spans="8:8">
      <c r="H128" s="28">
        <f t="shared" si="26"/>
        <v>0</v>
      </c>
    </row>
    <row r="129" spans="8:8">
      <c r="H129" s="28">
        <f t="shared" si="26"/>
        <v>0</v>
      </c>
    </row>
    <row r="130" spans="8:8">
      <c r="H130" s="28">
        <f t="shared" si="26"/>
        <v>0</v>
      </c>
    </row>
    <row r="131" spans="8:8">
      <c r="H131" s="28"/>
    </row>
    <row r="132" spans="8:8">
      <c r="H132" s="28"/>
    </row>
    <row r="133" spans="8:8">
      <c r="H133" s="28"/>
    </row>
    <row r="134" spans="8:8">
      <c r="H134" s="28"/>
    </row>
    <row r="135" spans="8:8">
      <c r="H135" s="28"/>
    </row>
    <row r="136" spans="8:8">
      <c r="H136" s="28"/>
    </row>
    <row r="137" spans="8:8">
      <c r="H137" s="28"/>
    </row>
    <row r="138" spans="8:8">
      <c r="H138" s="28"/>
    </row>
    <row r="139" spans="8:8">
      <c r="H139" s="28"/>
    </row>
    <row r="140" spans="8:8">
      <c r="H140" s="28"/>
    </row>
    <row r="141" spans="8:8">
      <c r="H141" s="28"/>
    </row>
    <row r="142" spans="8:8">
      <c r="H142" s="28"/>
    </row>
    <row r="143" spans="8:8">
      <c r="H143" s="28"/>
    </row>
    <row r="144" spans="8:8">
      <c r="H144" s="28"/>
    </row>
    <row r="145" spans="8:8">
      <c r="H145" s="28"/>
    </row>
    <row r="146" spans="8:8">
      <c r="H146" s="28"/>
    </row>
    <row r="147" spans="8:8">
      <c r="H147" s="28"/>
    </row>
    <row r="148" spans="8:8">
      <c r="H148" s="28"/>
    </row>
    <row r="149" spans="8:8">
      <c r="H149" s="28"/>
    </row>
    <row r="150" spans="8:8">
      <c r="H150" s="28"/>
    </row>
    <row r="151" spans="8:8">
      <c r="H151" s="28"/>
    </row>
    <row r="152" spans="8:8">
      <c r="H152" s="28"/>
    </row>
    <row r="153" spans="8:8">
      <c r="H153" s="28"/>
    </row>
    <row r="154" spans="8:8">
      <c r="H154" s="28"/>
    </row>
    <row r="155" spans="8:8">
      <c r="H155" s="28"/>
    </row>
    <row r="156" spans="8:8">
      <c r="H156" s="28"/>
    </row>
    <row r="157" spans="8:8">
      <c r="H157" s="28"/>
    </row>
    <row r="158" spans="8:8">
      <c r="H158" s="28"/>
    </row>
    <row r="159" spans="8:8">
      <c r="H159" s="28"/>
    </row>
    <row r="160" spans="8:8">
      <c r="H160" s="28"/>
    </row>
    <row r="161" spans="8:8">
      <c r="H161" s="28"/>
    </row>
    <row r="162" spans="8:8">
      <c r="H162" s="28"/>
    </row>
    <row r="163" spans="8:8">
      <c r="H163" s="28"/>
    </row>
    <row r="164" spans="8:8">
      <c r="H164" s="28"/>
    </row>
    <row r="165" spans="8:8">
      <c r="H165" s="28"/>
    </row>
    <row r="166" spans="8:8">
      <c r="H166" s="28"/>
    </row>
    <row r="167" spans="8:8">
      <c r="H167" s="28"/>
    </row>
    <row r="168" spans="8:8">
      <c r="H168" s="28"/>
    </row>
    <row r="169" spans="8:8">
      <c r="H169" s="28"/>
    </row>
    <row r="170" spans="8:8">
      <c r="H170" s="28"/>
    </row>
    <row r="171" spans="8:8">
      <c r="H171" s="28"/>
    </row>
    <row r="172" spans="8:8">
      <c r="H172" s="28"/>
    </row>
    <row r="173" spans="8:8">
      <c r="H173" s="28"/>
    </row>
    <row r="174" spans="8:8">
      <c r="H174" s="28"/>
    </row>
    <row r="175" spans="8:8">
      <c r="H175" s="28"/>
    </row>
    <row r="176" spans="8:8">
      <c r="H176" s="28"/>
    </row>
    <row r="177" spans="8:8">
      <c r="H177" s="28"/>
    </row>
    <row r="178" spans="8:8">
      <c r="H178" s="28"/>
    </row>
    <row r="179" spans="8:8">
      <c r="H179" s="28"/>
    </row>
    <row r="180" spans="8:8">
      <c r="H180" s="28"/>
    </row>
    <row r="181" spans="8:8">
      <c r="H181" s="28"/>
    </row>
    <row r="182" spans="8:8">
      <c r="H182" s="28"/>
    </row>
    <row r="183" spans="8:8">
      <c r="H183" s="28"/>
    </row>
    <row r="184" spans="8:8">
      <c r="H184" s="28"/>
    </row>
    <row r="185" spans="8:8">
      <c r="H185" s="28"/>
    </row>
    <row r="186" spans="8:8">
      <c r="H186" s="28"/>
    </row>
    <row r="187" spans="8:8">
      <c r="H187" s="28"/>
    </row>
    <row r="188" spans="8:8">
      <c r="H188" s="28"/>
    </row>
    <row r="189" spans="8:8">
      <c r="H189" s="28"/>
    </row>
    <row r="190" spans="8:8">
      <c r="H190" s="28"/>
    </row>
    <row r="191" spans="8:8">
      <c r="H191" s="28"/>
    </row>
  </sheetData>
  <mergeCells count="137">
    <mergeCell ref="H2:R2"/>
    <mergeCell ref="V2:AG2"/>
    <mergeCell ref="H4:H5"/>
    <mergeCell ref="U4:Y4"/>
    <mergeCell ref="I4:Q4"/>
    <mergeCell ref="R4:S4"/>
    <mergeCell ref="AD4:AD5"/>
    <mergeCell ref="AE4:AE5"/>
    <mergeCell ref="AF4:AF5"/>
    <mergeCell ref="AG4:AG5"/>
    <mergeCell ref="E9:G9"/>
    <mergeCell ref="E10:G10"/>
    <mergeCell ref="E11:G11"/>
    <mergeCell ref="E12:G12"/>
    <mergeCell ref="Z4:AC4"/>
    <mergeCell ref="B6:G6"/>
    <mergeCell ref="C7:G7"/>
    <mergeCell ref="D8:G8"/>
    <mergeCell ref="B4:G5"/>
    <mergeCell ref="E17:G17"/>
    <mergeCell ref="D18:G18"/>
    <mergeCell ref="D19:G19"/>
    <mergeCell ref="C20:G20"/>
    <mergeCell ref="D13:G13"/>
    <mergeCell ref="E14:G14"/>
    <mergeCell ref="E15:G15"/>
    <mergeCell ref="E16:G16"/>
    <mergeCell ref="D25:G25"/>
    <mergeCell ref="D26:G26"/>
    <mergeCell ref="C27:G27"/>
    <mergeCell ref="D28:G28"/>
    <mergeCell ref="D21:G21"/>
    <mergeCell ref="D22:G22"/>
    <mergeCell ref="D23:G23"/>
    <mergeCell ref="E24:F24"/>
    <mergeCell ref="D33:G33"/>
    <mergeCell ref="E34:G34"/>
    <mergeCell ref="E35:G35"/>
    <mergeCell ref="D36:G36"/>
    <mergeCell ref="D29:G29"/>
    <mergeCell ref="D30:G30"/>
    <mergeCell ref="C31:G31"/>
    <mergeCell ref="D32:G32"/>
    <mergeCell ref="E41:G41"/>
    <mergeCell ref="D42:G42"/>
    <mergeCell ref="E43:F43"/>
    <mergeCell ref="D44:G44"/>
    <mergeCell ref="E37:G37"/>
    <mergeCell ref="E38:G38"/>
    <mergeCell ref="E39:G39"/>
    <mergeCell ref="E40:G40"/>
    <mergeCell ref="D48:G48"/>
    <mergeCell ref="E49:F49"/>
    <mergeCell ref="D45:G45"/>
    <mergeCell ref="C46:G46"/>
    <mergeCell ref="D47:G47"/>
    <mergeCell ref="F55:G55"/>
    <mergeCell ref="D56:E56"/>
    <mergeCell ref="F56:G56"/>
    <mergeCell ref="E51:F51"/>
    <mergeCell ref="C53:G53"/>
    <mergeCell ref="D54:E54"/>
    <mergeCell ref="F54:G54"/>
    <mergeCell ref="AH4:AM5"/>
    <mergeCell ref="D59:E59"/>
    <mergeCell ref="F59:G59"/>
    <mergeCell ref="AI27:AM27"/>
    <mergeCell ref="AJ28:AM28"/>
    <mergeCell ref="AJ21:AM21"/>
    <mergeCell ref="AJ22:AM22"/>
    <mergeCell ref="AJ23:AM23"/>
    <mergeCell ref="AK24:AL24"/>
    <mergeCell ref="AJ33:AM33"/>
    <mergeCell ref="AK34:AM34"/>
    <mergeCell ref="AK35:AM35"/>
    <mergeCell ref="AJ36:AM36"/>
    <mergeCell ref="AJ29:AM29"/>
    <mergeCell ref="AJ30:AM30"/>
    <mergeCell ref="AI31:AM31"/>
    <mergeCell ref="AJ32:AM32"/>
    <mergeCell ref="D60:E60"/>
    <mergeCell ref="F60:G60"/>
    <mergeCell ref="D57:E57"/>
    <mergeCell ref="F57:G57"/>
    <mergeCell ref="D58:E58"/>
    <mergeCell ref="F58:G58"/>
    <mergeCell ref="D55:E55"/>
    <mergeCell ref="AH6:AM6"/>
    <mergeCell ref="AI7:AM7"/>
    <mergeCell ref="AJ8:AM8"/>
    <mergeCell ref="AK17:AM17"/>
    <mergeCell ref="AK9:AM9"/>
    <mergeCell ref="AK10:AM10"/>
    <mergeCell ref="AK11:AM11"/>
    <mergeCell ref="AK12:AM12"/>
    <mergeCell ref="AJ18:AM18"/>
    <mergeCell ref="AJ19:AM19"/>
    <mergeCell ref="AI20:AM20"/>
    <mergeCell ref="AJ13:AM13"/>
    <mergeCell ref="AK14:AM14"/>
    <mergeCell ref="AK15:AM15"/>
    <mergeCell ref="AK16:AM16"/>
    <mergeCell ref="AJ25:AM25"/>
    <mergeCell ref="AJ26:AM26"/>
    <mergeCell ref="AI53:AM53"/>
    <mergeCell ref="AJ54:AK54"/>
    <mergeCell ref="AL54:AM54"/>
    <mergeCell ref="AK41:AM41"/>
    <mergeCell ref="AJ42:AM42"/>
    <mergeCell ref="AK43:AL43"/>
    <mergeCell ref="AJ44:AM44"/>
    <mergeCell ref="AK37:AM37"/>
    <mergeCell ref="AK38:AM38"/>
    <mergeCell ref="AK39:AM39"/>
    <mergeCell ref="AK40:AM40"/>
    <mergeCell ref="AJ60:AK60"/>
    <mergeCell ref="AL60:AM60"/>
    <mergeCell ref="AL55:AM55"/>
    <mergeCell ref="AJ56:AK56"/>
    <mergeCell ref="AL56:AM56"/>
    <mergeCell ref="AJ55:AK55"/>
    <mergeCell ref="AJ57:AK57"/>
    <mergeCell ref="AL57:AM57"/>
    <mergeCell ref="AJ58:AK58"/>
    <mergeCell ref="AL58:AM58"/>
    <mergeCell ref="AJ59:AK59"/>
    <mergeCell ref="AL59:AM59"/>
    <mergeCell ref="E50:F50"/>
    <mergeCell ref="AK50:AL50"/>
    <mergeCell ref="D52:G52"/>
    <mergeCell ref="AJ52:AM52"/>
    <mergeCell ref="AJ48:AM48"/>
    <mergeCell ref="AK49:AL49"/>
    <mergeCell ref="AJ45:AM45"/>
    <mergeCell ref="AI46:AM46"/>
    <mergeCell ref="AJ47:AM47"/>
    <mergeCell ref="AK51:AL51"/>
  </mergeCells>
  <phoneticPr fontId="2"/>
  <printOptions horizontalCentered="1"/>
  <pageMargins left="0.39370078740157483" right="0.39370078740157483" top="0.59055118110236227" bottom="0.59055118110236227" header="0.51181102362204722" footer="0.51181102362204722"/>
  <pageSetup paperSize="9" scale="95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134</vt:lpstr>
      <vt:lpstr>'134'!Print_Area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2024-11-05T06:49:27Z</dcterms:created>
  <dcterms:modified xsi:type="dcterms:W3CDTF">2024-11-05T06:49:32Z</dcterms:modified>
</cp:coreProperties>
</file>