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E2F5DF8F-B63B-45DC-8286-BDC8D5E7BA96}" xr6:coauthVersionLast="36" xr6:coauthVersionMax="36" xr10:uidLastSave="{00000000-0000-0000-0000-000000000000}"/>
  <bookViews>
    <workbookView xWindow="36036" yWindow="4140" windowWidth="15420" windowHeight="4188" xr2:uid="{00000000-000D-0000-FFFF-FFFF00000000}"/>
  </bookViews>
  <sheets>
    <sheet name="01" sheetId="1" r:id="rId1"/>
    <sheet name="02" sheetId="2" r:id="rId2"/>
  </sheets>
  <definedNames>
    <definedName name="_xlnm.Print_Area" localSheetId="0">'01'!$B$2:$L$45,'01'!$N$2:$W$45</definedName>
    <definedName name="_xlnm.Print_Area" localSheetId="1">'02'!$B$2:$L$45,'02'!$N$2:$W$45</definedName>
  </definedNames>
  <calcPr calcId="191029"/>
</workbook>
</file>

<file path=xl/calcChain.xml><?xml version="1.0" encoding="utf-8"?>
<calcChain xmlns="http://schemas.openxmlformats.org/spreadsheetml/2006/main">
  <c r="F27" i="1" l="1"/>
  <c r="E27" i="1" s="1"/>
  <c r="Q30" i="2"/>
  <c r="AB30" i="2" s="1"/>
  <c r="N30" i="2"/>
  <c r="AA30" i="2" s="1"/>
  <c r="J30" i="2"/>
  <c r="Z30" i="2" s="1"/>
  <c r="F30" i="2"/>
  <c r="Y30" i="2" s="1"/>
  <c r="AA30" i="1"/>
  <c r="Q30" i="1"/>
  <c r="AB30" i="1" s="1"/>
  <c r="N30" i="1"/>
  <c r="J30" i="1"/>
  <c r="Z30" i="1" s="1"/>
  <c r="F30" i="1"/>
  <c r="Y30" i="1" s="1"/>
  <c r="E30" i="2" l="1"/>
  <c r="X30" i="2" s="1"/>
  <c r="E30" i="1"/>
  <c r="X30" i="1" s="1"/>
  <c r="Q7" i="2"/>
  <c r="N7" i="2" l="1"/>
  <c r="J26" i="2" l="1"/>
  <c r="Z26" i="2" s="1"/>
  <c r="J44" i="2"/>
  <c r="Z44" i="2" s="1"/>
  <c r="J43" i="2"/>
  <c r="Z43" i="2" s="1"/>
  <c r="J42" i="2"/>
  <c r="J41" i="2"/>
  <c r="Z41" i="2" s="1"/>
  <c r="J40" i="2"/>
  <c r="Z40" i="2" s="1"/>
  <c r="J39" i="2"/>
  <c r="Z39" i="2" s="1"/>
  <c r="J38" i="2"/>
  <c r="Z38" i="2" s="1"/>
  <c r="J37" i="2"/>
  <c r="Z37" i="2" s="1"/>
  <c r="J36" i="2"/>
  <c r="Z36" i="2" s="1"/>
  <c r="J35" i="2"/>
  <c r="Z35" i="2" s="1"/>
  <c r="J34" i="2"/>
  <c r="J33" i="2"/>
  <c r="Z33" i="2" s="1"/>
  <c r="J32" i="2"/>
  <c r="Z32" i="2" s="1"/>
  <c r="J31" i="2"/>
  <c r="Z31" i="2" s="1"/>
  <c r="J29" i="2"/>
  <c r="Z29" i="2" s="1"/>
  <c r="J28" i="2"/>
  <c r="J27" i="2"/>
  <c r="Z27" i="2" s="1"/>
  <c r="J25" i="2"/>
  <c r="Z25" i="2" s="1"/>
  <c r="J24" i="2"/>
  <c r="Z24" i="2" s="1"/>
  <c r="J23" i="2"/>
  <c r="Z23" i="2" s="1"/>
  <c r="J22" i="2"/>
  <c r="Z22" i="2" s="1"/>
  <c r="J21" i="2"/>
  <c r="Z21" i="2" s="1"/>
  <c r="J20" i="2"/>
  <c r="Z20" i="2" s="1"/>
  <c r="J19" i="2"/>
  <c r="J18" i="2"/>
  <c r="Z18" i="2" s="1"/>
  <c r="J17" i="2"/>
  <c r="Z17" i="2" s="1"/>
  <c r="J16" i="2"/>
  <c r="Z16" i="2" s="1"/>
  <c r="J15" i="2"/>
  <c r="Z15" i="2" s="1"/>
  <c r="J14" i="2"/>
  <c r="Z14" i="2" s="1"/>
  <c r="J13" i="2"/>
  <c r="Z13" i="2" s="1"/>
  <c r="J12" i="2"/>
  <c r="Z12" i="2" s="1"/>
  <c r="J11" i="2"/>
  <c r="Z11" i="2" s="1"/>
  <c r="J10" i="2"/>
  <c r="J9" i="2"/>
  <c r="Z9" i="2" s="1"/>
  <c r="J8" i="2"/>
  <c r="Z8" i="2" s="1"/>
  <c r="J7" i="2"/>
  <c r="Z7" i="2" s="1"/>
  <c r="N44" i="2"/>
  <c r="AA44" i="2" s="1"/>
  <c r="N43" i="2"/>
  <c r="N42" i="2"/>
  <c r="AA42" i="2" s="1"/>
  <c r="N41" i="2"/>
  <c r="AA41" i="2" s="1"/>
  <c r="N40" i="2"/>
  <c r="AA40" i="2" s="1"/>
  <c r="N39" i="2"/>
  <c r="N38" i="2"/>
  <c r="AA38" i="2" s="1"/>
  <c r="N37" i="2"/>
  <c r="AA37" i="2" s="1"/>
  <c r="N36" i="2"/>
  <c r="AA36" i="2" s="1"/>
  <c r="N35" i="2"/>
  <c r="AA35" i="2" s="1"/>
  <c r="N34" i="2"/>
  <c r="N33" i="2"/>
  <c r="AA33" i="2" s="1"/>
  <c r="N32" i="2"/>
  <c r="AA32" i="2" s="1"/>
  <c r="N31" i="2"/>
  <c r="AA31" i="2" s="1"/>
  <c r="N29" i="2"/>
  <c r="N28" i="2"/>
  <c r="AA28" i="2" s="1"/>
  <c r="N27" i="2"/>
  <c r="AA27" i="2" s="1"/>
  <c r="N26" i="2"/>
  <c r="AA26" i="2" s="1"/>
  <c r="N25" i="2"/>
  <c r="AA25" i="2" s="1"/>
  <c r="N24" i="2"/>
  <c r="AA24" i="2" s="1"/>
  <c r="N23" i="2"/>
  <c r="AA23" i="2" s="1"/>
  <c r="N22" i="2"/>
  <c r="AA22" i="2" s="1"/>
  <c r="N21" i="2"/>
  <c r="N20" i="2"/>
  <c r="AA20" i="2" s="1"/>
  <c r="N19" i="2"/>
  <c r="AA19" i="2" s="1"/>
  <c r="N18" i="2"/>
  <c r="AA18" i="2" s="1"/>
  <c r="N17" i="2"/>
  <c r="AA17" i="2" s="1"/>
  <c r="N16" i="2"/>
  <c r="AA16" i="2" s="1"/>
  <c r="N15" i="2"/>
  <c r="AA15" i="2" s="1"/>
  <c r="N14" i="2"/>
  <c r="AA14" i="2" s="1"/>
  <c r="N13" i="2"/>
  <c r="AA13" i="2" s="1"/>
  <c r="N12" i="2"/>
  <c r="AA12" i="2" s="1"/>
  <c r="N11" i="2"/>
  <c r="AA11" i="2" s="1"/>
  <c r="N10" i="2"/>
  <c r="AA10" i="2" s="1"/>
  <c r="N9" i="2"/>
  <c r="AA9" i="2" s="1"/>
  <c r="N8" i="2"/>
  <c r="Q44" i="2"/>
  <c r="AB44" i="2" s="1"/>
  <c r="Q43" i="2"/>
  <c r="AB43" i="2" s="1"/>
  <c r="Q42" i="2"/>
  <c r="AB42" i="2" s="1"/>
  <c r="Q41" i="2"/>
  <c r="AB41" i="2" s="1"/>
  <c r="Q40" i="2"/>
  <c r="AB40" i="2" s="1"/>
  <c r="Q39" i="2"/>
  <c r="AB39" i="2" s="1"/>
  <c r="Q38" i="2"/>
  <c r="AB38" i="2" s="1"/>
  <c r="Q37" i="2"/>
  <c r="AB37" i="2" s="1"/>
  <c r="Q36" i="2"/>
  <c r="AB36" i="2" s="1"/>
  <c r="Q35" i="2"/>
  <c r="AB35" i="2" s="1"/>
  <c r="Q34" i="2"/>
  <c r="AB34" i="2" s="1"/>
  <c r="Q33" i="2"/>
  <c r="AB33" i="2" s="1"/>
  <c r="Q32" i="2"/>
  <c r="AB32" i="2" s="1"/>
  <c r="Q31" i="2"/>
  <c r="AB31" i="2" s="1"/>
  <c r="Q29" i="2"/>
  <c r="AB29" i="2" s="1"/>
  <c r="Q28" i="2"/>
  <c r="AB28" i="2" s="1"/>
  <c r="Q27" i="2"/>
  <c r="Q26" i="2"/>
  <c r="AB26" i="2" s="1"/>
  <c r="Q25" i="2"/>
  <c r="AB25" i="2" s="1"/>
  <c r="Q24" i="2"/>
  <c r="AB24" i="2" s="1"/>
  <c r="Q23" i="2"/>
  <c r="Q22" i="2"/>
  <c r="Q21" i="2"/>
  <c r="AB21" i="2" s="1"/>
  <c r="Q20" i="2"/>
  <c r="AB20" i="2" s="1"/>
  <c r="Q19" i="2"/>
  <c r="Q18" i="2"/>
  <c r="AB18" i="2" s="1"/>
  <c r="Q17" i="2"/>
  <c r="AB17" i="2" s="1"/>
  <c r="Q16" i="2"/>
  <c r="AB16" i="2" s="1"/>
  <c r="Q15" i="2"/>
  <c r="AB15" i="2" s="1"/>
  <c r="Q14" i="2"/>
  <c r="Q13" i="2"/>
  <c r="AB13" i="2" s="1"/>
  <c r="Q12" i="2"/>
  <c r="AB12" i="2" s="1"/>
  <c r="Q11" i="2"/>
  <c r="AB11" i="2" s="1"/>
  <c r="Q10" i="2"/>
  <c r="AB10" i="2" s="1"/>
  <c r="Q9" i="2"/>
  <c r="AB9" i="2" s="1"/>
  <c r="Q8" i="2"/>
  <c r="AB8" i="2" s="1"/>
  <c r="AB7" i="2"/>
  <c r="R48" i="1"/>
  <c r="S48" i="1"/>
  <c r="R49" i="1"/>
  <c r="S49" i="1"/>
  <c r="R50" i="1"/>
  <c r="S50" i="1"/>
  <c r="R51" i="1"/>
  <c r="S51" i="1"/>
  <c r="R52" i="1"/>
  <c r="S52" i="1"/>
  <c r="R56" i="1"/>
  <c r="S56" i="1"/>
  <c r="R57" i="1"/>
  <c r="S57" i="1"/>
  <c r="J44" i="1"/>
  <c r="Z44" i="1" s="1"/>
  <c r="J43" i="1"/>
  <c r="Z43" i="1" s="1"/>
  <c r="J42" i="1"/>
  <c r="Z42" i="1" s="1"/>
  <c r="J41" i="1"/>
  <c r="Z41" i="1" s="1"/>
  <c r="J40" i="1"/>
  <c r="J39" i="1"/>
  <c r="Z39" i="1" s="1"/>
  <c r="J38" i="1"/>
  <c r="Z38" i="1" s="1"/>
  <c r="J37" i="1"/>
  <c r="Z37" i="1" s="1"/>
  <c r="J36" i="1"/>
  <c r="Z36" i="1" s="1"/>
  <c r="J35" i="1"/>
  <c r="Z35" i="1" s="1"/>
  <c r="J34" i="1"/>
  <c r="Z34" i="1" s="1"/>
  <c r="J33" i="1"/>
  <c r="Z33" i="1" s="1"/>
  <c r="J20" i="1"/>
  <c r="Z20" i="1" s="1"/>
  <c r="J21" i="1"/>
  <c r="Z21" i="1" s="1"/>
  <c r="J22" i="1"/>
  <c r="Z22" i="1" s="1"/>
  <c r="J23" i="1"/>
  <c r="Z23" i="1" s="1"/>
  <c r="J24" i="1"/>
  <c r="Z24" i="1" s="1"/>
  <c r="J25" i="1"/>
  <c r="Z25" i="1" s="1"/>
  <c r="J26" i="1"/>
  <c r="Z26" i="1" s="1"/>
  <c r="N20" i="1"/>
  <c r="AA20" i="1" s="1"/>
  <c r="N21" i="1"/>
  <c r="N22" i="1"/>
  <c r="N23" i="1"/>
  <c r="AA23" i="1" s="1"/>
  <c r="Q20" i="1"/>
  <c r="AB20" i="1" s="1"/>
  <c r="Q21" i="1"/>
  <c r="AB21" i="1" s="1"/>
  <c r="Q22" i="1"/>
  <c r="AB22" i="1" s="1"/>
  <c r="Q44" i="1"/>
  <c r="AB44" i="1" s="1"/>
  <c r="Q43" i="1"/>
  <c r="AB43" i="1" s="1"/>
  <c r="Q42" i="1"/>
  <c r="AB42" i="1" s="1"/>
  <c r="Q41" i="1"/>
  <c r="Q40" i="1"/>
  <c r="AB40" i="1" s="1"/>
  <c r="Q39" i="1"/>
  <c r="AB39" i="1" s="1"/>
  <c r="Q38" i="1"/>
  <c r="AB38" i="1" s="1"/>
  <c r="Q37" i="1"/>
  <c r="AB37" i="1" s="1"/>
  <c r="Q36" i="1"/>
  <c r="AB36" i="1" s="1"/>
  <c r="Q35" i="1"/>
  <c r="AB35" i="1" s="1"/>
  <c r="Q34" i="1"/>
  <c r="AB34" i="1" s="1"/>
  <c r="Q33" i="1"/>
  <c r="AB33" i="1" s="1"/>
  <c r="N44" i="1"/>
  <c r="AA44" i="1" s="1"/>
  <c r="N43" i="1"/>
  <c r="AA43" i="1" s="1"/>
  <c r="N42" i="1"/>
  <c r="AA42" i="1" s="1"/>
  <c r="N41" i="1"/>
  <c r="AA41" i="1" s="1"/>
  <c r="N40" i="1"/>
  <c r="AA40" i="1" s="1"/>
  <c r="N39" i="1"/>
  <c r="AA39" i="1" s="1"/>
  <c r="N38" i="1"/>
  <c r="AA38" i="1" s="1"/>
  <c r="N37" i="1"/>
  <c r="AA37" i="1" s="1"/>
  <c r="N36" i="1"/>
  <c r="AA36" i="1" s="1"/>
  <c r="N35" i="1"/>
  <c r="AA35" i="1" s="1"/>
  <c r="N34" i="1"/>
  <c r="AA34" i="1" s="1"/>
  <c r="N33" i="1"/>
  <c r="F21" i="1"/>
  <c r="Y21" i="1" s="1"/>
  <c r="F22" i="1"/>
  <c r="Y22" i="1" s="1"/>
  <c r="F23" i="1"/>
  <c r="F24" i="1"/>
  <c r="Y24" i="1" s="1"/>
  <c r="F25" i="1"/>
  <c r="Y25" i="1" s="1"/>
  <c r="F26" i="1"/>
  <c r="Y27" i="1"/>
  <c r="F28" i="1"/>
  <c r="Y28" i="1" s="1"/>
  <c r="F29" i="1"/>
  <c r="Y29" i="1" s="1"/>
  <c r="F31" i="1"/>
  <c r="Y31" i="1" s="1"/>
  <c r="F32" i="1"/>
  <c r="Y32" i="1" s="1"/>
  <c r="F7" i="1"/>
  <c r="Y7" i="1" s="1"/>
  <c r="F8" i="1"/>
  <c r="Y8" i="1" s="1"/>
  <c r="F9" i="1"/>
  <c r="Y9" i="1" s="1"/>
  <c r="F10" i="1"/>
  <c r="F11" i="1"/>
  <c r="Y11" i="1" s="1"/>
  <c r="F12" i="1"/>
  <c r="Y12" i="1" s="1"/>
  <c r="F13" i="1"/>
  <c r="Y13" i="1" s="1"/>
  <c r="F14" i="1"/>
  <c r="Y14" i="1" s="1"/>
  <c r="F15" i="1"/>
  <c r="Y15" i="1" s="1"/>
  <c r="F16" i="1"/>
  <c r="Y16" i="1" s="1"/>
  <c r="F17" i="1"/>
  <c r="Y17" i="1" s="1"/>
  <c r="F18" i="1"/>
  <c r="Y18" i="1" s="1"/>
  <c r="F19" i="1"/>
  <c r="Y19" i="1" s="1"/>
  <c r="J27" i="1"/>
  <c r="Z27" i="1" s="1"/>
  <c r="J28" i="1"/>
  <c r="Z28" i="1" s="1"/>
  <c r="J29" i="1"/>
  <c r="Z29" i="1" s="1"/>
  <c r="J31" i="1"/>
  <c r="Z31" i="1" s="1"/>
  <c r="J32" i="1"/>
  <c r="Z32" i="1" s="1"/>
  <c r="J7" i="1"/>
  <c r="Z7" i="1" s="1"/>
  <c r="J8" i="1"/>
  <c r="J9" i="1"/>
  <c r="Z9" i="1" s="1"/>
  <c r="J10" i="1"/>
  <c r="Z10" i="1" s="1"/>
  <c r="J11" i="1"/>
  <c r="Z11" i="1" s="1"/>
  <c r="J12" i="1"/>
  <c r="Z12" i="1" s="1"/>
  <c r="J13" i="1"/>
  <c r="Z13" i="1" s="1"/>
  <c r="J14" i="1"/>
  <c r="Z14" i="1" s="1"/>
  <c r="J15" i="1"/>
  <c r="Z15" i="1" s="1"/>
  <c r="J16" i="1"/>
  <c r="Z16" i="1" s="1"/>
  <c r="J17" i="1"/>
  <c r="Z17" i="1" s="1"/>
  <c r="J18" i="1"/>
  <c r="Z18" i="1" s="1"/>
  <c r="J19" i="1"/>
  <c r="Q23" i="1"/>
  <c r="AB23" i="1" s="1"/>
  <c r="Q24" i="1"/>
  <c r="AB24" i="1" s="1"/>
  <c r="Q25" i="1"/>
  <c r="AB25" i="1" s="1"/>
  <c r="Q26" i="1"/>
  <c r="AB26" i="1" s="1"/>
  <c r="Q27" i="1"/>
  <c r="AB27" i="1" s="1"/>
  <c r="Q28" i="1"/>
  <c r="Q29" i="1"/>
  <c r="AB29" i="1" s="1"/>
  <c r="Q31" i="1"/>
  <c r="AB31" i="1" s="1"/>
  <c r="Q32" i="1"/>
  <c r="AB32" i="1" s="1"/>
  <c r="Q7" i="1"/>
  <c r="AB7" i="1" s="1"/>
  <c r="Q8" i="1"/>
  <c r="AB8" i="1" s="1"/>
  <c r="Q9" i="1"/>
  <c r="AB9" i="1" s="1"/>
  <c r="Q10" i="1"/>
  <c r="AB10" i="1" s="1"/>
  <c r="Q11" i="1"/>
  <c r="AB11" i="1" s="1"/>
  <c r="Q12" i="1"/>
  <c r="AB12" i="1" s="1"/>
  <c r="Q13" i="1"/>
  <c r="AB13" i="1" s="1"/>
  <c r="Q14" i="1"/>
  <c r="AB14" i="1" s="1"/>
  <c r="Q15" i="1"/>
  <c r="Q16" i="1"/>
  <c r="AB16" i="1" s="1"/>
  <c r="Q17" i="1"/>
  <c r="AB17" i="1" s="1"/>
  <c r="Q18" i="1"/>
  <c r="AB18" i="1" s="1"/>
  <c r="Q19" i="1"/>
  <c r="AB19" i="1" s="1"/>
  <c r="N7" i="1"/>
  <c r="AA7" i="1" s="1"/>
  <c r="N8" i="1"/>
  <c r="AA8" i="1" s="1"/>
  <c r="N9" i="1"/>
  <c r="N10" i="1"/>
  <c r="AA10" i="1" s="1"/>
  <c r="N11" i="1"/>
  <c r="AA11" i="1" s="1"/>
  <c r="N12" i="1"/>
  <c r="AA12" i="1" s="1"/>
  <c r="N13" i="1"/>
  <c r="N14" i="1"/>
  <c r="AA14" i="1" s="1"/>
  <c r="N15" i="1"/>
  <c r="AA15" i="1" s="1"/>
  <c r="N16" i="1"/>
  <c r="AA16" i="1" s="1"/>
  <c r="N17" i="1"/>
  <c r="AA17" i="1" s="1"/>
  <c r="N18" i="1"/>
  <c r="AA18" i="1" s="1"/>
  <c r="N19" i="1"/>
  <c r="AA19" i="1" s="1"/>
  <c r="N24" i="1"/>
  <c r="AA24" i="1" s="1"/>
  <c r="N25" i="1"/>
  <c r="AA25" i="1" s="1"/>
  <c r="N26" i="1"/>
  <c r="AA26" i="1" s="1"/>
  <c r="N27" i="1"/>
  <c r="AA27" i="1" s="1"/>
  <c r="N28" i="1"/>
  <c r="N29" i="1"/>
  <c r="AA29" i="1" s="1"/>
  <c r="N31" i="1"/>
  <c r="AA31" i="1" s="1"/>
  <c r="N32" i="1"/>
  <c r="AA32" i="1" s="1"/>
  <c r="F20" i="1"/>
  <c r="F33" i="1"/>
  <c r="Y33" i="1" s="1"/>
  <c r="F34" i="1"/>
  <c r="Y34" i="1" s="1"/>
  <c r="F35" i="1"/>
  <c r="Y35" i="1" s="1"/>
  <c r="F36" i="1"/>
  <c r="F37" i="1"/>
  <c r="Y37" i="1" s="1"/>
  <c r="F38" i="1"/>
  <c r="Y38" i="1" s="1"/>
  <c r="F39" i="1"/>
  <c r="Y39" i="1" s="1"/>
  <c r="F40" i="1"/>
  <c r="Y40" i="1" s="1"/>
  <c r="F41" i="1"/>
  <c r="Y41" i="1" s="1"/>
  <c r="F42" i="1"/>
  <c r="F43" i="1"/>
  <c r="Y43" i="1" s="1"/>
  <c r="F44" i="1"/>
  <c r="O48" i="1"/>
  <c r="P48" i="1"/>
  <c r="O49" i="1"/>
  <c r="P49" i="1"/>
  <c r="O50" i="1"/>
  <c r="P50" i="1"/>
  <c r="O51" i="1"/>
  <c r="P51" i="1"/>
  <c r="O52" i="1"/>
  <c r="P52" i="1"/>
  <c r="O56" i="1"/>
  <c r="P56" i="1"/>
  <c r="O57" i="1"/>
  <c r="P57" i="1"/>
  <c r="G48" i="1"/>
  <c r="H48" i="1"/>
  <c r="I48" i="1"/>
  <c r="K48" i="1"/>
  <c r="L48" i="1"/>
  <c r="G49" i="1"/>
  <c r="H49" i="1"/>
  <c r="I49" i="1"/>
  <c r="K49" i="1"/>
  <c r="L49" i="1"/>
  <c r="G50" i="1"/>
  <c r="H50" i="1"/>
  <c r="I50" i="1"/>
  <c r="K50" i="1"/>
  <c r="L50" i="1"/>
  <c r="G51" i="1"/>
  <c r="H51" i="1"/>
  <c r="I51" i="1"/>
  <c r="K51" i="1"/>
  <c r="L51" i="1"/>
  <c r="G52" i="1"/>
  <c r="H52" i="1"/>
  <c r="I52" i="1"/>
  <c r="K52" i="1"/>
  <c r="L52" i="1"/>
  <c r="G56" i="1"/>
  <c r="H56" i="1"/>
  <c r="I56" i="1"/>
  <c r="K56" i="1"/>
  <c r="L56" i="1"/>
  <c r="G57" i="1"/>
  <c r="H57" i="1"/>
  <c r="I57" i="1"/>
  <c r="K57" i="1"/>
  <c r="L57" i="1"/>
  <c r="F8" i="2"/>
  <c r="Y8" i="2" s="1"/>
  <c r="F9" i="2"/>
  <c r="Y9" i="2" s="1"/>
  <c r="F10" i="2"/>
  <c r="Y10" i="2" s="1"/>
  <c r="F11" i="2"/>
  <c r="F12" i="2"/>
  <c r="Y12" i="2" s="1"/>
  <c r="F13" i="2"/>
  <c r="Y13" i="2" s="1"/>
  <c r="F14" i="2"/>
  <c r="Y14" i="2" s="1"/>
  <c r="F15" i="2"/>
  <c r="Y15" i="2" s="1"/>
  <c r="F16" i="2"/>
  <c r="F17" i="2"/>
  <c r="Y17" i="2" s="1"/>
  <c r="F18" i="2"/>
  <c r="Y18" i="2" s="1"/>
  <c r="F19" i="2"/>
  <c r="Y19" i="2" s="1"/>
  <c r="F20" i="2"/>
  <c r="F21" i="2"/>
  <c r="F22" i="2"/>
  <c r="Y22" i="2" s="1"/>
  <c r="F23" i="2"/>
  <c r="Y23" i="2" s="1"/>
  <c r="F24" i="2"/>
  <c r="Y24" i="2" s="1"/>
  <c r="F25" i="2"/>
  <c r="F26" i="2"/>
  <c r="Y26" i="2" s="1"/>
  <c r="F27" i="2"/>
  <c r="Y27" i="2" s="1"/>
  <c r="F28" i="2"/>
  <c r="Y28" i="2" s="1"/>
  <c r="F29" i="2"/>
  <c r="F31" i="2"/>
  <c r="Y31" i="2" s="1"/>
  <c r="F32" i="2"/>
  <c r="F33" i="2"/>
  <c r="Y33" i="2" s="1"/>
  <c r="F34" i="2"/>
  <c r="F35" i="2"/>
  <c r="Y35" i="2" s="1"/>
  <c r="F36" i="2"/>
  <c r="Y36" i="2" s="1"/>
  <c r="F37" i="2"/>
  <c r="Y37" i="2" s="1"/>
  <c r="F38" i="2"/>
  <c r="F39" i="2"/>
  <c r="Y39" i="2" s="1"/>
  <c r="F40" i="2"/>
  <c r="F41" i="2"/>
  <c r="F42" i="2"/>
  <c r="F43" i="2"/>
  <c r="Y43" i="2" s="1"/>
  <c r="F44" i="2"/>
  <c r="Y44" i="2" s="1"/>
  <c r="F7" i="2"/>
  <c r="Y7" i="2" s="1"/>
  <c r="O48" i="2"/>
  <c r="P48" i="2"/>
  <c r="R48" i="2"/>
  <c r="S48" i="2"/>
  <c r="O49" i="2"/>
  <c r="P49" i="2"/>
  <c r="R49" i="2"/>
  <c r="S49" i="2"/>
  <c r="O50" i="2"/>
  <c r="P50" i="2"/>
  <c r="R50" i="2"/>
  <c r="S50" i="2"/>
  <c r="O51" i="2"/>
  <c r="P51" i="2"/>
  <c r="R51" i="2"/>
  <c r="S51" i="2"/>
  <c r="O52" i="2"/>
  <c r="P52" i="2"/>
  <c r="R52" i="2"/>
  <c r="S52" i="2"/>
  <c r="O56" i="2"/>
  <c r="P56" i="2"/>
  <c r="R56" i="2"/>
  <c r="S56" i="2"/>
  <c r="O57" i="2"/>
  <c r="P57" i="2"/>
  <c r="R57" i="2"/>
  <c r="S57" i="2"/>
  <c r="G48" i="2"/>
  <c r="H48" i="2"/>
  <c r="I48" i="2"/>
  <c r="K48" i="2"/>
  <c r="L48" i="2"/>
  <c r="G49" i="2"/>
  <c r="H49" i="2"/>
  <c r="I49" i="2"/>
  <c r="K49" i="2"/>
  <c r="L49" i="2"/>
  <c r="G50" i="2"/>
  <c r="H50" i="2"/>
  <c r="I50" i="2"/>
  <c r="K50" i="2"/>
  <c r="L50" i="2"/>
  <c r="G51" i="2"/>
  <c r="H51" i="2"/>
  <c r="I51" i="2"/>
  <c r="K51" i="2"/>
  <c r="L51" i="2"/>
  <c r="G52" i="2"/>
  <c r="H52" i="2"/>
  <c r="I52" i="2"/>
  <c r="K52" i="2"/>
  <c r="L52" i="2"/>
  <c r="G56" i="2"/>
  <c r="H56" i="2"/>
  <c r="I56" i="2"/>
  <c r="K56" i="2"/>
  <c r="L56" i="2"/>
  <c r="G57" i="2"/>
  <c r="H57" i="2"/>
  <c r="I57" i="2"/>
  <c r="K57" i="2"/>
  <c r="L57" i="2"/>
  <c r="Y23" i="1"/>
  <c r="AA21" i="1"/>
  <c r="Q52" i="2" l="1"/>
  <c r="F51" i="1"/>
  <c r="E25" i="1"/>
  <c r="X25" i="1" s="1"/>
  <c r="Q51" i="2"/>
  <c r="AB27" i="2"/>
  <c r="E20" i="2"/>
  <c r="X20" i="2" s="1"/>
  <c r="N51" i="2"/>
  <c r="E24" i="2"/>
  <c r="X24" i="2" s="1"/>
  <c r="N50" i="1"/>
  <c r="E19" i="1"/>
  <c r="Z19" i="1"/>
  <c r="E16" i="2"/>
  <c r="X16" i="2" s="1"/>
  <c r="E36" i="2"/>
  <c r="X36" i="2" s="1"/>
  <c r="E34" i="1"/>
  <c r="X34" i="1" s="1"/>
  <c r="E24" i="1"/>
  <c r="X24" i="1" s="1"/>
  <c r="E11" i="1"/>
  <c r="X11" i="1" s="1"/>
  <c r="E42" i="2"/>
  <c r="X42" i="2" s="1"/>
  <c r="E33" i="2"/>
  <c r="X33" i="2" s="1"/>
  <c r="AB23" i="2"/>
  <c r="N48" i="2"/>
  <c r="N56" i="2"/>
  <c r="E11" i="2"/>
  <c r="X11" i="2" s="1"/>
  <c r="J56" i="2"/>
  <c r="J48" i="2"/>
  <c r="J50" i="2"/>
  <c r="J51" i="2"/>
  <c r="F48" i="2"/>
  <c r="E14" i="2"/>
  <c r="X14" i="2" s="1"/>
  <c r="F52" i="2"/>
  <c r="E43" i="1"/>
  <c r="X43" i="1" s="1"/>
  <c r="J57" i="1"/>
  <c r="E33" i="1"/>
  <c r="X33" i="1" s="1"/>
  <c r="F56" i="1"/>
  <c r="Q57" i="1"/>
  <c r="N51" i="1"/>
  <c r="E7" i="1"/>
  <c r="X7" i="1" s="1"/>
  <c r="E21" i="1"/>
  <c r="X21" i="1" s="1"/>
  <c r="E14" i="1"/>
  <c r="X14" i="1" s="1"/>
  <c r="AB19" i="2"/>
  <c r="Q56" i="2"/>
  <c r="Q57" i="2"/>
  <c r="Q49" i="2"/>
  <c r="AA7" i="2"/>
  <c r="E44" i="2"/>
  <c r="X44" i="2" s="1"/>
  <c r="AA21" i="2"/>
  <c r="AA29" i="2"/>
  <c r="AA34" i="2"/>
  <c r="E17" i="2"/>
  <c r="X17" i="2" s="1"/>
  <c r="E29" i="2"/>
  <c r="X29" i="2" s="1"/>
  <c r="N49" i="2"/>
  <c r="N50" i="2"/>
  <c r="N57" i="2"/>
  <c r="N52" i="2"/>
  <c r="E27" i="2"/>
  <c r="X27" i="2" s="1"/>
  <c r="E21" i="2"/>
  <c r="X21" i="2" s="1"/>
  <c r="E7" i="2"/>
  <c r="X7" i="2" s="1"/>
  <c r="E38" i="2"/>
  <c r="X38" i="2" s="1"/>
  <c r="J57" i="2"/>
  <c r="E31" i="2"/>
  <c r="X31" i="2" s="1"/>
  <c r="E41" i="2"/>
  <c r="X41" i="2" s="1"/>
  <c r="E19" i="2"/>
  <c r="X19" i="2" s="1"/>
  <c r="E12" i="2"/>
  <c r="X12" i="2" s="1"/>
  <c r="E40" i="2"/>
  <c r="X40" i="2" s="1"/>
  <c r="Z19" i="2"/>
  <c r="J52" i="2"/>
  <c r="Y41" i="2"/>
  <c r="Y32" i="2"/>
  <c r="Y11" i="2"/>
  <c r="E43" i="2"/>
  <c r="X43" i="2" s="1"/>
  <c r="F49" i="2"/>
  <c r="E37" i="2"/>
  <c r="X37" i="2" s="1"/>
  <c r="Y40" i="2"/>
  <c r="E22" i="2"/>
  <c r="X22" i="2" s="1"/>
  <c r="E28" i="2"/>
  <c r="X28" i="2" s="1"/>
  <c r="E32" i="2"/>
  <c r="X32" i="2" s="1"/>
  <c r="E9" i="2"/>
  <c r="X9" i="2" s="1"/>
  <c r="E18" i="2"/>
  <c r="X18" i="2" s="1"/>
  <c r="E35" i="2"/>
  <c r="X35" i="2" s="1"/>
  <c r="F56" i="2"/>
  <c r="E10" i="2"/>
  <c r="X10" i="2" s="1"/>
  <c r="E15" i="2"/>
  <c r="X15" i="2" s="1"/>
  <c r="AB28" i="1"/>
  <c r="AB41" i="1"/>
  <c r="Q51" i="1"/>
  <c r="Q48" i="1"/>
  <c r="X19" i="1"/>
  <c r="Q56" i="1"/>
  <c r="Q49" i="1"/>
  <c r="Q50" i="1"/>
  <c r="E28" i="1"/>
  <c r="X28" i="1" s="1"/>
  <c r="N49" i="1"/>
  <c r="E18" i="1"/>
  <c r="X18" i="1" s="1"/>
  <c r="AA28" i="1"/>
  <c r="N52" i="1"/>
  <c r="N48" i="1"/>
  <c r="E8" i="1"/>
  <c r="X8" i="1" s="1"/>
  <c r="AA33" i="1"/>
  <c r="AA22" i="1"/>
  <c r="E39" i="1"/>
  <c r="X39" i="1" s="1"/>
  <c r="E32" i="1"/>
  <c r="X32" i="1" s="1"/>
  <c r="E15" i="1"/>
  <c r="X15" i="1" s="1"/>
  <c r="Z8" i="1"/>
  <c r="Z40" i="1"/>
  <c r="E37" i="1"/>
  <c r="X37" i="1" s="1"/>
  <c r="E44" i="1"/>
  <c r="X44" i="1" s="1"/>
  <c r="J50" i="1"/>
  <c r="E26" i="1"/>
  <c r="X26" i="1" s="1"/>
  <c r="E40" i="1"/>
  <c r="X40" i="1" s="1"/>
  <c r="E38" i="1"/>
  <c r="X38" i="1" s="1"/>
  <c r="J56" i="1"/>
  <c r="J51" i="1"/>
  <c r="E20" i="1"/>
  <c r="X20" i="1" s="1"/>
  <c r="E12" i="1"/>
  <c r="X12" i="1" s="1"/>
  <c r="E42" i="1"/>
  <c r="X42" i="1" s="1"/>
  <c r="F50" i="1"/>
  <c r="Y42" i="1"/>
  <c r="Y36" i="1"/>
  <c r="E41" i="1"/>
  <c r="X41" i="1" s="1"/>
  <c r="F57" i="1"/>
  <c r="F49" i="1"/>
  <c r="F52" i="1"/>
  <c r="Y26" i="1"/>
  <c r="F48" i="1"/>
  <c r="E35" i="1"/>
  <c r="X35" i="1" s="1"/>
  <c r="Y20" i="1"/>
  <c r="X27" i="1"/>
  <c r="Q50" i="2"/>
  <c r="E34" i="2"/>
  <c r="X34" i="2" s="1"/>
  <c r="N57" i="1"/>
  <c r="E26" i="2"/>
  <c r="X26" i="2" s="1"/>
  <c r="E25" i="2"/>
  <c r="X25" i="2" s="1"/>
  <c r="E8" i="2"/>
  <c r="E13" i="2"/>
  <c r="E23" i="2"/>
  <c r="E17" i="1"/>
  <c r="X17" i="1" s="1"/>
  <c r="E9" i="1"/>
  <c r="X9" i="1" s="1"/>
  <c r="E31" i="1"/>
  <c r="X31" i="1" s="1"/>
  <c r="E39" i="2"/>
  <c r="Y42" i="2"/>
  <c r="Y38" i="2"/>
  <c r="Y34" i="2"/>
  <c r="Y29" i="2"/>
  <c r="Y25" i="2"/>
  <c r="Y21" i="2"/>
  <c r="Y16" i="2"/>
  <c r="Y44" i="1"/>
  <c r="AA13" i="1"/>
  <c r="AA9" i="1"/>
  <c r="AB15" i="1"/>
  <c r="Y10" i="1"/>
  <c r="AB14" i="2"/>
  <c r="AB22" i="2"/>
  <c r="AA8" i="2"/>
  <c r="AA43" i="2"/>
  <c r="Z10" i="2"/>
  <c r="Z28" i="2"/>
  <c r="Z34" i="2"/>
  <c r="Z42" i="2"/>
  <c r="F57" i="2"/>
  <c r="Q48" i="2"/>
  <c r="E10" i="1"/>
  <c r="X10" i="1" s="1"/>
  <c r="J49" i="2"/>
  <c r="E22" i="1"/>
  <c r="X22" i="1" s="1"/>
  <c r="Q52" i="1"/>
  <c r="E23" i="1"/>
  <c r="F50" i="2"/>
  <c r="F51" i="2"/>
  <c r="E36" i="1"/>
  <c r="X36" i="1" s="1"/>
  <c r="N56" i="1"/>
  <c r="AA39" i="2"/>
  <c r="Y20" i="2"/>
  <c r="J52" i="1"/>
  <c r="E16" i="1"/>
  <c r="X16" i="1" s="1"/>
  <c r="E13" i="1"/>
  <c r="E29" i="1"/>
  <c r="X29" i="1" s="1"/>
  <c r="J48" i="1"/>
  <c r="J49" i="1"/>
  <c r="E56" i="2" l="1"/>
  <c r="E51" i="2"/>
  <c r="E57" i="1"/>
  <c r="X23" i="2"/>
  <c r="E52" i="2"/>
  <c r="E50" i="1"/>
  <c r="X13" i="1"/>
  <c r="X23" i="1"/>
  <c r="E52" i="1"/>
  <c r="X13" i="2"/>
  <c r="E50" i="2"/>
  <c r="E48" i="2"/>
  <c r="E49" i="2"/>
  <c r="X8" i="2"/>
  <c r="E51" i="1"/>
  <c r="E48" i="1"/>
  <c r="X39" i="2"/>
  <c r="E57" i="2"/>
  <c r="E49" i="1"/>
  <c r="E56" i="1"/>
</calcChain>
</file>

<file path=xl/sharedStrings.xml><?xml version="1.0" encoding="utf-8"?>
<sst xmlns="http://schemas.openxmlformats.org/spreadsheetml/2006/main" count="238" uniqueCount="95">
  <si>
    <t>注１ 「現行犯逮捕」には、特別司法警察職員及び常人による逮捕を含む。</t>
  </si>
  <si>
    <t>通常逮捕</t>
    <rPh sb="0" eb="2">
      <t>ツウジョウ</t>
    </rPh>
    <rPh sb="2" eb="4">
      <t>タイホ</t>
    </rPh>
    <phoneticPr fontId="2"/>
  </si>
  <si>
    <t>身柄不拘束　注２）</t>
    <rPh sb="0" eb="2">
      <t>ミガラ</t>
    </rPh>
    <rPh sb="2" eb="3">
      <t>フ</t>
    </rPh>
    <rPh sb="3" eb="5">
      <t>コウソク</t>
    </rPh>
    <rPh sb="6" eb="7">
      <t>チュウ</t>
    </rPh>
    <phoneticPr fontId="2"/>
  </si>
  <si>
    <t>総数</t>
    <phoneticPr fontId="2"/>
  </si>
  <si>
    <t>計</t>
    <phoneticPr fontId="2"/>
  </si>
  <si>
    <t>刑法犯総数（交通業過を除く）</t>
    <rPh sb="6" eb="10">
      <t>コウツウギョウカ</t>
    </rPh>
    <rPh sb="11" eb="12">
      <t>ノゾ</t>
    </rPh>
    <phoneticPr fontId="2"/>
  </si>
  <si>
    <t>その他の刑法犯</t>
    <rPh sb="4" eb="5">
      <t>ケイ</t>
    </rPh>
    <phoneticPr fontId="2"/>
  </si>
  <si>
    <t>年齢</t>
    <rPh sb="0" eb="2">
      <t>ネンレイ</t>
    </rPh>
    <phoneticPr fontId="2"/>
  </si>
  <si>
    <t>14          歳</t>
  </si>
  <si>
    <t>15          歳</t>
  </si>
  <si>
    <t>16          歳</t>
  </si>
  <si>
    <t>17          歳</t>
  </si>
  <si>
    <t>18          歳</t>
  </si>
  <si>
    <t>19          歳</t>
  </si>
  <si>
    <t>中    学    生</t>
  </si>
  <si>
    <t>高    校    生</t>
  </si>
  <si>
    <t>大    学    生</t>
  </si>
  <si>
    <t>専修学校生  等</t>
  </si>
  <si>
    <t>有  職  少  年</t>
  </si>
  <si>
    <t>無  職  少  年</t>
  </si>
  <si>
    <t>身柄付
送致</t>
    <rPh sb="4" eb="6">
      <t>ソウチ</t>
    </rPh>
    <phoneticPr fontId="2"/>
  </si>
  <si>
    <t>書類
送致</t>
    <rPh sb="3" eb="5">
      <t>ソウチ</t>
    </rPh>
    <phoneticPr fontId="2"/>
  </si>
  <si>
    <t>少年簡易
送致</t>
    <rPh sb="2" eb="4">
      <t>カンイ</t>
    </rPh>
    <rPh sb="5" eb="7">
      <t>ソウチ</t>
    </rPh>
    <phoneticPr fontId="2"/>
  </si>
  <si>
    <t>書類
送致</t>
    <rPh sb="0" eb="2">
      <t>ショルイ</t>
    </rPh>
    <rPh sb="3" eb="5">
      <t>ソウチ</t>
    </rPh>
    <phoneticPr fontId="2"/>
  </si>
  <si>
    <t>少年簡易
送致</t>
    <rPh sb="0" eb="2">
      <t>ショウネン</t>
    </rPh>
    <rPh sb="2" eb="4">
      <t>カンイ</t>
    </rPh>
    <rPh sb="5" eb="7">
      <t>ソウチ</t>
    </rPh>
    <phoneticPr fontId="2"/>
  </si>
  <si>
    <t>現行犯逮捕 注１）</t>
    <phoneticPr fontId="2"/>
  </si>
  <si>
    <t>緊急逮捕</t>
    <phoneticPr fontId="2"/>
  </si>
  <si>
    <t>計</t>
    <phoneticPr fontId="2"/>
  </si>
  <si>
    <t>計</t>
    <phoneticPr fontId="2"/>
  </si>
  <si>
    <t>凶悪犯</t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</si>
  <si>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</si>
  <si>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</si>
  <si>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</si>
  <si>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</si>
  <si>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凶器準備集合</t>
    <phoneticPr fontId="2"/>
  </si>
  <si>
    <t>暴行</t>
    <phoneticPr fontId="2"/>
  </si>
  <si>
    <t>傷害</t>
    <phoneticPr fontId="2"/>
  </si>
  <si>
    <t>脅迫</t>
    <phoneticPr fontId="2"/>
  </si>
  <si>
    <t>恐喝</t>
    <phoneticPr fontId="2"/>
  </si>
  <si>
    <t>侵入盗</t>
    <phoneticPr fontId="2"/>
  </si>
  <si>
    <t>乗り物盗</t>
    <phoneticPr fontId="2"/>
  </si>
  <si>
    <t>非侵入盗</t>
    <phoneticPr fontId="2"/>
  </si>
  <si>
    <t>詐欺</t>
    <phoneticPr fontId="2"/>
  </si>
  <si>
    <t>横領</t>
    <phoneticPr fontId="2"/>
  </si>
  <si>
    <t>その他</t>
    <phoneticPr fontId="2"/>
  </si>
  <si>
    <t>風俗犯</t>
    <phoneticPr fontId="2"/>
  </si>
  <si>
    <t>賭博</t>
    <phoneticPr fontId="2"/>
  </si>
  <si>
    <t>わいせつ</t>
    <phoneticPr fontId="2"/>
  </si>
  <si>
    <t>うち）占有離脱物横領</t>
    <phoneticPr fontId="2"/>
  </si>
  <si>
    <t>14          歳</t>
    <phoneticPr fontId="2"/>
  </si>
  <si>
    <t>15          歳</t>
    <phoneticPr fontId="2"/>
  </si>
  <si>
    <t>16          歳</t>
    <phoneticPr fontId="2"/>
  </si>
  <si>
    <t>17          歳</t>
    <phoneticPr fontId="2"/>
  </si>
  <si>
    <t>18          歳</t>
    <phoneticPr fontId="2"/>
  </si>
  <si>
    <t>19          歳</t>
    <phoneticPr fontId="2"/>
  </si>
  <si>
    <t>中    学    生</t>
    <phoneticPr fontId="2"/>
  </si>
  <si>
    <t>高    校    生</t>
    <phoneticPr fontId="2"/>
  </si>
  <si>
    <t>大    学    生</t>
    <phoneticPr fontId="2"/>
  </si>
  <si>
    <t>専修学校生  等</t>
    <phoneticPr fontId="2"/>
  </si>
  <si>
    <t>有  職  少  年</t>
    <phoneticPr fontId="2"/>
  </si>
  <si>
    <t>15          歳</t>
    <phoneticPr fontId="2"/>
  </si>
  <si>
    <t>16          歳</t>
    <phoneticPr fontId="2"/>
  </si>
  <si>
    <t>17          歳</t>
    <phoneticPr fontId="2"/>
  </si>
  <si>
    <t>18          歳</t>
    <phoneticPr fontId="2"/>
  </si>
  <si>
    <t>19          歳</t>
    <phoneticPr fontId="2"/>
  </si>
  <si>
    <t>知能犯</t>
    <phoneticPr fontId="2"/>
  </si>
  <si>
    <t>知能犯</t>
    <phoneticPr fontId="2"/>
  </si>
  <si>
    <t>窃盗犯</t>
    <phoneticPr fontId="2"/>
  </si>
  <si>
    <t>窃盗犯</t>
    <phoneticPr fontId="2"/>
  </si>
  <si>
    <t>学職</t>
    <phoneticPr fontId="2"/>
  </si>
  <si>
    <t>　　　　　　　　　身柄措置
罪　種
年齢・学職</t>
    <rPh sb="9" eb="11">
      <t>ミガラ</t>
    </rPh>
    <rPh sb="11" eb="13">
      <t>ソチ</t>
    </rPh>
    <rPh sb="14" eb="15">
      <t>ザイ</t>
    </rPh>
    <rPh sb="16" eb="17">
      <t>シュ</t>
    </rPh>
    <rPh sb="18" eb="20">
      <t>ネンレイ</t>
    </rPh>
    <phoneticPr fontId="2"/>
  </si>
  <si>
    <t>身柄措置
　　　　　　　　　　罪　　種
　　　　　　　　　年齢・学職</t>
    <rPh sb="0" eb="2">
      <t>ミガラ</t>
    </rPh>
    <rPh sb="2" eb="4">
      <t>ソチ</t>
    </rPh>
    <rPh sb="15" eb="16">
      <t>ザイ</t>
    </rPh>
    <rPh sb="18" eb="19">
      <t>シュ</t>
    </rPh>
    <rPh sb="29" eb="31">
      <t>ネンレイ</t>
    </rPh>
    <phoneticPr fontId="2"/>
  </si>
  <si>
    <t>身柄措置・送致別　検挙人員（総数表）</t>
    <phoneticPr fontId="2"/>
  </si>
  <si>
    <t>身柄措置・送致別　検挙人員（女表）</t>
    <rPh sb="1" eb="2">
      <t>ガラ</t>
    </rPh>
    <phoneticPr fontId="2"/>
  </si>
  <si>
    <r>
      <t xml:space="preserve">２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 「身柄不拘束」とは、終始身柄を拘束しなかったものをいう。</t>
    </r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</si>
  <si>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</si>
  <si>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</si>
  <si>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</si>
  <si>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</si>
  <si>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</si>
  <si>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</si>
  <si>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学職</t>
    <rPh sb="0" eb="1">
      <t>ガク</t>
    </rPh>
    <rPh sb="1" eb="2">
      <t>ショク</t>
    </rPh>
    <phoneticPr fontId="2"/>
  </si>
  <si>
    <t>総数</t>
    <rPh sb="0" eb="2">
      <t>ソウスウ</t>
    </rPh>
    <phoneticPr fontId="2"/>
  </si>
  <si>
    <t>現逮</t>
    <rPh sb="0" eb="1">
      <t>ゲン</t>
    </rPh>
    <rPh sb="1" eb="2">
      <t>タイ</t>
    </rPh>
    <phoneticPr fontId="2"/>
  </si>
  <si>
    <t>緊逮</t>
    <rPh sb="0" eb="1">
      <t>ミシト</t>
    </rPh>
    <rPh sb="1" eb="2">
      <t>タイ</t>
    </rPh>
    <phoneticPr fontId="2"/>
  </si>
  <si>
    <t>通逮</t>
    <rPh sb="0" eb="1">
      <t>ツウ</t>
    </rPh>
    <rPh sb="1" eb="2">
      <t>タイ</t>
    </rPh>
    <phoneticPr fontId="2"/>
  </si>
  <si>
    <t>身柄不拘束</t>
    <rPh sb="0" eb="2">
      <t>ミガラ</t>
    </rPh>
    <rPh sb="2" eb="3">
      <t>フ</t>
    </rPh>
    <rPh sb="3" eb="5">
      <t>コウソク</t>
    </rPh>
    <phoneticPr fontId="2"/>
  </si>
  <si>
    <t>少年482</t>
    <rPh sb="0" eb="2">
      <t>ショウネン</t>
    </rPh>
    <phoneticPr fontId="2"/>
  </si>
  <si>
    <t>少年483</t>
    <rPh sb="0" eb="2">
      <t>ショウネン</t>
    </rPh>
    <phoneticPr fontId="2"/>
  </si>
  <si>
    <t>少年480</t>
    <rPh sb="0" eb="2">
      <t>ショウネン</t>
    </rPh>
    <phoneticPr fontId="2"/>
  </si>
  <si>
    <t>少年481</t>
    <rPh sb="0" eb="2">
      <t>ショウネン</t>
    </rPh>
    <phoneticPr fontId="2"/>
  </si>
  <si>
    <t>108 罪種別　年齢・学職別　</t>
    <phoneticPr fontId="2"/>
  </si>
  <si>
    <t>108　罪種別　年齢・学職別</t>
    <phoneticPr fontId="2"/>
  </si>
  <si>
    <t>不同意性交等</t>
    <rPh sb="3" eb="5">
      <t>セイコウ</t>
    </rPh>
    <rPh sb="5" eb="6">
      <t>ナド</t>
    </rPh>
    <phoneticPr fontId="2"/>
  </si>
  <si>
    <t>性的姿態撮影等処罰法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</si>
</sst>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84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0" fillId="26" borderId="41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7" fillId="28" borderId="42" applyNumberFormat="0" applyFont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5" fillId="30" borderId="4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1" fillId="30" borderId="4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23" fillId="31" borderId="4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1">
    <xf numFmtId="0" fontId="0" fillId="0" borderId="0" xfId="0"/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/>
    <xf numFmtId="0" fontId="6" fillId="0" borderId="0" xfId="0" applyFont="1" applyFill="1" applyBorder="1" applyProtection="1"/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38" fontId="5" fillId="0" borderId="0" xfId="518" applyFont="1" applyFill="1" applyBorder="1" applyProtection="1"/>
    <xf numFmtId="176" fontId="5" fillId="0" borderId="0" xfId="518" applyNumberFormat="1" applyFont="1" applyFill="1" applyBorder="1" applyAlignment="1" applyProtection="1">
      <alignment vertical="center"/>
    </xf>
    <xf numFmtId="176" fontId="6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4" xfId="0" applyFont="1" applyFill="1" applyBorder="1" applyAlignment="1" applyProtection="1">
      <alignment horizontal="distributed" vertical="center"/>
    </xf>
    <xf numFmtId="38" fontId="6" fillId="0" borderId="0" xfId="518" applyFont="1" applyFill="1" applyBorder="1" applyProtection="1">
      <protection locked="0"/>
    </xf>
    <xf numFmtId="0" fontId="6" fillId="0" borderId="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38" fontId="6" fillId="0" borderId="0" xfId="518" applyFont="1" applyFill="1" applyBorder="1" applyAlignment="1" applyProtection="1">
      <protection locked="0"/>
    </xf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0" xfId="0" applyFont="1" applyFill="1" applyProtection="1"/>
    <xf numFmtId="0" fontId="6" fillId="0" borderId="0" xfId="0" applyFont="1" applyFill="1" applyBorder="1" applyProtection="1"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>
      <alignment horizontal="right"/>
    </xf>
    <xf numFmtId="0" fontId="0" fillId="0" borderId="0" xfId="0" applyFill="1" applyProtection="1"/>
    <xf numFmtId="38" fontId="6" fillId="0" borderId="0" xfId="0" applyNumberFormat="1" applyFont="1" applyFill="1" applyProtection="1">
      <protection locked="0"/>
    </xf>
    <xf numFmtId="38" fontId="0" fillId="0" borderId="0" xfId="0" applyNumberFormat="1" applyFill="1" applyProtection="1"/>
    <xf numFmtId="0" fontId="0" fillId="0" borderId="0" xfId="0" applyFill="1"/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176" fontId="6" fillId="0" borderId="0" xfId="518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176" fontId="3" fillId="0" borderId="0" xfId="518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/>
    </xf>
    <xf numFmtId="38" fontId="6" fillId="0" borderId="0" xfId="0" applyNumberFormat="1" applyFont="1" applyFill="1" applyProtection="1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4" xfId="0" applyFont="1" applyFill="1" applyBorder="1" applyAlignment="1" applyProtection="1">
      <alignment horizontal="distributed" vertical="center"/>
    </xf>
    <xf numFmtId="38" fontId="3" fillId="0" borderId="0" xfId="518" applyFont="1" applyFill="1" applyBorder="1" applyProtection="1">
      <protection locked="0"/>
    </xf>
    <xf numFmtId="38" fontId="5" fillId="0" borderId="2" xfId="518" applyNumberFormat="1" applyFont="1" applyFill="1" applyBorder="1" applyAlignment="1" applyProtection="1">
      <alignment vertical="center"/>
    </xf>
    <xf numFmtId="38" fontId="5" fillId="0" borderId="16" xfId="523" applyNumberFormat="1" applyFont="1" applyFill="1" applyBorder="1" applyAlignment="1">
      <alignment horizontal="right" vertical="center" wrapText="1"/>
    </xf>
    <xf numFmtId="38" fontId="5" fillId="0" borderId="16" xfId="526" applyNumberFormat="1" applyFont="1" applyFill="1" applyBorder="1" applyAlignment="1">
      <alignment horizontal="right" vertical="center" wrapText="1"/>
    </xf>
    <xf numFmtId="38" fontId="5" fillId="0" borderId="17" xfId="526" applyNumberFormat="1" applyFont="1" applyFill="1" applyBorder="1" applyAlignment="1">
      <alignment horizontal="right" vertical="center" wrapText="1"/>
    </xf>
    <xf numFmtId="38" fontId="5" fillId="0" borderId="3" xfId="523" applyNumberFormat="1" applyFont="1" applyFill="1" applyBorder="1" applyAlignment="1">
      <alignment horizontal="right" vertical="center" wrapText="1"/>
    </xf>
    <xf numFmtId="38" fontId="5" fillId="0" borderId="3" xfId="526" applyNumberFormat="1" applyFont="1" applyFill="1" applyBorder="1" applyAlignment="1">
      <alignment horizontal="right" vertical="center" wrapText="1"/>
    </xf>
    <xf numFmtId="38" fontId="5" fillId="0" borderId="2" xfId="526" applyNumberFormat="1" applyFont="1" applyFill="1" applyBorder="1" applyAlignment="1">
      <alignment horizontal="right" vertical="center" wrapText="1"/>
    </xf>
    <xf numFmtId="38" fontId="3" fillId="0" borderId="2" xfId="518" applyNumberFormat="1" applyFont="1" applyFill="1" applyBorder="1" applyAlignment="1" applyProtection="1">
      <alignment vertical="center"/>
    </xf>
    <xf numFmtId="38" fontId="3" fillId="0" borderId="3" xfId="523" applyNumberFormat="1" applyFont="1" applyFill="1" applyBorder="1" applyAlignment="1">
      <alignment horizontal="right" vertical="center" wrapText="1"/>
    </xf>
    <xf numFmtId="38" fontId="3" fillId="0" borderId="3" xfId="526" applyNumberFormat="1" applyFont="1" applyFill="1" applyBorder="1" applyAlignment="1">
      <alignment horizontal="right" vertical="center" wrapText="1"/>
    </xf>
    <xf numFmtId="38" fontId="3" fillId="0" borderId="2" xfId="526" applyNumberFormat="1" applyFont="1" applyFill="1" applyBorder="1" applyAlignment="1">
      <alignment horizontal="right" vertical="center" wrapText="1"/>
    </xf>
    <xf numFmtId="38" fontId="5" fillId="0" borderId="7" xfId="518" applyNumberFormat="1" applyFont="1" applyFill="1" applyBorder="1" applyAlignment="1" applyProtection="1">
      <alignment vertical="center"/>
    </xf>
    <xf numFmtId="38" fontId="3" fillId="0" borderId="7" xfId="524" applyNumberFormat="1" applyFont="1" applyFill="1" applyBorder="1" applyAlignment="1">
      <alignment horizontal="right" vertical="center" wrapText="1"/>
    </xf>
    <xf numFmtId="38" fontId="3" fillId="0" borderId="7" xfId="527" applyNumberFormat="1" applyFont="1" applyFill="1" applyBorder="1" applyAlignment="1">
      <alignment horizontal="right" vertical="center" wrapText="1"/>
    </xf>
    <xf numFmtId="38" fontId="3" fillId="0" borderId="9" xfId="527" applyNumberFormat="1" applyFont="1" applyFill="1" applyBorder="1" applyAlignment="1">
      <alignment horizontal="right" vertical="center" wrapText="1"/>
    </xf>
    <xf numFmtId="38" fontId="5" fillId="0" borderId="3" xfId="518" applyNumberFormat="1" applyFont="1" applyFill="1" applyBorder="1" applyAlignment="1" applyProtection="1">
      <alignment vertical="center"/>
    </xf>
    <xf numFmtId="38" fontId="3" fillId="0" borderId="3" xfId="524" applyNumberFormat="1" applyFont="1" applyFill="1" applyBorder="1" applyAlignment="1">
      <alignment horizontal="right" vertical="center" wrapText="1"/>
    </xf>
    <xf numFmtId="38" fontId="3" fillId="0" borderId="3" xfId="527" applyNumberFormat="1" applyFont="1" applyFill="1" applyBorder="1" applyAlignment="1">
      <alignment horizontal="right" vertical="center" wrapText="1"/>
    </xf>
    <xf numFmtId="38" fontId="3" fillId="0" borderId="2" xfId="527" applyNumberFormat="1" applyFont="1" applyFill="1" applyBorder="1" applyAlignment="1">
      <alignment horizontal="right" vertical="center" wrapText="1"/>
    </xf>
    <xf numFmtId="38" fontId="5" fillId="0" borderId="10" xfId="518" applyNumberFormat="1" applyFont="1" applyFill="1" applyBorder="1" applyAlignment="1" applyProtection="1">
      <alignment vertical="center"/>
    </xf>
    <xf numFmtId="38" fontId="3" fillId="0" borderId="10" xfId="524" applyNumberFormat="1" applyFont="1" applyFill="1" applyBorder="1" applyAlignment="1">
      <alignment horizontal="right" vertical="center" wrapText="1"/>
    </xf>
    <xf numFmtId="38" fontId="3" fillId="0" borderId="10" xfId="527" applyNumberFormat="1" applyFont="1" applyFill="1" applyBorder="1" applyAlignment="1">
      <alignment horizontal="right" vertical="center" wrapText="1"/>
    </xf>
    <xf numFmtId="38" fontId="3" fillId="0" borderId="11" xfId="527" applyNumberFormat="1" applyFont="1" applyFill="1" applyBorder="1" applyAlignment="1">
      <alignment horizontal="right" vertical="center" wrapText="1"/>
    </xf>
    <xf numFmtId="38" fontId="3" fillId="0" borderId="3" xfId="525" applyNumberFormat="1" applyFont="1" applyFill="1" applyBorder="1" applyAlignment="1">
      <alignment horizontal="right" vertical="center" wrapText="1"/>
    </xf>
    <xf numFmtId="38" fontId="3" fillId="0" borderId="3" xfId="528" applyNumberFormat="1" applyFont="1" applyFill="1" applyBorder="1" applyAlignment="1">
      <alignment horizontal="right" vertical="center" wrapText="1"/>
    </xf>
    <xf numFmtId="38" fontId="3" fillId="0" borderId="2" xfId="528" applyNumberFormat="1" applyFont="1" applyFill="1" applyBorder="1" applyAlignment="1">
      <alignment horizontal="right" vertical="center" wrapText="1"/>
    </xf>
    <xf numFmtId="38" fontId="3" fillId="0" borderId="18" xfId="525" applyNumberFormat="1" applyFont="1" applyFill="1" applyBorder="1" applyAlignment="1">
      <alignment horizontal="right" vertical="center" wrapText="1"/>
    </xf>
    <xf numFmtId="38" fontId="5" fillId="0" borderId="15" xfId="518" applyNumberFormat="1" applyFont="1" applyFill="1" applyBorder="1" applyAlignment="1" applyProtection="1">
      <alignment vertical="center"/>
    </xf>
    <xf numFmtId="38" fontId="3" fillId="0" borderId="18" xfId="528" applyNumberFormat="1" applyFont="1" applyFill="1" applyBorder="1" applyAlignment="1">
      <alignment horizontal="right" vertical="center" wrapText="1"/>
    </xf>
    <xf numFmtId="38" fontId="3" fillId="0" borderId="15" xfId="528" applyNumberFormat="1" applyFont="1" applyFill="1" applyBorder="1" applyAlignment="1">
      <alignment horizontal="right" vertical="center" wrapText="1"/>
    </xf>
    <xf numFmtId="38" fontId="5" fillId="0" borderId="0" xfId="518" applyNumberFormat="1" applyFont="1" applyFill="1" applyBorder="1" applyAlignment="1" applyProtection="1">
      <alignment vertical="center"/>
    </xf>
    <xf numFmtId="38" fontId="5" fillId="0" borderId="16" xfId="529" applyNumberFormat="1" applyFont="1" applyFill="1" applyBorder="1" applyAlignment="1">
      <alignment horizontal="right" vertical="center" wrapText="1"/>
    </xf>
    <xf numFmtId="38" fontId="5" fillId="0" borderId="16" xfId="520" applyNumberFormat="1" applyFont="1" applyFill="1" applyBorder="1" applyAlignment="1">
      <alignment horizontal="right" vertical="center" wrapText="1"/>
    </xf>
    <xf numFmtId="38" fontId="5" fillId="0" borderId="17" xfId="520" applyNumberFormat="1" applyFont="1" applyFill="1" applyBorder="1" applyAlignment="1">
      <alignment horizontal="right" vertical="center" wrapText="1"/>
    </xf>
    <xf numFmtId="38" fontId="5" fillId="0" borderId="3" xfId="529" applyNumberFormat="1" applyFont="1" applyFill="1" applyBorder="1" applyAlignment="1">
      <alignment horizontal="right" vertical="center" wrapText="1"/>
    </xf>
    <xf numFmtId="38" fontId="5" fillId="0" borderId="3" xfId="520" applyNumberFormat="1" applyFont="1" applyFill="1" applyBorder="1" applyAlignment="1">
      <alignment horizontal="right" vertical="center" wrapText="1"/>
    </xf>
    <xf numFmtId="38" fontId="5" fillId="0" borderId="2" xfId="520" applyNumberFormat="1" applyFont="1" applyFill="1" applyBorder="1" applyAlignment="1">
      <alignment horizontal="right" vertical="center" wrapText="1"/>
    </xf>
    <xf numFmtId="38" fontId="3" fillId="0" borderId="0" xfId="518" applyNumberFormat="1" applyFont="1" applyFill="1" applyBorder="1" applyAlignment="1" applyProtection="1">
      <alignment vertical="center"/>
    </xf>
    <xf numFmtId="38" fontId="3" fillId="0" borderId="3" xfId="529" applyNumberFormat="1" applyFont="1" applyFill="1" applyBorder="1" applyAlignment="1">
      <alignment horizontal="right" vertical="center" wrapText="1"/>
    </xf>
    <xf numFmtId="38" fontId="3" fillId="0" borderId="3" xfId="520" applyNumberFormat="1" applyFont="1" applyFill="1" applyBorder="1" applyAlignment="1">
      <alignment horizontal="right" vertical="center" wrapText="1"/>
    </xf>
    <xf numFmtId="38" fontId="3" fillId="0" borderId="2" xfId="520" applyNumberFormat="1" applyFont="1" applyFill="1" applyBorder="1" applyAlignment="1">
      <alignment horizontal="right" vertical="center" wrapText="1"/>
    </xf>
    <xf numFmtId="38" fontId="5" fillId="0" borderId="8" xfId="518" applyNumberFormat="1" applyFont="1" applyFill="1" applyBorder="1" applyAlignment="1" applyProtection="1">
      <alignment vertical="center"/>
    </xf>
    <xf numFmtId="38" fontId="3" fillId="0" borderId="7" xfId="530" applyNumberFormat="1" applyFont="1" applyFill="1" applyBorder="1" applyAlignment="1">
      <alignment horizontal="right" vertical="center" wrapText="1"/>
    </xf>
    <xf numFmtId="38" fontId="6" fillId="0" borderId="9" xfId="518" applyNumberFormat="1" applyFont="1" applyFill="1" applyBorder="1" applyAlignment="1" applyProtection="1">
      <alignment vertical="center"/>
    </xf>
    <xf numFmtId="38" fontId="3" fillId="0" borderId="7" xfId="521" applyNumberFormat="1" applyFont="1" applyFill="1" applyBorder="1" applyAlignment="1">
      <alignment horizontal="right" vertical="center" wrapText="1"/>
    </xf>
    <xf numFmtId="38" fontId="5" fillId="0" borderId="4" xfId="518" applyNumberFormat="1" applyFont="1" applyFill="1" applyBorder="1" applyAlignment="1" applyProtection="1">
      <alignment vertical="center"/>
    </xf>
    <xf numFmtId="38" fontId="3" fillId="0" borderId="3" xfId="530" applyNumberFormat="1" applyFont="1" applyFill="1" applyBorder="1" applyAlignment="1">
      <alignment horizontal="right" vertical="center" wrapText="1"/>
    </xf>
    <xf numFmtId="38" fontId="6" fillId="0" borderId="2" xfId="518" applyNumberFormat="1" applyFont="1" applyFill="1" applyBorder="1" applyAlignment="1" applyProtection="1">
      <alignment vertical="center"/>
    </xf>
    <xf numFmtId="38" fontId="3" fillId="0" borderId="3" xfId="521" applyNumberFormat="1" applyFont="1" applyFill="1" applyBorder="1" applyAlignment="1">
      <alignment horizontal="right" vertical="center" wrapText="1"/>
    </xf>
    <xf numFmtId="38" fontId="5" fillId="0" borderId="6" xfId="518" applyNumberFormat="1" applyFont="1" applyFill="1" applyBorder="1" applyAlignment="1" applyProtection="1">
      <alignment vertical="center"/>
    </xf>
    <xf numFmtId="38" fontId="3" fillId="0" borderId="10" xfId="530" applyNumberFormat="1" applyFont="1" applyFill="1" applyBorder="1" applyAlignment="1">
      <alignment horizontal="right" vertical="center" wrapText="1"/>
    </xf>
    <xf numFmtId="38" fontId="6" fillId="0" borderId="11" xfId="518" applyNumberFormat="1" applyFont="1" applyFill="1" applyBorder="1" applyAlignment="1" applyProtection="1">
      <alignment vertical="center"/>
    </xf>
    <xf numFmtId="38" fontId="3" fillId="0" borderId="10" xfId="521" applyNumberFormat="1" applyFont="1" applyFill="1" applyBorder="1" applyAlignment="1">
      <alignment horizontal="right" vertical="center" wrapText="1"/>
    </xf>
    <xf numFmtId="38" fontId="3" fillId="0" borderId="3" xfId="519" applyNumberFormat="1" applyFont="1" applyFill="1" applyBorder="1" applyAlignment="1">
      <alignment horizontal="right" vertical="center" wrapText="1"/>
    </xf>
    <xf numFmtId="38" fontId="6" fillId="0" borderId="3" xfId="518" applyNumberFormat="1" applyFont="1" applyFill="1" applyBorder="1" applyAlignment="1" applyProtection="1">
      <alignment vertical="center"/>
    </xf>
    <xf numFmtId="38" fontId="3" fillId="0" borderId="3" xfId="522" applyNumberFormat="1" applyFont="1" applyFill="1" applyBorder="1" applyAlignment="1">
      <alignment horizontal="right" vertical="center" wrapText="1"/>
    </xf>
    <xf numFmtId="38" fontId="3" fillId="0" borderId="2" xfId="522" applyNumberFormat="1" applyFont="1" applyFill="1" applyBorder="1" applyAlignment="1">
      <alignment horizontal="right" vertical="center" wrapText="1"/>
    </xf>
    <xf numFmtId="38" fontId="3" fillId="0" borderId="18" xfId="519" applyNumberFormat="1" applyFont="1" applyFill="1" applyBorder="1" applyAlignment="1">
      <alignment horizontal="right" vertical="center" wrapText="1"/>
    </xf>
    <xf numFmtId="38" fontId="3" fillId="0" borderId="18" xfId="522" applyNumberFormat="1" applyFont="1" applyFill="1" applyBorder="1" applyAlignment="1">
      <alignment horizontal="right" vertical="center" wrapText="1"/>
    </xf>
    <xf numFmtId="38" fontId="3" fillId="0" borderId="15" xfId="522" applyNumberFormat="1" applyFont="1" applyFill="1" applyBorder="1" applyAlignment="1">
      <alignment horizontal="right" vertical="center" wrapText="1"/>
    </xf>
    <xf numFmtId="38" fontId="5" fillId="0" borderId="16" xfId="659" applyNumberFormat="1" applyFont="1" applyFill="1" applyBorder="1" applyAlignment="1">
      <alignment horizontal="right" vertical="center" wrapText="1"/>
    </xf>
    <xf numFmtId="38" fontId="5" fillId="0" borderId="16" xfId="660" applyNumberFormat="1" applyFont="1" applyFill="1" applyBorder="1" applyAlignment="1">
      <alignment horizontal="right" vertical="center" wrapText="1"/>
    </xf>
    <xf numFmtId="38" fontId="5" fillId="0" borderId="17" xfId="660" applyNumberFormat="1" applyFont="1" applyFill="1" applyBorder="1" applyAlignment="1">
      <alignment horizontal="right" vertical="center" wrapText="1"/>
    </xf>
    <xf numFmtId="38" fontId="5" fillId="0" borderId="3" xfId="659" applyNumberFormat="1" applyFont="1" applyFill="1" applyBorder="1" applyAlignment="1">
      <alignment horizontal="right" vertical="center" wrapText="1"/>
    </xf>
    <xf numFmtId="38" fontId="5" fillId="0" borderId="3" xfId="660" applyNumberFormat="1" applyFont="1" applyFill="1" applyBorder="1" applyAlignment="1">
      <alignment horizontal="right" vertical="center" wrapText="1"/>
    </xf>
    <xf numFmtId="38" fontId="5" fillId="0" borderId="2" xfId="660" applyNumberFormat="1" applyFont="1" applyFill="1" applyBorder="1" applyAlignment="1">
      <alignment horizontal="right" vertical="center" wrapText="1"/>
    </xf>
    <xf numFmtId="38" fontId="3" fillId="0" borderId="3" xfId="659" applyNumberFormat="1" applyFont="1" applyFill="1" applyBorder="1" applyAlignment="1">
      <alignment horizontal="right" vertical="center" wrapText="1"/>
    </xf>
    <xf numFmtId="38" fontId="3" fillId="0" borderId="3" xfId="660" applyNumberFormat="1" applyFont="1" applyFill="1" applyBorder="1" applyAlignment="1">
      <alignment horizontal="right" vertical="center" wrapText="1"/>
    </xf>
    <xf numFmtId="38" fontId="3" fillId="0" borderId="2" xfId="660" applyNumberFormat="1" applyFont="1" applyFill="1" applyBorder="1" applyAlignment="1">
      <alignment horizontal="right" vertical="center" wrapText="1"/>
    </xf>
    <xf numFmtId="38" fontId="5" fillId="0" borderId="9" xfId="518" applyNumberFormat="1" applyFont="1" applyFill="1" applyBorder="1" applyAlignment="1" applyProtection="1">
      <alignment vertical="center"/>
    </xf>
    <xf numFmtId="38" fontId="3" fillId="0" borderId="7" xfId="659" applyNumberFormat="1" applyFont="1" applyFill="1" applyBorder="1" applyAlignment="1">
      <alignment horizontal="right" vertical="center" wrapText="1"/>
    </xf>
    <xf numFmtId="38" fontId="3" fillId="0" borderId="7" xfId="660" applyNumberFormat="1" applyFont="1" applyFill="1" applyBorder="1" applyAlignment="1">
      <alignment horizontal="right" vertical="center" wrapText="1"/>
    </xf>
    <xf numFmtId="38" fontId="3" fillId="0" borderId="9" xfId="660" applyNumberFormat="1" applyFont="1" applyFill="1" applyBorder="1" applyAlignment="1">
      <alignment horizontal="right" vertical="center" wrapText="1"/>
    </xf>
    <xf numFmtId="38" fontId="5" fillId="0" borderId="11" xfId="518" applyNumberFormat="1" applyFont="1" applyFill="1" applyBorder="1" applyAlignment="1" applyProtection="1">
      <alignment vertical="center"/>
    </xf>
    <xf numFmtId="38" fontId="3" fillId="0" borderId="10" xfId="659" applyNumberFormat="1" applyFont="1" applyFill="1" applyBorder="1" applyAlignment="1">
      <alignment horizontal="right" vertical="center" wrapText="1"/>
    </xf>
    <xf numFmtId="38" fontId="3" fillId="0" borderId="10" xfId="660" applyNumberFormat="1" applyFont="1" applyFill="1" applyBorder="1" applyAlignment="1">
      <alignment horizontal="right" vertical="center" wrapText="1"/>
    </xf>
    <xf numFmtId="38" fontId="3" fillId="0" borderId="11" xfId="660" applyNumberFormat="1" applyFont="1" applyFill="1" applyBorder="1" applyAlignment="1">
      <alignment horizontal="right" vertical="center" wrapText="1"/>
    </xf>
    <xf numFmtId="38" fontId="3" fillId="0" borderId="9" xfId="518" applyNumberFormat="1" applyFont="1" applyFill="1" applyBorder="1" applyAlignment="1" applyProtection="1">
      <alignment vertical="center"/>
    </xf>
    <xf numFmtId="38" fontId="6" fillId="0" borderId="15" xfId="518" applyNumberFormat="1" applyFont="1" applyFill="1" applyBorder="1" applyAlignment="1" applyProtection="1">
      <alignment vertical="center"/>
    </xf>
    <xf numFmtId="38" fontId="3" fillId="0" borderId="18" xfId="659" applyNumberFormat="1" applyFont="1" applyFill="1" applyBorder="1" applyAlignment="1">
      <alignment horizontal="right" vertical="center" wrapText="1"/>
    </xf>
    <xf numFmtId="38" fontId="3" fillId="0" borderId="15" xfId="518" applyNumberFormat="1" applyFont="1" applyFill="1" applyBorder="1" applyAlignment="1" applyProtection="1">
      <alignment vertical="center"/>
    </xf>
    <xf numFmtId="38" fontId="3" fillId="0" borderId="18" xfId="660" applyNumberFormat="1" applyFont="1" applyFill="1" applyBorder="1" applyAlignment="1">
      <alignment horizontal="right" vertical="center" wrapText="1"/>
    </xf>
    <xf numFmtId="38" fontId="3" fillId="0" borderId="15" xfId="660" applyNumberFormat="1" applyFont="1" applyFill="1" applyBorder="1" applyAlignment="1">
      <alignment horizontal="right" vertical="center" wrapText="1"/>
    </xf>
    <xf numFmtId="38" fontId="5" fillId="0" borderId="16" xfId="661" applyNumberFormat="1" applyFont="1" applyFill="1" applyBorder="1" applyAlignment="1">
      <alignment horizontal="right" vertical="center" wrapText="1"/>
    </xf>
    <xf numFmtId="38" fontId="5" fillId="0" borderId="16" xfId="662" applyNumberFormat="1" applyFont="1" applyFill="1" applyBorder="1" applyAlignment="1">
      <alignment horizontal="right" vertical="center" wrapText="1"/>
    </xf>
    <xf numFmtId="38" fontId="5" fillId="0" borderId="3" xfId="661" applyNumberFormat="1" applyFont="1" applyFill="1" applyBorder="1" applyAlignment="1">
      <alignment horizontal="right" vertical="center" wrapText="1"/>
    </xf>
    <xf numFmtId="38" fontId="5" fillId="0" borderId="3" xfId="662" applyNumberFormat="1" applyFont="1" applyFill="1" applyBorder="1" applyAlignment="1">
      <alignment horizontal="right" vertical="center" wrapText="1"/>
    </xf>
    <xf numFmtId="38" fontId="3" fillId="0" borderId="3" xfId="661" applyNumberFormat="1" applyFont="1" applyFill="1" applyBorder="1" applyAlignment="1">
      <alignment horizontal="right" vertical="center" wrapText="1"/>
    </xf>
    <xf numFmtId="38" fontId="3" fillId="0" borderId="3" xfId="662" applyNumberFormat="1" applyFont="1" applyFill="1" applyBorder="1" applyAlignment="1">
      <alignment horizontal="right" vertical="center" wrapText="1"/>
    </xf>
    <xf numFmtId="38" fontId="6" fillId="0" borderId="14" xfId="518" applyNumberFormat="1" applyFont="1" applyFill="1" applyBorder="1" applyAlignment="1" applyProtection="1">
      <alignment vertical="center"/>
    </xf>
    <xf numFmtId="38" fontId="3" fillId="0" borderId="7" xfId="661" applyNumberFormat="1" applyFont="1" applyFill="1" applyBorder="1" applyAlignment="1">
      <alignment horizontal="right" vertical="center" wrapText="1"/>
    </xf>
    <xf numFmtId="38" fontId="3" fillId="0" borderId="7" xfId="662" applyNumberFormat="1" applyFont="1" applyFill="1" applyBorder="1" applyAlignment="1">
      <alignment horizontal="right" vertical="center" wrapText="1"/>
    </xf>
    <xf numFmtId="38" fontId="6" fillId="0" borderId="0" xfId="518" applyNumberFormat="1" applyFont="1" applyFill="1" applyBorder="1" applyAlignment="1" applyProtection="1">
      <alignment vertical="center"/>
    </xf>
    <xf numFmtId="38" fontId="6" fillId="0" borderId="5" xfId="518" applyNumberFormat="1" applyFont="1" applyFill="1" applyBorder="1" applyAlignment="1" applyProtection="1">
      <alignment vertical="center"/>
    </xf>
    <xf numFmtId="38" fontId="3" fillId="0" borderId="10" xfId="661" applyNumberFormat="1" applyFont="1" applyFill="1" applyBorder="1" applyAlignment="1">
      <alignment horizontal="right" vertical="center" wrapText="1"/>
    </xf>
    <xf numFmtId="38" fontId="3" fillId="0" borderId="10" xfId="662" applyNumberFormat="1" applyFont="1" applyFill="1" applyBorder="1" applyAlignment="1">
      <alignment horizontal="right" vertical="center" wrapText="1"/>
    </xf>
    <xf numFmtId="38" fontId="3" fillId="0" borderId="8" xfId="518" applyNumberFormat="1" applyFont="1" applyFill="1" applyBorder="1" applyAlignment="1" applyProtection="1">
      <alignment vertical="center"/>
    </xf>
    <xf numFmtId="38" fontId="3" fillId="0" borderId="4" xfId="518" applyNumberFormat="1" applyFont="1" applyFill="1" applyBorder="1" applyAlignment="1" applyProtection="1">
      <alignment vertical="center"/>
    </xf>
    <xf numFmtId="38" fontId="3" fillId="0" borderId="12" xfId="518" applyNumberFormat="1" applyFont="1" applyFill="1" applyBorder="1" applyAlignment="1" applyProtection="1">
      <alignment vertical="center"/>
    </xf>
    <xf numFmtId="38" fontId="3" fillId="0" borderId="18" xfId="661" applyNumberFormat="1" applyFont="1" applyFill="1" applyBorder="1" applyAlignment="1">
      <alignment horizontal="right" vertical="center" wrapText="1"/>
    </xf>
    <xf numFmtId="38" fontId="3" fillId="0" borderId="18" xfId="662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 applyProtection="1">
      <protection locked="0"/>
    </xf>
    <xf numFmtId="0" fontId="6" fillId="0" borderId="16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22" xfId="0" applyFont="1" applyFill="1" applyBorder="1" applyAlignment="1" applyProtection="1">
      <alignment horizontal="distributed" vertical="center" justifyLastLine="1"/>
      <protection locked="0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6" fillId="0" borderId="14" xfId="0" applyFont="1" applyFill="1" applyBorder="1" applyAlignment="1">
      <alignment vertical="distributed" textRotation="255" justifyLastLine="1"/>
    </xf>
    <xf numFmtId="0" fontId="6" fillId="0" borderId="0" xfId="0" applyFont="1" applyFill="1" applyAlignment="1">
      <alignment vertical="distributed" textRotation="255" justifyLastLine="1"/>
    </xf>
    <xf numFmtId="0" fontId="6" fillId="0" borderId="5" xfId="0" applyFont="1" applyFill="1" applyBorder="1" applyAlignment="1">
      <alignment vertical="distributed" textRotation="255" justifyLastLine="1"/>
    </xf>
    <xf numFmtId="0" fontId="6" fillId="0" borderId="14" xfId="0" applyFont="1" applyFill="1" applyBorder="1" applyAlignment="1">
      <alignment horizontal="center" vertical="distributed" textRotation="255" justifyLastLine="1"/>
    </xf>
    <xf numFmtId="0" fontId="6" fillId="0" borderId="0" xfId="0" applyFont="1" applyFill="1" applyBorder="1" applyAlignment="1">
      <alignment horizontal="center" vertical="distributed" textRotation="255" justifyLastLine="1"/>
    </xf>
    <xf numFmtId="0" fontId="6" fillId="0" borderId="0" xfId="0" applyFont="1" applyFill="1" applyAlignment="1">
      <alignment horizontal="center" vertical="distributed" textRotation="255" justifyLastLine="1"/>
    </xf>
    <xf numFmtId="0" fontId="6" fillId="0" borderId="1" xfId="0" applyFont="1" applyFill="1" applyBorder="1" applyAlignment="1">
      <alignment horizontal="center" vertical="distributed" textRotation="255" justifyLastLine="1"/>
    </xf>
    <xf numFmtId="0" fontId="6" fillId="0" borderId="23" xfId="0" applyFont="1" applyFill="1" applyBorder="1" applyAlignment="1" applyProtection="1">
      <alignment vertical="center" wrapText="1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5" fillId="0" borderId="29" xfId="0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7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distributed" vertical="center"/>
    </xf>
    <xf numFmtId="0" fontId="5" fillId="0" borderId="29" xfId="0" applyFont="1" applyFill="1" applyBorder="1" applyAlignment="1" applyProtection="1">
      <alignment horizontal="distributed" vertical="center"/>
    </xf>
    <xf numFmtId="0" fontId="6" fillId="0" borderId="31" xfId="0" applyFont="1" applyFill="1" applyBorder="1" applyAlignment="1" applyProtection="1">
      <alignment vertical="center" wrapText="1"/>
    </xf>
    <xf numFmtId="0" fontId="6" fillId="0" borderId="32" xfId="0" applyFont="1" applyFill="1" applyBorder="1" applyAlignment="1"/>
    <xf numFmtId="0" fontId="6" fillId="0" borderId="33" xfId="0" applyFont="1" applyFill="1" applyBorder="1" applyAlignment="1"/>
    <xf numFmtId="0" fontId="6" fillId="0" borderId="34" xfId="0" applyFont="1" applyFill="1" applyBorder="1" applyAlignment="1"/>
    <xf numFmtId="0" fontId="6" fillId="0" borderId="35" xfId="0" applyFont="1" applyFill="1" applyBorder="1" applyAlignment="1"/>
    <xf numFmtId="0" fontId="6" fillId="0" borderId="36" xfId="0" applyFont="1" applyFill="1" applyBorder="1" applyAlignment="1"/>
    <xf numFmtId="0" fontId="0" fillId="0" borderId="0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distributed" textRotation="255" justifyLastLine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distributed" vertical="center"/>
      <protection locked="0"/>
    </xf>
    <xf numFmtId="0" fontId="6" fillId="0" borderId="30" xfId="0" applyFont="1" applyFill="1" applyBorder="1" applyAlignment="1" applyProtection="1">
      <alignment horizontal="distributed" vertical="center" justifyLastLine="1"/>
      <protection locked="0"/>
    </xf>
    <xf numFmtId="0" fontId="6" fillId="0" borderId="21" xfId="0" applyFont="1" applyFill="1" applyBorder="1" applyAlignment="1" applyProtection="1">
      <alignment horizontal="distributed" vertical="center" justifyLastLine="1"/>
      <protection locked="0"/>
    </xf>
    <xf numFmtId="0" fontId="6" fillId="0" borderId="22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39" xfId="0" applyFont="1" applyFill="1" applyBorder="1" applyAlignment="1" applyProtection="1">
      <alignment horizontal="distributed" vertical="center" justifyLastLine="1"/>
      <protection locked="0"/>
    </xf>
    <xf numFmtId="0" fontId="6" fillId="0" borderId="3" xfId="0" applyFont="1" applyFill="1" applyBorder="1" applyAlignment="1" applyProtection="1">
      <alignment horizontal="distributed" vertical="center" justifyLastLine="1"/>
      <protection locked="0"/>
    </xf>
    <xf numFmtId="0" fontId="6" fillId="0" borderId="40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vertical="distributed" textRotation="255" justifyLastLine="1"/>
    </xf>
  </cellXfs>
  <cellStyles count="684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2" xfId="9" xr:uid="{00000000-0005-0000-0000-000008000000}"/>
    <cellStyle name="20% - アクセント 1 3" xfId="10" xr:uid="{00000000-0005-0000-0000-000009000000}"/>
    <cellStyle name="20% - アクセント 1 4" xfId="11" xr:uid="{00000000-0005-0000-0000-00000A000000}"/>
    <cellStyle name="20% - アクセント 1 5" xfId="12" xr:uid="{00000000-0005-0000-0000-00000B000000}"/>
    <cellStyle name="20% - アクセント 1 6" xfId="13" xr:uid="{00000000-0005-0000-0000-00000C000000}"/>
    <cellStyle name="20% - アクセント 1 7" xfId="14" xr:uid="{00000000-0005-0000-0000-00000D000000}"/>
    <cellStyle name="20% - アクセント 1 8" xfId="15" xr:uid="{00000000-0005-0000-0000-00000E000000}"/>
    <cellStyle name="20% - アクセント 1 9" xfId="16" xr:uid="{00000000-0005-0000-0000-00000F000000}"/>
    <cellStyle name="20% - アクセント 2 10" xfId="17" xr:uid="{00000000-0005-0000-0000-000010000000}"/>
    <cellStyle name="20% - アクセント 2 11" xfId="18" xr:uid="{00000000-0005-0000-0000-000011000000}"/>
    <cellStyle name="20% - アクセント 2 12" xfId="19" xr:uid="{00000000-0005-0000-0000-000012000000}"/>
    <cellStyle name="20% - アクセント 2 13" xfId="20" xr:uid="{00000000-0005-0000-0000-000013000000}"/>
    <cellStyle name="20% - アクセント 2 14" xfId="21" xr:uid="{00000000-0005-0000-0000-000014000000}"/>
    <cellStyle name="20% - アクセント 2 15" xfId="22" xr:uid="{00000000-0005-0000-0000-000015000000}"/>
    <cellStyle name="20% - アクセント 2 16" xfId="23" xr:uid="{00000000-0005-0000-0000-000016000000}"/>
    <cellStyle name="20% - アクセント 2 17" xfId="24" xr:uid="{00000000-0005-0000-0000-000017000000}"/>
    <cellStyle name="20% - アクセント 2 2" xfId="25" xr:uid="{00000000-0005-0000-0000-000018000000}"/>
    <cellStyle name="20% - アクセント 2 3" xfId="26" xr:uid="{00000000-0005-0000-0000-000019000000}"/>
    <cellStyle name="20% - アクセント 2 4" xfId="27" xr:uid="{00000000-0005-0000-0000-00001A000000}"/>
    <cellStyle name="20% - アクセント 2 5" xfId="28" xr:uid="{00000000-0005-0000-0000-00001B000000}"/>
    <cellStyle name="20% - アクセント 2 6" xfId="29" xr:uid="{00000000-0005-0000-0000-00001C000000}"/>
    <cellStyle name="20% - アクセント 2 7" xfId="30" xr:uid="{00000000-0005-0000-0000-00001D000000}"/>
    <cellStyle name="20% - アクセント 2 8" xfId="31" xr:uid="{00000000-0005-0000-0000-00001E000000}"/>
    <cellStyle name="20% - アクセント 2 9" xfId="32" xr:uid="{00000000-0005-0000-0000-00001F000000}"/>
    <cellStyle name="20% - アクセント 3 10" xfId="33" xr:uid="{00000000-0005-0000-0000-000020000000}"/>
    <cellStyle name="20% - アクセント 3 11" xfId="34" xr:uid="{00000000-0005-0000-0000-000021000000}"/>
    <cellStyle name="20% - アクセント 3 12" xfId="35" xr:uid="{00000000-0005-0000-0000-000022000000}"/>
    <cellStyle name="20% - アクセント 3 13" xfId="36" xr:uid="{00000000-0005-0000-0000-000023000000}"/>
    <cellStyle name="20% - アクセント 3 14" xfId="37" xr:uid="{00000000-0005-0000-0000-000024000000}"/>
    <cellStyle name="20% - アクセント 3 15" xfId="38" xr:uid="{00000000-0005-0000-0000-000025000000}"/>
    <cellStyle name="20% - アクセント 3 16" xfId="39" xr:uid="{00000000-0005-0000-0000-000026000000}"/>
    <cellStyle name="20% - アクセント 3 17" xfId="40" xr:uid="{00000000-0005-0000-0000-000027000000}"/>
    <cellStyle name="20% - アクセント 3 2" xfId="41" xr:uid="{00000000-0005-0000-0000-000028000000}"/>
    <cellStyle name="20% - アクセント 3 3" xfId="42" xr:uid="{00000000-0005-0000-0000-000029000000}"/>
    <cellStyle name="20% - アクセント 3 4" xfId="43" xr:uid="{00000000-0005-0000-0000-00002A000000}"/>
    <cellStyle name="20% - アクセント 3 5" xfId="44" xr:uid="{00000000-0005-0000-0000-00002B000000}"/>
    <cellStyle name="20% - アクセント 3 6" xfId="45" xr:uid="{00000000-0005-0000-0000-00002C000000}"/>
    <cellStyle name="20% - アクセント 3 7" xfId="46" xr:uid="{00000000-0005-0000-0000-00002D000000}"/>
    <cellStyle name="20% - アクセント 3 8" xfId="47" xr:uid="{00000000-0005-0000-0000-00002E000000}"/>
    <cellStyle name="20% - アクセント 3 9" xfId="48" xr:uid="{00000000-0005-0000-0000-00002F000000}"/>
    <cellStyle name="20% - アクセント 4 10" xfId="49" xr:uid="{00000000-0005-0000-0000-000030000000}"/>
    <cellStyle name="20% - アクセント 4 11" xfId="50" xr:uid="{00000000-0005-0000-0000-000031000000}"/>
    <cellStyle name="20% - アクセント 4 12" xfId="51" xr:uid="{00000000-0005-0000-0000-000032000000}"/>
    <cellStyle name="20% - アクセント 4 13" xfId="52" xr:uid="{00000000-0005-0000-0000-000033000000}"/>
    <cellStyle name="20% - アクセント 4 14" xfId="53" xr:uid="{00000000-0005-0000-0000-000034000000}"/>
    <cellStyle name="20% - アクセント 4 15" xfId="54" xr:uid="{00000000-0005-0000-0000-000035000000}"/>
    <cellStyle name="20% - アクセント 4 16" xfId="55" xr:uid="{00000000-0005-0000-0000-000036000000}"/>
    <cellStyle name="20% - アクセント 4 17" xfId="56" xr:uid="{00000000-0005-0000-0000-000037000000}"/>
    <cellStyle name="20% - アクセント 4 2" xfId="57" xr:uid="{00000000-0005-0000-0000-000038000000}"/>
    <cellStyle name="20% - アクセント 4 3" xfId="58" xr:uid="{00000000-0005-0000-0000-000039000000}"/>
    <cellStyle name="20% - アクセント 4 4" xfId="59" xr:uid="{00000000-0005-0000-0000-00003A000000}"/>
    <cellStyle name="20% - アクセント 4 5" xfId="60" xr:uid="{00000000-0005-0000-0000-00003B000000}"/>
    <cellStyle name="20% - アクセント 4 6" xfId="61" xr:uid="{00000000-0005-0000-0000-00003C000000}"/>
    <cellStyle name="20% - アクセント 4 7" xfId="62" xr:uid="{00000000-0005-0000-0000-00003D000000}"/>
    <cellStyle name="20% - アクセント 4 8" xfId="63" xr:uid="{00000000-0005-0000-0000-00003E000000}"/>
    <cellStyle name="20% - アクセント 4 9" xfId="64" xr:uid="{00000000-0005-0000-0000-00003F000000}"/>
    <cellStyle name="20% - アクセント 5 10" xfId="65" xr:uid="{00000000-0005-0000-0000-000040000000}"/>
    <cellStyle name="20% - アクセント 5 11" xfId="66" xr:uid="{00000000-0005-0000-0000-000041000000}"/>
    <cellStyle name="20% - アクセント 5 12" xfId="67" xr:uid="{00000000-0005-0000-0000-000042000000}"/>
    <cellStyle name="20% - アクセント 5 13" xfId="68" xr:uid="{00000000-0005-0000-0000-000043000000}"/>
    <cellStyle name="20% - アクセント 5 14" xfId="69" xr:uid="{00000000-0005-0000-0000-000044000000}"/>
    <cellStyle name="20% - アクセント 5 15" xfId="70" xr:uid="{00000000-0005-0000-0000-000045000000}"/>
    <cellStyle name="20% - アクセント 5 16" xfId="71" xr:uid="{00000000-0005-0000-0000-000046000000}"/>
    <cellStyle name="20% - アクセント 5 17" xfId="72" xr:uid="{00000000-0005-0000-0000-000047000000}"/>
    <cellStyle name="20% - アクセント 5 2" xfId="73" xr:uid="{00000000-0005-0000-0000-000048000000}"/>
    <cellStyle name="20% - アクセント 5 3" xfId="74" xr:uid="{00000000-0005-0000-0000-000049000000}"/>
    <cellStyle name="20% - アクセント 5 4" xfId="75" xr:uid="{00000000-0005-0000-0000-00004A000000}"/>
    <cellStyle name="20% - アクセント 5 5" xfId="76" xr:uid="{00000000-0005-0000-0000-00004B000000}"/>
    <cellStyle name="20% - アクセント 5 6" xfId="77" xr:uid="{00000000-0005-0000-0000-00004C000000}"/>
    <cellStyle name="20% - アクセント 5 7" xfId="78" xr:uid="{00000000-0005-0000-0000-00004D000000}"/>
    <cellStyle name="20% - アクセント 5 8" xfId="79" xr:uid="{00000000-0005-0000-0000-00004E000000}"/>
    <cellStyle name="20% - アクセント 5 9" xfId="80" xr:uid="{00000000-0005-0000-0000-00004F000000}"/>
    <cellStyle name="20% - アクセント 6 10" xfId="81" xr:uid="{00000000-0005-0000-0000-000050000000}"/>
    <cellStyle name="20% - アクセント 6 11" xfId="82" xr:uid="{00000000-0005-0000-0000-000051000000}"/>
    <cellStyle name="20% - アクセント 6 12" xfId="83" xr:uid="{00000000-0005-0000-0000-000052000000}"/>
    <cellStyle name="20% - アクセント 6 13" xfId="84" xr:uid="{00000000-0005-0000-0000-000053000000}"/>
    <cellStyle name="20% - アクセント 6 14" xfId="85" xr:uid="{00000000-0005-0000-0000-000054000000}"/>
    <cellStyle name="20% - アクセント 6 15" xfId="86" xr:uid="{00000000-0005-0000-0000-000055000000}"/>
    <cellStyle name="20% - アクセント 6 16" xfId="87" xr:uid="{00000000-0005-0000-0000-000056000000}"/>
    <cellStyle name="20% - アクセント 6 17" xfId="88" xr:uid="{00000000-0005-0000-0000-000057000000}"/>
    <cellStyle name="20% - アクセント 6 2" xfId="89" xr:uid="{00000000-0005-0000-0000-000058000000}"/>
    <cellStyle name="20% - アクセント 6 3" xfId="90" xr:uid="{00000000-0005-0000-0000-000059000000}"/>
    <cellStyle name="20% - アクセント 6 4" xfId="91" xr:uid="{00000000-0005-0000-0000-00005A000000}"/>
    <cellStyle name="20% - アクセント 6 5" xfId="92" xr:uid="{00000000-0005-0000-0000-00005B000000}"/>
    <cellStyle name="20% - アクセント 6 6" xfId="93" xr:uid="{00000000-0005-0000-0000-00005C000000}"/>
    <cellStyle name="20% - アクセント 6 7" xfId="94" xr:uid="{00000000-0005-0000-0000-00005D000000}"/>
    <cellStyle name="20% - アクセント 6 8" xfId="95" xr:uid="{00000000-0005-0000-0000-00005E000000}"/>
    <cellStyle name="20% - アクセント 6 9" xfId="96" xr:uid="{00000000-0005-0000-0000-00005F000000}"/>
    <cellStyle name="40% - アクセント 1 10" xfId="97" xr:uid="{00000000-0005-0000-0000-000060000000}"/>
    <cellStyle name="40% - アクセント 1 11" xfId="98" xr:uid="{00000000-0005-0000-0000-000061000000}"/>
    <cellStyle name="40% - アクセント 1 12" xfId="99" xr:uid="{00000000-0005-0000-0000-000062000000}"/>
    <cellStyle name="40% - アクセント 1 13" xfId="100" xr:uid="{00000000-0005-0000-0000-000063000000}"/>
    <cellStyle name="40% - アクセント 1 14" xfId="101" xr:uid="{00000000-0005-0000-0000-000064000000}"/>
    <cellStyle name="40% - アクセント 1 15" xfId="102" xr:uid="{00000000-0005-0000-0000-000065000000}"/>
    <cellStyle name="40% - アクセント 1 16" xfId="103" xr:uid="{00000000-0005-0000-0000-000066000000}"/>
    <cellStyle name="40% - アクセント 1 17" xfId="104" xr:uid="{00000000-0005-0000-0000-000067000000}"/>
    <cellStyle name="40% - アクセント 1 2" xfId="105" xr:uid="{00000000-0005-0000-0000-000068000000}"/>
    <cellStyle name="40% - アクセント 1 3" xfId="106" xr:uid="{00000000-0005-0000-0000-000069000000}"/>
    <cellStyle name="40% - アクセント 1 4" xfId="107" xr:uid="{00000000-0005-0000-0000-00006A000000}"/>
    <cellStyle name="40% - アクセント 1 5" xfId="108" xr:uid="{00000000-0005-0000-0000-00006B000000}"/>
    <cellStyle name="40% - アクセント 1 6" xfId="109" xr:uid="{00000000-0005-0000-0000-00006C000000}"/>
    <cellStyle name="40% - アクセント 1 7" xfId="110" xr:uid="{00000000-0005-0000-0000-00006D000000}"/>
    <cellStyle name="40% - アクセント 1 8" xfId="111" xr:uid="{00000000-0005-0000-0000-00006E000000}"/>
    <cellStyle name="40% - アクセント 1 9" xfId="112" xr:uid="{00000000-0005-0000-0000-00006F000000}"/>
    <cellStyle name="40% - アクセント 2 10" xfId="113" xr:uid="{00000000-0005-0000-0000-000070000000}"/>
    <cellStyle name="40% - アクセント 2 11" xfId="114" xr:uid="{00000000-0005-0000-0000-000071000000}"/>
    <cellStyle name="40% - アクセント 2 12" xfId="115" xr:uid="{00000000-0005-0000-0000-000072000000}"/>
    <cellStyle name="40% - アクセント 2 13" xfId="116" xr:uid="{00000000-0005-0000-0000-000073000000}"/>
    <cellStyle name="40% - アクセント 2 14" xfId="117" xr:uid="{00000000-0005-0000-0000-000074000000}"/>
    <cellStyle name="40% - アクセント 2 15" xfId="118" xr:uid="{00000000-0005-0000-0000-000075000000}"/>
    <cellStyle name="40% - アクセント 2 16" xfId="119" xr:uid="{00000000-0005-0000-0000-000076000000}"/>
    <cellStyle name="40% - アクセント 2 17" xfId="120" xr:uid="{00000000-0005-0000-0000-000077000000}"/>
    <cellStyle name="40% - アクセント 2 2" xfId="121" xr:uid="{00000000-0005-0000-0000-000078000000}"/>
    <cellStyle name="40% - アクセント 2 3" xfId="122" xr:uid="{00000000-0005-0000-0000-000079000000}"/>
    <cellStyle name="40% - アクセント 2 4" xfId="123" xr:uid="{00000000-0005-0000-0000-00007A000000}"/>
    <cellStyle name="40% - アクセント 2 5" xfId="124" xr:uid="{00000000-0005-0000-0000-00007B000000}"/>
    <cellStyle name="40% - アクセント 2 6" xfId="125" xr:uid="{00000000-0005-0000-0000-00007C000000}"/>
    <cellStyle name="40% - アクセント 2 7" xfId="126" xr:uid="{00000000-0005-0000-0000-00007D000000}"/>
    <cellStyle name="40% - アクセント 2 8" xfId="127" xr:uid="{00000000-0005-0000-0000-00007E000000}"/>
    <cellStyle name="40% - アクセント 2 9" xfId="128" xr:uid="{00000000-0005-0000-0000-00007F000000}"/>
    <cellStyle name="40% - アクセント 3 10" xfId="129" xr:uid="{00000000-0005-0000-0000-000080000000}"/>
    <cellStyle name="40% - アクセント 3 11" xfId="130" xr:uid="{00000000-0005-0000-0000-000081000000}"/>
    <cellStyle name="40% - アクセント 3 12" xfId="131" xr:uid="{00000000-0005-0000-0000-000082000000}"/>
    <cellStyle name="40% - アクセント 3 13" xfId="132" xr:uid="{00000000-0005-0000-0000-000083000000}"/>
    <cellStyle name="40% - アクセント 3 14" xfId="133" xr:uid="{00000000-0005-0000-0000-000084000000}"/>
    <cellStyle name="40% - アクセント 3 15" xfId="134" xr:uid="{00000000-0005-0000-0000-000085000000}"/>
    <cellStyle name="40% - アクセント 3 16" xfId="135" xr:uid="{00000000-0005-0000-0000-000086000000}"/>
    <cellStyle name="40% - アクセント 3 17" xfId="136" xr:uid="{00000000-0005-0000-0000-000087000000}"/>
    <cellStyle name="40% - アクセント 3 2" xfId="137" xr:uid="{00000000-0005-0000-0000-000088000000}"/>
    <cellStyle name="40% - アクセント 3 3" xfId="138" xr:uid="{00000000-0005-0000-0000-000089000000}"/>
    <cellStyle name="40% - アクセント 3 4" xfId="139" xr:uid="{00000000-0005-0000-0000-00008A000000}"/>
    <cellStyle name="40% - アクセント 3 5" xfId="140" xr:uid="{00000000-0005-0000-0000-00008B000000}"/>
    <cellStyle name="40% - アクセント 3 6" xfId="141" xr:uid="{00000000-0005-0000-0000-00008C000000}"/>
    <cellStyle name="40% - アクセント 3 7" xfId="142" xr:uid="{00000000-0005-0000-0000-00008D000000}"/>
    <cellStyle name="40% - アクセント 3 8" xfId="143" xr:uid="{00000000-0005-0000-0000-00008E000000}"/>
    <cellStyle name="40% - アクセント 3 9" xfId="144" xr:uid="{00000000-0005-0000-0000-00008F000000}"/>
    <cellStyle name="40% - アクセント 4 10" xfId="145" xr:uid="{00000000-0005-0000-0000-000090000000}"/>
    <cellStyle name="40% - アクセント 4 11" xfId="146" xr:uid="{00000000-0005-0000-0000-000091000000}"/>
    <cellStyle name="40% - アクセント 4 12" xfId="147" xr:uid="{00000000-0005-0000-0000-000092000000}"/>
    <cellStyle name="40% - アクセント 4 13" xfId="148" xr:uid="{00000000-0005-0000-0000-000093000000}"/>
    <cellStyle name="40% - アクセント 4 14" xfId="149" xr:uid="{00000000-0005-0000-0000-000094000000}"/>
    <cellStyle name="40% - アクセント 4 15" xfId="150" xr:uid="{00000000-0005-0000-0000-000095000000}"/>
    <cellStyle name="40% - アクセント 4 16" xfId="151" xr:uid="{00000000-0005-0000-0000-000096000000}"/>
    <cellStyle name="40% - アクセント 4 17" xfId="152" xr:uid="{00000000-0005-0000-0000-000097000000}"/>
    <cellStyle name="40% - アクセント 4 2" xfId="153" xr:uid="{00000000-0005-0000-0000-000098000000}"/>
    <cellStyle name="40% - アクセント 4 3" xfId="154" xr:uid="{00000000-0005-0000-0000-000099000000}"/>
    <cellStyle name="40% - アクセント 4 4" xfId="155" xr:uid="{00000000-0005-0000-0000-00009A000000}"/>
    <cellStyle name="40% - アクセント 4 5" xfId="156" xr:uid="{00000000-0005-0000-0000-00009B000000}"/>
    <cellStyle name="40% - アクセント 4 6" xfId="157" xr:uid="{00000000-0005-0000-0000-00009C000000}"/>
    <cellStyle name="40% - アクセント 4 7" xfId="158" xr:uid="{00000000-0005-0000-0000-00009D000000}"/>
    <cellStyle name="40% - アクセント 4 8" xfId="159" xr:uid="{00000000-0005-0000-0000-00009E000000}"/>
    <cellStyle name="40% - アクセント 4 9" xfId="160" xr:uid="{00000000-0005-0000-0000-00009F000000}"/>
    <cellStyle name="40% - アクセント 5 10" xfId="161" xr:uid="{00000000-0005-0000-0000-0000A0000000}"/>
    <cellStyle name="40% - アクセント 5 11" xfId="162" xr:uid="{00000000-0005-0000-0000-0000A1000000}"/>
    <cellStyle name="40% - アクセント 5 12" xfId="163" xr:uid="{00000000-0005-0000-0000-0000A2000000}"/>
    <cellStyle name="40% - アクセント 5 13" xfId="164" xr:uid="{00000000-0005-0000-0000-0000A3000000}"/>
    <cellStyle name="40% - アクセント 5 14" xfId="165" xr:uid="{00000000-0005-0000-0000-0000A4000000}"/>
    <cellStyle name="40% - アクセント 5 15" xfId="166" xr:uid="{00000000-0005-0000-0000-0000A5000000}"/>
    <cellStyle name="40% - アクセント 5 16" xfId="167" xr:uid="{00000000-0005-0000-0000-0000A6000000}"/>
    <cellStyle name="40% - アクセント 5 17" xfId="168" xr:uid="{00000000-0005-0000-0000-0000A7000000}"/>
    <cellStyle name="40% - アクセント 5 2" xfId="169" xr:uid="{00000000-0005-0000-0000-0000A8000000}"/>
    <cellStyle name="40% - アクセント 5 3" xfId="170" xr:uid="{00000000-0005-0000-0000-0000A9000000}"/>
    <cellStyle name="40% - アクセント 5 4" xfId="171" xr:uid="{00000000-0005-0000-0000-0000AA000000}"/>
    <cellStyle name="40% - アクセント 5 5" xfId="172" xr:uid="{00000000-0005-0000-0000-0000AB000000}"/>
    <cellStyle name="40% - アクセント 5 6" xfId="173" xr:uid="{00000000-0005-0000-0000-0000AC000000}"/>
    <cellStyle name="40% - アクセント 5 7" xfId="174" xr:uid="{00000000-0005-0000-0000-0000AD000000}"/>
    <cellStyle name="40% - アクセント 5 8" xfId="175" xr:uid="{00000000-0005-0000-0000-0000AE000000}"/>
    <cellStyle name="40% - アクセント 5 9" xfId="176" xr:uid="{00000000-0005-0000-0000-0000AF000000}"/>
    <cellStyle name="40% - アクセント 6 10" xfId="177" xr:uid="{00000000-0005-0000-0000-0000B0000000}"/>
    <cellStyle name="40% - アクセント 6 11" xfId="178" xr:uid="{00000000-0005-0000-0000-0000B1000000}"/>
    <cellStyle name="40% - アクセント 6 12" xfId="179" xr:uid="{00000000-0005-0000-0000-0000B2000000}"/>
    <cellStyle name="40% - アクセント 6 13" xfId="180" xr:uid="{00000000-0005-0000-0000-0000B3000000}"/>
    <cellStyle name="40% - アクセント 6 14" xfId="181" xr:uid="{00000000-0005-0000-0000-0000B4000000}"/>
    <cellStyle name="40% - アクセント 6 15" xfId="182" xr:uid="{00000000-0005-0000-0000-0000B5000000}"/>
    <cellStyle name="40% - アクセント 6 16" xfId="183" xr:uid="{00000000-0005-0000-0000-0000B6000000}"/>
    <cellStyle name="40% - アクセント 6 17" xfId="184" xr:uid="{00000000-0005-0000-0000-0000B7000000}"/>
    <cellStyle name="40% - アクセント 6 2" xfId="185" xr:uid="{00000000-0005-0000-0000-0000B8000000}"/>
    <cellStyle name="40% - アクセント 6 3" xfId="186" xr:uid="{00000000-0005-0000-0000-0000B9000000}"/>
    <cellStyle name="40% - アクセント 6 4" xfId="187" xr:uid="{00000000-0005-0000-0000-0000BA000000}"/>
    <cellStyle name="40% - アクセント 6 5" xfId="188" xr:uid="{00000000-0005-0000-0000-0000BB000000}"/>
    <cellStyle name="40% - アクセント 6 6" xfId="189" xr:uid="{00000000-0005-0000-0000-0000BC000000}"/>
    <cellStyle name="40% - アクセント 6 7" xfId="190" xr:uid="{00000000-0005-0000-0000-0000BD000000}"/>
    <cellStyle name="40% - アクセント 6 8" xfId="191" xr:uid="{00000000-0005-0000-0000-0000BE000000}"/>
    <cellStyle name="40% - アクセント 6 9" xfId="192" xr:uid="{00000000-0005-0000-0000-0000BF000000}"/>
    <cellStyle name="60% - アクセント 1 10" xfId="193" xr:uid="{00000000-0005-0000-0000-0000C0000000}"/>
    <cellStyle name="60% - アクセント 1 11" xfId="194" xr:uid="{00000000-0005-0000-0000-0000C1000000}"/>
    <cellStyle name="60% - アクセント 1 12" xfId="195" xr:uid="{00000000-0005-0000-0000-0000C2000000}"/>
    <cellStyle name="60% - アクセント 1 13" xfId="196" xr:uid="{00000000-0005-0000-0000-0000C3000000}"/>
    <cellStyle name="60% - アクセント 1 14" xfId="197" xr:uid="{00000000-0005-0000-0000-0000C4000000}"/>
    <cellStyle name="60% - アクセント 1 15" xfId="198" xr:uid="{00000000-0005-0000-0000-0000C5000000}"/>
    <cellStyle name="60% - アクセント 1 16" xfId="199" xr:uid="{00000000-0005-0000-0000-0000C6000000}"/>
    <cellStyle name="60% - アクセント 1 17" xfId="200" xr:uid="{00000000-0005-0000-0000-0000C7000000}"/>
    <cellStyle name="60% - アクセント 1 2" xfId="201" xr:uid="{00000000-0005-0000-0000-0000C8000000}"/>
    <cellStyle name="60% - アクセント 1 3" xfId="202" xr:uid="{00000000-0005-0000-0000-0000C9000000}"/>
    <cellStyle name="60% - アクセント 1 4" xfId="203" xr:uid="{00000000-0005-0000-0000-0000CA000000}"/>
    <cellStyle name="60% - アクセント 1 5" xfId="204" xr:uid="{00000000-0005-0000-0000-0000CB000000}"/>
    <cellStyle name="60% - アクセント 1 6" xfId="205" xr:uid="{00000000-0005-0000-0000-0000CC000000}"/>
    <cellStyle name="60% - アクセント 1 7" xfId="206" xr:uid="{00000000-0005-0000-0000-0000CD000000}"/>
    <cellStyle name="60% - アクセント 1 8" xfId="207" xr:uid="{00000000-0005-0000-0000-0000CE000000}"/>
    <cellStyle name="60% - アクセント 1 9" xfId="208" xr:uid="{00000000-0005-0000-0000-0000CF000000}"/>
    <cellStyle name="60% - アクセント 2 10" xfId="209" xr:uid="{00000000-0005-0000-0000-0000D0000000}"/>
    <cellStyle name="60% - アクセント 2 11" xfId="210" xr:uid="{00000000-0005-0000-0000-0000D1000000}"/>
    <cellStyle name="60% - アクセント 2 12" xfId="211" xr:uid="{00000000-0005-0000-0000-0000D2000000}"/>
    <cellStyle name="60% - アクセント 2 13" xfId="212" xr:uid="{00000000-0005-0000-0000-0000D3000000}"/>
    <cellStyle name="60% - アクセント 2 14" xfId="213" xr:uid="{00000000-0005-0000-0000-0000D4000000}"/>
    <cellStyle name="60% - アクセント 2 15" xfId="214" xr:uid="{00000000-0005-0000-0000-0000D5000000}"/>
    <cellStyle name="60% - アクセント 2 16" xfId="215" xr:uid="{00000000-0005-0000-0000-0000D6000000}"/>
    <cellStyle name="60% - アクセント 2 17" xfId="216" xr:uid="{00000000-0005-0000-0000-0000D7000000}"/>
    <cellStyle name="60% - アクセント 2 2" xfId="217" xr:uid="{00000000-0005-0000-0000-0000D8000000}"/>
    <cellStyle name="60% - アクセント 2 3" xfId="218" xr:uid="{00000000-0005-0000-0000-0000D9000000}"/>
    <cellStyle name="60% - アクセント 2 4" xfId="219" xr:uid="{00000000-0005-0000-0000-0000DA000000}"/>
    <cellStyle name="60% - アクセント 2 5" xfId="220" xr:uid="{00000000-0005-0000-0000-0000DB000000}"/>
    <cellStyle name="60% - アクセント 2 6" xfId="221" xr:uid="{00000000-0005-0000-0000-0000DC000000}"/>
    <cellStyle name="60% - アクセント 2 7" xfId="222" xr:uid="{00000000-0005-0000-0000-0000DD000000}"/>
    <cellStyle name="60% - アクセント 2 8" xfId="223" xr:uid="{00000000-0005-0000-0000-0000DE000000}"/>
    <cellStyle name="60% - アクセント 2 9" xfId="224" xr:uid="{00000000-0005-0000-0000-0000DF000000}"/>
    <cellStyle name="60% - アクセント 3 10" xfId="225" xr:uid="{00000000-0005-0000-0000-0000E0000000}"/>
    <cellStyle name="60% - アクセント 3 11" xfId="226" xr:uid="{00000000-0005-0000-0000-0000E1000000}"/>
    <cellStyle name="60% - アクセント 3 12" xfId="227" xr:uid="{00000000-0005-0000-0000-0000E2000000}"/>
    <cellStyle name="60% - アクセント 3 13" xfId="228" xr:uid="{00000000-0005-0000-0000-0000E3000000}"/>
    <cellStyle name="60% - アクセント 3 14" xfId="229" xr:uid="{00000000-0005-0000-0000-0000E4000000}"/>
    <cellStyle name="60% - アクセント 3 15" xfId="230" xr:uid="{00000000-0005-0000-0000-0000E5000000}"/>
    <cellStyle name="60% - アクセント 3 16" xfId="231" xr:uid="{00000000-0005-0000-0000-0000E6000000}"/>
    <cellStyle name="60% - アクセント 3 17" xfId="232" xr:uid="{00000000-0005-0000-0000-0000E7000000}"/>
    <cellStyle name="60% - アクセント 3 2" xfId="233" xr:uid="{00000000-0005-0000-0000-0000E8000000}"/>
    <cellStyle name="60% - アクセント 3 3" xfId="234" xr:uid="{00000000-0005-0000-0000-0000E9000000}"/>
    <cellStyle name="60% - アクセント 3 4" xfId="235" xr:uid="{00000000-0005-0000-0000-0000EA000000}"/>
    <cellStyle name="60% - アクセント 3 5" xfId="236" xr:uid="{00000000-0005-0000-0000-0000EB000000}"/>
    <cellStyle name="60% - アクセント 3 6" xfId="237" xr:uid="{00000000-0005-0000-0000-0000EC000000}"/>
    <cellStyle name="60% - アクセント 3 7" xfId="238" xr:uid="{00000000-0005-0000-0000-0000ED000000}"/>
    <cellStyle name="60% - アクセント 3 8" xfId="239" xr:uid="{00000000-0005-0000-0000-0000EE000000}"/>
    <cellStyle name="60% - アクセント 3 9" xfId="240" xr:uid="{00000000-0005-0000-0000-0000EF000000}"/>
    <cellStyle name="60% - アクセント 4 10" xfId="241" xr:uid="{00000000-0005-0000-0000-0000F0000000}"/>
    <cellStyle name="60% - アクセント 4 11" xfId="242" xr:uid="{00000000-0005-0000-0000-0000F1000000}"/>
    <cellStyle name="60% - アクセント 4 12" xfId="243" xr:uid="{00000000-0005-0000-0000-0000F2000000}"/>
    <cellStyle name="60% - アクセント 4 13" xfId="244" xr:uid="{00000000-0005-0000-0000-0000F3000000}"/>
    <cellStyle name="60% - アクセント 4 14" xfId="245" xr:uid="{00000000-0005-0000-0000-0000F4000000}"/>
    <cellStyle name="60% - アクセント 4 15" xfId="246" xr:uid="{00000000-0005-0000-0000-0000F5000000}"/>
    <cellStyle name="60% - アクセント 4 16" xfId="247" xr:uid="{00000000-0005-0000-0000-0000F6000000}"/>
    <cellStyle name="60% - アクセント 4 17" xfId="248" xr:uid="{00000000-0005-0000-0000-0000F7000000}"/>
    <cellStyle name="60% - アクセント 4 2" xfId="249" xr:uid="{00000000-0005-0000-0000-0000F8000000}"/>
    <cellStyle name="60% - アクセント 4 3" xfId="250" xr:uid="{00000000-0005-0000-0000-0000F9000000}"/>
    <cellStyle name="60% - アクセント 4 4" xfId="251" xr:uid="{00000000-0005-0000-0000-0000FA000000}"/>
    <cellStyle name="60% - アクセント 4 5" xfId="252" xr:uid="{00000000-0005-0000-0000-0000FB000000}"/>
    <cellStyle name="60% - アクセント 4 6" xfId="253" xr:uid="{00000000-0005-0000-0000-0000FC000000}"/>
    <cellStyle name="60% - アクセント 4 7" xfId="254" xr:uid="{00000000-0005-0000-0000-0000FD000000}"/>
    <cellStyle name="60% - アクセント 4 8" xfId="255" xr:uid="{00000000-0005-0000-0000-0000FE000000}"/>
    <cellStyle name="60% - アクセント 4 9" xfId="256" xr:uid="{00000000-0005-0000-0000-0000FF000000}"/>
    <cellStyle name="60% - アクセント 5 10" xfId="257" xr:uid="{00000000-0005-0000-0000-000000010000}"/>
    <cellStyle name="60% - アクセント 5 11" xfId="258" xr:uid="{00000000-0005-0000-0000-000001010000}"/>
    <cellStyle name="60% - アクセント 5 12" xfId="259" xr:uid="{00000000-0005-0000-0000-000002010000}"/>
    <cellStyle name="60% - アクセント 5 13" xfId="260" xr:uid="{00000000-0005-0000-0000-000003010000}"/>
    <cellStyle name="60% - アクセント 5 14" xfId="261" xr:uid="{00000000-0005-0000-0000-000004010000}"/>
    <cellStyle name="60% - アクセント 5 15" xfId="262" xr:uid="{00000000-0005-0000-0000-000005010000}"/>
    <cellStyle name="60% - アクセント 5 16" xfId="263" xr:uid="{00000000-0005-0000-0000-000006010000}"/>
    <cellStyle name="60% - アクセント 5 17" xfId="264" xr:uid="{00000000-0005-0000-0000-000007010000}"/>
    <cellStyle name="60% - アクセント 5 2" xfId="265" xr:uid="{00000000-0005-0000-0000-000008010000}"/>
    <cellStyle name="60% - アクセント 5 3" xfId="266" xr:uid="{00000000-0005-0000-0000-000009010000}"/>
    <cellStyle name="60% - アクセント 5 4" xfId="267" xr:uid="{00000000-0005-0000-0000-00000A010000}"/>
    <cellStyle name="60% - アクセント 5 5" xfId="268" xr:uid="{00000000-0005-0000-0000-00000B010000}"/>
    <cellStyle name="60% - アクセント 5 6" xfId="269" xr:uid="{00000000-0005-0000-0000-00000C010000}"/>
    <cellStyle name="60% - アクセント 5 7" xfId="270" xr:uid="{00000000-0005-0000-0000-00000D010000}"/>
    <cellStyle name="60% - アクセント 5 8" xfId="271" xr:uid="{00000000-0005-0000-0000-00000E010000}"/>
    <cellStyle name="60% - アクセント 5 9" xfId="272" xr:uid="{00000000-0005-0000-0000-00000F010000}"/>
    <cellStyle name="60% - アクセント 6 10" xfId="273" xr:uid="{00000000-0005-0000-0000-000010010000}"/>
    <cellStyle name="60% - アクセント 6 11" xfId="274" xr:uid="{00000000-0005-0000-0000-000011010000}"/>
    <cellStyle name="60% - アクセント 6 12" xfId="275" xr:uid="{00000000-0005-0000-0000-000012010000}"/>
    <cellStyle name="60% - アクセント 6 13" xfId="276" xr:uid="{00000000-0005-0000-0000-000013010000}"/>
    <cellStyle name="60% - アクセント 6 14" xfId="277" xr:uid="{00000000-0005-0000-0000-000014010000}"/>
    <cellStyle name="60% - アクセント 6 15" xfId="278" xr:uid="{00000000-0005-0000-0000-000015010000}"/>
    <cellStyle name="60% - アクセント 6 16" xfId="279" xr:uid="{00000000-0005-0000-0000-000016010000}"/>
    <cellStyle name="60% - アクセント 6 17" xfId="280" xr:uid="{00000000-0005-0000-0000-000017010000}"/>
    <cellStyle name="60% - アクセント 6 2" xfId="281" xr:uid="{00000000-0005-0000-0000-000018010000}"/>
    <cellStyle name="60% - アクセント 6 3" xfId="282" xr:uid="{00000000-0005-0000-0000-000019010000}"/>
    <cellStyle name="60% - アクセント 6 4" xfId="283" xr:uid="{00000000-0005-0000-0000-00001A010000}"/>
    <cellStyle name="60% - アクセント 6 5" xfId="284" xr:uid="{00000000-0005-0000-0000-00001B010000}"/>
    <cellStyle name="60% - アクセント 6 6" xfId="285" xr:uid="{00000000-0005-0000-0000-00001C010000}"/>
    <cellStyle name="60% - アクセント 6 7" xfId="286" xr:uid="{00000000-0005-0000-0000-00001D010000}"/>
    <cellStyle name="60% - アクセント 6 8" xfId="287" xr:uid="{00000000-0005-0000-0000-00001E010000}"/>
    <cellStyle name="60% - アクセント 6 9" xfId="288" xr:uid="{00000000-0005-0000-0000-00001F010000}"/>
    <cellStyle name="アクセント 1 10" xfId="289" xr:uid="{00000000-0005-0000-0000-000020010000}"/>
    <cellStyle name="アクセント 1 11" xfId="290" xr:uid="{00000000-0005-0000-0000-000021010000}"/>
    <cellStyle name="アクセント 1 12" xfId="291" xr:uid="{00000000-0005-0000-0000-000022010000}"/>
    <cellStyle name="アクセント 1 13" xfId="292" xr:uid="{00000000-0005-0000-0000-000023010000}"/>
    <cellStyle name="アクセント 1 14" xfId="293" xr:uid="{00000000-0005-0000-0000-000024010000}"/>
    <cellStyle name="アクセント 1 15" xfId="294" xr:uid="{00000000-0005-0000-0000-000025010000}"/>
    <cellStyle name="アクセント 1 16" xfId="295" xr:uid="{00000000-0005-0000-0000-000026010000}"/>
    <cellStyle name="アクセント 1 17" xfId="296" xr:uid="{00000000-0005-0000-0000-000027010000}"/>
    <cellStyle name="アクセント 1 2" xfId="297" xr:uid="{00000000-0005-0000-0000-000028010000}"/>
    <cellStyle name="アクセント 1 3" xfId="298" xr:uid="{00000000-0005-0000-0000-000029010000}"/>
    <cellStyle name="アクセント 1 4" xfId="299" xr:uid="{00000000-0005-0000-0000-00002A010000}"/>
    <cellStyle name="アクセント 1 5" xfId="300" xr:uid="{00000000-0005-0000-0000-00002B010000}"/>
    <cellStyle name="アクセント 1 6" xfId="301" xr:uid="{00000000-0005-0000-0000-00002C010000}"/>
    <cellStyle name="アクセント 1 7" xfId="302" xr:uid="{00000000-0005-0000-0000-00002D010000}"/>
    <cellStyle name="アクセント 1 8" xfId="303" xr:uid="{00000000-0005-0000-0000-00002E010000}"/>
    <cellStyle name="アクセント 1 9" xfId="304" xr:uid="{00000000-0005-0000-0000-00002F010000}"/>
    <cellStyle name="アクセント 2 10" xfId="305" xr:uid="{00000000-0005-0000-0000-000030010000}"/>
    <cellStyle name="アクセント 2 11" xfId="306" xr:uid="{00000000-0005-0000-0000-000031010000}"/>
    <cellStyle name="アクセント 2 12" xfId="307" xr:uid="{00000000-0005-0000-0000-000032010000}"/>
    <cellStyle name="アクセント 2 13" xfId="308" xr:uid="{00000000-0005-0000-0000-000033010000}"/>
    <cellStyle name="アクセント 2 14" xfId="309" xr:uid="{00000000-0005-0000-0000-000034010000}"/>
    <cellStyle name="アクセント 2 15" xfId="310" xr:uid="{00000000-0005-0000-0000-000035010000}"/>
    <cellStyle name="アクセント 2 16" xfId="311" xr:uid="{00000000-0005-0000-0000-000036010000}"/>
    <cellStyle name="アクセント 2 17" xfId="312" xr:uid="{00000000-0005-0000-0000-000037010000}"/>
    <cellStyle name="アクセント 2 2" xfId="313" xr:uid="{00000000-0005-0000-0000-000038010000}"/>
    <cellStyle name="アクセント 2 3" xfId="314" xr:uid="{00000000-0005-0000-0000-000039010000}"/>
    <cellStyle name="アクセント 2 4" xfId="315" xr:uid="{00000000-0005-0000-0000-00003A010000}"/>
    <cellStyle name="アクセント 2 5" xfId="316" xr:uid="{00000000-0005-0000-0000-00003B010000}"/>
    <cellStyle name="アクセント 2 6" xfId="317" xr:uid="{00000000-0005-0000-0000-00003C010000}"/>
    <cellStyle name="アクセント 2 7" xfId="318" xr:uid="{00000000-0005-0000-0000-00003D010000}"/>
    <cellStyle name="アクセント 2 8" xfId="319" xr:uid="{00000000-0005-0000-0000-00003E010000}"/>
    <cellStyle name="アクセント 2 9" xfId="320" xr:uid="{00000000-0005-0000-0000-00003F010000}"/>
    <cellStyle name="アクセント 3 10" xfId="321" xr:uid="{00000000-0005-0000-0000-000040010000}"/>
    <cellStyle name="アクセント 3 11" xfId="322" xr:uid="{00000000-0005-0000-0000-000041010000}"/>
    <cellStyle name="アクセント 3 12" xfId="323" xr:uid="{00000000-0005-0000-0000-000042010000}"/>
    <cellStyle name="アクセント 3 13" xfId="324" xr:uid="{00000000-0005-0000-0000-000043010000}"/>
    <cellStyle name="アクセント 3 14" xfId="325" xr:uid="{00000000-0005-0000-0000-000044010000}"/>
    <cellStyle name="アクセント 3 15" xfId="326" xr:uid="{00000000-0005-0000-0000-000045010000}"/>
    <cellStyle name="アクセント 3 16" xfId="327" xr:uid="{00000000-0005-0000-0000-000046010000}"/>
    <cellStyle name="アクセント 3 17" xfId="328" xr:uid="{00000000-0005-0000-0000-000047010000}"/>
    <cellStyle name="アクセント 3 2" xfId="329" xr:uid="{00000000-0005-0000-0000-000048010000}"/>
    <cellStyle name="アクセント 3 3" xfId="330" xr:uid="{00000000-0005-0000-0000-000049010000}"/>
    <cellStyle name="アクセント 3 4" xfId="331" xr:uid="{00000000-0005-0000-0000-00004A010000}"/>
    <cellStyle name="アクセント 3 5" xfId="332" xr:uid="{00000000-0005-0000-0000-00004B010000}"/>
    <cellStyle name="アクセント 3 6" xfId="333" xr:uid="{00000000-0005-0000-0000-00004C010000}"/>
    <cellStyle name="アクセント 3 7" xfId="334" xr:uid="{00000000-0005-0000-0000-00004D010000}"/>
    <cellStyle name="アクセント 3 8" xfId="335" xr:uid="{00000000-0005-0000-0000-00004E010000}"/>
    <cellStyle name="アクセント 3 9" xfId="336" xr:uid="{00000000-0005-0000-0000-00004F010000}"/>
    <cellStyle name="アクセント 4 10" xfId="337" xr:uid="{00000000-0005-0000-0000-000050010000}"/>
    <cellStyle name="アクセント 4 11" xfId="338" xr:uid="{00000000-0005-0000-0000-000051010000}"/>
    <cellStyle name="アクセント 4 12" xfId="339" xr:uid="{00000000-0005-0000-0000-000052010000}"/>
    <cellStyle name="アクセント 4 13" xfId="340" xr:uid="{00000000-0005-0000-0000-000053010000}"/>
    <cellStyle name="アクセント 4 14" xfId="341" xr:uid="{00000000-0005-0000-0000-000054010000}"/>
    <cellStyle name="アクセント 4 15" xfId="342" xr:uid="{00000000-0005-0000-0000-000055010000}"/>
    <cellStyle name="アクセント 4 16" xfId="343" xr:uid="{00000000-0005-0000-0000-000056010000}"/>
    <cellStyle name="アクセント 4 17" xfId="344" xr:uid="{00000000-0005-0000-0000-000057010000}"/>
    <cellStyle name="アクセント 4 2" xfId="345" xr:uid="{00000000-0005-0000-0000-000058010000}"/>
    <cellStyle name="アクセント 4 3" xfId="346" xr:uid="{00000000-0005-0000-0000-000059010000}"/>
    <cellStyle name="アクセント 4 4" xfId="347" xr:uid="{00000000-0005-0000-0000-00005A010000}"/>
    <cellStyle name="アクセント 4 5" xfId="348" xr:uid="{00000000-0005-0000-0000-00005B010000}"/>
    <cellStyle name="アクセント 4 6" xfId="349" xr:uid="{00000000-0005-0000-0000-00005C010000}"/>
    <cellStyle name="アクセント 4 7" xfId="350" xr:uid="{00000000-0005-0000-0000-00005D010000}"/>
    <cellStyle name="アクセント 4 8" xfId="351" xr:uid="{00000000-0005-0000-0000-00005E010000}"/>
    <cellStyle name="アクセント 4 9" xfId="352" xr:uid="{00000000-0005-0000-0000-00005F010000}"/>
    <cellStyle name="アクセント 5 10" xfId="353" xr:uid="{00000000-0005-0000-0000-000060010000}"/>
    <cellStyle name="アクセント 5 11" xfId="354" xr:uid="{00000000-0005-0000-0000-000061010000}"/>
    <cellStyle name="アクセント 5 12" xfId="355" xr:uid="{00000000-0005-0000-0000-000062010000}"/>
    <cellStyle name="アクセント 5 13" xfId="356" xr:uid="{00000000-0005-0000-0000-000063010000}"/>
    <cellStyle name="アクセント 5 14" xfId="357" xr:uid="{00000000-0005-0000-0000-000064010000}"/>
    <cellStyle name="アクセント 5 15" xfId="358" xr:uid="{00000000-0005-0000-0000-000065010000}"/>
    <cellStyle name="アクセント 5 16" xfId="359" xr:uid="{00000000-0005-0000-0000-000066010000}"/>
    <cellStyle name="アクセント 5 17" xfId="360" xr:uid="{00000000-0005-0000-0000-000067010000}"/>
    <cellStyle name="アクセント 5 2" xfId="361" xr:uid="{00000000-0005-0000-0000-000068010000}"/>
    <cellStyle name="アクセント 5 3" xfId="362" xr:uid="{00000000-0005-0000-0000-000069010000}"/>
    <cellStyle name="アクセント 5 4" xfId="363" xr:uid="{00000000-0005-0000-0000-00006A010000}"/>
    <cellStyle name="アクセント 5 5" xfId="364" xr:uid="{00000000-0005-0000-0000-00006B010000}"/>
    <cellStyle name="アクセント 5 6" xfId="365" xr:uid="{00000000-0005-0000-0000-00006C010000}"/>
    <cellStyle name="アクセント 5 7" xfId="366" xr:uid="{00000000-0005-0000-0000-00006D010000}"/>
    <cellStyle name="アクセント 5 8" xfId="367" xr:uid="{00000000-0005-0000-0000-00006E010000}"/>
    <cellStyle name="アクセント 5 9" xfId="368" xr:uid="{00000000-0005-0000-0000-00006F010000}"/>
    <cellStyle name="アクセント 6 10" xfId="369" xr:uid="{00000000-0005-0000-0000-000070010000}"/>
    <cellStyle name="アクセント 6 11" xfId="370" xr:uid="{00000000-0005-0000-0000-000071010000}"/>
    <cellStyle name="アクセント 6 12" xfId="371" xr:uid="{00000000-0005-0000-0000-000072010000}"/>
    <cellStyle name="アクセント 6 13" xfId="372" xr:uid="{00000000-0005-0000-0000-000073010000}"/>
    <cellStyle name="アクセント 6 14" xfId="373" xr:uid="{00000000-0005-0000-0000-000074010000}"/>
    <cellStyle name="アクセント 6 15" xfId="374" xr:uid="{00000000-0005-0000-0000-000075010000}"/>
    <cellStyle name="アクセント 6 16" xfId="375" xr:uid="{00000000-0005-0000-0000-000076010000}"/>
    <cellStyle name="アクセント 6 17" xfId="376" xr:uid="{00000000-0005-0000-0000-000077010000}"/>
    <cellStyle name="アクセント 6 2" xfId="377" xr:uid="{00000000-0005-0000-0000-000078010000}"/>
    <cellStyle name="アクセント 6 3" xfId="378" xr:uid="{00000000-0005-0000-0000-000079010000}"/>
    <cellStyle name="アクセント 6 4" xfId="379" xr:uid="{00000000-0005-0000-0000-00007A010000}"/>
    <cellStyle name="アクセント 6 5" xfId="380" xr:uid="{00000000-0005-0000-0000-00007B010000}"/>
    <cellStyle name="アクセント 6 6" xfId="381" xr:uid="{00000000-0005-0000-0000-00007C010000}"/>
    <cellStyle name="アクセント 6 7" xfId="382" xr:uid="{00000000-0005-0000-0000-00007D010000}"/>
    <cellStyle name="アクセント 6 8" xfId="383" xr:uid="{00000000-0005-0000-0000-00007E010000}"/>
    <cellStyle name="アクセント 6 9" xfId="384" xr:uid="{00000000-0005-0000-0000-00007F010000}"/>
    <cellStyle name="タイトル 10" xfId="385" xr:uid="{00000000-0005-0000-0000-000080010000}"/>
    <cellStyle name="タイトル 11" xfId="386" xr:uid="{00000000-0005-0000-0000-000081010000}"/>
    <cellStyle name="タイトル 12" xfId="387" xr:uid="{00000000-0005-0000-0000-000082010000}"/>
    <cellStyle name="タイトル 13" xfId="388" xr:uid="{00000000-0005-0000-0000-000083010000}"/>
    <cellStyle name="タイトル 14" xfId="389" xr:uid="{00000000-0005-0000-0000-000084010000}"/>
    <cellStyle name="タイトル 15" xfId="390" xr:uid="{00000000-0005-0000-0000-000085010000}"/>
    <cellStyle name="タイトル 16" xfId="391" xr:uid="{00000000-0005-0000-0000-000086010000}"/>
    <cellStyle name="タイトル 17" xfId="392" xr:uid="{00000000-0005-0000-0000-000087010000}"/>
    <cellStyle name="タイトル 2" xfId="393" xr:uid="{00000000-0005-0000-0000-000088010000}"/>
    <cellStyle name="タイトル 3" xfId="394" xr:uid="{00000000-0005-0000-0000-000089010000}"/>
    <cellStyle name="タイトル 4" xfId="395" xr:uid="{00000000-0005-0000-0000-00008A010000}"/>
    <cellStyle name="タイトル 5" xfId="396" xr:uid="{00000000-0005-0000-0000-00008B010000}"/>
    <cellStyle name="タイトル 6" xfId="397" xr:uid="{00000000-0005-0000-0000-00008C010000}"/>
    <cellStyle name="タイトル 7" xfId="398" xr:uid="{00000000-0005-0000-0000-00008D010000}"/>
    <cellStyle name="タイトル 8" xfId="399" xr:uid="{00000000-0005-0000-0000-00008E010000}"/>
    <cellStyle name="タイトル 9" xfId="400" xr:uid="{00000000-0005-0000-0000-00008F010000}"/>
    <cellStyle name="チェック セル 10" xfId="401" xr:uid="{00000000-0005-0000-0000-000090010000}"/>
    <cellStyle name="チェック セル 11" xfId="402" xr:uid="{00000000-0005-0000-0000-000091010000}"/>
    <cellStyle name="チェック セル 12" xfId="403" xr:uid="{00000000-0005-0000-0000-000092010000}"/>
    <cellStyle name="チェック セル 13" xfId="404" xr:uid="{00000000-0005-0000-0000-000093010000}"/>
    <cellStyle name="チェック セル 14" xfId="405" xr:uid="{00000000-0005-0000-0000-000094010000}"/>
    <cellStyle name="チェック セル 15" xfId="406" xr:uid="{00000000-0005-0000-0000-000095010000}"/>
    <cellStyle name="チェック セル 16" xfId="407" xr:uid="{00000000-0005-0000-0000-000096010000}"/>
    <cellStyle name="チェック セル 17" xfId="408" xr:uid="{00000000-0005-0000-0000-000097010000}"/>
    <cellStyle name="チェック セル 2" xfId="409" xr:uid="{00000000-0005-0000-0000-000098010000}"/>
    <cellStyle name="チェック セル 3" xfId="410" xr:uid="{00000000-0005-0000-0000-000099010000}"/>
    <cellStyle name="チェック セル 4" xfId="411" xr:uid="{00000000-0005-0000-0000-00009A010000}"/>
    <cellStyle name="チェック セル 5" xfId="412" xr:uid="{00000000-0005-0000-0000-00009B010000}"/>
    <cellStyle name="チェック セル 6" xfId="413" xr:uid="{00000000-0005-0000-0000-00009C010000}"/>
    <cellStyle name="チェック セル 7" xfId="414" xr:uid="{00000000-0005-0000-0000-00009D010000}"/>
    <cellStyle name="チェック セル 8" xfId="415" xr:uid="{00000000-0005-0000-0000-00009E010000}"/>
    <cellStyle name="チェック セル 9" xfId="416" xr:uid="{00000000-0005-0000-0000-00009F010000}"/>
    <cellStyle name="どちらでもない 10" xfId="417" xr:uid="{00000000-0005-0000-0000-0000A0010000}"/>
    <cellStyle name="どちらでもない 11" xfId="418" xr:uid="{00000000-0005-0000-0000-0000A1010000}"/>
    <cellStyle name="どちらでもない 12" xfId="419" xr:uid="{00000000-0005-0000-0000-0000A2010000}"/>
    <cellStyle name="どちらでもない 13" xfId="420" xr:uid="{00000000-0005-0000-0000-0000A3010000}"/>
    <cellStyle name="どちらでもない 14" xfId="421" xr:uid="{00000000-0005-0000-0000-0000A4010000}"/>
    <cellStyle name="どちらでもない 15" xfId="422" xr:uid="{00000000-0005-0000-0000-0000A5010000}"/>
    <cellStyle name="どちらでもない 16" xfId="423" xr:uid="{00000000-0005-0000-0000-0000A6010000}"/>
    <cellStyle name="どちらでもない 17" xfId="424" xr:uid="{00000000-0005-0000-0000-0000A7010000}"/>
    <cellStyle name="どちらでもない 2" xfId="425" xr:uid="{00000000-0005-0000-0000-0000A8010000}"/>
    <cellStyle name="どちらでもない 3" xfId="426" xr:uid="{00000000-0005-0000-0000-0000A9010000}"/>
    <cellStyle name="どちらでもない 4" xfId="427" xr:uid="{00000000-0005-0000-0000-0000AA010000}"/>
    <cellStyle name="どちらでもない 5" xfId="428" xr:uid="{00000000-0005-0000-0000-0000AB010000}"/>
    <cellStyle name="どちらでもない 6" xfId="429" xr:uid="{00000000-0005-0000-0000-0000AC010000}"/>
    <cellStyle name="どちらでもない 7" xfId="430" xr:uid="{00000000-0005-0000-0000-0000AD010000}"/>
    <cellStyle name="どちらでもない 8" xfId="431" xr:uid="{00000000-0005-0000-0000-0000AE010000}"/>
    <cellStyle name="どちらでもない 9" xfId="432" xr:uid="{00000000-0005-0000-0000-0000AF010000}"/>
    <cellStyle name="ハイパーリンク" xfId="433" builtinId="8" customBuiltin="1"/>
    <cellStyle name="ハイパーリンク 2" xfId="434" xr:uid="{00000000-0005-0000-0000-0000B1010000}"/>
    <cellStyle name="ハイパーリンク 3" xfId="435" xr:uid="{00000000-0005-0000-0000-0000B2010000}"/>
    <cellStyle name="ハイパーリンク 4" xfId="436" xr:uid="{00000000-0005-0000-0000-0000B3010000}"/>
    <cellStyle name="ハイパーリンク 5" xfId="437" xr:uid="{00000000-0005-0000-0000-0000B4010000}"/>
    <cellStyle name="メモ 10" xfId="438" xr:uid="{00000000-0005-0000-0000-0000B5010000}"/>
    <cellStyle name="メモ 11" xfId="439" xr:uid="{00000000-0005-0000-0000-0000B6010000}"/>
    <cellStyle name="メモ 12" xfId="440" xr:uid="{00000000-0005-0000-0000-0000B7010000}"/>
    <cellStyle name="メモ 13" xfId="441" xr:uid="{00000000-0005-0000-0000-0000B8010000}"/>
    <cellStyle name="メモ 14" xfId="442" xr:uid="{00000000-0005-0000-0000-0000B9010000}"/>
    <cellStyle name="メモ 15" xfId="443" xr:uid="{00000000-0005-0000-0000-0000BA010000}"/>
    <cellStyle name="メモ 16" xfId="444" xr:uid="{00000000-0005-0000-0000-0000BB010000}"/>
    <cellStyle name="メモ 17" xfId="445" xr:uid="{00000000-0005-0000-0000-0000BC010000}"/>
    <cellStyle name="メモ 2" xfId="446" xr:uid="{00000000-0005-0000-0000-0000BD010000}"/>
    <cellStyle name="メモ 3" xfId="447" xr:uid="{00000000-0005-0000-0000-0000BE010000}"/>
    <cellStyle name="メモ 4" xfId="448" xr:uid="{00000000-0005-0000-0000-0000BF010000}"/>
    <cellStyle name="メモ 5" xfId="449" xr:uid="{00000000-0005-0000-0000-0000C0010000}"/>
    <cellStyle name="メモ 6" xfId="450" xr:uid="{00000000-0005-0000-0000-0000C1010000}"/>
    <cellStyle name="メモ 7" xfId="451" xr:uid="{00000000-0005-0000-0000-0000C2010000}"/>
    <cellStyle name="メモ 8" xfId="452" xr:uid="{00000000-0005-0000-0000-0000C3010000}"/>
    <cellStyle name="メモ 9" xfId="453" xr:uid="{00000000-0005-0000-0000-0000C4010000}"/>
    <cellStyle name="リンク セル 10" xfId="454" xr:uid="{00000000-0005-0000-0000-0000C5010000}"/>
    <cellStyle name="リンク セル 11" xfId="455" xr:uid="{00000000-0005-0000-0000-0000C6010000}"/>
    <cellStyle name="リンク セル 12" xfId="456" xr:uid="{00000000-0005-0000-0000-0000C7010000}"/>
    <cellStyle name="リンク セル 13" xfId="457" xr:uid="{00000000-0005-0000-0000-0000C8010000}"/>
    <cellStyle name="リンク セル 14" xfId="458" xr:uid="{00000000-0005-0000-0000-0000C9010000}"/>
    <cellStyle name="リンク セル 15" xfId="459" xr:uid="{00000000-0005-0000-0000-0000CA010000}"/>
    <cellStyle name="リンク セル 16" xfId="460" xr:uid="{00000000-0005-0000-0000-0000CB010000}"/>
    <cellStyle name="リンク セル 17" xfId="461" xr:uid="{00000000-0005-0000-0000-0000CC010000}"/>
    <cellStyle name="リンク セル 2" xfId="462" xr:uid="{00000000-0005-0000-0000-0000CD010000}"/>
    <cellStyle name="リンク セル 3" xfId="463" xr:uid="{00000000-0005-0000-0000-0000CE010000}"/>
    <cellStyle name="リンク セル 4" xfId="464" xr:uid="{00000000-0005-0000-0000-0000CF010000}"/>
    <cellStyle name="リンク セル 5" xfId="465" xr:uid="{00000000-0005-0000-0000-0000D0010000}"/>
    <cellStyle name="リンク セル 6" xfId="466" xr:uid="{00000000-0005-0000-0000-0000D1010000}"/>
    <cellStyle name="リンク セル 7" xfId="467" xr:uid="{00000000-0005-0000-0000-0000D2010000}"/>
    <cellStyle name="リンク セル 8" xfId="468" xr:uid="{00000000-0005-0000-0000-0000D3010000}"/>
    <cellStyle name="リンク セル 9" xfId="469" xr:uid="{00000000-0005-0000-0000-0000D4010000}"/>
    <cellStyle name="悪い 10" xfId="470" xr:uid="{00000000-0005-0000-0000-0000D5010000}"/>
    <cellStyle name="悪い 11" xfId="471" xr:uid="{00000000-0005-0000-0000-0000D6010000}"/>
    <cellStyle name="悪い 12" xfId="472" xr:uid="{00000000-0005-0000-0000-0000D7010000}"/>
    <cellStyle name="悪い 13" xfId="473" xr:uid="{00000000-0005-0000-0000-0000D8010000}"/>
    <cellStyle name="悪い 14" xfId="474" xr:uid="{00000000-0005-0000-0000-0000D9010000}"/>
    <cellStyle name="悪い 15" xfId="475" xr:uid="{00000000-0005-0000-0000-0000DA010000}"/>
    <cellStyle name="悪い 16" xfId="476" xr:uid="{00000000-0005-0000-0000-0000DB010000}"/>
    <cellStyle name="悪い 17" xfId="477" xr:uid="{00000000-0005-0000-0000-0000DC010000}"/>
    <cellStyle name="悪い 2" xfId="478" xr:uid="{00000000-0005-0000-0000-0000DD010000}"/>
    <cellStyle name="悪い 3" xfId="479" xr:uid="{00000000-0005-0000-0000-0000DE010000}"/>
    <cellStyle name="悪い 4" xfId="480" xr:uid="{00000000-0005-0000-0000-0000DF010000}"/>
    <cellStyle name="悪い 5" xfId="481" xr:uid="{00000000-0005-0000-0000-0000E0010000}"/>
    <cellStyle name="悪い 6" xfId="482" xr:uid="{00000000-0005-0000-0000-0000E1010000}"/>
    <cellStyle name="悪い 7" xfId="483" xr:uid="{00000000-0005-0000-0000-0000E2010000}"/>
    <cellStyle name="悪い 8" xfId="484" xr:uid="{00000000-0005-0000-0000-0000E3010000}"/>
    <cellStyle name="悪い 9" xfId="485" xr:uid="{00000000-0005-0000-0000-0000E4010000}"/>
    <cellStyle name="計算 10" xfId="486" xr:uid="{00000000-0005-0000-0000-0000E5010000}"/>
    <cellStyle name="計算 11" xfId="487" xr:uid="{00000000-0005-0000-0000-0000E6010000}"/>
    <cellStyle name="計算 12" xfId="488" xr:uid="{00000000-0005-0000-0000-0000E7010000}"/>
    <cellStyle name="計算 13" xfId="489" xr:uid="{00000000-0005-0000-0000-0000E8010000}"/>
    <cellStyle name="計算 14" xfId="490" xr:uid="{00000000-0005-0000-0000-0000E9010000}"/>
    <cellStyle name="計算 15" xfId="491" xr:uid="{00000000-0005-0000-0000-0000EA010000}"/>
    <cellStyle name="計算 16" xfId="492" xr:uid="{00000000-0005-0000-0000-0000EB010000}"/>
    <cellStyle name="計算 17" xfId="493" xr:uid="{00000000-0005-0000-0000-0000EC010000}"/>
    <cellStyle name="計算 2" xfId="494" xr:uid="{00000000-0005-0000-0000-0000ED010000}"/>
    <cellStyle name="計算 3" xfId="495" xr:uid="{00000000-0005-0000-0000-0000EE010000}"/>
    <cellStyle name="計算 4" xfId="496" xr:uid="{00000000-0005-0000-0000-0000EF010000}"/>
    <cellStyle name="計算 5" xfId="497" xr:uid="{00000000-0005-0000-0000-0000F0010000}"/>
    <cellStyle name="計算 6" xfId="498" xr:uid="{00000000-0005-0000-0000-0000F1010000}"/>
    <cellStyle name="計算 7" xfId="499" xr:uid="{00000000-0005-0000-0000-0000F2010000}"/>
    <cellStyle name="計算 8" xfId="500" xr:uid="{00000000-0005-0000-0000-0000F3010000}"/>
    <cellStyle name="計算 9" xfId="501" xr:uid="{00000000-0005-0000-0000-0000F4010000}"/>
    <cellStyle name="警告文 10" xfId="502" xr:uid="{00000000-0005-0000-0000-0000F5010000}"/>
    <cellStyle name="警告文 11" xfId="503" xr:uid="{00000000-0005-0000-0000-0000F6010000}"/>
    <cellStyle name="警告文 12" xfId="504" xr:uid="{00000000-0005-0000-0000-0000F7010000}"/>
    <cellStyle name="警告文 13" xfId="505" xr:uid="{00000000-0005-0000-0000-0000F8010000}"/>
    <cellStyle name="警告文 14" xfId="506" xr:uid="{00000000-0005-0000-0000-0000F9010000}"/>
    <cellStyle name="警告文 15" xfId="507" xr:uid="{00000000-0005-0000-0000-0000FA010000}"/>
    <cellStyle name="警告文 16" xfId="508" xr:uid="{00000000-0005-0000-0000-0000FB010000}"/>
    <cellStyle name="警告文 17" xfId="509" xr:uid="{00000000-0005-0000-0000-0000FC010000}"/>
    <cellStyle name="警告文 2" xfId="510" xr:uid="{00000000-0005-0000-0000-0000FD010000}"/>
    <cellStyle name="警告文 3" xfId="511" xr:uid="{00000000-0005-0000-0000-0000FE010000}"/>
    <cellStyle name="警告文 4" xfId="512" xr:uid="{00000000-0005-0000-0000-0000FF010000}"/>
    <cellStyle name="警告文 5" xfId="513" xr:uid="{00000000-0005-0000-0000-000000020000}"/>
    <cellStyle name="警告文 6" xfId="514" xr:uid="{00000000-0005-0000-0000-000001020000}"/>
    <cellStyle name="警告文 7" xfId="515" xr:uid="{00000000-0005-0000-0000-000002020000}"/>
    <cellStyle name="警告文 8" xfId="516" xr:uid="{00000000-0005-0000-0000-000003020000}"/>
    <cellStyle name="警告文 9" xfId="517" xr:uid="{00000000-0005-0000-0000-000004020000}"/>
    <cellStyle name="桁区切り" xfId="518" builtinId="6"/>
    <cellStyle name="桁区切り 10" xfId="519" xr:uid="{00000000-0005-0000-0000-000006020000}"/>
    <cellStyle name="桁区切り 11" xfId="520" xr:uid="{00000000-0005-0000-0000-000007020000}"/>
    <cellStyle name="桁区切り 12" xfId="521" xr:uid="{00000000-0005-0000-0000-000008020000}"/>
    <cellStyle name="桁区切り 13" xfId="522" xr:uid="{00000000-0005-0000-0000-000009020000}"/>
    <cellStyle name="桁区切り 2" xfId="523" xr:uid="{00000000-0005-0000-0000-00000A020000}"/>
    <cellStyle name="桁区切り 3" xfId="524" xr:uid="{00000000-0005-0000-0000-00000B020000}"/>
    <cellStyle name="桁区切り 4" xfId="525" xr:uid="{00000000-0005-0000-0000-00000C020000}"/>
    <cellStyle name="桁区切り 5" xfId="526" xr:uid="{00000000-0005-0000-0000-00000D020000}"/>
    <cellStyle name="桁区切り 6" xfId="527" xr:uid="{00000000-0005-0000-0000-00000E020000}"/>
    <cellStyle name="桁区切り 7" xfId="528" xr:uid="{00000000-0005-0000-0000-00000F020000}"/>
    <cellStyle name="桁区切り 8" xfId="529" xr:uid="{00000000-0005-0000-0000-000010020000}"/>
    <cellStyle name="桁区切り 9" xfId="530" xr:uid="{00000000-0005-0000-0000-000011020000}"/>
    <cellStyle name="見出し 1 10" xfId="531" xr:uid="{00000000-0005-0000-0000-000012020000}"/>
    <cellStyle name="見出し 1 11" xfId="532" xr:uid="{00000000-0005-0000-0000-000013020000}"/>
    <cellStyle name="見出し 1 12" xfId="533" xr:uid="{00000000-0005-0000-0000-000014020000}"/>
    <cellStyle name="見出し 1 13" xfId="534" xr:uid="{00000000-0005-0000-0000-000015020000}"/>
    <cellStyle name="見出し 1 14" xfId="535" xr:uid="{00000000-0005-0000-0000-000016020000}"/>
    <cellStyle name="見出し 1 15" xfId="536" xr:uid="{00000000-0005-0000-0000-000017020000}"/>
    <cellStyle name="見出し 1 16" xfId="537" xr:uid="{00000000-0005-0000-0000-000018020000}"/>
    <cellStyle name="見出し 1 17" xfId="538" xr:uid="{00000000-0005-0000-0000-000019020000}"/>
    <cellStyle name="見出し 1 2" xfId="539" xr:uid="{00000000-0005-0000-0000-00001A020000}"/>
    <cellStyle name="見出し 1 3" xfId="540" xr:uid="{00000000-0005-0000-0000-00001B020000}"/>
    <cellStyle name="見出し 1 4" xfId="541" xr:uid="{00000000-0005-0000-0000-00001C020000}"/>
    <cellStyle name="見出し 1 5" xfId="542" xr:uid="{00000000-0005-0000-0000-00001D020000}"/>
    <cellStyle name="見出し 1 6" xfId="543" xr:uid="{00000000-0005-0000-0000-00001E020000}"/>
    <cellStyle name="見出し 1 7" xfId="544" xr:uid="{00000000-0005-0000-0000-00001F020000}"/>
    <cellStyle name="見出し 1 8" xfId="545" xr:uid="{00000000-0005-0000-0000-000020020000}"/>
    <cellStyle name="見出し 1 9" xfId="546" xr:uid="{00000000-0005-0000-0000-000021020000}"/>
    <cellStyle name="見出し 2 10" xfId="547" xr:uid="{00000000-0005-0000-0000-000022020000}"/>
    <cellStyle name="見出し 2 11" xfId="548" xr:uid="{00000000-0005-0000-0000-000023020000}"/>
    <cellStyle name="見出し 2 12" xfId="549" xr:uid="{00000000-0005-0000-0000-000024020000}"/>
    <cellStyle name="見出し 2 13" xfId="550" xr:uid="{00000000-0005-0000-0000-000025020000}"/>
    <cellStyle name="見出し 2 14" xfId="551" xr:uid="{00000000-0005-0000-0000-000026020000}"/>
    <cellStyle name="見出し 2 15" xfId="552" xr:uid="{00000000-0005-0000-0000-000027020000}"/>
    <cellStyle name="見出し 2 16" xfId="553" xr:uid="{00000000-0005-0000-0000-000028020000}"/>
    <cellStyle name="見出し 2 17" xfId="554" xr:uid="{00000000-0005-0000-0000-000029020000}"/>
    <cellStyle name="見出し 2 2" xfId="555" xr:uid="{00000000-0005-0000-0000-00002A020000}"/>
    <cellStyle name="見出し 2 3" xfId="556" xr:uid="{00000000-0005-0000-0000-00002B020000}"/>
    <cellStyle name="見出し 2 4" xfId="557" xr:uid="{00000000-0005-0000-0000-00002C020000}"/>
    <cellStyle name="見出し 2 5" xfId="558" xr:uid="{00000000-0005-0000-0000-00002D020000}"/>
    <cellStyle name="見出し 2 6" xfId="559" xr:uid="{00000000-0005-0000-0000-00002E020000}"/>
    <cellStyle name="見出し 2 7" xfId="560" xr:uid="{00000000-0005-0000-0000-00002F020000}"/>
    <cellStyle name="見出し 2 8" xfId="561" xr:uid="{00000000-0005-0000-0000-000030020000}"/>
    <cellStyle name="見出し 2 9" xfId="562" xr:uid="{00000000-0005-0000-0000-000031020000}"/>
    <cellStyle name="見出し 3 10" xfId="563" xr:uid="{00000000-0005-0000-0000-000032020000}"/>
    <cellStyle name="見出し 3 11" xfId="564" xr:uid="{00000000-0005-0000-0000-000033020000}"/>
    <cellStyle name="見出し 3 12" xfId="565" xr:uid="{00000000-0005-0000-0000-000034020000}"/>
    <cellStyle name="見出し 3 13" xfId="566" xr:uid="{00000000-0005-0000-0000-000035020000}"/>
    <cellStyle name="見出し 3 14" xfId="567" xr:uid="{00000000-0005-0000-0000-000036020000}"/>
    <cellStyle name="見出し 3 15" xfId="568" xr:uid="{00000000-0005-0000-0000-000037020000}"/>
    <cellStyle name="見出し 3 16" xfId="569" xr:uid="{00000000-0005-0000-0000-000038020000}"/>
    <cellStyle name="見出し 3 17" xfId="570" xr:uid="{00000000-0005-0000-0000-000039020000}"/>
    <cellStyle name="見出し 3 2" xfId="571" xr:uid="{00000000-0005-0000-0000-00003A020000}"/>
    <cellStyle name="見出し 3 3" xfId="572" xr:uid="{00000000-0005-0000-0000-00003B020000}"/>
    <cellStyle name="見出し 3 4" xfId="573" xr:uid="{00000000-0005-0000-0000-00003C020000}"/>
    <cellStyle name="見出し 3 5" xfId="574" xr:uid="{00000000-0005-0000-0000-00003D020000}"/>
    <cellStyle name="見出し 3 6" xfId="575" xr:uid="{00000000-0005-0000-0000-00003E020000}"/>
    <cellStyle name="見出し 3 7" xfId="576" xr:uid="{00000000-0005-0000-0000-00003F020000}"/>
    <cellStyle name="見出し 3 8" xfId="577" xr:uid="{00000000-0005-0000-0000-000040020000}"/>
    <cellStyle name="見出し 3 9" xfId="578" xr:uid="{00000000-0005-0000-0000-000041020000}"/>
    <cellStyle name="見出し 4 10" xfId="579" xr:uid="{00000000-0005-0000-0000-000042020000}"/>
    <cellStyle name="見出し 4 11" xfId="580" xr:uid="{00000000-0005-0000-0000-000043020000}"/>
    <cellStyle name="見出し 4 12" xfId="581" xr:uid="{00000000-0005-0000-0000-000044020000}"/>
    <cellStyle name="見出し 4 13" xfId="582" xr:uid="{00000000-0005-0000-0000-000045020000}"/>
    <cellStyle name="見出し 4 14" xfId="583" xr:uid="{00000000-0005-0000-0000-000046020000}"/>
    <cellStyle name="見出し 4 15" xfId="584" xr:uid="{00000000-0005-0000-0000-000047020000}"/>
    <cellStyle name="見出し 4 16" xfId="585" xr:uid="{00000000-0005-0000-0000-000048020000}"/>
    <cellStyle name="見出し 4 17" xfId="586" xr:uid="{00000000-0005-0000-0000-000049020000}"/>
    <cellStyle name="見出し 4 2" xfId="587" xr:uid="{00000000-0005-0000-0000-00004A020000}"/>
    <cellStyle name="見出し 4 3" xfId="588" xr:uid="{00000000-0005-0000-0000-00004B020000}"/>
    <cellStyle name="見出し 4 4" xfId="589" xr:uid="{00000000-0005-0000-0000-00004C020000}"/>
    <cellStyle name="見出し 4 5" xfId="590" xr:uid="{00000000-0005-0000-0000-00004D020000}"/>
    <cellStyle name="見出し 4 6" xfId="591" xr:uid="{00000000-0005-0000-0000-00004E020000}"/>
    <cellStyle name="見出し 4 7" xfId="592" xr:uid="{00000000-0005-0000-0000-00004F020000}"/>
    <cellStyle name="見出し 4 8" xfId="593" xr:uid="{00000000-0005-0000-0000-000050020000}"/>
    <cellStyle name="見出し 4 9" xfId="594" xr:uid="{00000000-0005-0000-0000-000051020000}"/>
    <cellStyle name="集計 10" xfId="595" xr:uid="{00000000-0005-0000-0000-000052020000}"/>
    <cellStyle name="集計 11" xfId="596" xr:uid="{00000000-0005-0000-0000-000053020000}"/>
    <cellStyle name="集計 12" xfId="597" xr:uid="{00000000-0005-0000-0000-000054020000}"/>
    <cellStyle name="集計 13" xfId="598" xr:uid="{00000000-0005-0000-0000-000055020000}"/>
    <cellStyle name="集計 14" xfId="599" xr:uid="{00000000-0005-0000-0000-000056020000}"/>
    <cellStyle name="集計 15" xfId="600" xr:uid="{00000000-0005-0000-0000-000057020000}"/>
    <cellStyle name="集計 16" xfId="601" xr:uid="{00000000-0005-0000-0000-000058020000}"/>
    <cellStyle name="集計 17" xfId="602" xr:uid="{00000000-0005-0000-0000-000059020000}"/>
    <cellStyle name="集計 2" xfId="603" xr:uid="{00000000-0005-0000-0000-00005A020000}"/>
    <cellStyle name="集計 3" xfId="604" xr:uid="{00000000-0005-0000-0000-00005B020000}"/>
    <cellStyle name="集計 4" xfId="605" xr:uid="{00000000-0005-0000-0000-00005C020000}"/>
    <cellStyle name="集計 5" xfId="606" xr:uid="{00000000-0005-0000-0000-00005D020000}"/>
    <cellStyle name="集計 6" xfId="607" xr:uid="{00000000-0005-0000-0000-00005E020000}"/>
    <cellStyle name="集計 7" xfId="608" xr:uid="{00000000-0005-0000-0000-00005F020000}"/>
    <cellStyle name="集計 8" xfId="609" xr:uid="{00000000-0005-0000-0000-000060020000}"/>
    <cellStyle name="集計 9" xfId="610" xr:uid="{00000000-0005-0000-0000-000061020000}"/>
    <cellStyle name="出力 10" xfId="611" xr:uid="{00000000-0005-0000-0000-000062020000}"/>
    <cellStyle name="出力 11" xfId="612" xr:uid="{00000000-0005-0000-0000-000063020000}"/>
    <cellStyle name="出力 12" xfId="613" xr:uid="{00000000-0005-0000-0000-000064020000}"/>
    <cellStyle name="出力 13" xfId="614" xr:uid="{00000000-0005-0000-0000-000065020000}"/>
    <cellStyle name="出力 14" xfId="615" xr:uid="{00000000-0005-0000-0000-000066020000}"/>
    <cellStyle name="出力 15" xfId="616" xr:uid="{00000000-0005-0000-0000-000067020000}"/>
    <cellStyle name="出力 16" xfId="617" xr:uid="{00000000-0005-0000-0000-000068020000}"/>
    <cellStyle name="出力 17" xfId="618" xr:uid="{00000000-0005-0000-0000-000069020000}"/>
    <cellStyle name="出力 2" xfId="619" xr:uid="{00000000-0005-0000-0000-00006A020000}"/>
    <cellStyle name="出力 3" xfId="620" xr:uid="{00000000-0005-0000-0000-00006B020000}"/>
    <cellStyle name="出力 4" xfId="621" xr:uid="{00000000-0005-0000-0000-00006C020000}"/>
    <cellStyle name="出力 5" xfId="622" xr:uid="{00000000-0005-0000-0000-00006D020000}"/>
    <cellStyle name="出力 6" xfId="623" xr:uid="{00000000-0005-0000-0000-00006E020000}"/>
    <cellStyle name="出力 7" xfId="624" xr:uid="{00000000-0005-0000-0000-00006F020000}"/>
    <cellStyle name="出力 8" xfId="625" xr:uid="{00000000-0005-0000-0000-000070020000}"/>
    <cellStyle name="出力 9" xfId="626" xr:uid="{00000000-0005-0000-0000-000071020000}"/>
    <cellStyle name="説明文 10" xfId="627" xr:uid="{00000000-0005-0000-0000-000072020000}"/>
    <cellStyle name="説明文 11" xfId="628" xr:uid="{00000000-0005-0000-0000-000073020000}"/>
    <cellStyle name="説明文 12" xfId="629" xr:uid="{00000000-0005-0000-0000-000074020000}"/>
    <cellStyle name="説明文 13" xfId="630" xr:uid="{00000000-0005-0000-0000-000075020000}"/>
    <cellStyle name="説明文 14" xfId="631" xr:uid="{00000000-0005-0000-0000-000076020000}"/>
    <cellStyle name="説明文 15" xfId="632" xr:uid="{00000000-0005-0000-0000-000077020000}"/>
    <cellStyle name="説明文 16" xfId="633" xr:uid="{00000000-0005-0000-0000-000078020000}"/>
    <cellStyle name="説明文 17" xfId="634" xr:uid="{00000000-0005-0000-0000-000079020000}"/>
    <cellStyle name="説明文 2" xfId="635" xr:uid="{00000000-0005-0000-0000-00007A020000}"/>
    <cellStyle name="説明文 3" xfId="636" xr:uid="{00000000-0005-0000-0000-00007B020000}"/>
    <cellStyle name="説明文 4" xfId="637" xr:uid="{00000000-0005-0000-0000-00007C020000}"/>
    <cellStyle name="説明文 5" xfId="638" xr:uid="{00000000-0005-0000-0000-00007D020000}"/>
    <cellStyle name="説明文 6" xfId="639" xr:uid="{00000000-0005-0000-0000-00007E020000}"/>
    <cellStyle name="説明文 7" xfId="640" xr:uid="{00000000-0005-0000-0000-00007F020000}"/>
    <cellStyle name="説明文 8" xfId="641" xr:uid="{00000000-0005-0000-0000-000080020000}"/>
    <cellStyle name="説明文 9" xfId="642" xr:uid="{00000000-0005-0000-0000-000081020000}"/>
    <cellStyle name="入力 10" xfId="643" xr:uid="{00000000-0005-0000-0000-000082020000}"/>
    <cellStyle name="入力 11" xfId="644" xr:uid="{00000000-0005-0000-0000-000083020000}"/>
    <cellStyle name="入力 12" xfId="645" xr:uid="{00000000-0005-0000-0000-000084020000}"/>
    <cellStyle name="入力 13" xfId="646" xr:uid="{00000000-0005-0000-0000-000085020000}"/>
    <cellStyle name="入力 14" xfId="647" xr:uid="{00000000-0005-0000-0000-000086020000}"/>
    <cellStyle name="入力 15" xfId="648" xr:uid="{00000000-0005-0000-0000-000087020000}"/>
    <cellStyle name="入力 16" xfId="649" xr:uid="{00000000-0005-0000-0000-000088020000}"/>
    <cellStyle name="入力 17" xfId="650" xr:uid="{00000000-0005-0000-0000-000089020000}"/>
    <cellStyle name="入力 2" xfId="651" xr:uid="{00000000-0005-0000-0000-00008A020000}"/>
    <cellStyle name="入力 3" xfId="652" xr:uid="{00000000-0005-0000-0000-00008B020000}"/>
    <cellStyle name="入力 4" xfId="653" xr:uid="{00000000-0005-0000-0000-00008C020000}"/>
    <cellStyle name="入力 5" xfId="654" xr:uid="{00000000-0005-0000-0000-00008D020000}"/>
    <cellStyle name="入力 6" xfId="655" xr:uid="{00000000-0005-0000-0000-00008E020000}"/>
    <cellStyle name="入力 7" xfId="656" xr:uid="{00000000-0005-0000-0000-00008F020000}"/>
    <cellStyle name="入力 8" xfId="657" xr:uid="{00000000-0005-0000-0000-000090020000}"/>
    <cellStyle name="入力 9" xfId="658" xr:uid="{00000000-0005-0000-0000-000091020000}"/>
    <cellStyle name="標準" xfId="0" builtinId="0"/>
    <cellStyle name="標準 14" xfId="659" xr:uid="{00000000-0005-0000-0000-000093020000}"/>
    <cellStyle name="標準 15" xfId="660" xr:uid="{00000000-0005-0000-0000-000094020000}"/>
    <cellStyle name="標準 16" xfId="661" xr:uid="{00000000-0005-0000-0000-000095020000}"/>
    <cellStyle name="標準 17" xfId="662" xr:uid="{00000000-0005-0000-0000-000096020000}"/>
    <cellStyle name="表示済みのハイパーリンク" xfId="663" builtinId="9" customBuiltin="1"/>
    <cellStyle name="表示済みのハイパーリンク 2" xfId="664" xr:uid="{00000000-0005-0000-0000-000098020000}"/>
    <cellStyle name="表示済みのハイパーリンク 3" xfId="665" xr:uid="{00000000-0005-0000-0000-000099020000}"/>
    <cellStyle name="表示済みのハイパーリンク 4" xfId="666" xr:uid="{00000000-0005-0000-0000-00009A020000}"/>
    <cellStyle name="表示済みのハイパーリンク 5" xfId="667" xr:uid="{00000000-0005-0000-0000-00009B020000}"/>
    <cellStyle name="良い 10" xfId="668" xr:uid="{00000000-0005-0000-0000-00009C020000}"/>
    <cellStyle name="良い 11" xfId="669" xr:uid="{00000000-0005-0000-0000-00009D020000}"/>
    <cellStyle name="良い 12" xfId="670" xr:uid="{00000000-0005-0000-0000-00009E020000}"/>
    <cellStyle name="良い 13" xfId="671" xr:uid="{00000000-0005-0000-0000-00009F020000}"/>
    <cellStyle name="良い 14" xfId="672" xr:uid="{00000000-0005-0000-0000-0000A0020000}"/>
    <cellStyle name="良い 15" xfId="673" xr:uid="{00000000-0005-0000-0000-0000A1020000}"/>
    <cellStyle name="良い 16" xfId="674" xr:uid="{00000000-0005-0000-0000-0000A2020000}"/>
    <cellStyle name="良い 17" xfId="675" xr:uid="{00000000-0005-0000-0000-0000A3020000}"/>
    <cellStyle name="良い 2" xfId="676" xr:uid="{00000000-0005-0000-0000-0000A4020000}"/>
    <cellStyle name="良い 3" xfId="677" xr:uid="{00000000-0005-0000-0000-0000A5020000}"/>
    <cellStyle name="良い 4" xfId="678" xr:uid="{00000000-0005-0000-0000-0000A6020000}"/>
    <cellStyle name="良い 5" xfId="679" xr:uid="{00000000-0005-0000-0000-0000A7020000}"/>
    <cellStyle name="良い 6" xfId="680" xr:uid="{00000000-0005-0000-0000-0000A8020000}"/>
    <cellStyle name="良い 7" xfId="681" xr:uid="{00000000-0005-0000-0000-0000A9020000}"/>
    <cellStyle name="良い 8" xfId="682" xr:uid="{00000000-0005-0000-0000-0000AA020000}"/>
    <cellStyle name="良い 9" xfId="683" xr:uid="{00000000-0005-0000-0000-0000AB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4</xdr:row>
      <xdr:rowOff>7620</xdr:rowOff>
    </xdr:to>
    <xdr:sp macro="" textlink="">
      <xdr:nvSpPr>
        <xdr:cNvPr id="1262" name="Line 1">
          <a:extLst>
            <a:ext uri="{FF2B5EF4-FFF2-40B4-BE49-F238E27FC236}">
              <a16:creationId xmlns:a16="http://schemas.microsoft.com/office/drawing/2014/main" id="{2EB15846-BF25-4E2D-A74B-1618A2B20D07}"/>
            </a:ext>
          </a:extLst>
        </xdr:cNvPr>
        <xdr:cNvSpPr>
          <a:spLocks noChangeShapeType="1"/>
        </xdr:cNvSpPr>
      </xdr:nvSpPr>
      <xdr:spPr bwMode="auto">
        <a:xfrm>
          <a:off x="2133600" y="495300"/>
          <a:ext cx="0" cy="1752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7620</xdr:rowOff>
    </xdr:from>
    <xdr:to>
      <xdr:col>4</xdr:col>
      <xdr:colOff>0</xdr:colOff>
      <xdr:row>6</xdr:row>
      <xdr:rowOff>7620</xdr:rowOff>
    </xdr:to>
    <xdr:sp macro="" textlink="">
      <xdr:nvSpPr>
        <xdr:cNvPr id="1263" name="Line 2">
          <a:extLst>
            <a:ext uri="{FF2B5EF4-FFF2-40B4-BE49-F238E27FC236}">
              <a16:creationId xmlns:a16="http://schemas.microsoft.com/office/drawing/2014/main" id="{AFA9BDB8-DE29-4BC5-AF4B-39D839D05D5B}"/>
            </a:ext>
          </a:extLst>
        </xdr:cNvPr>
        <xdr:cNvSpPr>
          <a:spLocks noChangeShapeType="1"/>
        </xdr:cNvSpPr>
      </xdr:nvSpPr>
      <xdr:spPr bwMode="auto">
        <a:xfrm>
          <a:off x="2133600" y="502920"/>
          <a:ext cx="0" cy="5029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7620</xdr:rowOff>
    </xdr:from>
    <xdr:to>
      <xdr:col>4</xdr:col>
      <xdr:colOff>0</xdr:colOff>
      <xdr:row>4</xdr:row>
      <xdr:rowOff>7620</xdr:rowOff>
    </xdr:to>
    <xdr:sp macro="" textlink="">
      <xdr:nvSpPr>
        <xdr:cNvPr id="1264" name="Line 3">
          <a:extLst>
            <a:ext uri="{FF2B5EF4-FFF2-40B4-BE49-F238E27FC236}">
              <a16:creationId xmlns:a16="http://schemas.microsoft.com/office/drawing/2014/main" id="{87DF71D3-AE1B-4683-BC08-2753784847C6}"/>
            </a:ext>
          </a:extLst>
        </xdr:cNvPr>
        <xdr:cNvSpPr>
          <a:spLocks noChangeShapeType="1"/>
        </xdr:cNvSpPr>
      </xdr:nvSpPr>
      <xdr:spPr bwMode="auto">
        <a:xfrm>
          <a:off x="2133600" y="6705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4</xdr:col>
      <xdr:colOff>0</xdr:colOff>
      <xdr:row>4</xdr:row>
      <xdr:rowOff>7620</xdr:rowOff>
    </xdr:to>
    <xdr:sp macro="" textlink="">
      <xdr:nvSpPr>
        <xdr:cNvPr id="2289" name="Line 7">
          <a:extLst>
            <a:ext uri="{FF2B5EF4-FFF2-40B4-BE49-F238E27FC236}">
              <a16:creationId xmlns:a16="http://schemas.microsoft.com/office/drawing/2014/main" id="{2A9EC93F-C9AC-4E9A-B070-656E0FBD5567}"/>
            </a:ext>
          </a:extLst>
        </xdr:cNvPr>
        <xdr:cNvSpPr>
          <a:spLocks noChangeShapeType="1"/>
        </xdr:cNvSpPr>
      </xdr:nvSpPr>
      <xdr:spPr bwMode="auto">
        <a:xfrm>
          <a:off x="2133600" y="495300"/>
          <a:ext cx="0" cy="1752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7620</xdr:rowOff>
    </xdr:from>
    <xdr:to>
      <xdr:col>4</xdr:col>
      <xdr:colOff>0</xdr:colOff>
      <xdr:row>6</xdr:row>
      <xdr:rowOff>7620</xdr:rowOff>
    </xdr:to>
    <xdr:sp macro="" textlink="">
      <xdr:nvSpPr>
        <xdr:cNvPr id="2290" name="Line 8">
          <a:extLst>
            <a:ext uri="{FF2B5EF4-FFF2-40B4-BE49-F238E27FC236}">
              <a16:creationId xmlns:a16="http://schemas.microsoft.com/office/drawing/2014/main" id="{DD7A0170-A606-4A3B-B844-E0F94238DFA0}"/>
            </a:ext>
          </a:extLst>
        </xdr:cNvPr>
        <xdr:cNvSpPr>
          <a:spLocks noChangeShapeType="1"/>
        </xdr:cNvSpPr>
      </xdr:nvSpPr>
      <xdr:spPr bwMode="auto">
        <a:xfrm>
          <a:off x="2133600" y="502920"/>
          <a:ext cx="0" cy="5029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7620</xdr:rowOff>
    </xdr:from>
    <xdr:to>
      <xdr:col>4</xdr:col>
      <xdr:colOff>0</xdr:colOff>
      <xdr:row>4</xdr:row>
      <xdr:rowOff>7620</xdr:rowOff>
    </xdr:to>
    <xdr:sp macro="" textlink="">
      <xdr:nvSpPr>
        <xdr:cNvPr id="2291" name="Line 9">
          <a:extLst>
            <a:ext uri="{FF2B5EF4-FFF2-40B4-BE49-F238E27FC236}">
              <a16:creationId xmlns:a16="http://schemas.microsoft.com/office/drawing/2014/main" id="{06CB0771-E048-420C-B54B-423C2D945B38}"/>
            </a:ext>
          </a:extLst>
        </xdr:cNvPr>
        <xdr:cNvSpPr>
          <a:spLocks noChangeShapeType="1"/>
        </xdr:cNvSpPr>
      </xdr:nvSpPr>
      <xdr:spPr bwMode="auto">
        <a:xfrm>
          <a:off x="2133600" y="67056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B64"/>
  <sheetViews>
    <sheetView tabSelected="1" view="pageBreakPreview" zoomScaleNormal="100" workbookViewId="0">
      <pane xSplit="4" ySplit="6" topLeftCell="E7" activePane="bottomRight" state="frozen"/>
      <selection activeCell="G7" sqref="G7"/>
      <selection pane="topRight" activeCell="G7" sqref="G7"/>
      <selection pane="bottomLeft" activeCell="G7" sqref="G7"/>
      <selection pane="bottomRight" activeCell="D2" sqref="D2"/>
    </sheetView>
  </sheetViews>
  <sheetFormatPr defaultColWidth="9.109375" defaultRowHeight="12"/>
  <cols>
    <col min="1" max="1" width="2.6640625" style="14" customWidth="1"/>
    <col min="2" max="3" width="2.6640625" style="9" customWidth="1"/>
    <col min="4" max="4" width="23.109375" style="9" bestFit="1" customWidth="1"/>
    <col min="5" max="5" width="10.5546875" style="14" customWidth="1"/>
    <col min="6" max="12" width="9.33203125" style="14" customWidth="1"/>
    <col min="13" max="13" width="2.44140625" style="38" customWidth="1"/>
    <col min="14" max="14" width="12.6640625" style="14" customWidth="1"/>
    <col min="15" max="19" width="12.5546875" style="14" customWidth="1"/>
    <col min="20" max="21" width="2.6640625" style="9" customWidth="1"/>
    <col min="22" max="22" width="20.77734375" style="9" customWidth="1"/>
    <col min="23" max="23" width="4.6640625" style="9" customWidth="1"/>
    <col min="24" max="26" width="9.109375" style="14"/>
    <col min="27" max="27" width="9" style="14" customWidth="1"/>
    <col min="28" max="28" width="11.44140625" style="14" customWidth="1"/>
    <col min="29" max="16384" width="9.109375" style="14"/>
  </cols>
  <sheetData>
    <row r="1" spans="2:28" s="4" customFormat="1">
      <c r="B1" s="44" t="s">
        <v>89</v>
      </c>
      <c r="C1" s="2"/>
      <c r="D1" s="3"/>
      <c r="M1" s="5"/>
      <c r="N1" s="58" t="s">
        <v>90</v>
      </c>
      <c r="T1" s="2"/>
      <c r="U1" s="2"/>
      <c r="V1" s="3"/>
      <c r="W1" s="2"/>
    </row>
    <row r="2" spans="2:28" s="8" customFormat="1" ht="14.4">
      <c r="B2" s="6"/>
      <c r="C2" s="6"/>
      <c r="D2" s="6"/>
      <c r="E2" s="212" t="s">
        <v>91</v>
      </c>
      <c r="F2" s="212"/>
      <c r="G2" s="212"/>
      <c r="H2" s="212"/>
      <c r="I2" s="212"/>
      <c r="J2" s="212"/>
      <c r="K2" s="212"/>
      <c r="L2" s="6"/>
      <c r="M2" s="7"/>
      <c r="N2" s="6"/>
      <c r="O2" s="212" t="s">
        <v>72</v>
      </c>
      <c r="P2" s="212"/>
      <c r="Q2" s="212"/>
      <c r="R2" s="212"/>
      <c r="S2" s="212"/>
      <c r="T2" s="6"/>
      <c r="U2" s="6"/>
      <c r="V2" s="6"/>
      <c r="W2" s="6"/>
    </row>
    <row r="3" spans="2:28" ht="12.6" thickBot="1">
      <c r="D3" s="10"/>
      <c r="E3" s="11"/>
      <c r="F3" s="12"/>
      <c r="G3" s="12"/>
      <c r="H3" s="12"/>
      <c r="I3" s="12"/>
      <c r="J3" s="11"/>
      <c r="K3" s="11"/>
      <c r="L3" s="12"/>
      <c r="M3" s="13"/>
      <c r="N3" s="12"/>
      <c r="O3" s="12"/>
      <c r="P3" s="12"/>
      <c r="Q3" s="12"/>
      <c r="R3" s="12"/>
      <c r="S3" s="12"/>
      <c r="V3" s="10"/>
    </row>
    <row r="4" spans="2:28" ht="13.5" customHeight="1">
      <c r="B4" s="176" t="s">
        <v>70</v>
      </c>
      <c r="C4" s="177"/>
      <c r="D4" s="178"/>
      <c r="E4" s="216" t="s">
        <v>3</v>
      </c>
      <c r="F4" s="190" t="s">
        <v>25</v>
      </c>
      <c r="G4" s="191"/>
      <c r="H4" s="191"/>
      <c r="I4" s="192"/>
      <c r="J4" s="218" t="s">
        <v>26</v>
      </c>
      <c r="K4" s="188"/>
      <c r="L4" s="188"/>
      <c r="M4" s="15"/>
      <c r="N4" s="188" t="s">
        <v>1</v>
      </c>
      <c r="O4" s="188"/>
      <c r="P4" s="189"/>
      <c r="Q4" s="190" t="s">
        <v>2</v>
      </c>
      <c r="R4" s="191"/>
      <c r="S4" s="192"/>
      <c r="T4" s="195" t="s">
        <v>71</v>
      </c>
      <c r="U4" s="196"/>
      <c r="V4" s="196"/>
      <c r="W4" s="196"/>
    </row>
    <row r="5" spans="2:28" ht="13.5" customHeight="1">
      <c r="B5" s="179"/>
      <c r="C5" s="179"/>
      <c r="D5" s="180"/>
      <c r="E5" s="217"/>
      <c r="F5" s="168" t="s">
        <v>4</v>
      </c>
      <c r="G5" s="164" t="s">
        <v>20</v>
      </c>
      <c r="H5" s="164" t="s">
        <v>21</v>
      </c>
      <c r="I5" s="164" t="s">
        <v>22</v>
      </c>
      <c r="J5" s="168" t="s">
        <v>27</v>
      </c>
      <c r="K5" s="164" t="s">
        <v>20</v>
      </c>
      <c r="L5" s="186" t="s">
        <v>21</v>
      </c>
      <c r="M5" s="16"/>
      <c r="N5" s="213" t="s">
        <v>28</v>
      </c>
      <c r="O5" s="164" t="s">
        <v>20</v>
      </c>
      <c r="P5" s="164" t="s">
        <v>21</v>
      </c>
      <c r="Q5" s="168" t="s">
        <v>28</v>
      </c>
      <c r="R5" s="164" t="s">
        <v>23</v>
      </c>
      <c r="S5" s="164" t="s">
        <v>24</v>
      </c>
      <c r="T5" s="197"/>
      <c r="U5" s="198"/>
      <c r="V5" s="198"/>
      <c r="W5" s="198"/>
    </row>
    <row r="6" spans="2:28" ht="13.5" customHeight="1">
      <c r="B6" s="181"/>
      <c r="C6" s="181"/>
      <c r="D6" s="182"/>
      <c r="E6" s="165"/>
      <c r="F6" s="165"/>
      <c r="G6" s="165"/>
      <c r="H6" s="165"/>
      <c r="I6" s="165"/>
      <c r="J6" s="165"/>
      <c r="K6" s="165"/>
      <c r="L6" s="187"/>
      <c r="M6" s="16"/>
      <c r="N6" s="214"/>
      <c r="O6" s="215"/>
      <c r="P6" s="215"/>
      <c r="Q6" s="165"/>
      <c r="R6" s="165"/>
      <c r="S6" s="165"/>
      <c r="T6" s="199"/>
      <c r="U6" s="200"/>
      <c r="V6" s="200"/>
      <c r="W6" s="200"/>
      <c r="X6" s="17" t="s">
        <v>82</v>
      </c>
      <c r="Y6" s="17" t="s">
        <v>83</v>
      </c>
      <c r="Z6" s="17" t="s">
        <v>84</v>
      </c>
      <c r="AA6" s="17" t="s">
        <v>85</v>
      </c>
      <c r="AB6" s="17" t="s">
        <v>86</v>
      </c>
    </row>
    <row r="7" spans="2:28" s="21" customFormat="1" ht="18.899999999999999" customHeight="1">
      <c r="B7" s="183" t="s">
        <v>5</v>
      </c>
      <c r="C7" s="183"/>
      <c r="D7" s="184"/>
      <c r="E7" s="62">
        <f t="shared" ref="E7:E44" si="0">F7+J7+N7+Q7</f>
        <v>18949</v>
      </c>
      <c r="F7" s="62">
        <f t="shared" ref="F7:F44" si="1">SUM(G7:I7)</f>
        <v>692</v>
      </c>
      <c r="G7" s="63">
        <v>567</v>
      </c>
      <c r="H7" s="63">
        <v>121</v>
      </c>
      <c r="I7" s="63">
        <v>4</v>
      </c>
      <c r="J7" s="62">
        <f t="shared" ref="J7:J44" si="2">K7+L7</f>
        <v>168</v>
      </c>
      <c r="K7" s="64">
        <v>159</v>
      </c>
      <c r="L7" s="65">
        <v>9</v>
      </c>
      <c r="M7" s="18"/>
      <c r="N7" s="92">
        <f t="shared" ref="N7:N44" si="3">O7+P7</f>
        <v>3284</v>
      </c>
      <c r="O7" s="93">
        <v>3204</v>
      </c>
      <c r="P7" s="93">
        <v>80</v>
      </c>
      <c r="Q7" s="62">
        <f t="shared" ref="Q7:Q44" si="4">R7+S7</f>
        <v>14805</v>
      </c>
      <c r="R7" s="94">
        <v>11182</v>
      </c>
      <c r="S7" s="95">
        <v>3623</v>
      </c>
      <c r="T7" s="193" t="s">
        <v>5</v>
      </c>
      <c r="U7" s="194"/>
      <c r="V7" s="194"/>
      <c r="W7" s="194"/>
      <c r="X7" s="20">
        <f t="shared" ref="X7:X44" si="5">SUM(F7,J7,N7,Q7)-E7</f>
        <v>0</v>
      </c>
      <c r="Y7" s="20">
        <f>SUM(G7:I7)-F7</f>
        <v>0</v>
      </c>
      <c r="Z7" s="20">
        <f>SUM(K7:L7)-J7</f>
        <v>0</v>
      </c>
      <c r="AA7" s="20">
        <f>SUM(O7:P7)-N7</f>
        <v>0</v>
      </c>
      <c r="AB7" s="20">
        <f t="shared" ref="AB7:AB44" si="6">SUM(R7:S7)-Q7</f>
        <v>0</v>
      </c>
    </row>
    <row r="8" spans="2:28" s="21" customFormat="1" ht="18.899999999999999" customHeight="1">
      <c r="B8" s="22"/>
      <c r="C8" s="166" t="s">
        <v>29</v>
      </c>
      <c r="D8" s="167"/>
      <c r="E8" s="62">
        <f t="shared" si="0"/>
        <v>606</v>
      </c>
      <c r="F8" s="62">
        <f t="shared" si="1"/>
        <v>40</v>
      </c>
      <c r="G8" s="66">
        <v>37</v>
      </c>
      <c r="H8" s="66">
        <v>3</v>
      </c>
      <c r="I8" s="66">
        <v>0</v>
      </c>
      <c r="J8" s="62">
        <f t="shared" si="2"/>
        <v>22</v>
      </c>
      <c r="K8" s="67">
        <v>20</v>
      </c>
      <c r="L8" s="68">
        <v>2</v>
      </c>
      <c r="M8" s="18"/>
      <c r="N8" s="92">
        <f t="shared" si="3"/>
        <v>425</v>
      </c>
      <c r="O8" s="96">
        <v>424</v>
      </c>
      <c r="P8" s="96">
        <v>1</v>
      </c>
      <c r="Q8" s="62">
        <f t="shared" si="4"/>
        <v>119</v>
      </c>
      <c r="R8" s="97">
        <v>119</v>
      </c>
      <c r="S8" s="98">
        <v>0</v>
      </c>
      <c r="T8" s="23"/>
      <c r="U8" s="166" t="s">
        <v>29</v>
      </c>
      <c r="V8" s="166"/>
      <c r="W8" s="166"/>
      <c r="X8" s="20">
        <f t="shared" si="5"/>
        <v>0</v>
      </c>
      <c r="Y8" s="20">
        <f t="shared" ref="Y8:Y44" si="7">SUM(G8:I8)-F8</f>
        <v>0</v>
      </c>
      <c r="Z8" s="20">
        <f t="shared" ref="Z8:Z44" si="8">SUM(K8:L8)-J8</f>
        <v>0</v>
      </c>
      <c r="AA8" s="20">
        <f t="shared" ref="AA8:AA44" si="9">SUM(O8:P8)-N8</f>
        <v>0</v>
      </c>
      <c r="AB8" s="20">
        <f t="shared" si="6"/>
        <v>0</v>
      </c>
    </row>
    <row r="9" spans="2:28" ht="18.899999999999999" customHeight="1">
      <c r="B9" s="24"/>
      <c r="C9" s="24"/>
      <c r="D9" s="25" t="s">
        <v>30</v>
      </c>
      <c r="E9" s="62">
        <f t="shared" si="0"/>
        <v>43</v>
      </c>
      <c r="F9" s="69">
        <f t="shared" si="1"/>
        <v>16</v>
      </c>
      <c r="G9" s="70">
        <v>15</v>
      </c>
      <c r="H9" s="70">
        <v>1</v>
      </c>
      <c r="I9" s="70">
        <v>0</v>
      </c>
      <c r="J9" s="69">
        <f t="shared" si="2"/>
        <v>3</v>
      </c>
      <c r="K9" s="71">
        <v>2</v>
      </c>
      <c r="L9" s="72">
        <v>1</v>
      </c>
      <c r="M9" s="61"/>
      <c r="N9" s="99">
        <f t="shared" si="3"/>
        <v>18</v>
      </c>
      <c r="O9" s="100">
        <v>18</v>
      </c>
      <c r="P9" s="100">
        <v>0</v>
      </c>
      <c r="Q9" s="69">
        <f t="shared" si="4"/>
        <v>6</v>
      </c>
      <c r="R9" s="101">
        <v>6</v>
      </c>
      <c r="S9" s="102">
        <v>0</v>
      </c>
      <c r="T9" s="27"/>
      <c r="U9" s="28"/>
      <c r="V9" s="185" t="s">
        <v>30</v>
      </c>
      <c r="W9" s="185"/>
      <c r="X9" s="20">
        <f t="shared" si="5"/>
        <v>0</v>
      </c>
      <c r="Y9" s="20">
        <f t="shared" si="7"/>
        <v>0</v>
      </c>
      <c r="Z9" s="20">
        <f t="shared" si="8"/>
        <v>0</v>
      </c>
      <c r="AA9" s="20">
        <f t="shared" si="9"/>
        <v>0</v>
      </c>
      <c r="AB9" s="20">
        <f t="shared" si="6"/>
        <v>0</v>
      </c>
    </row>
    <row r="10" spans="2:28" ht="18.899999999999999" customHeight="1">
      <c r="B10" s="24"/>
      <c r="C10" s="24"/>
      <c r="D10" s="25" t="s">
        <v>31</v>
      </c>
      <c r="E10" s="62">
        <f t="shared" si="0"/>
        <v>329</v>
      </c>
      <c r="F10" s="69">
        <f t="shared" si="1"/>
        <v>19</v>
      </c>
      <c r="G10" s="70">
        <v>17</v>
      </c>
      <c r="H10" s="70">
        <v>2</v>
      </c>
      <c r="I10" s="70">
        <v>0</v>
      </c>
      <c r="J10" s="69">
        <f t="shared" si="2"/>
        <v>14</v>
      </c>
      <c r="K10" s="71">
        <v>14</v>
      </c>
      <c r="L10" s="72">
        <v>0</v>
      </c>
      <c r="M10" s="61"/>
      <c r="N10" s="99">
        <f t="shared" si="3"/>
        <v>283</v>
      </c>
      <c r="O10" s="100">
        <v>282</v>
      </c>
      <c r="P10" s="100">
        <v>1</v>
      </c>
      <c r="Q10" s="69">
        <f t="shared" si="4"/>
        <v>13</v>
      </c>
      <c r="R10" s="101">
        <v>13</v>
      </c>
      <c r="S10" s="102">
        <v>0</v>
      </c>
      <c r="T10" s="27"/>
      <c r="U10" s="28"/>
      <c r="V10" s="185" t="s">
        <v>31</v>
      </c>
      <c r="W10" s="185"/>
      <c r="X10" s="20">
        <f t="shared" si="5"/>
        <v>0</v>
      </c>
      <c r="Y10" s="20">
        <f t="shared" si="7"/>
        <v>0</v>
      </c>
      <c r="Z10" s="20">
        <f t="shared" si="8"/>
        <v>0</v>
      </c>
      <c r="AA10" s="20">
        <f t="shared" si="9"/>
        <v>0</v>
      </c>
      <c r="AB10" s="20">
        <f t="shared" si="6"/>
        <v>0</v>
      </c>
    </row>
    <row r="11" spans="2:28" ht="18.899999999999999" customHeight="1">
      <c r="B11" s="24"/>
      <c r="C11" s="24"/>
      <c r="D11" s="25" t="s">
        <v>32</v>
      </c>
      <c r="E11" s="62">
        <f t="shared" si="0"/>
        <v>43</v>
      </c>
      <c r="F11" s="69">
        <f t="shared" si="1"/>
        <v>3</v>
      </c>
      <c r="G11" s="70">
        <v>3</v>
      </c>
      <c r="H11" s="70">
        <v>0</v>
      </c>
      <c r="I11" s="70">
        <v>0</v>
      </c>
      <c r="J11" s="69">
        <f t="shared" si="2"/>
        <v>1</v>
      </c>
      <c r="K11" s="71">
        <v>1</v>
      </c>
      <c r="L11" s="72">
        <v>0</v>
      </c>
      <c r="M11" s="61"/>
      <c r="N11" s="99">
        <f t="shared" si="3"/>
        <v>24</v>
      </c>
      <c r="O11" s="100">
        <v>24</v>
      </c>
      <c r="P11" s="100">
        <v>0</v>
      </c>
      <c r="Q11" s="69">
        <f t="shared" si="4"/>
        <v>15</v>
      </c>
      <c r="R11" s="101">
        <v>15</v>
      </c>
      <c r="S11" s="102">
        <v>0</v>
      </c>
      <c r="T11" s="27"/>
      <c r="U11" s="28"/>
      <c r="V11" s="185" t="s">
        <v>32</v>
      </c>
      <c r="W11" s="185"/>
      <c r="X11" s="20">
        <f t="shared" si="5"/>
        <v>0</v>
      </c>
      <c r="Y11" s="20">
        <f t="shared" si="7"/>
        <v>0</v>
      </c>
      <c r="Z11" s="20">
        <f t="shared" si="8"/>
        <v>0</v>
      </c>
      <c r="AA11" s="20">
        <f t="shared" si="9"/>
        <v>0</v>
      </c>
      <c r="AB11" s="20">
        <f t="shared" si="6"/>
        <v>0</v>
      </c>
    </row>
    <row r="12" spans="2:28" ht="18.899999999999999" customHeight="1">
      <c r="B12" s="24"/>
      <c r="C12" s="24"/>
      <c r="D12" s="60" t="s">
        <v>93</v>
      </c>
      <c r="E12" s="62">
        <f t="shared" si="0"/>
        <v>191</v>
      </c>
      <c r="F12" s="69">
        <f t="shared" si="1"/>
        <v>2</v>
      </c>
      <c r="G12" s="70">
        <v>2</v>
      </c>
      <c r="H12" s="70">
        <v>0</v>
      </c>
      <c r="I12" s="70">
        <v>0</v>
      </c>
      <c r="J12" s="69">
        <f t="shared" si="2"/>
        <v>4</v>
      </c>
      <c r="K12" s="71">
        <v>3</v>
      </c>
      <c r="L12" s="72">
        <v>1</v>
      </c>
      <c r="M12" s="61"/>
      <c r="N12" s="99">
        <f t="shared" si="3"/>
        <v>100</v>
      </c>
      <c r="O12" s="100">
        <v>100</v>
      </c>
      <c r="P12" s="100">
        <v>0</v>
      </c>
      <c r="Q12" s="69">
        <f t="shared" si="4"/>
        <v>85</v>
      </c>
      <c r="R12" s="101">
        <v>85</v>
      </c>
      <c r="S12" s="102">
        <v>0</v>
      </c>
      <c r="T12" s="27"/>
      <c r="U12" s="28"/>
      <c r="V12" s="185" t="s">
        <v>93</v>
      </c>
      <c r="W12" s="185"/>
      <c r="X12" s="20">
        <f t="shared" si="5"/>
        <v>0</v>
      </c>
      <c r="Y12" s="20">
        <f t="shared" si="7"/>
        <v>0</v>
      </c>
      <c r="Z12" s="20">
        <f t="shared" si="8"/>
        <v>0</v>
      </c>
      <c r="AA12" s="20">
        <f t="shared" si="9"/>
        <v>0</v>
      </c>
      <c r="AB12" s="20">
        <f t="shared" si="6"/>
        <v>0</v>
      </c>
    </row>
    <row r="13" spans="2:28" s="21" customFormat="1" ht="18.899999999999999" customHeight="1">
      <c r="B13" s="22"/>
      <c r="C13" s="166" t="s">
        <v>33</v>
      </c>
      <c r="D13" s="167"/>
      <c r="E13" s="62">
        <f t="shared" si="0"/>
        <v>3570</v>
      </c>
      <c r="F13" s="62">
        <f t="shared" si="1"/>
        <v>247</v>
      </c>
      <c r="G13" s="66">
        <v>203</v>
      </c>
      <c r="H13" s="66">
        <v>43</v>
      </c>
      <c r="I13" s="66">
        <v>1</v>
      </c>
      <c r="J13" s="62">
        <f t="shared" si="2"/>
        <v>45</v>
      </c>
      <c r="K13" s="67">
        <v>45</v>
      </c>
      <c r="L13" s="68">
        <v>0</v>
      </c>
      <c r="M13" s="18"/>
      <c r="N13" s="92">
        <f t="shared" si="3"/>
        <v>1178</v>
      </c>
      <c r="O13" s="96">
        <v>1149</v>
      </c>
      <c r="P13" s="96">
        <v>29</v>
      </c>
      <c r="Q13" s="62">
        <f t="shared" si="4"/>
        <v>2100</v>
      </c>
      <c r="R13" s="97">
        <v>1862</v>
      </c>
      <c r="S13" s="98">
        <v>238</v>
      </c>
      <c r="T13" s="23"/>
      <c r="U13" s="166" t="s">
        <v>33</v>
      </c>
      <c r="V13" s="166"/>
      <c r="W13" s="166"/>
      <c r="X13" s="20">
        <f t="shared" si="5"/>
        <v>0</v>
      </c>
      <c r="Y13" s="20">
        <f t="shared" si="7"/>
        <v>0</v>
      </c>
      <c r="Z13" s="20">
        <f t="shared" si="8"/>
        <v>0</v>
      </c>
      <c r="AA13" s="20">
        <f t="shared" si="9"/>
        <v>0</v>
      </c>
      <c r="AB13" s="20">
        <f t="shared" si="6"/>
        <v>0</v>
      </c>
    </row>
    <row r="14" spans="2:28" ht="18.899999999999999" customHeight="1">
      <c r="B14" s="24"/>
      <c r="C14" s="24"/>
      <c r="D14" s="25" t="s">
        <v>34</v>
      </c>
      <c r="E14" s="62">
        <f t="shared" si="0"/>
        <v>8</v>
      </c>
      <c r="F14" s="69">
        <f t="shared" si="1"/>
        <v>0</v>
      </c>
      <c r="G14" s="70">
        <v>0</v>
      </c>
      <c r="H14" s="70">
        <v>0</v>
      </c>
      <c r="I14" s="70">
        <v>0</v>
      </c>
      <c r="J14" s="69">
        <f t="shared" si="2"/>
        <v>0</v>
      </c>
      <c r="K14" s="71">
        <v>0</v>
      </c>
      <c r="L14" s="72">
        <v>0</v>
      </c>
      <c r="M14" s="61"/>
      <c r="N14" s="99">
        <f t="shared" si="3"/>
        <v>8</v>
      </c>
      <c r="O14" s="100">
        <v>8</v>
      </c>
      <c r="P14" s="100">
        <v>0</v>
      </c>
      <c r="Q14" s="69">
        <f t="shared" si="4"/>
        <v>0</v>
      </c>
      <c r="R14" s="101">
        <v>0</v>
      </c>
      <c r="S14" s="102">
        <v>0</v>
      </c>
      <c r="T14" s="27"/>
      <c r="U14" s="28"/>
      <c r="V14" s="185" t="s">
        <v>34</v>
      </c>
      <c r="W14" s="185"/>
      <c r="X14" s="20">
        <f t="shared" si="5"/>
        <v>0</v>
      </c>
      <c r="Y14" s="20">
        <f t="shared" si="7"/>
        <v>0</v>
      </c>
      <c r="Z14" s="20">
        <f t="shared" si="8"/>
        <v>0</v>
      </c>
      <c r="AA14" s="20">
        <f t="shared" si="9"/>
        <v>0</v>
      </c>
      <c r="AB14" s="20">
        <f t="shared" si="6"/>
        <v>0</v>
      </c>
    </row>
    <row r="15" spans="2:28" ht="18.899999999999999" customHeight="1">
      <c r="B15" s="24"/>
      <c r="C15" s="24"/>
      <c r="D15" s="25" t="s">
        <v>35</v>
      </c>
      <c r="E15" s="62">
        <f t="shared" si="0"/>
        <v>875</v>
      </c>
      <c r="F15" s="69">
        <f t="shared" si="1"/>
        <v>107</v>
      </c>
      <c r="G15" s="70">
        <v>87</v>
      </c>
      <c r="H15" s="70">
        <v>19</v>
      </c>
      <c r="I15" s="70">
        <v>1</v>
      </c>
      <c r="J15" s="69">
        <f t="shared" si="2"/>
        <v>0</v>
      </c>
      <c r="K15" s="71">
        <v>0</v>
      </c>
      <c r="L15" s="72">
        <v>0</v>
      </c>
      <c r="M15" s="61"/>
      <c r="N15" s="99">
        <f t="shared" si="3"/>
        <v>93</v>
      </c>
      <c r="O15" s="100">
        <v>90</v>
      </c>
      <c r="P15" s="100">
        <v>3</v>
      </c>
      <c r="Q15" s="69">
        <f t="shared" si="4"/>
        <v>675</v>
      </c>
      <c r="R15" s="101">
        <v>448</v>
      </c>
      <c r="S15" s="102">
        <v>227</v>
      </c>
      <c r="T15" s="27"/>
      <c r="U15" s="28"/>
      <c r="V15" s="185" t="s">
        <v>35</v>
      </c>
      <c r="W15" s="185"/>
      <c r="X15" s="20">
        <f t="shared" si="5"/>
        <v>0</v>
      </c>
      <c r="Y15" s="20">
        <f t="shared" si="7"/>
        <v>0</v>
      </c>
      <c r="Z15" s="20">
        <f t="shared" si="8"/>
        <v>0</v>
      </c>
      <c r="AA15" s="20">
        <f t="shared" si="9"/>
        <v>0</v>
      </c>
      <c r="AB15" s="20">
        <f t="shared" si="6"/>
        <v>0</v>
      </c>
    </row>
    <row r="16" spans="2:28" ht="18.899999999999999" customHeight="1">
      <c r="B16" s="24"/>
      <c r="C16" s="24"/>
      <c r="D16" s="25" t="s">
        <v>36</v>
      </c>
      <c r="E16" s="62">
        <f t="shared" si="0"/>
        <v>2058</v>
      </c>
      <c r="F16" s="69">
        <f t="shared" si="1"/>
        <v>109</v>
      </c>
      <c r="G16" s="70">
        <v>88</v>
      </c>
      <c r="H16" s="70">
        <v>21</v>
      </c>
      <c r="I16" s="70">
        <v>0</v>
      </c>
      <c r="J16" s="69">
        <f t="shared" si="2"/>
        <v>38</v>
      </c>
      <c r="K16" s="71">
        <v>38</v>
      </c>
      <c r="L16" s="72">
        <v>0</v>
      </c>
      <c r="M16" s="61"/>
      <c r="N16" s="99">
        <f t="shared" si="3"/>
        <v>783</v>
      </c>
      <c r="O16" s="100">
        <v>766</v>
      </c>
      <c r="P16" s="100">
        <v>17</v>
      </c>
      <c r="Q16" s="69">
        <f t="shared" si="4"/>
        <v>1128</v>
      </c>
      <c r="R16" s="101">
        <v>1128</v>
      </c>
      <c r="S16" s="102">
        <v>0</v>
      </c>
      <c r="T16" s="27"/>
      <c r="U16" s="28"/>
      <c r="V16" s="185" t="s">
        <v>36</v>
      </c>
      <c r="W16" s="185"/>
      <c r="X16" s="20">
        <f t="shared" si="5"/>
        <v>0</v>
      </c>
      <c r="Y16" s="20">
        <f t="shared" si="7"/>
        <v>0</v>
      </c>
      <c r="Z16" s="20">
        <f t="shared" si="8"/>
        <v>0</v>
      </c>
      <c r="AA16" s="20">
        <f t="shared" si="9"/>
        <v>0</v>
      </c>
      <c r="AB16" s="20">
        <f t="shared" si="6"/>
        <v>0</v>
      </c>
    </row>
    <row r="17" spans="2:28" ht="18.899999999999999" customHeight="1">
      <c r="B17" s="24"/>
      <c r="C17" s="24"/>
      <c r="D17" s="25" t="s">
        <v>37</v>
      </c>
      <c r="E17" s="62">
        <f t="shared" si="0"/>
        <v>215</v>
      </c>
      <c r="F17" s="69">
        <f t="shared" si="1"/>
        <v>25</v>
      </c>
      <c r="G17" s="70">
        <v>22</v>
      </c>
      <c r="H17" s="70">
        <v>3</v>
      </c>
      <c r="I17" s="70">
        <v>0</v>
      </c>
      <c r="J17" s="69">
        <f t="shared" si="2"/>
        <v>2</v>
      </c>
      <c r="K17" s="71">
        <v>2</v>
      </c>
      <c r="L17" s="72">
        <v>0</v>
      </c>
      <c r="M17" s="61"/>
      <c r="N17" s="99">
        <f t="shared" si="3"/>
        <v>63</v>
      </c>
      <c r="O17" s="100">
        <v>58</v>
      </c>
      <c r="P17" s="100">
        <v>5</v>
      </c>
      <c r="Q17" s="69">
        <f t="shared" si="4"/>
        <v>125</v>
      </c>
      <c r="R17" s="101">
        <v>114</v>
      </c>
      <c r="S17" s="102">
        <v>11</v>
      </c>
      <c r="T17" s="27"/>
      <c r="U17" s="28"/>
      <c r="V17" s="185" t="s">
        <v>37</v>
      </c>
      <c r="W17" s="185"/>
      <c r="X17" s="20">
        <f t="shared" si="5"/>
        <v>0</v>
      </c>
      <c r="Y17" s="20">
        <f t="shared" si="7"/>
        <v>0</v>
      </c>
      <c r="Z17" s="20">
        <f t="shared" si="8"/>
        <v>0</v>
      </c>
      <c r="AA17" s="20">
        <f t="shared" si="9"/>
        <v>0</v>
      </c>
      <c r="AB17" s="20">
        <f t="shared" si="6"/>
        <v>0</v>
      </c>
    </row>
    <row r="18" spans="2:28" ht="18.899999999999999" customHeight="1">
      <c r="B18" s="24"/>
      <c r="C18" s="24"/>
      <c r="D18" s="25" t="s">
        <v>38</v>
      </c>
      <c r="E18" s="62">
        <f t="shared" si="0"/>
        <v>414</v>
      </c>
      <c r="F18" s="69">
        <f t="shared" si="1"/>
        <v>6</v>
      </c>
      <c r="G18" s="70">
        <v>6</v>
      </c>
      <c r="H18" s="70">
        <v>0</v>
      </c>
      <c r="I18" s="70">
        <v>0</v>
      </c>
      <c r="J18" s="69">
        <f t="shared" si="2"/>
        <v>5</v>
      </c>
      <c r="K18" s="71">
        <v>5</v>
      </c>
      <c r="L18" s="72">
        <v>0</v>
      </c>
      <c r="M18" s="61"/>
      <c r="N18" s="99">
        <f t="shared" si="3"/>
        <v>231</v>
      </c>
      <c r="O18" s="100">
        <v>227</v>
      </c>
      <c r="P18" s="100">
        <v>4</v>
      </c>
      <c r="Q18" s="69">
        <f t="shared" si="4"/>
        <v>172</v>
      </c>
      <c r="R18" s="101">
        <v>172</v>
      </c>
      <c r="S18" s="102">
        <v>0</v>
      </c>
      <c r="T18" s="27"/>
      <c r="U18" s="28"/>
      <c r="V18" s="185" t="s">
        <v>38</v>
      </c>
      <c r="W18" s="185"/>
      <c r="X18" s="20">
        <f t="shared" si="5"/>
        <v>0</v>
      </c>
      <c r="Y18" s="20">
        <f t="shared" si="7"/>
        <v>0</v>
      </c>
      <c r="Z18" s="20">
        <f t="shared" si="8"/>
        <v>0</v>
      </c>
      <c r="AA18" s="20">
        <f t="shared" si="9"/>
        <v>0</v>
      </c>
      <c r="AB18" s="20">
        <f t="shared" si="6"/>
        <v>0</v>
      </c>
    </row>
    <row r="19" spans="2:28" s="21" customFormat="1" ht="18.899999999999999" customHeight="1">
      <c r="B19" s="22"/>
      <c r="C19" s="166" t="s">
        <v>68</v>
      </c>
      <c r="D19" s="167"/>
      <c r="E19" s="62">
        <f t="shared" si="0"/>
        <v>9855</v>
      </c>
      <c r="F19" s="62">
        <f t="shared" si="1"/>
        <v>182</v>
      </c>
      <c r="G19" s="66">
        <v>142</v>
      </c>
      <c r="H19" s="66">
        <v>39</v>
      </c>
      <c r="I19" s="66">
        <v>1</v>
      </c>
      <c r="J19" s="62">
        <f t="shared" si="2"/>
        <v>58</v>
      </c>
      <c r="K19" s="67">
        <v>52</v>
      </c>
      <c r="L19" s="68">
        <v>6</v>
      </c>
      <c r="M19" s="18"/>
      <c r="N19" s="92">
        <f t="shared" si="3"/>
        <v>931</v>
      </c>
      <c r="O19" s="96">
        <v>900</v>
      </c>
      <c r="P19" s="96">
        <v>31</v>
      </c>
      <c r="Q19" s="62">
        <f t="shared" si="4"/>
        <v>8684</v>
      </c>
      <c r="R19" s="97">
        <v>6216</v>
      </c>
      <c r="S19" s="98">
        <v>2468</v>
      </c>
      <c r="T19" s="23"/>
      <c r="U19" s="166" t="s">
        <v>68</v>
      </c>
      <c r="V19" s="166"/>
      <c r="W19" s="166"/>
      <c r="X19" s="20">
        <f t="shared" si="5"/>
        <v>0</v>
      </c>
      <c r="Y19" s="20">
        <f t="shared" si="7"/>
        <v>0</v>
      </c>
      <c r="Z19" s="20">
        <f t="shared" si="8"/>
        <v>0</v>
      </c>
      <c r="AA19" s="20">
        <f t="shared" si="9"/>
        <v>0</v>
      </c>
      <c r="AB19" s="20">
        <f t="shared" si="6"/>
        <v>0</v>
      </c>
    </row>
    <row r="20" spans="2:28" ht="18.899999999999999" customHeight="1">
      <c r="B20" s="24"/>
      <c r="C20" s="24"/>
      <c r="D20" s="25" t="s">
        <v>39</v>
      </c>
      <c r="E20" s="62">
        <f t="shared" si="0"/>
        <v>358</v>
      </c>
      <c r="F20" s="69">
        <f t="shared" si="1"/>
        <v>20</v>
      </c>
      <c r="G20" s="70">
        <v>15</v>
      </c>
      <c r="H20" s="70">
        <v>5</v>
      </c>
      <c r="I20" s="70">
        <v>0</v>
      </c>
      <c r="J20" s="69">
        <f t="shared" si="2"/>
        <v>4</v>
      </c>
      <c r="K20" s="71">
        <v>4</v>
      </c>
      <c r="L20" s="72">
        <v>0</v>
      </c>
      <c r="M20" s="61"/>
      <c r="N20" s="99">
        <f t="shared" si="3"/>
        <v>128</v>
      </c>
      <c r="O20" s="100">
        <v>119</v>
      </c>
      <c r="P20" s="100">
        <v>9</v>
      </c>
      <c r="Q20" s="69">
        <f t="shared" si="4"/>
        <v>206</v>
      </c>
      <c r="R20" s="101">
        <v>206</v>
      </c>
      <c r="S20" s="102">
        <v>0</v>
      </c>
      <c r="T20" s="27"/>
      <c r="U20" s="28"/>
      <c r="V20" s="185" t="s">
        <v>39</v>
      </c>
      <c r="W20" s="185"/>
      <c r="X20" s="20">
        <f t="shared" si="5"/>
        <v>0</v>
      </c>
      <c r="Y20" s="20">
        <f t="shared" si="7"/>
        <v>0</v>
      </c>
      <c r="Z20" s="20">
        <f t="shared" si="8"/>
        <v>0</v>
      </c>
      <c r="AA20" s="20">
        <f t="shared" si="9"/>
        <v>0</v>
      </c>
      <c r="AB20" s="20">
        <f t="shared" si="6"/>
        <v>0</v>
      </c>
    </row>
    <row r="21" spans="2:28" ht="18.899999999999999" customHeight="1">
      <c r="B21" s="24"/>
      <c r="C21" s="24"/>
      <c r="D21" s="25" t="s">
        <v>40</v>
      </c>
      <c r="E21" s="62">
        <f t="shared" si="0"/>
        <v>3281</v>
      </c>
      <c r="F21" s="69">
        <f t="shared" si="1"/>
        <v>2</v>
      </c>
      <c r="G21" s="70">
        <v>0</v>
      </c>
      <c r="H21" s="70">
        <v>2</v>
      </c>
      <c r="I21" s="70">
        <v>0</v>
      </c>
      <c r="J21" s="69">
        <f t="shared" si="2"/>
        <v>22</v>
      </c>
      <c r="K21" s="71">
        <v>21</v>
      </c>
      <c r="L21" s="72">
        <v>1</v>
      </c>
      <c r="M21" s="61"/>
      <c r="N21" s="99">
        <f t="shared" si="3"/>
        <v>217</v>
      </c>
      <c r="O21" s="100">
        <v>213</v>
      </c>
      <c r="P21" s="100">
        <v>4</v>
      </c>
      <c r="Q21" s="69">
        <f t="shared" si="4"/>
        <v>3040</v>
      </c>
      <c r="R21" s="101">
        <v>2183</v>
      </c>
      <c r="S21" s="102">
        <v>857</v>
      </c>
      <c r="T21" s="27"/>
      <c r="U21" s="28"/>
      <c r="V21" s="185" t="s">
        <v>40</v>
      </c>
      <c r="W21" s="185"/>
      <c r="X21" s="20">
        <f t="shared" si="5"/>
        <v>0</v>
      </c>
      <c r="Y21" s="20">
        <f t="shared" si="7"/>
        <v>0</v>
      </c>
      <c r="Z21" s="20">
        <f t="shared" si="8"/>
        <v>0</v>
      </c>
      <c r="AA21" s="20">
        <f t="shared" si="9"/>
        <v>0</v>
      </c>
      <c r="AB21" s="20">
        <f t="shared" si="6"/>
        <v>0</v>
      </c>
    </row>
    <row r="22" spans="2:28" ht="18.899999999999999" customHeight="1">
      <c r="B22" s="24"/>
      <c r="C22" s="24"/>
      <c r="D22" s="25" t="s">
        <v>41</v>
      </c>
      <c r="E22" s="62">
        <f t="shared" si="0"/>
        <v>6216</v>
      </c>
      <c r="F22" s="69">
        <f t="shared" si="1"/>
        <v>160</v>
      </c>
      <c r="G22" s="70">
        <v>127</v>
      </c>
      <c r="H22" s="70">
        <v>32</v>
      </c>
      <c r="I22" s="70">
        <v>1</v>
      </c>
      <c r="J22" s="69">
        <f t="shared" si="2"/>
        <v>32</v>
      </c>
      <c r="K22" s="71">
        <v>27</v>
      </c>
      <c r="L22" s="72">
        <v>5</v>
      </c>
      <c r="M22" s="61"/>
      <c r="N22" s="99">
        <f t="shared" si="3"/>
        <v>586</v>
      </c>
      <c r="O22" s="100">
        <v>568</v>
      </c>
      <c r="P22" s="100">
        <v>18</v>
      </c>
      <c r="Q22" s="69">
        <f t="shared" si="4"/>
        <v>5438</v>
      </c>
      <c r="R22" s="101">
        <v>3827</v>
      </c>
      <c r="S22" s="102">
        <v>1611</v>
      </c>
      <c r="T22" s="27"/>
      <c r="U22" s="28"/>
      <c r="V22" s="185" t="s">
        <v>41</v>
      </c>
      <c r="W22" s="185"/>
      <c r="X22" s="20">
        <f t="shared" si="5"/>
        <v>0</v>
      </c>
      <c r="Y22" s="20">
        <f t="shared" si="7"/>
        <v>0</v>
      </c>
      <c r="Z22" s="20">
        <f t="shared" si="8"/>
        <v>0</v>
      </c>
      <c r="AA22" s="20">
        <f t="shared" si="9"/>
        <v>0</v>
      </c>
      <c r="AB22" s="20">
        <f t="shared" si="6"/>
        <v>0</v>
      </c>
    </row>
    <row r="23" spans="2:28" s="21" customFormat="1" ht="18.899999999999999" customHeight="1">
      <c r="B23" s="22"/>
      <c r="C23" s="166" t="s">
        <v>66</v>
      </c>
      <c r="D23" s="167"/>
      <c r="E23" s="62">
        <f t="shared" si="0"/>
        <v>796</v>
      </c>
      <c r="F23" s="62">
        <f t="shared" si="1"/>
        <v>48</v>
      </c>
      <c r="G23" s="66">
        <v>47</v>
      </c>
      <c r="H23" s="66">
        <v>0</v>
      </c>
      <c r="I23" s="66">
        <v>1</v>
      </c>
      <c r="J23" s="62">
        <f t="shared" si="2"/>
        <v>27</v>
      </c>
      <c r="K23" s="67">
        <v>27</v>
      </c>
      <c r="L23" s="68">
        <v>0</v>
      </c>
      <c r="M23" s="18"/>
      <c r="N23" s="92">
        <f t="shared" si="3"/>
        <v>324</v>
      </c>
      <c r="O23" s="96">
        <v>317</v>
      </c>
      <c r="P23" s="96">
        <v>7</v>
      </c>
      <c r="Q23" s="62">
        <f t="shared" si="4"/>
        <v>397</v>
      </c>
      <c r="R23" s="97">
        <v>372</v>
      </c>
      <c r="S23" s="98">
        <v>25</v>
      </c>
      <c r="T23" s="23"/>
      <c r="U23" s="166" t="s">
        <v>66</v>
      </c>
      <c r="V23" s="166"/>
      <c r="W23" s="166"/>
      <c r="X23" s="20">
        <f t="shared" si="5"/>
        <v>0</v>
      </c>
      <c r="Y23" s="20">
        <f t="shared" si="7"/>
        <v>0</v>
      </c>
      <c r="Z23" s="20">
        <f t="shared" si="8"/>
        <v>0</v>
      </c>
      <c r="AA23" s="20">
        <f t="shared" si="9"/>
        <v>0</v>
      </c>
      <c r="AB23" s="20">
        <f t="shared" si="6"/>
        <v>0</v>
      </c>
    </row>
    <row r="24" spans="2:28" ht="18.899999999999999" customHeight="1">
      <c r="B24" s="24"/>
      <c r="C24" s="24"/>
      <c r="D24" s="25" t="s">
        <v>42</v>
      </c>
      <c r="E24" s="62">
        <f t="shared" si="0"/>
        <v>723</v>
      </c>
      <c r="F24" s="69">
        <f t="shared" si="1"/>
        <v>48</v>
      </c>
      <c r="G24" s="70">
        <v>47</v>
      </c>
      <c r="H24" s="70">
        <v>0</v>
      </c>
      <c r="I24" s="70">
        <v>1</v>
      </c>
      <c r="J24" s="69">
        <f t="shared" si="2"/>
        <v>26</v>
      </c>
      <c r="K24" s="71">
        <v>26</v>
      </c>
      <c r="L24" s="72">
        <v>0</v>
      </c>
      <c r="M24" s="61"/>
      <c r="N24" s="99">
        <f t="shared" si="3"/>
        <v>317</v>
      </c>
      <c r="O24" s="100">
        <v>310</v>
      </c>
      <c r="P24" s="100">
        <v>7</v>
      </c>
      <c r="Q24" s="69">
        <f t="shared" si="4"/>
        <v>332</v>
      </c>
      <c r="R24" s="101">
        <v>309</v>
      </c>
      <c r="S24" s="102">
        <v>23</v>
      </c>
      <c r="T24" s="27"/>
      <c r="U24" s="28"/>
      <c r="V24" s="185" t="s">
        <v>42</v>
      </c>
      <c r="W24" s="185"/>
      <c r="X24" s="20">
        <f t="shared" si="5"/>
        <v>0</v>
      </c>
      <c r="Y24" s="20">
        <f t="shared" si="7"/>
        <v>0</v>
      </c>
      <c r="Z24" s="20">
        <f t="shared" si="8"/>
        <v>0</v>
      </c>
      <c r="AA24" s="20">
        <f t="shared" si="9"/>
        <v>0</v>
      </c>
      <c r="AB24" s="20">
        <f t="shared" si="6"/>
        <v>0</v>
      </c>
    </row>
    <row r="25" spans="2:28" ht="18.899999999999999" customHeight="1">
      <c r="B25" s="24"/>
      <c r="C25" s="24"/>
      <c r="D25" s="25" t="s">
        <v>43</v>
      </c>
      <c r="E25" s="62">
        <f t="shared" si="0"/>
        <v>18</v>
      </c>
      <c r="F25" s="69">
        <f t="shared" si="1"/>
        <v>0</v>
      </c>
      <c r="G25" s="70">
        <v>0</v>
      </c>
      <c r="H25" s="70">
        <v>0</v>
      </c>
      <c r="I25" s="70">
        <v>0</v>
      </c>
      <c r="J25" s="69">
        <f t="shared" si="2"/>
        <v>0</v>
      </c>
      <c r="K25" s="71">
        <v>0</v>
      </c>
      <c r="L25" s="72">
        <v>0</v>
      </c>
      <c r="M25" s="61"/>
      <c r="N25" s="99">
        <f t="shared" si="3"/>
        <v>4</v>
      </c>
      <c r="O25" s="100">
        <v>4</v>
      </c>
      <c r="P25" s="100">
        <v>0</v>
      </c>
      <c r="Q25" s="69">
        <f t="shared" si="4"/>
        <v>14</v>
      </c>
      <c r="R25" s="101">
        <v>12</v>
      </c>
      <c r="S25" s="102">
        <v>2</v>
      </c>
      <c r="T25" s="27"/>
      <c r="U25" s="28"/>
      <c r="V25" s="185" t="s">
        <v>43</v>
      </c>
      <c r="W25" s="185"/>
      <c r="X25" s="20">
        <f t="shared" si="5"/>
        <v>0</v>
      </c>
      <c r="Y25" s="20">
        <f t="shared" si="7"/>
        <v>0</v>
      </c>
      <c r="Z25" s="20">
        <f t="shared" si="8"/>
        <v>0</v>
      </c>
      <c r="AA25" s="20">
        <f t="shared" si="9"/>
        <v>0</v>
      </c>
      <c r="AB25" s="20">
        <f t="shared" si="6"/>
        <v>0</v>
      </c>
    </row>
    <row r="26" spans="2:28" ht="18.899999999999999" customHeight="1">
      <c r="B26" s="24"/>
      <c r="C26" s="24"/>
      <c r="D26" s="25" t="s">
        <v>44</v>
      </c>
      <c r="E26" s="62">
        <f t="shared" si="0"/>
        <v>55</v>
      </c>
      <c r="F26" s="69">
        <f t="shared" si="1"/>
        <v>0</v>
      </c>
      <c r="G26" s="70">
        <v>0</v>
      </c>
      <c r="H26" s="70">
        <v>0</v>
      </c>
      <c r="I26" s="70">
        <v>0</v>
      </c>
      <c r="J26" s="69">
        <f t="shared" si="2"/>
        <v>1</v>
      </c>
      <c r="K26" s="71">
        <v>1</v>
      </c>
      <c r="L26" s="72">
        <v>0</v>
      </c>
      <c r="M26" s="61"/>
      <c r="N26" s="99">
        <f t="shared" si="3"/>
        <v>3</v>
      </c>
      <c r="O26" s="100">
        <v>3</v>
      </c>
      <c r="P26" s="100">
        <v>0</v>
      </c>
      <c r="Q26" s="69">
        <f t="shared" si="4"/>
        <v>51</v>
      </c>
      <c r="R26" s="101">
        <v>51</v>
      </c>
      <c r="S26" s="102">
        <v>0</v>
      </c>
      <c r="T26" s="27"/>
      <c r="U26" s="28"/>
      <c r="V26" s="185" t="s">
        <v>44</v>
      </c>
      <c r="W26" s="185"/>
      <c r="X26" s="20">
        <f t="shared" si="5"/>
        <v>0</v>
      </c>
      <c r="Y26" s="20">
        <f t="shared" si="7"/>
        <v>0</v>
      </c>
      <c r="Z26" s="20">
        <f t="shared" si="8"/>
        <v>0</v>
      </c>
      <c r="AA26" s="20">
        <f t="shared" si="9"/>
        <v>0</v>
      </c>
      <c r="AB26" s="20">
        <f t="shared" si="6"/>
        <v>0</v>
      </c>
    </row>
    <row r="27" spans="2:28" s="21" customFormat="1" ht="18.899999999999999" customHeight="1">
      <c r="B27" s="22"/>
      <c r="C27" s="166" t="s">
        <v>45</v>
      </c>
      <c r="D27" s="167"/>
      <c r="E27" s="62">
        <f>F27+J27+N27+Q27</f>
        <v>636</v>
      </c>
      <c r="F27" s="62">
        <f>SUM(G27:I27)</f>
        <v>22</v>
      </c>
      <c r="G27" s="66">
        <v>16</v>
      </c>
      <c r="H27" s="66">
        <v>6</v>
      </c>
      <c r="I27" s="66">
        <v>0</v>
      </c>
      <c r="J27" s="62">
        <f t="shared" si="2"/>
        <v>7</v>
      </c>
      <c r="K27" s="67">
        <v>6</v>
      </c>
      <c r="L27" s="68">
        <v>1</v>
      </c>
      <c r="M27" s="18"/>
      <c r="N27" s="92">
        <f t="shared" si="3"/>
        <v>152</v>
      </c>
      <c r="O27" s="96">
        <v>147</v>
      </c>
      <c r="P27" s="96">
        <v>5</v>
      </c>
      <c r="Q27" s="62">
        <f t="shared" si="4"/>
        <v>455</v>
      </c>
      <c r="R27" s="97">
        <v>454</v>
      </c>
      <c r="S27" s="98">
        <v>1</v>
      </c>
      <c r="T27" s="23"/>
      <c r="U27" s="166" t="s">
        <v>45</v>
      </c>
      <c r="V27" s="166"/>
      <c r="W27" s="166"/>
      <c r="X27" s="20">
        <f t="shared" si="5"/>
        <v>0</v>
      </c>
      <c r="Y27" s="20">
        <f t="shared" si="7"/>
        <v>0</v>
      </c>
      <c r="Z27" s="20">
        <f t="shared" si="8"/>
        <v>0</v>
      </c>
      <c r="AA27" s="20">
        <f t="shared" si="9"/>
        <v>0</v>
      </c>
      <c r="AB27" s="20">
        <f t="shared" si="6"/>
        <v>0</v>
      </c>
    </row>
    <row r="28" spans="2:28" ht="18.899999999999999" customHeight="1">
      <c r="B28" s="24"/>
      <c r="C28" s="24"/>
      <c r="D28" s="25" t="s">
        <v>46</v>
      </c>
      <c r="E28" s="62">
        <f t="shared" si="0"/>
        <v>3</v>
      </c>
      <c r="F28" s="69">
        <f t="shared" si="1"/>
        <v>0</v>
      </c>
      <c r="G28" s="70">
        <v>0</v>
      </c>
      <c r="H28" s="70">
        <v>0</v>
      </c>
      <c r="I28" s="70">
        <v>0</v>
      </c>
      <c r="J28" s="69">
        <f t="shared" si="2"/>
        <v>0</v>
      </c>
      <c r="K28" s="71">
        <v>0</v>
      </c>
      <c r="L28" s="72">
        <v>0</v>
      </c>
      <c r="M28" s="61"/>
      <c r="N28" s="99">
        <f t="shared" si="3"/>
        <v>0</v>
      </c>
      <c r="O28" s="100">
        <v>0</v>
      </c>
      <c r="P28" s="100">
        <v>0</v>
      </c>
      <c r="Q28" s="69">
        <f t="shared" si="4"/>
        <v>3</v>
      </c>
      <c r="R28" s="101">
        <v>3</v>
      </c>
      <c r="S28" s="102">
        <v>0</v>
      </c>
      <c r="T28" s="27"/>
      <c r="U28" s="28"/>
      <c r="V28" s="185" t="s">
        <v>46</v>
      </c>
      <c r="W28" s="185"/>
      <c r="X28" s="20">
        <f t="shared" si="5"/>
        <v>0</v>
      </c>
      <c r="Y28" s="20">
        <f t="shared" si="7"/>
        <v>0</v>
      </c>
      <c r="Z28" s="20">
        <f t="shared" si="8"/>
        <v>0</v>
      </c>
      <c r="AA28" s="20">
        <f t="shared" si="9"/>
        <v>0</v>
      </c>
      <c r="AB28" s="20">
        <f t="shared" si="6"/>
        <v>0</v>
      </c>
    </row>
    <row r="29" spans="2:28" ht="18.899999999999999" customHeight="1">
      <c r="B29" s="24"/>
      <c r="C29" s="24"/>
      <c r="D29" s="25" t="s">
        <v>47</v>
      </c>
      <c r="E29" s="62">
        <f t="shared" si="0"/>
        <v>522</v>
      </c>
      <c r="F29" s="69">
        <f t="shared" si="1"/>
        <v>11</v>
      </c>
      <c r="G29" s="70">
        <v>9</v>
      </c>
      <c r="H29" s="70">
        <v>2</v>
      </c>
      <c r="I29" s="70">
        <v>0</v>
      </c>
      <c r="J29" s="69">
        <f t="shared" si="2"/>
        <v>6</v>
      </c>
      <c r="K29" s="71">
        <v>5</v>
      </c>
      <c r="L29" s="72">
        <v>1</v>
      </c>
      <c r="M29" s="61"/>
      <c r="N29" s="99">
        <f t="shared" si="3"/>
        <v>143</v>
      </c>
      <c r="O29" s="100">
        <v>139</v>
      </c>
      <c r="P29" s="100">
        <v>4</v>
      </c>
      <c r="Q29" s="69">
        <f t="shared" si="4"/>
        <v>362</v>
      </c>
      <c r="R29" s="101">
        <v>361</v>
      </c>
      <c r="S29" s="102">
        <v>1</v>
      </c>
      <c r="T29" s="27"/>
      <c r="U29" s="28"/>
      <c r="V29" s="185" t="s">
        <v>47</v>
      </c>
      <c r="W29" s="185"/>
      <c r="X29" s="20">
        <f t="shared" si="5"/>
        <v>0</v>
      </c>
      <c r="Y29" s="20">
        <f t="shared" si="7"/>
        <v>0</v>
      </c>
      <c r="Z29" s="20">
        <f t="shared" si="8"/>
        <v>0</v>
      </c>
      <c r="AA29" s="20">
        <f t="shared" si="9"/>
        <v>0</v>
      </c>
      <c r="AB29" s="20">
        <f t="shared" si="6"/>
        <v>0</v>
      </c>
    </row>
    <row r="30" spans="2:28" ht="18.899999999999999" customHeight="1">
      <c r="B30" s="24"/>
      <c r="C30" s="24"/>
      <c r="D30" s="60" t="s">
        <v>94</v>
      </c>
      <c r="E30" s="62">
        <f t="shared" ref="E30" si="10">F30+J30+N30+Q30</f>
        <v>111</v>
      </c>
      <c r="F30" s="69">
        <f t="shared" ref="F30" si="11">SUM(G30:I30)</f>
        <v>11</v>
      </c>
      <c r="G30" s="70">
        <v>7</v>
      </c>
      <c r="H30" s="70">
        <v>4</v>
      </c>
      <c r="I30" s="70">
        <v>0</v>
      </c>
      <c r="J30" s="69">
        <f t="shared" ref="J30" si="12">K30+L30</f>
        <v>1</v>
      </c>
      <c r="K30" s="71">
        <v>1</v>
      </c>
      <c r="L30" s="72">
        <v>0</v>
      </c>
      <c r="M30" s="61"/>
      <c r="N30" s="99">
        <f t="shared" ref="N30" si="13">O30+P30</f>
        <v>9</v>
      </c>
      <c r="O30" s="100">
        <v>8</v>
      </c>
      <c r="P30" s="100">
        <v>1</v>
      </c>
      <c r="Q30" s="69">
        <f t="shared" ref="Q30" si="14">R30+S30</f>
        <v>90</v>
      </c>
      <c r="R30" s="101">
        <v>90</v>
      </c>
      <c r="S30" s="102">
        <v>0</v>
      </c>
      <c r="T30" s="27"/>
      <c r="U30" s="28"/>
      <c r="V30" s="201" t="s">
        <v>94</v>
      </c>
      <c r="W30" s="185"/>
      <c r="X30" s="20">
        <f t="shared" ref="X30" si="15">SUM(F30,J30,N30,Q30)-E30</f>
        <v>0</v>
      </c>
      <c r="Y30" s="20">
        <f t="shared" ref="Y30" si="16">SUM(G30:I30)-F30</f>
        <v>0</v>
      </c>
      <c r="Z30" s="20">
        <f t="shared" ref="Z30" si="17">SUM(K30:L30)-J30</f>
        <v>0</v>
      </c>
      <c r="AA30" s="20">
        <f t="shared" ref="AA30" si="18">SUM(O30:P30)-N30</f>
        <v>0</v>
      </c>
      <c r="AB30" s="20">
        <f t="shared" ref="AB30" si="19">SUM(R30:S30)-Q30</f>
        <v>0</v>
      </c>
    </row>
    <row r="31" spans="2:28" s="21" customFormat="1" ht="18.899999999999999" customHeight="1">
      <c r="B31" s="22"/>
      <c r="C31" s="166" t="s">
        <v>6</v>
      </c>
      <c r="D31" s="167"/>
      <c r="E31" s="62">
        <f t="shared" si="0"/>
        <v>3486</v>
      </c>
      <c r="F31" s="62">
        <f t="shared" si="1"/>
        <v>153</v>
      </c>
      <c r="G31" s="66">
        <v>122</v>
      </c>
      <c r="H31" s="66">
        <v>30</v>
      </c>
      <c r="I31" s="66">
        <v>1</v>
      </c>
      <c r="J31" s="62">
        <f t="shared" si="2"/>
        <v>9</v>
      </c>
      <c r="K31" s="67">
        <v>9</v>
      </c>
      <c r="L31" s="68">
        <v>0</v>
      </c>
      <c r="M31" s="18"/>
      <c r="N31" s="92">
        <f t="shared" si="3"/>
        <v>274</v>
      </c>
      <c r="O31" s="96">
        <v>267</v>
      </c>
      <c r="P31" s="96">
        <v>7</v>
      </c>
      <c r="Q31" s="62">
        <f t="shared" si="4"/>
        <v>3050</v>
      </c>
      <c r="R31" s="97">
        <v>2159</v>
      </c>
      <c r="S31" s="98">
        <v>891</v>
      </c>
      <c r="T31" s="23"/>
      <c r="U31" s="166" t="s">
        <v>6</v>
      </c>
      <c r="V31" s="166"/>
      <c r="W31" s="166"/>
      <c r="X31" s="20">
        <f t="shared" si="5"/>
        <v>0</v>
      </c>
      <c r="Y31" s="20">
        <f t="shared" si="7"/>
        <v>0</v>
      </c>
      <c r="Z31" s="20">
        <f t="shared" si="8"/>
        <v>0</v>
      </c>
      <c r="AA31" s="20">
        <f t="shared" si="9"/>
        <v>0</v>
      </c>
      <c r="AB31" s="20">
        <f t="shared" si="6"/>
        <v>0</v>
      </c>
    </row>
    <row r="32" spans="2:28" ht="18.899999999999999" customHeight="1" thickBot="1">
      <c r="B32" s="29"/>
      <c r="C32" s="29"/>
      <c r="D32" s="30" t="s">
        <v>48</v>
      </c>
      <c r="E32" s="62">
        <f t="shared" si="0"/>
        <v>1427</v>
      </c>
      <c r="F32" s="69">
        <f t="shared" si="1"/>
        <v>0</v>
      </c>
      <c r="G32" s="70">
        <v>0</v>
      </c>
      <c r="H32" s="70">
        <v>0</v>
      </c>
      <c r="I32" s="70">
        <v>0</v>
      </c>
      <c r="J32" s="69">
        <f t="shared" si="2"/>
        <v>0</v>
      </c>
      <c r="K32" s="71">
        <v>0</v>
      </c>
      <c r="L32" s="72">
        <v>0</v>
      </c>
      <c r="M32" s="61"/>
      <c r="N32" s="99">
        <f t="shared" si="3"/>
        <v>5</v>
      </c>
      <c r="O32" s="100">
        <v>5</v>
      </c>
      <c r="P32" s="100">
        <v>0</v>
      </c>
      <c r="Q32" s="69">
        <f t="shared" si="4"/>
        <v>1422</v>
      </c>
      <c r="R32" s="101">
        <v>728</v>
      </c>
      <c r="S32" s="102">
        <v>694</v>
      </c>
      <c r="T32" s="27"/>
      <c r="U32" s="28"/>
      <c r="V32" s="202" t="s">
        <v>48</v>
      </c>
      <c r="W32" s="202"/>
      <c r="X32" s="20">
        <f t="shared" si="5"/>
        <v>0</v>
      </c>
      <c r="Y32" s="20">
        <f t="shared" si="7"/>
        <v>0</v>
      </c>
      <c r="Z32" s="20">
        <f t="shared" si="8"/>
        <v>0</v>
      </c>
      <c r="AA32" s="20">
        <f t="shared" si="9"/>
        <v>0</v>
      </c>
      <c r="AB32" s="20">
        <f t="shared" si="6"/>
        <v>0</v>
      </c>
    </row>
    <row r="33" spans="2:28" ht="18.899999999999999" customHeight="1" thickTop="1">
      <c r="B33" s="169" t="s">
        <v>7</v>
      </c>
      <c r="C33" s="169"/>
      <c r="D33" s="31" t="s">
        <v>8</v>
      </c>
      <c r="E33" s="73">
        <f t="shared" si="0"/>
        <v>2604</v>
      </c>
      <c r="F33" s="73">
        <f t="shared" si="1"/>
        <v>44</v>
      </c>
      <c r="G33" s="74">
        <v>36</v>
      </c>
      <c r="H33" s="74">
        <v>8</v>
      </c>
      <c r="I33" s="74">
        <v>0</v>
      </c>
      <c r="J33" s="73">
        <f t="shared" si="2"/>
        <v>11</v>
      </c>
      <c r="K33" s="75">
        <v>10</v>
      </c>
      <c r="L33" s="76">
        <v>1</v>
      </c>
      <c r="M33" s="26"/>
      <c r="N33" s="103">
        <f t="shared" si="3"/>
        <v>207</v>
      </c>
      <c r="O33" s="104">
        <v>201</v>
      </c>
      <c r="P33" s="104">
        <v>6</v>
      </c>
      <c r="Q33" s="105">
        <f t="shared" si="4"/>
        <v>2342</v>
      </c>
      <c r="R33" s="106">
        <v>1801</v>
      </c>
      <c r="S33" s="106">
        <v>541</v>
      </c>
      <c r="T33" s="203" t="s">
        <v>49</v>
      </c>
      <c r="U33" s="204"/>
      <c r="V33" s="204"/>
      <c r="W33" s="172" t="s">
        <v>7</v>
      </c>
      <c r="X33" s="20">
        <f t="shared" si="5"/>
        <v>0</v>
      </c>
      <c r="Y33" s="20">
        <f t="shared" si="7"/>
        <v>0</v>
      </c>
      <c r="Z33" s="20">
        <f t="shared" si="8"/>
        <v>0</v>
      </c>
      <c r="AA33" s="20">
        <f t="shared" si="9"/>
        <v>0</v>
      </c>
      <c r="AB33" s="20">
        <f t="shared" si="6"/>
        <v>0</v>
      </c>
    </row>
    <row r="34" spans="2:28" ht="18.899999999999999" customHeight="1">
      <c r="B34" s="170"/>
      <c r="C34" s="170"/>
      <c r="D34" s="31" t="s">
        <v>9</v>
      </c>
      <c r="E34" s="77">
        <f t="shared" si="0"/>
        <v>3328</v>
      </c>
      <c r="F34" s="77">
        <f t="shared" si="1"/>
        <v>59</v>
      </c>
      <c r="G34" s="78">
        <v>47</v>
      </c>
      <c r="H34" s="78">
        <v>12</v>
      </c>
      <c r="I34" s="78">
        <v>0</v>
      </c>
      <c r="J34" s="77">
        <f t="shared" si="2"/>
        <v>14</v>
      </c>
      <c r="K34" s="79">
        <v>13</v>
      </c>
      <c r="L34" s="80">
        <v>1</v>
      </c>
      <c r="M34" s="26"/>
      <c r="N34" s="107">
        <f t="shared" si="3"/>
        <v>391</v>
      </c>
      <c r="O34" s="108">
        <v>384</v>
      </c>
      <c r="P34" s="108">
        <v>7</v>
      </c>
      <c r="Q34" s="109">
        <f t="shared" si="4"/>
        <v>2864</v>
      </c>
      <c r="R34" s="110">
        <v>2241</v>
      </c>
      <c r="S34" s="110">
        <v>623</v>
      </c>
      <c r="T34" s="206" t="s">
        <v>60</v>
      </c>
      <c r="U34" s="207"/>
      <c r="V34" s="207"/>
      <c r="W34" s="173"/>
      <c r="X34" s="20">
        <f t="shared" si="5"/>
        <v>0</v>
      </c>
      <c r="Y34" s="20">
        <f t="shared" si="7"/>
        <v>0</v>
      </c>
      <c r="Z34" s="20">
        <f t="shared" si="8"/>
        <v>0</v>
      </c>
      <c r="AA34" s="20">
        <f t="shared" si="9"/>
        <v>0</v>
      </c>
      <c r="AB34" s="20">
        <f t="shared" si="6"/>
        <v>0</v>
      </c>
    </row>
    <row r="35" spans="2:28" ht="18.899999999999999" customHeight="1">
      <c r="B35" s="170"/>
      <c r="C35" s="170"/>
      <c r="D35" s="31" t="s">
        <v>10</v>
      </c>
      <c r="E35" s="77">
        <f t="shared" si="0"/>
        <v>4174</v>
      </c>
      <c r="F35" s="77">
        <f t="shared" si="1"/>
        <v>124</v>
      </c>
      <c r="G35" s="78">
        <v>101</v>
      </c>
      <c r="H35" s="78">
        <v>23</v>
      </c>
      <c r="I35" s="78">
        <v>0</v>
      </c>
      <c r="J35" s="77">
        <f t="shared" si="2"/>
        <v>21</v>
      </c>
      <c r="K35" s="79">
        <v>20</v>
      </c>
      <c r="L35" s="80">
        <v>1</v>
      </c>
      <c r="M35" s="26"/>
      <c r="N35" s="107">
        <f t="shared" si="3"/>
        <v>688</v>
      </c>
      <c r="O35" s="108">
        <v>669</v>
      </c>
      <c r="P35" s="108">
        <v>19</v>
      </c>
      <c r="Q35" s="109">
        <f t="shared" si="4"/>
        <v>3341</v>
      </c>
      <c r="R35" s="110">
        <v>2547</v>
      </c>
      <c r="S35" s="110">
        <v>794</v>
      </c>
      <c r="T35" s="206" t="s">
        <v>61</v>
      </c>
      <c r="U35" s="207"/>
      <c r="V35" s="207"/>
      <c r="W35" s="173"/>
      <c r="X35" s="20">
        <f t="shared" si="5"/>
        <v>0</v>
      </c>
      <c r="Y35" s="20">
        <f t="shared" si="7"/>
        <v>0</v>
      </c>
      <c r="Z35" s="20">
        <f t="shared" si="8"/>
        <v>0</v>
      </c>
      <c r="AA35" s="20">
        <f t="shared" si="9"/>
        <v>0</v>
      </c>
      <c r="AB35" s="20">
        <f t="shared" si="6"/>
        <v>0</v>
      </c>
    </row>
    <row r="36" spans="2:28" ht="18.899999999999999" customHeight="1">
      <c r="B36" s="170"/>
      <c r="C36" s="170"/>
      <c r="D36" s="31" t="s">
        <v>11</v>
      </c>
      <c r="E36" s="77">
        <f t="shared" si="0"/>
        <v>3421</v>
      </c>
      <c r="F36" s="77">
        <f t="shared" si="1"/>
        <v>113</v>
      </c>
      <c r="G36" s="78">
        <v>86</v>
      </c>
      <c r="H36" s="78">
        <v>26</v>
      </c>
      <c r="I36" s="78">
        <v>1</v>
      </c>
      <c r="J36" s="77">
        <f t="shared" si="2"/>
        <v>30</v>
      </c>
      <c r="K36" s="79">
        <v>28</v>
      </c>
      <c r="L36" s="80">
        <v>2</v>
      </c>
      <c r="M36" s="26"/>
      <c r="N36" s="107">
        <f t="shared" si="3"/>
        <v>679</v>
      </c>
      <c r="O36" s="108">
        <v>658</v>
      </c>
      <c r="P36" s="108">
        <v>21</v>
      </c>
      <c r="Q36" s="109">
        <f t="shared" si="4"/>
        <v>2599</v>
      </c>
      <c r="R36" s="110">
        <v>1998</v>
      </c>
      <c r="S36" s="110">
        <v>601</v>
      </c>
      <c r="T36" s="206" t="s">
        <v>62</v>
      </c>
      <c r="U36" s="207"/>
      <c r="V36" s="207"/>
      <c r="W36" s="173"/>
      <c r="X36" s="20">
        <f t="shared" si="5"/>
        <v>0</v>
      </c>
      <c r="Y36" s="20">
        <f t="shared" si="7"/>
        <v>0</v>
      </c>
      <c r="Z36" s="20">
        <f t="shared" si="8"/>
        <v>0</v>
      </c>
      <c r="AA36" s="20">
        <f t="shared" si="9"/>
        <v>0</v>
      </c>
      <c r="AB36" s="20">
        <f t="shared" si="6"/>
        <v>0</v>
      </c>
    </row>
    <row r="37" spans="2:28" ht="18.899999999999999" customHeight="1">
      <c r="B37" s="170"/>
      <c r="C37" s="170"/>
      <c r="D37" s="31" t="s">
        <v>12</v>
      </c>
      <c r="E37" s="77">
        <f t="shared" si="0"/>
        <v>2808</v>
      </c>
      <c r="F37" s="77">
        <f t="shared" si="1"/>
        <v>167</v>
      </c>
      <c r="G37" s="78">
        <v>142</v>
      </c>
      <c r="H37" s="78">
        <v>24</v>
      </c>
      <c r="I37" s="78">
        <v>1</v>
      </c>
      <c r="J37" s="77">
        <f t="shared" si="2"/>
        <v>44</v>
      </c>
      <c r="K37" s="79">
        <v>41</v>
      </c>
      <c r="L37" s="80">
        <v>3</v>
      </c>
      <c r="M37" s="26"/>
      <c r="N37" s="107">
        <f t="shared" si="3"/>
        <v>652</v>
      </c>
      <c r="O37" s="108">
        <v>641</v>
      </c>
      <c r="P37" s="108">
        <v>11</v>
      </c>
      <c r="Q37" s="109">
        <f t="shared" si="4"/>
        <v>1945</v>
      </c>
      <c r="R37" s="110">
        <v>1427</v>
      </c>
      <c r="S37" s="110">
        <v>518</v>
      </c>
      <c r="T37" s="206" t="s">
        <v>63</v>
      </c>
      <c r="U37" s="207"/>
      <c r="V37" s="207"/>
      <c r="W37" s="173"/>
      <c r="X37" s="20">
        <f t="shared" si="5"/>
        <v>0</v>
      </c>
      <c r="Y37" s="20">
        <f t="shared" si="7"/>
        <v>0</v>
      </c>
      <c r="Z37" s="20">
        <f t="shared" si="8"/>
        <v>0</v>
      </c>
      <c r="AA37" s="20">
        <f t="shared" si="9"/>
        <v>0</v>
      </c>
      <c r="AB37" s="20">
        <f t="shared" si="6"/>
        <v>0</v>
      </c>
    </row>
    <row r="38" spans="2:28" ht="18.899999999999999" customHeight="1" thickBot="1">
      <c r="B38" s="171"/>
      <c r="C38" s="171"/>
      <c r="D38" s="32" t="s">
        <v>13</v>
      </c>
      <c r="E38" s="81">
        <f t="shared" si="0"/>
        <v>2614</v>
      </c>
      <c r="F38" s="81">
        <f t="shared" si="1"/>
        <v>185</v>
      </c>
      <c r="G38" s="82">
        <v>155</v>
      </c>
      <c r="H38" s="82">
        <v>28</v>
      </c>
      <c r="I38" s="82">
        <v>2</v>
      </c>
      <c r="J38" s="81">
        <f t="shared" si="2"/>
        <v>48</v>
      </c>
      <c r="K38" s="83">
        <v>47</v>
      </c>
      <c r="L38" s="84">
        <v>1</v>
      </c>
      <c r="M38" s="26"/>
      <c r="N38" s="111">
        <f t="shared" si="3"/>
        <v>667</v>
      </c>
      <c r="O38" s="112">
        <v>651</v>
      </c>
      <c r="P38" s="112">
        <v>16</v>
      </c>
      <c r="Q38" s="113">
        <f t="shared" si="4"/>
        <v>1714</v>
      </c>
      <c r="R38" s="114">
        <v>1168</v>
      </c>
      <c r="S38" s="114">
        <v>546</v>
      </c>
      <c r="T38" s="208" t="s">
        <v>64</v>
      </c>
      <c r="U38" s="209"/>
      <c r="V38" s="209"/>
      <c r="W38" s="205"/>
      <c r="X38" s="20">
        <f t="shared" si="5"/>
        <v>0</v>
      </c>
      <c r="Y38" s="20">
        <f t="shared" si="7"/>
        <v>0</v>
      </c>
      <c r="Z38" s="20">
        <f t="shared" si="8"/>
        <v>0</v>
      </c>
      <c r="AA38" s="20">
        <f t="shared" si="9"/>
        <v>0</v>
      </c>
      <c r="AB38" s="20">
        <f t="shared" si="6"/>
        <v>0</v>
      </c>
    </row>
    <row r="39" spans="2:28" ht="18.899999999999999" customHeight="1" thickTop="1">
      <c r="B39" s="172" t="s">
        <v>69</v>
      </c>
      <c r="C39" s="172"/>
      <c r="D39" s="33" t="s">
        <v>14</v>
      </c>
      <c r="E39" s="62">
        <f t="shared" si="0"/>
        <v>3955</v>
      </c>
      <c r="F39" s="62">
        <f t="shared" si="1"/>
        <v>71</v>
      </c>
      <c r="G39" s="85">
        <v>58</v>
      </c>
      <c r="H39" s="85">
        <v>13</v>
      </c>
      <c r="I39" s="85">
        <v>0</v>
      </c>
      <c r="J39" s="62">
        <f t="shared" si="2"/>
        <v>19</v>
      </c>
      <c r="K39" s="86">
        <v>17</v>
      </c>
      <c r="L39" s="87">
        <v>2</v>
      </c>
      <c r="M39" s="26"/>
      <c r="N39" s="92">
        <f t="shared" si="3"/>
        <v>353</v>
      </c>
      <c r="O39" s="115">
        <v>343</v>
      </c>
      <c r="P39" s="115">
        <v>10</v>
      </c>
      <c r="Q39" s="116">
        <f t="shared" si="4"/>
        <v>3512</v>
      </c>
      <c r="R39" s="117">
        <v>2732</v>
      </c>
      <c r="S39" s="118">
        <v>780</v>
      </c>
      <c r="T39" s="206" t="s">
        <v>55</v>
      </c>
      <c r="U39" s="207"/>
      <c r="V39" s="207"/>
      <c r="W39" s="173" t="s">
        <v>69</v>
      </c>
      <c r="X39" s="20">
        <f t="shared" si="5"/>
        <v>0</v>
      </c>
      <c r="Y39" s="20">
        <f t="shared" si="7"/>
        <v>0</v>
      </c>
      <c r="Z39" s="20">
        <f t="shared" si="8"/>
        <v>0</v>
      </c>
      <c r="AA39" s="20">
        <f t="shared" si="9"/>
        <v>0</v>
      </c>
      <c r="AB39" s="20">
        <f t="shared" si="6"/>
        <v>0</v>
      </c>
    </row>
    <row r="40" spans="2:28" ht="18.899999999999999" customHeight="1">
      <c r="B40" s="173"/>
      <c r="C40" s="174"/>
      <c r="D40" s="31" t="s">
        <v>15</v>
      </c>
      <c r="E40" s="62">
        <f t="shared" si="0"/>
        <v>7817</v>
      </c>
      <c r="F40" s="62">
        <f t="shared" si="1"/>
        <v>199</v>
      </c>
      <c r="G40" s="85">
        <v>145</v>
      </c>
      <c r="H40" s="85">
        <v>52</v>
      </c>
      <c r="I40" s="85">
        <v>2</v>
      </c>
      <c r="J40" s="62">
        <f t="shared" si="2"/>
        <v>35</v>
      </c>
      <c r="K40" s="86">
        <v>32</v>
      </c>
      <c r="L40" s="87">
        <v>3</v>
      </c>
      <c r="M40" s="26"/>
      <c r="N40" s="92">
        <f t="shared" si="3"/>
        <v>963</v>
      </c>
      <c r="O40" s="115">
        <v>930</v>
      </c>
      <c r="P40" s="115">
        <v>33</v>
      </c>
      <c r="Q40" s="116">
        <f t="shared" si="4"/>
        <v>6620</v>
      </c>
      <c r="R40" s="117">
        <v>4918</v>
      </c>
      <c r="S40" s="118">
        <v>1702</v>
      </c>
      <c r="T40" s="206" t="s">
        <v>56</v>
      </c>
      <c r="U40" s="207"/>
      <c r="V40" s="207"/>
      <c r="W40" s="173"/>
      <c r="X40" s="20">
        <f t="shared" si="5"/>
        <v>0</v>
      </c>
      <c r="Y40" s="20">
        <f t="shared" si="7"/>
        <v>0</v>
      </c>
      <c r="Z40" s="20">
        <f t="shared" si="8"/>
        <v>0</v>
      </c>
      <c r="AA40" s="20">
        <f t="shared" si="9"/>
        <v>0</v>
      </c>
      <c r="AB40" s="20">
        <f t="shared" si="6"/>
        <v>0</v>
      </c>
    </row>
    <row r="41" spans="2:28" ht="18.899999999999999" customHeight="1">
      <c r="B41" s="173"/>
      <c r="C41" s="174"/>
      <c r="D41" s="31" t="s">
        <v>16</v>
      </c>
      <c r="E41" s="62">
        <f t="shared" si="0"/>
        <v>969</v>
      </c>
      <c r="F41" s="62">
        <f t="shared" si="1"/>
        <v>32</v>
      </c>
      <c r="G41" s="85">
        <v>24</v>
      </c>
      <c r="H41" s="85">
        <v>8</v>
      </c>
      <c r="I41" s="85">
        <v>0</v>
      </c>
      <c r="J41" s="62">
        <f t="shared" si="2"/>
        <v>5</v>
      </c>
      <c r="K41" s="86">
        <v>5</v>
      </c>
      <c r="L41" s="87">
        <v>0</v>
      </c>
      <c r="M41" s="26"/>
      <c r="N41" s="92">
        <f t="shared" si="3"/>
        <v>104</v>
      </c>
      <c r="O41" s="115">
        <v>102</v>
      </c>
      <c r="P41" s="115">
        <v>2</v>
      </c>
      <c r="Q41" s="116">
        <f t="shared" si="4"/>
        <v>828</v>
      </c>
      <c r="R41" s="117">
        <v>481</v>
      </c>
      <c r="S41" s="118">
        <v>347</v>
      </c>
      <c r="T41" s="206" t="s">
        <v>57</v>
      </c>
      <c r="U41" s="207"/>
      <c r="V41" s="207"/>
      <c r="W41" s="173"/>
      <c r="X41" s="20">
        <f t="shared" si="5"/>
        <v>0</v>
      </c>
      <c r="Y41" s="20">
        <f t="shared" si="7"/>
        <v>0</v>
      </c>
      <c r="Z41" s="20">
        <f t="shared" si="8"/>
        <v>0</v>
      </c>
      <c r="AA41" s="20">
        <f t="shared" si="9"/>
        <v>0</v>
      </c>
      <c r="AB41" s="20">
        <f t="shared" si="6"/>
        <v>0</v>
      </c>
    </row>
    <row r="42" spans="2:28" ht="18.899999999999999" customHeight="1">
      <c r="B42" s="173"/>
      <c r="C42" s="174"/>
      <c r="D42" s="31" t="s">
        <v>17</v>
      </c>
      <c r="E42" s="62">
        <f t="shared" si="0"/>
        <v>576</v>
      </c>
      <c r="F42" s="62">
        <f t="shared" si="1"/>
        <v>32</v>
      </c>
      <c r="G42" s="85">
        <v>27</v>
      </c>
      <c r="H42" s="85">
        <v>5</v>
      </c>
      <c r="I42" s="85">
        <v>0</v>
      </c>
      <c r="J42" s="62">
        <f t="shared" si="2"/>
        <v>5</v>
      </c>
      <c r="K42" s="86">
        <v>4</v>
      </c>
      <c r="L42" s="87">
        <v>1</v>
      </c>
      <c r="M42" s="26"/>
      <c r="N42" s="92">
        <f t="shared" si="3"/>
        <v>76</v>
      </c>
      <c r="O42" s="115">
        <v>75</v>
      </c>
      <c r="P42" s="115">
        <v>1</v>
      </c>
      <c r="Q42" s="116">
        <f t="shared" si="4"/>
        <v>463</v>
      </c>
      <c r="R42" s="117">
        <v>298</v>
      </c>
      <c r="S42" s="118">
        <v>165</v>
      </c>
      <c r="T42" s="206" t="s">
        <v>58</v>
      </c>
      <c r="U42" s="207"/>
      <c r="V42" s="207"/>
      <c r="W42" s="173"/>
      <c r="X42" s="20">
        <f t="shared" si="5"/>
        <v>0</v>
      </c>
      <c r="Y42" s="20">
        <f t="shared" si="7"/>
        <v>0</v>
      </c>
      <c r="Z42" s="20">
        <f t="shared" si="8"/>
        <v>0</v>
      </c>
      <c r="AA42" s="20">
        <f t="shared" si="9"/>
        <v>0</v>
      </c>
      <c r="AB42" s="20">
        <f t="shared" si="6"/>
        <v>0</v>
      </c>
    </row>
    <row r="43" spans="2:28" ht="18.899999999999999" customHeight="1">
      <c r="B43" s="173"/>
      <c r="C43" s="174"/>
      <c r="D43" s="31" t="s">
        <v>18</v>
      </c>
      <c r="E43" s="62">
        <f t="shared" si="0"/>
        <v>3529</v>
      </c>
      <c r="F43" s="62">
        <f t="shared" si="1"/>
        <v>195</v>
      </c>
      <c r="G43" s="85">
        <v>170</v>
      </c>
      <c r="H43" s="85">
        <v>25</v>
      </c>
      <c r="I43" s="85">
        <v>0</v>
      </c>
      <c r="J43" s="62">
        <f t="shared" si="2"/>
        <v>57</v>
      </c>
      <c r="K43" s="86">
        <v>56</v>
      </c>
      <c r="L43" s="87">
        <v>1</v>
      </c>
      <c r="M43" s="26"/>
      <c r="N43" s="92">
        <f t="shared" si="3"/>
        <v>1033</v>
      </c>
      <c r="O43" s="115">
        <v>1010</v>
      </c>
      <c r="P43" s="115">
        <v>23</v>
      </c>
      <c r="Q43" s="116">
        <f t="shared" si="4"/>
        <v>2244</v>
      </c>
      <c r="R43" s="117">
        <v>1853</v>
      </c>
      <c r="S43" s="118">
        <v>391</v>
      </c>
      <c r="T43" s="206" t="s">
        <v>59</v>
      </c>
      <c r="U43" s="207"/>
      <c r="V43" s="207"/>
      <c r="W43" s="173"/>
      <c r="X43" s="20">
        <f t="shared" si="5"/>
        <v>0</v>
      </c>
      <c r="Y43" s="20">
        <f t="shared" si="7"/>
        <v>0</v>
      </c>
      <c r="Z43" s="20">
        <f t="shared" si="8"/>
        <v>0</v>
      </c>
      <c r="AA43" s="20">
        <f t="shared" si="9"/>
        <v>0</v>
      </c>
      <c r="AB43" s="20">
        <f t="shared" si="6"/>
        <v>0</v>
      </c>
    </row>
    <row r="44" spans="2:28" ht="18.899999999999999" customHeight="1" thickBot="1">
      <c r="B44" s="175"/>
      <c r="C44" s="175"/>
      <c r="D44" s="34" t="s">
        <v>19</v>
      </c>
      <c r="E44" s="62">
        <f t="shared" si="0"/>
        <v>2103</v>
      </c>
      <c r="F44" s="62">
        <f t="shared" si="1"/>
        <v>163</v>
      </c>
      <c r="G44" s="88">
        <v>143</v>
      </c>
      <c r="H44" s="88">
        <v>18</v>
      </c>
      <c r="I44" s="88">
        <v>2</v>
      </c>
      <c r="J44" s="89">
        <f t="shared" si="2"/>
        <v>47</v>
      </c>
      <c r="K44" s="90">
        <v>45</v>
      </c>
      <c r="L44" s="91">
        <v>2</v>
      </c>
      <c r="M44" s="35"/>
      <c r="N44" s="92">
        <f t="shared" si="3"/>
        <v>755</v>
      </c>
      <c r="O44" s="119">
        <v>744</v>
      </c>
      <c r="P44" s="119">
        <v>11</v>
      </c>
      <c r="Q44" s="116">
        <f t="shared" si="4"/>
        <v>1138</v>
      </c>
      <c r="R44" s="120">
        <v>900</v>
      </c>
      <c r="S44" s="121">
        <v>238</v>
      </c>
      <c r="T44" s="210" t="s">
        <v>19</v>
      </c>
      <c r="U44" s="211"/>
      <c r="V44" s="211"/>
      <c r="W44" s="175"/>
      <c r="X44" s="20">
        <f t="shared" si="5"/>
        <v>0</v>
      </c>
      <c r="Y44" s="20">
        <f t="shared" si="7"/>
        <v>0</v>
      </c>
      <c r="Z44" s="20">
        <f t="shared" si="8"/>
        <v>0</v>
      </c>
      <c r="AA44" s="20">
        <f t="shared" si="9"/>
        <v>0</v>
      </c>
      <c r="AB44" s="20">
        <f t="shared" si="6"/>
        <v>0</v>
      </c>
    </row>
    <row r="45" spans="2:28" ht="19.5" customHeight="1">
      <c r="B45" s="163" t="s">
        <v>0</v>
      </c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3"/>
      <c r="N45" s="36" t="s">
        <v>74</v>
      </c>
      <c r="O45" s="36"/>
      <c r="P45" s="36"/>
      <c r="Q45" s="36"/>
      <c r="R45" s="36"/>
      <c r="S45" s="36"/>
      <c r="V45" s="37"/>
    </row>
    <row r="46" spans="2:28" ht="24" customHeight="1">
      <c r="D46" s="37"/>
      <c r="N46" s="39"/>
      <c r="O46" s="39"/>
      <c r="P46" s="39"/>
      <c r="Q46" s="39"/>
      <c r="V46" s="37"/>
    </row>
    <row r="47" spans="2:28">
      <c r="D47" s="40" t="s">
        <v>75</v>
      </c>
      <c r="E47" s="41"/>
      <c r="F47" s="42"/>
      <c r="G47" s="42"/>
      <c r="H47" s="42"/>
      <c r="I47" s="42"/>
      <c r="J47" s="42"/>
      <c r="K47" s="42"/>
      <c r="L47" s="42"/>
      <c r="M47" s="1"/>
      <c r="N47" s="42"/>
      <c r="O47" s="42"/>
      <c r="P47" s="42"/>
      <c r="Q47" s="42"/>
      <c r="R47" s="42"/>
      <c r="S47" s="42"/>
      <c r="T47" s="42"/>
      <c r="U47" s="42"/>
      <c r="V47" s="37"/>
    </row>
    <row r="48" spans="2:28">
      <c r="D48" s="40" t="s">
        <v>76</v>
      </c>
      <c r="E48" s="43">
        <f>SUM(E8,E13,E19,E23,E27,E31)-E7</f>
        <v>0</v>
      </c>
      <c r="F48" s="43">
        <f t="shared" ref="F48:L48" si="20">SUM(F8,F13,F19,F23,F27,F31)-F7</f>
        <v>0</v>
      </c>
      <c r="G48" s="43">
        <f t="shared" si="20"/>
        <v>0</v>
      </c>
      <c r="H48" s="43">
        <f t="shared" si="20"/>
        <v>0</v>
      </c>
      <c r="I48" s="43">
        <f t="shared" si="20"/>
        <v>0</v>
      </c>
      <c r="J48" s="43">
        <f t="shared" si="20"/>
        <v>0</v>
      </c>
      <c r="K48" s="43">
        <f t="shared" si="20"/>
        <v>0</v>
      </c>
      <c r="L48" s="43">
        <f t="shared" si="20"/>
        <v>0</v>
      </c>
      <c r="M48" s="43"/>
      <c r="N48" s="43">
        <f t="shared" ref="N48:S48" si="21">SUM(N8,N13,N19,N23,N27,N31)-N7</f>
        <v>0</v>
      </c>
      <c r="O48" s="43">
        <f t="shared" si="21"/>
        <v>0</v>
      </c>
      <c r="P48" s="43">
        <f t="shared" si="21"/>
        <v>0</v>
      </c>
      <c r="Q48" s="43">
        <f>SUM(Q8,Q13,Q19,Q23,Q27,Q31)-Q7</f>
        <v>0</v>
      </c>
      <c r="R48" s="43">
        <f t="shared" si="21"/>
        <v>0</v>
      </c>
      <c r="S48" s="43">
        <f t="shared" si="21"/>
        <v>0</v>
      </c>
      <c r="T48" s="42"/>
      <c r="U48" s="42"/>
      <c r="V48" s="37"/>
    </row>
    <row r="49" spans="4:22">
      <c r="D49" s="40" t="s">
        <v>77</v>
      </c>
      <c r="E49" s="43">
        <f>SUM(E9:E12)-E8</f>
        <v>0</v>
      </c>
      <c r="F49" s="43">
        <f t="shared" ref="F49:L49" si="22">SUM(F9:F12)-F8</f>
        <v>0</v>
      </c>
      <c r="G49" s="43">
        <f t="shared" si="22"/>
        <v>0</v>
      </c>
      <c r="H49" s="43">
        <f t="shared" si="22"/>
        <v>0</v>
      </c>
      <c r="I49" s="43">
        <f t="shared" si="22"/>
        <v>0</v>
      </c>
      <c r="J49" s="43">
        <f t="shared" si="22"/>
        <v>0</v>
      </c>
      <c r="K49" s="43">
        <f t="shared" si="22"/>
        <v>0</v>
      </c>
      <c r="L49" s="43">
        <f t="shared" si="22"/>
        <v>0</v>
      </c>
      <c r="M49" s="43"/>
      <c r="N49" s="43">
        <f t="shared" ref="N49:S49" si="23">SUM(N9:N12)-N8</f>
        <v>0</v>
      </c>
      <c r="O49" s="43">
        <f t="shared" si="23"/>
        <v>0</v>
      </c>
      <c r="P49" s="43">
        <f t="shared" si="23"/>
        <v>0</v>
      </c>
      <c r="Q49" s="43">
        <f>SUM(Q9:Q12)-Q8</f>
        <v>0</v>
      </c>
      <c r="R49" s="43">
        <f t="shared" si="23"/>
        <v>0</v>
      </c>
      <c r="S49" s="43">
        <f t="shared" si="23"/>
        <v>0</v>
      </c>
      <c r="V49" s="37"/>
    </row>
    <row r="50" spans="4:22">
      <c r="D50" s="40" t="s">
        <v>78</v>
      </c>
      <c r="E50" s="43">
        <f>SUM(E14:E18)-E13</f>
        <v>0</v>
      </c>
      <c r="F50" s="43">
        <f t="shared" ref="F50:L50" si="24">SUM(F14:F18)-F13</f>
        <v>0</v>
      </c>
      <c r="G50" s="43">
        <f t="shared" si="24"/>
        <v>0</v>
      </c>
      <c r="H50" s="43">
        <f t="shared" si="24"/>
        <v>0</v>
      </c>
      <c r="I50" s="43">
        <f t="shared" si="24"/>
        <v>0</v>
      </c>
      <c r="J50" s="43">
        <f t="shared" si="24"/>
        <v>0</v>
      </c>
      <c r="K50" s="43">
        <f t="shared" si="24"/>
        <v>0</v>
      </c>
      <c r="L50" s="43">
        <f t="shared" si="24"/>
        <v>0</v>
      </c>
      <c r="M50" s="43"/>
      <c r="N50" s="43">
        <f t="shared" ref="N50:S50" si="25">SUM(N14:N18)-N13</f>
        <v>0</v>
      </c>
      <c r="O50" s="43">
        <f t="shared" si="25"/>
        <v>0</v>
      </c>
      <c r="P50" s="43">
        <f t="shared" si="25"/>
        <v>0</v>
      </c>
      <c r="Q50" s="43">
        <f>SUM(Q14:Q18)-Q13</f>
        <v>0</v>
      </c>
      <c r="R50" s="43">
        <f t="shared" si="25"/>
        <v>0</v>
      </c>
      <c r="S50" s="43">
        <f t="shared" si="25"/>
        <v>0</v>
      </c>
      <c r="V50" s="37"/>
    </row>
    <row r="51" spans="4:22">
      <c r="D51" s="40" t="s">
        <v>79</v>
      </c>
      <c r="E51" s="43">
        <f>SUM(E20:E22)-E19</f>
        <v>0</v>
      </c>
      <c r="F51" s="43">
        <f t="shared" ref="F51:L51" si="26">SUM(F20:F22)-F19</f>
        <v>0</v>
      </c>
      <c r="G51" s="43">
        <f t="shared" si="26"/>
        <v>0</v>
      </c>
      <c r="H51" s="43">
        <f t="shared" si="26"/>
        <v>0</v>
      </c>
      <c r="I51" s="43">
        <f t="shared" si="26"/>
        <v>0</v>
      </c>
      <c r="J51" s="43">
        <f t="shared" si="26"/>
        <v>0</v>
      </c>
      <c r="K51" s="43">
        <f t="shared" si="26"/>
        <v>0</v>
      </c>
      <c r="L51" s="43">
        <f t="shared" si="26"/>
        <v>0</v>
      </c>
      <c r="M51" s="43"/>
      <c r="N51" s="43">
        <f t="shared" ref="N51:S51" si="27">SUM(N20:N22)-N19</f>
        <v>0</v>
      </c>
      <c r="O51" s="43">
        <f t="shared" si="27"/>
        <v>0</v>
      </c>
      <c r="P51" s="43">
        <f t="shared" si="27"/>
        <v>0</v>
      </c>
      <c r="Q51" s="43">
        <f>SUM(Q20:Q22)-Q19</f>
        <v>0</v>
      </c>
      <c r="R51" s="43">
        <f t="shared" si="27"/>
        <v>0</v>
      </c>
      <c r="S51" s="43">
        <f t="shared" si="27"/>
        <v>0</v>
      </c>
      <c r="V51" s="37"/>
    </row>
    <row r="52" spans="4:22">
      <c r="D52" s="40" t="s">
        <v>80</v>
      </c>
      <c r="E52" s="43">
        <f>SUM(E24:E26)-E23</f>
        <v>0</v>
      </c>
      <c r="F52" s="43">
        <f t="shared" ref="F52:L52" si="28">SUM(F24:F26)-F23</f>
        <v>0</v>
      </c>
      <c r="G52" s="43">
        <f t="shared" si="28"/>
        <v>0</v>
      </c>
      <c r="H52" s="43">
        <f t="shared" si="28"/>
        <v>0</v>
      </c>
      <c r="I52" s="43">
        <f t="shared" si="28"/>
        <v>0</v>
      </c>
      <c r="J52" s="43">
        <f t="shared" si="28"/>
        <v>0</v>
      </c>
      <c r="K52" s="43">
        <f t="shared" si="28"/>
        <v>0</v>
      </c>
      <c r="L52" s="43">
        <f t="shared" si="28"/>
        <v>0</v>
      </c>
      <c r="M52" s="43"/>
      <c r="N52" s="43">
        <f t="shared" ref="N52:S52" si="29">SUM(N24:N26)-N23</f>
        <v>0</v>
      </c>
      <c r="O52" s="43">
        <f t="shared" si="29"/>
        <v>0</v>
      </c>
      <c r="P52" s="43">
        <f t="shared" si="29"/>
        <v>0</v>
      </c>
      <c r="Q52" s="43">
        <f>SUM(Q24:Q26)-Q23</f>
        <v>0</v>
      </c>
      <c r="R52" s="43">
        <f t="shared" si="29"/>
        <v>0</v>
      </c>
      <c r="S52" s="43">
        <f t="shared" si="29"/>
        <v>0</v>
      </c>
      <c r="V52" s="37"/>
    </row>
    <row r="53" spans="4:22">
      <c r="D53" s="40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V53" s="37"/>
    </row>
    <row r="54" spans="4:22">
      <c r="D54" s="44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V54" s="37"/>
    </row>
    <row r="55" spans="4:22"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V55" s="37"/>
    </row>
    <row r="56" spans="4:22">
      <c r="D56" s="40" t="s">
        <v>7</v>
      </c>
      <c r="E56" s="43">
        <f>SUM(E33:E38)-E7</f>
        <v>0</v>
      </c>
      <c r="F56" s="43">
        <f t="shared" ref="F56:L56" si="30">SUM(F33:F38)-F7</f>
        <v>0</v>
      </c>
      <c r="G56" s="43">
        <f t="shared" si="30"/>
        <v>0</v>
      </c>
      <c r="H56" s="43">
        <f t="shared" si="30"/>
        <v>0</v>
      </c>
      <c r="I56" s="43">
        <f t="shared" si="30"/>
        <v>0</v>
      </c>
      <c r="J56" s="43">
        <f t="shared" si="30"/>
        <v>0</v>
      </c>
      <c r="K56" s="43">
        <f t="shared" si="30"/>
        <v>0</v>
      </c>
      <c r="L56" s="43">
        <f t="shared" si="30"/>
        <v>0</v>
      </c>
      <c r="M56" s="43"/>
      <c r="N56" s="43">
        <f t="shared" ref="N56:S56" si="31">SUM(N33:N38)-N7</f>
        <v>0</v>
      </c>
      <c r="O56" s="43">
        <f t="shared" si="31"/>
        <v>0</v>
      </c>
      <c r="P56" s="43">
        <f t="shared" si="31"/>
        <v>0</v>
      </c>
      <c r="Q56" s="43">
        <f>SUM(Q33:Q38)-Q7</f>
        <v>0</v>
      </c>
      <c r="R56" s="43">
        <f t="shared" si="31"/>
        <v>0</v>
      </c>
      <c r="S56" s="43">
        <f t="shared" si="31"/>
        <v>0</v>
      </c>
      <c r="V56" s="37"/>
    </row>
    <row r="57" spans="4:22">
      <c r="D57" s="40" t="s">
        <v>81</v>
      </c>
      <c r="E57" s="43">
        <f>SUM(E39:E44)-E7</f>
        <v>0</v>
      </c>
      <c r="F57" s="43">
        <f t="shared" ref="F57:L57" si="32">SUM(F39:F44)-F7</f>
        <v>0</v>
      </c>
      <c r="G57" s="43">
        <f t="shared" si="32"/>
        <v>0</v>
      </c>
      <c r="H57" s="43">
        <f t="shared" si="32"/>
        <v>0</v>
      </c>
      <c r="I57" s="43">
        <f t="shared" si="32"/>
        <v>0</v>
      </c>
      <c r="J57" s="43">
        <f t="shared" si="32"/>
        <v>0</v>
      </c>
      <c r="K57" s="43">
        <f t="shared" si="32"/>
        <v>0</v>
      </c>
      <c r="L57" s="43">
        <f t="shared" si="32"/>
        <v>0</v>
      </c>
      <c r="M57" s="43"/>
      <c r="N57" s="43">
        <f t="shared" ref="N57:S57" si="33">SUM(N39:N44)-N7</f>
        <v>0</v>
      </c>
      <c r="O57" s="43">
        <f t="shared" si="33"/>
        <v>0</v>
      </c>
      <c r="P57" s="43">
        <f t="shared" si="33"/>
        <v>0</v>
      </c>
      <c r="Q57" s="43">
        <f>SUM(Q39:Q44)-Q7</f>
        <v>0</v>
      </c>
      <c r="R57" s="43">
        <f t="shared" si="33"/>
        <v>0</v>
      </c>
      <c r="S57" s="43">
        <f t="shared" si="33"/>
        <v>0</v>
      </c>
      <c r="V57" s="37"/>
    </row>
    <row r="58" spans="4:22">
      <c r="D58" s="37"/>
      <c r="V58" s="37"/>
    </row>
    <row r="59" spans="4:22">
      <c r="D59" s="37"/>
      <c r="V59" s="37"/>
    </row>
    <row r="60" spans="4:22">
      <c r="D60" s="37"/>
      <c r="V60" s="37"/>
    </row>
    <row r="61" spans="4:22">
      <c r="D61" s="37"/>
      <c r="V61" s="37"/>
    </row>
    <row r="62" spans="4:22">
      <c r="D62" s="37"/>
      <c r="V62" s="37"/>
    </row>
    <row r="63" spans="4:22">
      <c r="D63" s="37"/>
      <c r="V63" s="37"/>
    </row>
    <row r="64" spans="4:22">
      <c r="D64" s="37"/>
      <c r="V64" s="37"/>
    </row>
  </sheetData>
  <mergeCells count="72">
    <mergeCell ref="E2:K2"/>
    <mergeCell ref="O2:S2"/>
    <mergeCell ref="N5:N6"/>
    <mergeCell ref="O5:O6"/>
    <mergeCell ref="P5:P6"/>
    <mergeCell ref="E4:E6"/>
    <mergeCell ref="F5:F6"/>
    <mergeCell ref="J5:J6"/>
    <mergeCell ref="G5:G6"/>
    <mergeCell ref="J4:L4"/>
    <mergeCell ref="F4:I4"/>
    <mergeCell ref="T39:V39"/>
    <mergeCell ref="W39:W44"/>
    <mergeCell ref="T40:V40"/>
    <mergeCell ref="T41:V41"/>
    <mergeCell ref="T42:V42"/>
    <mergeCell ref="T43:V43"/>
    <mergeCell ref="T44:V44"/>
    <mergeCell ref="V32:W32"/>
    <mergeCell ref="T33:V33"/>
    <mergeCell ref="W33:W38"/>
    <mergeCell ref="T34:V34"/>
    <mergeCell ref="T35:V35"/>
    <mergeCell ref="T36:V36"/>
    <mergeCell ref="T37:V37"/>
    <mergeCell ref="T38:V38"/>
    <mergeCell ref="V26:W26"/>
    <mergeCell ref="U27:W27"/>
    <mergeCell ref="V28:W28"/>
    <mergeCell ref="V29:W29"/>
    <mergeCell ref="U31:W31"/>
    <mergeCell ref="V30:W30"/>
    <mergeCell ref="V21:W21"/>
    <mergeCell ref="V22:W22"/>
    <mergeCell ref="U23:W23"/>
    <mergeCell ref="V24:W24"/>
    <mergeCell ref="V25:W25"/>
    <mergeCell ref="V16:W16"/>
    <mergeCell ref="V17:W17"/>
    <mergeCell ref="V18:W18"/>
    <mergeCell ref="U19:W19"/>
    <mergeCell ref="V20:W20"/>
    <mergeCell ref="V11:W11"/>
    <mergeCell ref="V12:W12"/>
    <mergeCell ref="U13:W13"/>
    <mergeCell ref="V14:W14"/>
    <mergeCell ref="V15:W15"/>
    <mergeCell ref="V10:W10"/>
    <mergeCell ref="K5:K6"/>
    <mergeCell ref="L5:L6"/>
    <mergeCell ref="N4:P4"/>
    <mergeCell ref="Q4:S4"/>
    <mergeCell ref="T7:W7"/>
    <mergeCell ref="U8:W8"/>
    <mergeCell ref="V9:W9"/>
    <mergeCell ref="T4:W6"/>
    <mergeCell ref="B45:L45"/>
    <mergeCell ref="R5:R6"/>
    <mergeCell ref="S5:S6"/>
    <mergeCell ref="C13:D13"/>
    <mergeCell ref="Q5:Q6"/>
    <mergeCell ref="H5:H6"/>
    <mergeCell ref="I5:I6"/>
    <mergeCell ref="B33:C38"/>
    <mergeCell ref="B39:C44"/>
    <mergeCell ref="B4:D6"/>
    <mergeCell ref="C31:D31"/>
    <mergeCell ref="C19:D19"/>
    <mergeCell ref="C23:D23"/>
    <mergeCell ref="C27:D27"/>
    <mergeCell ref="B7:D7"/>
    <mergeCell ref="C8:D8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4"/>
  <sheetViews>
    <sheetView view="pageBreakPreview" zoomScaleNormal="100" workbookViewId="0">
      <pane xSplit="4" ySplit="6" topLeftCell="E7" activePane="bottomRight" state="frozen"/>
      <selection activeCell="E7" sqref="E7"/>
      <selection pane="topRight" activeCell="E7" sqref="E7"/>
      <selection pane="bottomLeft" activeCell="E7" sqref="E7"/>
      <selection pane="bottomRight" activeCell="D2" sqref="D2"/>
    </sheetView>
  </sheetViews>
  <sheetFormatPr defaultColWidth="9.109375" defaultRowHeight="12"/>
  <cols>
    <col min="1" max="3" width="2.6640625" style="14" customWidth="1"/>
    <col min="4" max="4" width="23.109375" style="14" bestFit="1" customWidth="1"/>
    <col min="5" max="5" width="10.5546875" style="14" customWidth="1"/>
    <col min="6" max="12" width="9.33203125" style="14" customWidth="1"/>
    <col min="13" max="13" width="2.44140625" style="14" customWidth="1"/>
    <col min="14" max="14" width="12.6640625" style="38" customWidth="1"/>
    <col min="15" max="19" width="12.5546875" style="14" customWidth="1"/>
    <col min="20" max="21" width="2.6640625" style="9" customWidth="1"/>
    <col min="22" max="22" width="20.77734375" style="9" customWidth="1"/>
    <col min="23" max="23" width="4.6640625" style="9" customWidth="1"/>
    <col min="24" max="26" width="9.109375" style="14"/>
    <col min="27" max="27" width="8.44140625" style="14" customWidth="1"/>
    <col min="28" max="28" width="10.44140625" style="14" customWidth="1"/>
    <col min="29" max="16384" width="9.109375" style="14"/>
  </cols>
  <sheetData>
    <row r="1" spans="2:28" s="4" customFormat="1">
      <c r="B1" s="58" t="s">
        <v>87</v>
      </c>
      <c r="M1" s="5"/>
      <c r="N1" s="59" t="s">
        <v>88</v>
      </c>
      <c r="T1" s="2"/>
      <c r="U1" s="2"/>
      <c r="V1" s="3"/>
      <c r="W1" s="2"/>
    </row>
    <row r="2" spans="2:28" s="45" customFormat="1" ht="14.4">
      <c r="E2" s="212" t="s">
        <v>92</v>
      </c>
      <c r="F2" s="212"/>
      <c r="G2" s="212"/>
      <c r="H2" s="212"/>
      <c r="I2" s="212"/>
      <c r="J2" s="212"/>
      <c r="K2" s="212"/>
      <c r="M2" s="46"/>
      <c r="O2" s="212" t="s">
        <v>73</v>
      </c>
      <c r="P2" s="212"/>
      <c r="Q2" s="212"/>
      <c r="R2" s="212"/>
      <c r="S2" s="212"/>
    </row>
    <row r="3" spans="2:28" s="47" customFormat="1" ht="12.6" thickBot="1">
      <c r="D3" s="48"/>
      <c r="E3" s="48"/>
      <c r="F3" s="49"/>
      <c r="G3" s="49"/>
      <c r="H3" s="49"/>
      <c r="I3" s="49"/>
      <c r="J3" s="48"/>
      <c r="K3" s="48"/>
      <c r="L3" s="49"/>
      <c r="M3" s="50"/>
      <c r="N3" s="49"/>
      <c r="O3" s="49"/>
      <c r="P3" s="49"/>
      <c r="Q3" s="49"/>
      <c r="R3" s="49"/>
      <c r="S3" s="49"/>
      <c r="T3" s="9"/>
      <c r="U3" s="9"/>
      <c r="V3" s="10"/>
      <c r="W3" s="9"/>
    </row>
    <row r="4" spans="2:28" s="47" customFormat="1" ht="13.5" customHeight="1">
      <c r="B4" s="176" t="s">
        <v>70</v>
      </c>
      <c r="C4" s="177"/>
      <c r="D4" s="178"/>
      <c r="E4" s="216" t="s">
        <v>3</v>
      </c>
      <c r="F4" s="190" t="s">
        <v>25</v>
      </c>
      <c r="G4" s="191"/>
      <c r="H4" s="191"/>
      <c r="I4" s="192"/>
      <c r="J4" s="190" t="s">
        <v>26</v>
      </c>
      <c r="K4" s="191"/>
      <c r="L4" s="191"/>
      <c r="M4" s="51"/>
      <c r="N4" s="188" t="s">
        <v>1</v>
      </c>
      <c r="O4" s="188"/>
      <c r="P4" s="189"/>
      <c r="Q4" s="190" t="s">
        <v>2</v>
      </c>
      <c r="R4" s="191"/>
      <c r="S4" s="192"/>
      <c r="T4" s="195" t="s">
        <v>71</v>
      </c>
      <c r="U4" s="196"/>
      <c r="V4" s="196"/>
      <c r="W4" s="196"/>
    </row>
    <row r="5" spans="2:28" s="47" customFormat="1" ht="13.5" customHeight="1">
      <c r="B5" s="179"/>
      <c r="C5" s="179"/>
      <c r="D5" s="180"/>
      <c r="E5" s="217"/>
      <c r="F5" s="168" t="s">
        <v>4</v>
      </c>
      <c r="G5" s="164" t="s">
        <v>20</v>
      </c>
      <c r="H5" s="164" t="s">
        <v>21</v>
      </c>
      <c r="I5" s="164" t="s">
        <v>22</v>
      </c>
      <c r="J5" s="168" t="s">
        <v>27</v>
      </c>
      <c r="K5" s="164" t="s">
        <v>20</v>
      </c>
      <c r="L5" s="186" t="s">
        <v>21</v>
      </c>
      <c r="M5" s="52"/>
      <c r="N5" s="213" t="s">
        <v>28</v>
      </c>
      <c r="O5" s="164" t="s">
        <v>20</v>
      </c>
      <c r="P5" s="164" t="s">
        <v>21</v>
      </c>
      <c r="Q5" s="168" t="s">
        <v>28</v>
      </c>
      <c r="R5" s="164" t="s">
        <v>23</v>
      </c>
      <c r="S5" s="164" t="s">
        <v>24</v>
      </c>
      <c r="T5" s="197"/>
      <c r="U5" s="198"/>
      <c r="V5" s="198"/>
      <c r="W5" s="198"/>
    </row>
    <row r="6" spans="2:28" s="47" customFormat="1" ht="13.5" customHeight="1">
      <c r="B6" s="181"/>
      <c r="C6" s="181"/>
      <c r="D6" s="182"/>
      <c r="E6" s="165"/>
      <c r="F6" s="165"/>
      <c r="G6" s="165"/>
      <c r="H6" s="165"/>
      <c r="I6" s="165"/>
      <c r="J6" s="165"/>
      <c r="K6" s="165"/>
      <c r="L6" s="187"/>
      <c r="M6" s="52"/>
      <c r="N6" s="214"/>
      <c r="O6" s="215"/>
      <c r="P6" s="215"/>
      <c r="Q6" s="165"/>
      <c r="R6" s="165"/>
      <c r="S6" s="165"/>
      <c r="T6" s="199"/>
      <c r="U6" s="200"/>
      <c r="V6" s="200"/>
      <c r="W6" s="200"/>
      <c r="X6" s="17" t="s">
        <v>82</v>
      </c>
      <c r="Y6" s="17" t="s">
        <v>83</v>
      </c>
      <c r="Z6" s="17" t="s">
        <v>84</v>
      </c>
      <c r="AA6" s="17" t="s">
        <v>85</v>
      </c>
      <c r="AB6" s="17" t="s">
        <v>86</v>
      </c>
    </row>
    <row r="7" spans="2:28" s="47" customFormat="1" ht="18.899999999999999" customHeight="1">
      <c r="B7" s="183" t="s">
        <v>5</v>
      </c>
      <c r="C7" s="183"/>
      <c r="D7" s="184"/>
      <c r="E7" s="62">
        <f t="shared" ref="E7:E44" si="0">F7+J7+N7+Q7</f>
        <v>2789</v>
      </c>
      <c r="F7" s="62">
        <f t="shared" ref="F7:F44" si="1">SUM(G7:I7)</f>
        <v>83</v>
      </c>
      <c r="G7" s="122">
        <v>70</v>
      </c>
      <c r="H7" s="122">
        <v>13</v>
      </c>
      <c r="I7" s="122">
        <v>0</v>
      </c>
      <c r="J7" s="62">
        <f>SUM(K7:L7)</f>
        <v>12</v>
      </c>
      <c r="K7" s="123">
        <v>12</v>
      </c>
      <c r="L7" s="124">
        <v>0</v>
      </c>
      <c r="M7" s="19"/>
      <c r="N7" s="92">
        <f>SUM(O7:P7)</f>
        <v>301</v>
      </c>
      <c r="O7" s="145">
        <v>293</v>
      </c>
      <c r="P7" s="145">
        <v>8</v>
      </c>
      <c r="Q7" s="62">
        <f>SUM(R7:S7)</f>
        <v>2393</v>
      </c>
      <c r="R7" s="146">
        <v>1673</v>
      </c>
      <c r="S7" s="146">
        <v>720</v>
      </c>
      <c r="T7" s="193" t="s">
        <v>5</v>
      </c>
      <c r="U7" s="194"/>
      <c r="V7" s="194"/>
      <c r="W7" s="194"/>
      <c r="X7" s="20">
        <f t="shared" ref="X7:X44" si="2">SUM(F7,J7,N7,Q7)-E7</f>
        <v>0</v>
      </c>
      <c r="Y7" s="20">
        <f t="shared" ref="Y7:Y44" si="3">SUM(G7:I7)-F7</f>
        <v>0</v>
      </c>
      <c r="Z7" s="20">
        <f t="shared" ref="Z7:Z44" si="4">SUM(K7:L7)-J7</f>
        <v>0</v>
      </c>
      <c r="AA7" s="20">
        <f t="shared" ref="AA7:AA44" si="5">SUM(O7:P7)-N7</f>
        <v>0</v>
      </c>
      <c r="AB7" s="20">
        <f t="shared" ref="AB7:AB44" si="6">SUM(R7:S7)-Q7</f>
        <v>0</v>
      </c>
    </row>
    <row r="8" spans="2:28" s="47" customFormat="1" ht="18.899999999999999" customHeight="1">
      <c r="B8" s="22"/>
      <c r="C8" s="166" t="s">
        <v>29</v>
      </c>
      <c r="D8" s="167"/>
      <c r="E8" s="62">
        <f t="shared" si="0"/>
        <v>53</v>
      </c>
      <c r="F8" s="62">
        <f t="shared" si="1"/>
        <v>8</v>
      </c>
      <c r="G8" s="125">
        <v>7</v>
      </c>
      <c r="H8" s="125">
        <v>1</v>
      </c>
      <c r="I8" s="125">
        <v>0</v>
      </c>
      <c r="J8" s="62">
        <f t="shared" ref="J8:J44" si="7">SUM(K8:L8)</f>
        <v>3</v>
      </c>
      <c r="K8" s="126">
        <v>3</v>
      </c>
      <c r="L8" s="127">
        <v>0</v>
      </c>
      <c r="M8" s="53"/>
      <c r="N8" s="92">
        <f t="shared" ref="N8:N44" si="8">SUM(O8:P8)</f>
        <v>35</v>
      </c>
      <c r="O8" s="147">
        <v>35</v>
      </c>
      <c r="P8" s="147">
        <v>0</v>
      </c>
      <c r="Q8" s="62">
        <f t="shared" ref="Q8:Q44" si="9">SUM(R8:S8)</f>
        <v>7</v>
      </c>
      <c r="R8" s="148">
        <v>7</v>
      </c>
      <c r="S8" s="148">
        <v>0</v>
      </c>
      <c r="T8" s="23"/>
      <c r="U8" s="166" t="s">
        <v>29</v>
      </c>
      <c r="V8" s="166"/>
      <c r="W8" s="166"/>
      <c r="X8" s="20">
        <f t="shared" si="2"/>
        <v>0</v>
      </c>
      <c r="Y8" s="20">
        <f t="shared" si="3"/>
        <v>0</v>
      </c>
      <c r="Z8" s="20">
        <f t="shared" si="4"/>
        <v>0</v>
      </c>
      <c r="AA8" s="20">
        <f t="shared" si="5"/>
        <v>0</v>
      </c>
      <c r="AB8" s="20">
        <f t="shared" si="6"/>
        <v>0</v>
      </c>
    </row>
    <row r="9" spans="2:28" s="47" customFormat="1" ht="18.899999999999999" customHeight="1">
      <c r="B9" s="24"/>
      <c r="C9" s="24"/>
      <c r="D9" s="25" t="s">
        <v>30</v>
      </c>
      <c r="E9" s="62">
        <f t="shared" si="0"/>
        <v>16</v>
      </c>
      <c r="F9" s="69">
        <f t="shared" si="1"/>
        <v>6</v>
      </c>
      <c r="G9" s="128">
        <v>5</v>
      </c>
      <c r="H9" s="128">
        <v>1</v>
      </c>
      <c r="I9" s="128">
        <v>0</v>
      </c>
      <c r="J9" s="69">
        <f t="shared" si="7"/>
        <v>1</v>
      </c>
      <c r="K9" s="129">
        <v>1</v>
      </c>
      <c r="L9" s="130">
        <v>0</v>
      </c>
      <c r="M9" s="55"/>
      <c r="N9" s="99">
        <f t="shared" si="8"/>
        <v>6</v>
      </c>
      <c r="O9" s="149">
        <v>6</v>
      </c>
      <c r="P9" s="149">
        <v>0</v>
      </c>
      <c r="Q9" s="69">
        <f t="shared" si="9"/>
        <v>3</v>
      </c>
      <c r="R9" s="150">
        <v>3</v>
      </c>
      <c r="S9" s="150">
        <v>0</v>
      </c>
      <c r="T9" s="27"/>
      <c r="U9" s="28"/>
      <c r="V9" s="185" t="s">
        <v>30</v>
      </c>
      <c r="W9" s="185"/>
      <c r="X9" s="20">
        <f t="shared" si="2"/>
        <v>0</v>
      </c>
      <c r="Y9" s="20">
        <f t="shared" si="3"/>
        <v>0</v>
      </c>
      <c r="Z9" s="20">
        <f t="shared" si="4"/>
        <v>0</v>
      </c>
      <c r="AA9" s="20">
        <f t="shared" si="5"/>
        <v>0</v>
      </c>
      <c r="AB9" s="20">
        <f t="shared" si="6"/>
        <v>0</v>
      </c>
    </row>
    <row r="10" spans="2:28" s="47" customFormat="1" ht="18.899999999999999" customHeight="1">
      <c r="B10" s="24"/>
      <c r="C10" s="24"/>
      <c r="D10" s="25" t="s">
        <v>31</v>
      </c>
      <c r="E10" s="62">
        <f t="shared" si="0"/>
        <v>24</v>
      </c>
      <c r="F10" s="69">
        <f t="shared" si="1"/>
        <v>1</v>
      </c>
      <c r="G10" s="128">
        <v>1</v>
      </c>
      <c r="H10" s="128">
        <v>0</v>
      </c>
      <c r="I10" s="128">
        <v>0</v>
      </c>
      <c r="J10" s="69">
        <f t="shared" si="7"/>
        <v>1</v>
      </c>
      <c r="K10" s="129">
        <v>1</v>
      </c>
      <c r="L10" s="130">
        <v>0</v>
      </c>
      <c r="M10" s="55"/>
      <c r="N10" s="99">
        <f t="shared" si="8"/>
        <v>20</v>
      </c>
      <c r="O10" s="149">
        <v>20</v>
      </c>
      <c r="P10" s="149">
        <v>0</v>
      </c>
      <c r="Q10" s="69">
        <f t="shared" si="9"/>
        <v>2</v>
      </c>
      <c r="R10" s="150">
        <v>2</v>
      </c>
      <c r="S10" s="150">
        <v>0</v>
      </c>
      <c r="T10" s="27"/>
      <c r="U10" s="28"/>
      <c r="V10" s="185" t="s">
        <v>31</v>
      </c>
      <c r="W10" s="185"/>
      <c r="X10" s="20">
        <f t="shared" si="2"/>
        <v>0</v>
      </c>
      <c r="Y10" s="20">
        <f t="shared" si="3"/>
        <v>0</v>
      </c>
      <c r="Z10" s="20">
        <f t="shared" si="4"/>
        <v>0</v>
      </c>
      <c r="AA10" s="20">
        <f t="shared" si="5"/>
        <v>0</v>
      </c>
      <c r="AB10" s="20">
        <f t="shared" si="6"/>
        <v>0</v>
      </c>
    </row>
    <row r="11" spans="2:28" s="47" customFormat="1" ht="18.899999999999999" customHeight="1">
      <c r="B11" s="24"/>
      <c r="C11" s="24"/>
      <c r="D11" s="25" t="s">
        <v>32</v>
      </c>
      <c r="E11" s="62">
        <f t="shared" si="0"/>
        <v>13</v>
      </c>
      <c r="F11" s="69">
        <f t="shared" si="1"/>
        <v>1</v>
      </c>
      <c r="G11" s="128">
        <v>1</v>
      </c>
      <c r="H11" s="128">
        <v>0</v>
      </c>
      <c r="I11" s="128">
        <v>0</v>
      </c>
      <c r="J11" s="69">
        <f t="shared" si="7"/>
        <v>1</v>
      </c>
      <c r="K11" s="129">
        <v>1</v>
      </c>
      <c r="L11" s="130">
        <v>0</v>
      </c>
      <c r="M11" s="55"/>
      <c r="N11" s="99">
        <f t="shared" si="8"/>
        <v>9</v>
      </c>
      <c r="O11" s="149">
        <v>9</v>
      </c>
      <c r="P11" s="149">
        <v>0</v>
      </c>
      <c r="Q11" s="69">
        <f t="shared" si="9"/>
        <v>2</v>
      </c>
      <c r="R11" s="150">
        <v>2</v>
      </c>
      <c r="S11" s="150">
        <v>0</v>
      </c>
      <c r="T11" s="27"/>
      <c r="U11" s="28"/>
      <c r="V11" s="185" t="s">
        <v>32</v>
      </c>
      <c r="W11" s="185"/>
      <c r="X11" s="20">
        <f t="shared" si="2"/>
        <v>0</v>
      </c>
      <c r="Y11" s="20">
        <f t="shared" si="3"/>
        <v>0</v>
      </c>
      <c r="Z11" s="20">
        <f t="shared" si="4"/>
        <v>0</v>
      </c>
      <c r="AA11" s="20">
        <f t="shared" si="5"/>
        <v>0</v>
      </c>
      <c r="AB11" s="20">
        <f t="shared" si="6"/>
        <v>0</v>
      </c>
    </row>
    <row r="12" spans="2:28" s="47" customFormat="1" ht="18.899999999999999" customHeight="1">
      <c r="B12" s="24"/>
      <c r="C12" s="24"/>
      <c r="D12" s="60" t="s">
        <v>93</v>
      </c>
      <c r="E12" s="62">
        <f t="shared" si="0"/>
        <v>0</v>
      </c>
      <c r="F12" s="69">
        <f t="shared" si="1"/>
        <v>0</v>
      </c>
      <c r="G12" s="128">
        <v>0</v>
      </c>
      <c r="H12" s="128">
        <v>0</v>
      </c>
      <c r="I12" s="128">
        <v>0</v>
      </c>
      <c r="J12" s="69">
        <f t="shared" si="7"/>
        <v>0</v>
      </c>
      <c r="K12" s="129">
        <v>0</v>
      </c>
      <c r="L12" s="130">
        <v>0</v>
      </c>
      <c r="M12" s="55"/>
      <c r="N12" s="99">
        <f t="shared" si="8"/>
        <v>0</v>
      </c>
      <c r="O12" s="149">
        <v>0</v>
      </c>
      <c r="P12" s="149">
        <v>0</v>
      </c>
      <c r="Q12" s="69">
        <f t="shared" si="9"/>
        <v>0</v>
      </c>
      <c r="R12" s="150">
        <v>0</v>
      </c>
      <c r="S12" s="150">
        <v>0</v>
      </c>
      <c r="T12" s="27"/>
      <c r="U12" s="28"/>
      <c r="V12" s="185" t="s">
        <v>93</v>
      </c>
      <c r="W12" s="185"/>
      <c r="X12" s="20">
        <f t="shared" si="2"/>
        <v>0</v>
      </c>
      <c r="Y12" s="20">
        <f t="shared" si="3"/>
        <v>0</v>
      </c>
      <c r="Z12" s="20">
        <f t="shared" si="4"/>
        <v>0</v>
      </c>
      <c r="AA12" s="20">
        <f t="shared" si="5"/>
        <v>0</v>
      </c>
      <c r="AB12" s="20">
        <f t="shared" si="6"/>
        <v>0</v>
      </c>
    </row>
    <row r="13" spans="2:28" s="47" customFormat="1" ht="18.899999999999999" customHeight="1">
      <c r="B13" s="22"/>
      <c r="C13" s="166" t="s">
        <v>33</v>
      </c>
      <c r="D13" s="167"/>
      <c r="E13" s="62">
        <f t="shared" si="0"/>
        <v>376</v>
      </c>
      <c r="F13" s="62">
        <f t="shared" si="1"/>
        <v>26</v>
      </c>
      <c r="G13" s="125">
        <v>21</v>
      </c>
      <c r="H13" s="125">
        <v>5</v>
      </c>
      <c r="I13" s="125">
        <v>0</v>
      </c>
      <c r="J13" s="62">
        <f t="shared" si="7"/>
        <v>5</v>
      </c>
      <c r="K13" s="126">
        <v>5</v>
      </c>
      <c r="L13" s="127">
        <v>0</v>
      </c>
      <c r="M13" s="19"/>
      <c r="N13" s="92">
        <f t="shared" si="8"/>
        <v>94</v>
      </c>
      <c r="O13" s="147">
        <v>91</v>
      </c>
      <c r="P13" s="147">
        <v>3</v>
      </c>
      <c r="Q13" s="62">
        <f t="shared" si="9"/>
        <v>251</v>
      </c>
      <c r="R13" s="148">
        <v>208</v>
      </c>
      <c r="S13" s="148">
        <v>43</v>
      </c>
      <c r="T13" s="23"/>
      <c r="U13" s="166" t="s">
        <v>33</v>
      </c>
      <c r="V13" s="166"/>
      <c r="W13" s="166"/>
      <c r="X13" s="20">
        <f t="shared" si="2"/>
        <v>0</v>
      </c>
      <c r="Y13" s="20">
        <f t="shared" si="3"/>
        <v>0</v>
      </c>
      <c r="Z13" s="20">
        <f t="shared" si="4"/>
        <v>0</v>
      </c>
      <c r="AA13" s="20">
        <f t="shared" si="5"/>
        <v>0</v>
      </c>
      <c r="AB13" s="20">
        <f t="shared" si="6"/>
        <v>0</v>
      </c>
    </row>
    <row r="14" spans="2:28" s="47" customFormat="1" ht="18.899999999999999" customHeight="1">
      <c r="B14" s="24"/>
      <c r="C14" s="24"/>
      <c r="D14" s="25" t="s">
        <v>34</v>
      </c>
      <c r="E14" s="62">
        <f t="shared" si="0"/>
        <v>0</v>
      </c>
      <c r="F14" s="69">
        <f t="shared" si="1"/>
        <v>0</v>
      </c>
      <c r="G14" s="128">
        <v>0</v>
      </c>
      <c r="H14" s="128">
        <v>0</v>
      </c>
      <c r="I14" s="128">
        <v>0</v>
      </c>
      <c r="J14" s="69">
        <f t="shared" si="7"/>
        <v>0</v>
      </c>
      <c r="K14" s="129">
        <v>0</v>
      </c>
      <c r="L14" s="130">
        <v>0</v>
      </c>
      <c r="M14" s="55"/>
      <c r="N14" s="99">
        <f t="shared" si="8"/>
        <v>0</v>
      </c>
      <c r="O14" s="149">
        <v>0</v>
      </c>
      <c r="P14" s="149">
        <v>0</v>
      </c>
      <c r="Q14" s="69">
        <f t="shared" si="9"/>
        <v>0</v>
      </c>
      <c r="R14" s="150">
        <v>0</v>
      </c>
      <c r="S14" s="150">
        <v>0</v>
      </c>
      <c r="T14" s="27"/>
      <c r="U14" s="28"/>
      <c r="V14" s="185" t="s">
        <v>34</v>
      </c>
      <c r="W14" s="185"/>
      <c r="X14" s="20">
        <f t="shared" si="2"/>
        <v>0</v>
      </c>
      <c r="Y14" s="20">
        <f t="shared" si="3"/>
        <v>0</v>
      </c>
      <c r="Z14" s="20">
        <f t="shared" si="4"/>
        <v>0</v>
      </c>
      <c r="AA14" s="20">
        <f t="shared" si="5"/>
        <v>0</v>
      </c>
      <c r="AB14" s="20">
        <f t="shared" si="6"/>
        <v>0</v>
      </c>
    </row>
    <row r="15" spans="2:28" s="47" customFormat="1" ht="18.899999999999999" customHeight="1">
      <c r="B15" s="24"/>
      <c r="C15" s="24"/>
      <c r="D15" s="25" t="s">
        <v>35</v>
      </c>
      <c r="E15" s="62">
        <f t="shared" si="0"/>
        <v>106</v>
      </c>
      <c r="F15" s="69">
        <f t="shared" si="1"/>
        <v>10</v>
      </c>
      <c r="G15" s="128">
        <v>8</v>
      </c>
      <c r="H15" s="128">
        <v>2</v>
      </c>
      <c r="I15" s="128">
        <v>0</v>
      </c>
      <c r="J15" s="69">
        <f t="shared" si="7"/>
        <v>0</v>
      </c>
      <c r="K15" s="129">
        <v>0</v>
      </c>
      <c r="L15" s="130">
        <v>0</v>
      </c>
      <c r="M15" s="55"/>
      <c r="N15" s="99">
        <f t="shared" si="8"/>
        <v>9</v>
      </c>
      <c r="O15" s="149">
        <v>9</v>
      </c>
      <c r="P15" s="149">
        <v>0</v>
      </c>
      <c r="Q15" s="69">
        <f t="shared" si="9"/>
        <v>87</v>
      </c>
      <c r="R15" s="150">
        <v>48</v>
      </c>
      <c r="S15" s="150">
        <v>39</v>
      </c>
      <c r="T15" s="27"/>
      <c r="U15" s="28"/>
      <c r="V15" s="185" t="s">
        <v>35</v>
      </c>
      <c r="W15" s="185"/>
      <c r="X15" s="20">
        <f t="shared" si="2"/>
        <v>0</v>
      </c>
      <c r="Y15" s="20">
        <f t="shared" si="3"/>
        <v>0</v>
      </c>
      <c r="Z15" s="20">
        <f t="shared" si="4"/>
        <v>0</v>
      </c>
      <c r="AA15" s="20">
        <f t="shared" si="5"/>
        <v>0</v>
      </c>
      <c r="AB15" s="20">
        <f t="shared" si="6"/>
        <v>0</v>
      </c>
    </row>
    <row r="16" spans="2:28" s="47" customFormat="1" ht="18.899999999999999" customHeight="1">
      <c r="B16" s="24"/>
      <c r="C16" s="24"/>
      <c r="D16" s="25" t="s">
        <v>36</v>
      </c>
      <c r="E16" s="62">
        <f t="shared" si="0"/>
        <v>195</v>
      </c>
      <c r="F16" s="69">
        <f t="shared" si="1"/>
        <v>9</v>
      </c>
      <c r="G16" s="128">
        <v>7</v>
      </c>
      <c r="H16" s="128">
        <v>2</v>
      </c>
      <c r="I16" s="128">
        <v>0</v>
      </c>
      <c r="J16" s="69">
        <f t="shared" si="7"/>
        <v>4</v>
      </c>
      <c r="K16" s="129">
        <v>4</v>
      </c>
      <c r="L16" s="130">
        <v>0</v>
      </c>
      <c r="M16" s="55"/>
      <c r="N16" s="99">
        <f t="shared" si="8"/>
        <v>61</v>
      </c>
      <c r="O16" s="149">
        <v>58</v>
      </c>
      <c r="P16" s="149">
        <v>3</v>
      </c>
      <c r="Q16" s="69">
        <f t="shared" si="9"/>
        <v>121</v>
      </c>
      <c r="R16" s="150">
        <v>121</v>
      </c>
      <c r="S16" s="150">
        <v>0</v>
      </c>
      <c r="T16" s="27"/>
      <c r="U16" s="28"/>
      <c r="V16" s="185" t="s">
        <v>36</v>
      </c>
      <c r="W16" s="185"/>
      <c r="X16" s="20">
        <f t="shared" si="2"/>
        <v>0</v>
      </c>
      <c r="Y16" s="20">
        <f t="shared" si="3"/>
        <v>0</v>
      </c>
      <c r="Z16" s="20">
        <f t="shared" si="4"/>
        <v>0</v>
      </c>
      <c r="AA16" s="20">
        <f t="shared" si="5"/>
        <v>0</v>
      </c>
      <c r="AB16" s="20">
        <f t="shared" si="6"/>
        <v>0</v>
      </c>
    </row>
    <row r="17" spans="2:28" s="47" customFormat="1" ht="18.899999999999999" customHeight="1">
      <c r="B17" s="24"/>
      <c r="C17" s="24"/>
      <c r="D17" s="25" t="s">
        <v>37</v>
      </c>
      <c r="E17" s="62">
        <f t="shared" si="0"/>
        <v>27</v>
      </c>
      <c r="F17" s="69">
        <f t="shared" si="1"/>
        <v>7</v>
      </c>
      <c r="G17" s="128">
        <v>6</v>
      </c>
      <c r="H17" s="128">
        <v>1</v>
      </c>
      <c r="I17" s="128">
        <v>0</v>
      </c>
      <c r="J17" s="69">
        <f t="shared" si="7"/>
        <v>1</v>
      </c>
      <c r="K17" s="129">
        <v>1</v>
      </c>
      <c r="L17" s="130">
        <v>0</v>
      </c>
      <c r="M17" s="55"/>
      <c r="N17" s="99">
        <f t="shared" si="8"/>
        <v>1</v>
      </c>
      <c r="O17" s="149">
        <v>1</v>
      </c>
      <c r="P17" s="149">
        <v>0</v>
      </c>
      <c r="Q17" s="69">
        <f t="shared" si="9"/>
        <v>18</v>
      </c>
      <c r="R17" s="150">
        <v>14</v>
      </c>
      <c r="S17" s="150">
        <v>4</v>
      </c>
      <c r="T17" s="27"/>
      <c r="U17" s="28"/>
      <c r="V17" s="185" t="s">
        <v>37</v>
      </c>
      <c r="W17" s="185"/>
      <c r="X17" s="20">
        <f t="shared" si="2"/>
        <v>0</v>
      </c>
      <c r="Y17" s="20">
        <f t="shared" si="3"/>
        <v>0</v>
      </c>
      <c r="Z17" s="20">
        <f t="shared" si="4"/>
        <v>0</v>
      </c>
      <c r="AA17" s="20">
        <f t="shared" si="5"/>
        <v>0</v>
      </c>
      <c r="AB17" s="20">
        <f t="shared" si="6"/>
        <v>0</v>
      </c>
    </row>
    <row r="18" spans="2:28" s="47" customFormat="1" ht="18.899999999999999" customHeight="1">
      <c r="B18" s="24"/>
      <c r="C18" s="24"/>
      <c r="D18" s="25" t="s">
        <v>38</v>
      </c>
      <c r="E18" s="62">
        <f t="shared" si="0"/>
        <v>48</v>
      </c>
      <c r="F18" s="69">
        <f t="shared" si="1"/>
        <v>0</v>
      </c>
      <c r="G18" s="128">
        <v>0</v>
      </c>
      <c r="H18" s="128">
        <v>0</v>
      </c>
      <c r="I18" s="128">
        <v>0</v>
      </c>
      <c r="J18" s="69">
        <f t="shared" si="7"/>
        <v>0</v>
      </c>
      <c r="K18" s="129">
        <v>0</v>
      </c>
      <c r="L18" s="130">
        <v>0</v>
      </c>
      <c r="M18" s="55"/>
      <c r="N18" s="99">
        <f t="shared" si="8"/>
        <v>23</v>
      </c>
      <c r="O18" s="149">
        <v>23</v>
      </c>
      <c r="P18" s="149">
        <v>0</v>
      </c>
      <c r="Q18" s="69">
        <f t="shared" si="9"/>
        <v>25</v>
      </c>
      <c r="R18" s="150">
        <v>25</v>
      </c>
      <c r="S18" s="150">
        <v>0</v>
      </c>
      <c r="T18" s="27"/>
      <c r="U18" s="28"/>
      <c r="V18" s="185" t="s">
        <v>38</v>
      </c>
      <c r="W18" s="185"/>
      <c r="X18" s="20">
        <f t="shared" si="2"/>
        <v>0</v>
      </c>
      <c r="Y18" s="20">
        <f t="shared" si="3"/>
        <v>0</v>
      </c>
      <c r="Z18" s="20">
        <f t="shared" si="4"/>
        <v>0</v>
      </c>
      <c r="AA18" s="20">
        <f t="shared" si="5"/>
        <v>0</v>
      </c>
      <c r="AB18" s="20">
        <f t="shared" si="6"/>
        <v>0</v>
      </c>
    </row>
    <row r="19" spans="2:28" s="54" customFormat="1" ht="18.899999999999999" customHeight="1">
      <c r="B19" s="22"/>
      <c r="C19" s="166" t="s">
        <v>67</v>
      </c>
      <c r="D19" s="167"/>
      <c r="E19" s="62">
        <f t="shared" si="0"/>
        <v>1861</v>
      </c>
      <c r="F19" s="62">
        <f t="shared" si="1"/>
        <v>33</v>
      </c>
      <c r="G19" s="125">
        <v>28</v>
      </c>
      <c r="H19" s="125">
        <v>5</v>
      </c>
      <c r="I19" s="125">
        <v>0</v>
      </c>
      <c r="J19" s="62">
        <f t="shared" si="7"/>
        <v>1</v>
      </c>
      <c r="K19" s="126">
        <v>1</v>
      </c>
      <c r="L19" s="127">
        <v>0</v>
      </c>
      <c r="M19" s="19"/>
      <c r="N19" s="92">
        <f t="shared" si="8"/>
        <v>90</v>
      </c>
      <c r="O19" s="147">
        <v>86</v>
      </c>
      <c r="P19" s="147">
        <v>4</v>
      </c>
      <c r="Q19" s="62">
        <f t="shared" si="9"/>
        <v>1737</v>
      </c>
      <c r="R19" s="148">
        <v>1148</v>
      </c>
      <c r="S19" s="148">
        <v>589</v>
      </c>
      <c r="T19" s="23"/>
      <c r="U19" s="166" t="s">
        <v>67</v>
      </c>
      <c r="V19" s="166"/>
      <c r="W19" s="166"/>
      <c r="X19" s="20">
        <f t="shared" si="2"/>
        <v>0</v>
      </c>
      <c r="Y19" s="20">
        <f t="shared" si="3"/>
        <v>0</v>
      </c>
      <c r="Z19" s="20">
        <f t="shared" si="4"/>
        <v>0</v>
      </c>
      <c r="AA19" s="20">
        <f t="shared" si="5"/>
        <v>0</v>
      </c>
      <c r="AB19" s="20">
        <f t="shared" si="6"/>
        <v>0</v>
      </c>
    </row>
    <row r="20" spans="2:28" s="47" customFormat="1" ht="18.899999999999999" customHeight="1">
      <c r="B20" s="24"/>
      <c r="C20" s="24"/>
      <c r="D20" s="25" t="s">
        <v>39</v>
      </c>
      <c r="E20" s="62">
        <f t="shared" si="0"/>
        <v>32</v>
      </c>
      <c r="F20" s="69">
        <f t="shared" si="1"/>
        <v>0</v>
      </c>
      <c r="G20" s="128">
        <v>0</v>
      </c>
      <c r="H20" s="128">
        <v>0</v>
      </c>
      <c r="I20" s="128">
        <v>0</v>
      </c>
      <c r="J20" s="69">
        <f t="shared" si="7"/>
        <v>0</v>
      </c>
      <c r="K20" s="129">
        <v>0</v>
      </c>
      <c r="L20" s="130">
        <v>0</v>
      </c>
      <c r="M20" s="55"/>
      <c r="N20" s="99">
        <f t="shared" si="8"/>
        <v>4</v>
      </c>
      <c r="O20" s="149">
        <v>4</v>
      </c>
      <c r="P20" s="149">
        <v>0</v>
      </c>
      <c r="Q20" s="69">
        <f t="shared" si="9"/>
        <v>28</v>
      </c>
      <c r="R20" s="150">
        <v>28</v>
      </c>
      <c r="S20" s="150">
        <v>0</v>
      </c>
      <c r="T20" s="27"/>
      <c r="U20" s="28"/>
      <c r="V20" s="185" t="s">
        <v>39</v>
      </c>
      <c r="W20" s="185"/>
      <c r="X20" s="20">
        <f t="shared" si="2"/>
        <v>0</v>
      </c>
      <c r="Y20" s="20">
        <f t="shared" si="3"/>
        <v>0</v>
      </c>
      <c r="Z20" s="20">
        <f t="shared" si="4"/>
        <v>0</v>
      </c>
      <c r="AA20" s="20">
        <f t="shared" si="5"/>
        <v>0</v>
      </c>
      <c r="AB20" s="20">
        <f t="shared" si="6"/>
        <v>0</v>
      </c>
    </row>
    <row r="21" spans="2:28" s="47" customFormat="1" ht="18.899999999999999" customHeight="1">
      <c r="B21" s="24"/>
      <c r="C21" s="24"/>
      <c r="D21" s="25" t="s">
        <v>40</v>
      </c>
      <c r="E21" s="62">
        <f t="shared" si="0"/>
        <v>320</v>
      </c>
      <c r="F21" s="69">
        <f t="shared" si="1"/>
        <v>0</v>
      </c>
      <c r="G21" s="128">
        <v>0</v>
      </c>
      <c r="H21" s="128">
        <v>0</v>
      </c>
      <c r="I21" s="128">
        <v>0</v>
      </c>
      <c r="J21" s="69">
        <f t="shared" si="7"/>
        <v>1</v>
      </c>
      <c r="K21" s="129">
        <v>1</v>
      </c>
      <c r="L21" s="130">
        <v>0</v>
      </c>
      <c r="M21" s="55"/>
      <c r="N21" s="99">
        <f t="shared" si="8"/>
        <v>9</v>
      </c>
      <c r="O21" s="149">
        <v>9</v>
      </c>
      <c r="P21" s="149">
        <v>0</v>
      </c>
      <c r="Q21" s="69">
        <f t="shared" si="9"/>
        <v>310</v>
      </c>
      <c r="R21" s="150">
        <v>210</v>
      </c>
      <c r="S21" s="150">
        <v>100</v>
      </c>
      <c r="T21" s="27"/>
      <c r="U21" s="28"/>
      <c r="V21" s="185" t="s">
        <v>40</v>
      </c>
      <c r="W21" s="185"/>
      <c r="X21" s="20">
        <f t="shared" si="2"/>
        <v>0</v>
      </c>
      <c r="Y21" s="20">
        <f t="shared" si="3"/>
        <v>0</v>
      </c>
      <c r="Z21" s="20">
        <f t="shared" si="4"/>
        <v>0</v>
      </c>
      <c r="AA21" s="20">
        <f t="shared" si="5"/>
        <v>0</v>
      </c>
      <c r="AB21" s="20">
        <f t="shared" si="6"/>
        <v>0</v>
      </c>
    </row>
    <row r="22" spans="2:28" s="47" customFormat="1" ht="18.899999999999999" customHeight="1">
      <c r="B22" s="24"/>
      <c r="C22" s="24"/>
      <c r="D22" s="25" t="s">
        <v>41</v>
      </c>
      <c r="E22" s="62">
        <f t="shared" si="0"/>
        <v>1509</v>
      </c>
      <c r="F22" s="69">
        <f t="shared" si="1"/>
        <v>33</v>
      </c>
      <c r="G22" s="128">
        <v>28</v>
      </c>
      <c r="H22" s="128">
        <v>5</v>
      </c>
      <c r="I22" s="128">
        <v>0</v>
      </c>
      <c r="J22" s="69">
        <f t="shared" si="7"/>
        <v>0</v>
      </c>
      <c r="K22" s="129">
        <v>0</v>
      </c>
      <c r="L22" s="130">
        <v>0</v>
      </c>
      <c r="M22" s="55"/>
      <c r="N22" s="99">
        <f t="shared" si="8"/>
        <v>77</v>
      </c>
      <c r="O22" s="149">
        <v>73</v>
      </c>
      <c r="P22" s="149">
        <v>4</v>
      </c>
      <c r="Q22" s="69">
        <f t="shared" si="9"/>
        <v>1399</v>
      </c>
      <c r="R22" s="150">
        <v>910</v>
      </c>
      <c r="S22" s="150">
        <v>489</v>
      </c>
      <c r="T22" s="27"/>
      <c r="U22" s="28"/>
      <c r="V22" s="185" t="s">
        <v>41</v>
      </c>
      <c r="W22" s="185"/>
      <c r="X22" s="20">
        <f t="shared" si="2"/>
        <v>0</v>
      </c>
      <c r="Y22" s="20">
        <f t="shared" si="3"/>
        <v>0</v>
      </c>
      <c r="Z22" s="20">
        <f t="shared" si="4"/>
        <v>0</v>
      </c>
      <c r="AA22" s="20">
        <f t="shared" si="5"/>
        <v>0</v>
      </c>
      <c r="AB22" s="20">
        <f t="shared" si="6"/>
        <v>0</v>
      </c>
    </row>
    <row r="23" spans="2:28" s="54" customFormat="1" ht="18.899999999999999" customHeight="1">
      <c r="B23" s="22"/>
      <c r="C23" s="166" t="s">
        <v>65</v>
      </c>
      <c r="D23" s="167"/>
      <c r="E23" s="62">
        <f t="shared" si="0"/>
        <v>173</v>
      </c>
      <c r="F23" s="62">
        <f t="shared" si="1"/>
        <v>3</v>
      </c>
      <c r="G23" s="125">
        <v>3</v>
      </c>
      <c r="H23" s="125">
        <v>0</v>
      </c>
      <c r="I23" s="125">
        <v>0</v>
      </c>
      <c r="J23" s="62">
        <f t="shared" si="7"/>
        <v>3</v>
      </c>
      <c r="K23" s="126">
        <v>3</v>
      </c>
      <c r="L23" s="127">
        <v>0</v>
      </c>
      <c r="M23" s="19"/>
      <c r="N23" s="92">
        <f t="shared" si="8"/>
        <v>55</v>
      </c>
      <c r="O23" s="147">
        <v>54</v>
      </c>
      <c r="P23" s="147">
        <v>1</v>
      </c>
      <c r="Q23" s="62">
        <f t="shared" si="9"/>
        <v>112</v>
      </c>
      <c r="R23" s="148">
        <v>102</v>
      </c>
      <c r="S23" s="148">
        <v>10</v>
      </c>
      <c r="T23" s="23"/>
      <c r="U23" s="166" t="s">
        <v>65</v>
      </c>
      <c r="V23" s="166"/>
      <c r="W23" s="166"/>
      <c r="X23" s="20">
        <f t="shared" si="2"/>
        <v>0</v>
      </c>
      <c r="Y23" s="20">
        <f t="shared" si="3"/>
        <v>0</v>
      </c>
      <c r="Z23" s="20">
        <f t="shared" si="4"/>
        <v>0</v>
      </c>
      <c r="AA23" s="20">
        <f t="shared" si="5"/>
        <v>0</v>
      </c>
      <c r="AB23" s="20">
        <f t="shared" si="6"/>
        <v>0</v>
      </c>
    </row>
    <row r="24" spans="2:28" s="47" customFormat="1" ht="18.899999999999999" customHeight="1">
      <c r="B24" s="24"/>
      <c r="C24" s="24"/>
      <c r="D24" s="25" t="s">
        <v>42</v>
      </c>
      <c r="E24" s="62">
        <f t="shared" si="0"/>
        <v>151</v>
      </c>
      <c r="F24" s="69">
        <f t="shared" si="1"/>
        <v>3</v>
      </c>
      <c r="G24" s="128">
        <v>3</v>
      </c>
      <c r="H24" s="128">
        <v>0</v>
      </c>
      <c r="I24" s="128">
        <v>0</v>
      </c>
      <c r="J24" s="69">
        <f t="shared" si="7"/>
        <v>3</v>
      </c>
      <c r="K24" s="129">
        <v>3</v>
      </c>
      <c r="L24" s="130">
        <v>0</v>
      </c>
      <c r="M24" s="55"/>
      <c r="N24" s="99">
        <f t="shared" si="8"/>
        <v>53</v>
      </c>
      <c r="O24" s="149">
        <v>52</v>
      </c>
      <c r="P24" s="149">
        <v>1</v>
      </c>
      <c r="Q24" s="69">
        <f t="shared" si="9"/>
        <v>92</v>
      </c>
      <c r="R24" s="150">
        <v>82</v>
      </c>
      <c r="S24" s="150">
        <v>10</v>
      </c>
      <c r="T24" s="27"/>
      <c r="U24" s="28"/>
      <c r="V24" s="185" t="s">
        <v>42</v>
      </c>
      <c r="W24" s="185"/>
      <c r="X24" s="20">
        <f t="shared" si="2"/>
        <v>0</v>
      </c>
      <c r="Y24" s="20">
        <f t="shared" si="3"/>
        <v>0</v>
      </c>
      <c r="Z24" s="20">
        <f t="shared" si="4"/>
        <v>0</v>
      </c>
      <c r="AA24" s="20">
        <f t="shared" si="5"/>
        <v>0</v>
      </c>
      <c r="AB24" s="20">
        <f t="shared" si="6"/>
        <v>0</v>
      </c>
    </row>
    <row r="25" spans="2:28" s="47" customFormat="1" ht="18.899999999999999" customHeight="1">
      <c r="B25" s="24"/>
      <c r="C25" s="24"/>
      <c r="D25" s="25" t="s">
        <v>43</v>
      </c>
      <c r="E25" s="62">
        <f t="shared" si="0"/>
        <v>6</v>
      </c>
      <c r="F25" s="69">
        <f t="shared" si="1"/>
        <v>0</v>
      </c>
      <c r="G25" s="128">
        <v>0</v>
      </c>
      <c r="H25" s="128">
        <v>0</v>
      </c>
      <c r="I25" s="128">
        <v>0</v>
      </c>
      <c r="J25" s="69">
        <f t="shared" si="7"/>
        <v>0</v>
      </c>
      <c r="K25" s="129">
        <v>0</v>
      </c>
      <c r="L25" s="130">
        <v>0</v>
      </c>
      <c r="M25" s="55"/>
      <c r="N25" s="99">
        <f t="shared" si="8"/>
        <v>2</v>
      </c>
      <c r="O25" s="149">
        <v>2</v>
      </c>
      <c r="P25" s="149">
        <v>0</v>
      </c>
      <c r="Q25" s="69">
        <f t="shared" si="9"/>
        <v>4</v>
      </c>
      <c r="R25" s="150">
        <v>4</v>
      </c>
      <c r="S25" s="150">
        <v>0</v>
      </c>
      <c r="T25" s="27"/>
      <c r="U25" s="28"/>
      <c r="V25" s="185" t="s">
        <v>43</v>
      </c>
      <c r="W25" s="185"/>
      <c r="X25" s="20">
        <f t="shared" si="2"/>
        <v>0</v>
      </c>
      <c r="Y25" s="20">
        <f t="shared" si="3"/>
        <v>0</v>
      </c>
      <c r="Z25" s="20">
        <f t="shared" si="4"/>
        <v>0</v>
      </c>
      <c r="AA25" s="20">
        <f t="shared" si="5"/>
        <v>0</v>
      </c>
      <c r="AB25" s="20">
        <f t="shared" si="6"/>
        <v>0</v>
      </c>
    </row>
    <row r="26" spans="2:28" s="47" customFormat="1" ht="18.899999999999999" customHeight="1">
      <c r="B26" s="24"/>
      <c r="C26" s="24"/>
      <c r="D26" s="25" t="s">
        <v>44</v>
      </c>
      <c r="E26" s="62">
        <f t="shared" si="0"/>
        <v>16</v>
      </c>
      <c r="F26" s="69">
        <f t="shared" si="1"/>
        <v>0</v>
      </c>
      <c r="G26" s="128">
        <v>0</v>
      </c>
      <c r="H26" s="128">
        <v>0</v>
      </c>
      <c r="I26" s="128">
        <v>0</v>
      </c>
      <c r="J26" s="69">
        <f>SUM(K26:L26)</f>
        <v>0</v>
      </c>
      <c r="K26" s="129">
        <v>0</v>
      </c>
      <c r="L26" s="130">
        <v>0</v>
      </c>
      <c r="M26" s="55"/>
      <c r="N26" s="99">
        <f t="shared" si="8"/>
        <v>0</v>
      </c>
      <c r="O26" s="149">
        <v>0</v>
      </c>
      <c r="P26" s="149">
        <v>0</v>
      </c>
      <c r="Q26" s="69">
        <f t="shared" si="9"/>
        <v>16</v>
      </c>
      <c r="R26" s="150">
        <v>16</v>
      </c>
      <c r="S26" s="150">
        <v>0</v>
      </c>
      <c r="T26" s="27"/>
      <c r="U26" s="28"/>
      <c r="V26" s="185" t="s">
        <v>44</v>
      </c>
      <c r="W26" s="185"/>
      <c r="X26" s="20">
        <f t="shared" si="2"/>
        <v>0</v>
      </c>
      <c r="Y26" s="20">
        <f t="shared" si="3"/>
        <v>0</v>
      </c>
      <c r="Z26" s="20">
        <f t="shared" si="4"/>
        <v>0</v>
      </c>
      <c r="AA26" s="20">
        <f t="shared" si="5"/>
        <v>0</v>
      </c>
      <c r="AB26" s="20">
        <f t="shared" si="6"/>
        <v>0</v>
      </c>
    </row>
    <row r="27" spans="2:28" s="47" customFormat="1" ht="18.899999999999999" customHeight="1">
      <c r="B27" s="22"/>
      <c r="C27" s="166" t="s">
        <v>45</v>
      </c>
      <c r="D27" s="167"/>
      <c r="E27" s="62">
        <f t="shared" si="0"/>
        <v>14</v>
      </c>
      <c r="F27" s="62">
        <f t="shared" si="1"/>
        <v>0</v>
      </c>
      <c r="G27" s="125">
        <v>0</v>
      </c>
      <c r="H27" s="125">
        <v>0</v>
      </c>
      <c r="I27" s="125">
        <v>0</v>
      </c>
      <c r="J27" s="62">
        <f t="shared" si="7"/>
        <v>0</v>
      </c>
      <c r="K27" s="126">
        <v>0</v>
      </c>
      <c r="L27" s="127">
        <v>0</v>
      </c>
      <c r="M27" s="19"/>
      <c r="N27" s="92">
        <f t="shared" si="8"/>
        <v>2</v>
      </c>
      <c r="O27" s="147">
        <v>2</v>
      </c>
      <c r="P27" s="147">
        <v>0</v>
      </c>
      <c r="Q27" s="62">
        <f t="shared" si="9"/>
        <v>12</v>
      </c>
      <c r="R27" s="148">
        <v>12</v>
      </c>
      <c r="S27" s="148">
        <v>0</v>
      </c>
      <c r="T27" s="23"/>
      <c r="U27" s="166" t="s">
        <v>45</v>
      </c>
      <c r="V27" s="166"/>
      <c r="W27" s="166"/>
      <c r="X27" s="20">
        <f t="shared" si="2"/>
        <v>0</v>
      </c>
      <c r="Y27" s="20">
        <f t="shared" si="3"/>
        <v>0</v>
      </c>
      <c r="Z27" s="20">
        <f t="shared" si="4"/>
        <v>0</v>
      </c>
      <c r="AA27" s="20">
        <f t="shared" si="5"/>
        <v>0</v>
      </c>
      <c r="AB27" s="20">
        <f t="shared" si="6"/>
        <v>0</v>
      </c>
    </row>
    <row r="28" spans="2:28" s="47" customFormat="1" ht="18.899999999999999" customHeight="1">
      <c r="B28" s="24"/>
      <c r="C28" s="24"/>
      <c r="D28" s="25" t="s">
        <v>46</v>
      </c>
      <c r="E28" s="62">
        <f t="shared" si="0"/>
        <v>1</v>
      </c>
      <c r="F28" s="69">
        <f t="shared" si="1"/>
        <v>0</v>
      </c>
      <c r="G28" s="128">
        <v>0</v>
      </c>
      <c r="H28" s="128">
        <v>0</v>
      </c>
      <c r="I28" s="128">
        <v>0</v>
      </c>
      <c r="J28" s="69">
        <f t="shared" si="7"/>
        <v>0</v>
      </c>
      <c r="K28" s="129">
        <v>0</v>
      </c>
      <c r="L28" s="130">
        <v>0</v>
      </c>
      <c r="M28" s="55"/>
      <c r="N28" s="99">
        <f t="shared" si="8"/>
        <v>0</v>
      </c>
      <c r="O28" s="149">
        <v>0</v>
      </c>
      <c r="P28" s="149">
        <v>0</v>
      </c>
      <c r="Q28" s="69">
        <f t="shared" si="9"/>
        <v>1</v>
      </c>
      <c r="R28" s="150">
        <v>1</v>
      </c>
      <c r="S28" s="150">
        <v>0</v>
      </c>
      <c r="T28" s="27"/>
      <c r="U28" s="28"/>
      <c r="V28" s="185" t="s">
        <v>46</v>
      </c>
      <c r="W28" s="185"/>
      <c r="X28" s="20">
        <f t="shared" si="2"/>
        <v>0</v>
      </c>
      <c r="Y28" s="20">
        <f t="shared" si="3"/>
        <v>0</v>
      </c>
      <c r="Z28" s="20">
        <f t="shared" si="4"/>
        <v>0</v>
      </c>
      <c r="AA28" s="20">
        <f t="shared" si="5"/>
        <v>0</v>
      </c>
      <c r="AB28" s="20">
        <f t="shared" si="6"/>
        <v>0</v>
      </c>
    </row>
    <row r="29" spans="2:28" s="47" customFormat="1" ht="18.899999999999999" customHeight="1">
      <c r="B29" s="24"/>
      <c r="C29" s="24"/>
      <c r="D29" s="25" t="s">
        <v>47</v>
      </c>
      <c r="E29" s="62">
        <f t="shared" si="0"/>
        <v>12</v>
      </c>
      <c r="F29" s="69">
        <f t="shared" si="1"/>
        <v>0</v>
      </c>
      <c r="G29" s="128">
        <v>0</v>
      </c>
      <c r="H29" s="128">
        <v>0</v>
      </c>
      <c r="I29" s="128">
        <v>0</v>
      </c>
      <c r="J29" s="69">
        <f t="shared" si="7"/>
        <v>0</v>
      </c>
      <c r="K29" s="129">
        <v>0</v>
      </c>
      <c r="L29" s="130">
        <v>0</v>
      </c>
      <c r="M29" s="55"/>
      <c r="N29" s="99">
        <f t="shared" si="8"/>
        <v>2</v>
      </c>
      <c r="O29" s="149">
        <v>2</v>
      </c>
      <c r="P29" s="149">
        <v>0</v>
      </c>
      <c r="Q29" s="69">
        <f t="shared" si="9"/>
        <v>10</v>
      </c>
      <c r="R29" s="150">
        <v>10</v>
      </c>
      <c r="S29" s="150">
        <v>0</v>
      </c>
      <c r="T29" s="27"/>
      <c r="U29" s="28"/>
      <c r="V29" s="185" t="s">
        <v>47</v>
      </c>
      <c r="W29" s="185"/>
      <c r="X29" s="20">
        <f t="shared" si="2"/>
        <v>0</v>
      </c>
      <c r="Y29" s="20">
        <f t="shared" si="3"/>
        <v>0</v>
      </c>
      <c r="Z29" s="20">
        <f t="shared" si="4"/>
        <v>0</v>
      </c>
      <c r="AA29" s="20">
        <f t="shared" si="5"/>
        <v>0</v>
      </c>
      <c r="AB29" s="20">
        <f t="shared" si="6"/>
        <v>0</v>
      </c>
    </row>
    <row r="30" spans="2:28" s="47" customFormat="1" ht="18.899999999999999" customHeight="1">
      <c r="B30" s="24"/>
      <c r="C30" s="24"/>
      <c r="D30" s="60" t="s">
        <v>94</v>
      </c>
      <c r="E30" s="62">
        <f t="shared" ref="E30" si="10">F30+J30+N30+Q30</f>
        <v>1</v>
      </c>
      <c r="F30" s="69">
        <f t="shared" ref="F30" si="11">SUM(G30:I30)</f>
        <v>0</v>
      </c>
      <c r="G30" s="128">
        <v>0</v>
      </c>
      <c r="H30" s="128">
        <v>0</v>
      </c>
      <c r="I30" s="128">
        <v>0</v>
      </c>
      <c r="J30" s="69">
        <f t="shared" ref="J30" si="12">SUM(K30:L30)</f>
        <v>0</v>
      </c>
      <c r="K30" s="129">
        <v>0</v>
      </c>
      <c r="L30" s="130">
        <v>0</v>
      </c>
      <c r="M30" s="55"/>
      <c r="N30" s="99">
        <f t="shared" ref="N30" si="13">SUM(O30:P30)</f>
        <v>0</v>
      </c>
      <c r="O30" s="149">
        <v>0</v>
      </c>
      <c r="P30" s="149">
        <v>0</v>
      </c>
      <c r="Q30" s="69">
        <f t="shared" ref="Q30" si="14">SUM(R30:S30)</f>
        <v>1</v>
      </c>
      <c r="R30" s="150">
        <v>1</v>
      </c>
      <c r="S30" s="150">
        <v>0</v>
      </c>
      <c r="T30" s="27"/>
      <c r="U30" s="28"/>
      <c r="V30" s="201" t="s">
        <v>94</v>
      </c>
      <c r="W30" s="185"/>
      <c r="X30" s="20">
        <f t="shared" ref="X30" si="15">SUM(F30,J30,N30,Q30)-E30</f>
        <v>0</v>
      </c>
      <c r="Y30" s="20">
        <f t="shared" ref="Y30" si="16">SUM(G30:I30)-F30</f>
        <v>0</v>
      </c>
      <c r="Z30" s="20">
        <f t="shared" ref="Z30" si="17">SUM(K30:L30)-J30</f>
        <v>0</v>
      </c>
      <c r="AA30" s="20">
        <f t="shared" ref="AA30" si="18">SUM(O30:P30)-N30</f>
        <v>0</v>
      </c>
      <c r="AB30" s="20">
        <f t="shared" ref="AB30" si="19">SUM(R30:S30)-Q30</f>
        <v>0</v>
      </c>
    </row>
    <row r="31" spans="2:28" s="47" customFormat="1" ht="18.899999999999999" customHeight="1">
      <c r="B31" s="22"/>
      <c r="C31" s="166" t="s">
        <v>6</v>
      </c>
      <c r="D31" s="167"/>
      <c r="E31" s="62">
        <f t="shared" si="0"/>
        <v>312</v>
      </c>
      <c r="F31" s="62">
        <f t="shared" si="1"/>
        <v>13</v>
      </c>
      <c r="G31" s="125">
        <v>11</v>
      </c>
      <c r="H31" s="125">
        <v>2</v>
      </c>
      <c r="I31" s="125">
        <v>0</v>
      </c>
      <c r="J31" s="62">
        <f t="shared" si="7"/>
        <v>0</v>
      </c>
      <c r="K31" s="126">
        <v>0</v>
      </c>
      <c r="L31" s="127">
        <v>0</v>
      </c>
      <c r="M31" s="19"/>
      <c r="N31" s="92">
        <f t="shared" si="8"/>
        <v>25</v>
      </c>
      <c r="O31" s="147">
        <v>25</v>
      </c>
      <c r="P31" s="147">
        <v>0</v>
      </c>
      <c r="Q31" s="62">
        <f t="shared" si="9"/>
        <v>274</v>
      </c>
      <c r="R31" s="148">
        <v>196</v>
      </c>
      <c r="S31" s="148">
        <v>78</v>
      </c>
      <c r="T31" s="23"/>
      <c r="U31" s="166" t="s">
        <v>6</v>
      </c>
      <c r="V31" s="166"/>
      <c r="W31" s="166"/>
      <c r="X31" s="20">
        <f t="shared" si="2"/>
        <v>0</v>
      </c>
      <c r="Y31" s="20">
        <f t="shared" si="3"/>
        <v>0</v>
      </c>
      <c r="Z31" s="20">
        <f t="shared" si="4"/>
        <v>0</v>
      </c>
      <c r="AA31" s="20">
        <f t="shared" si="5"/>
        <v>0</v>
      </c>
      <c r="AB31" s="20">
        <f t="shared" si="6"/>
        <v>0</v>
      </c>
    </row>
    <row r="32" spans="2:28" s="47" customFormat="1" ht="18.899999999999999" customHeight="1" thickBot="1">
      <c r="B32" s="28"/>
      <c r="C32" s="28"/>
      <c r="D32" s="25" t="s">
        <v>48</v>
      </c>
      <c r="E32" s="62">
        <f t="shared" si="0"/>
        <v>120</v>
      </c>
      <c r="F32" s="69">
        <f t="shared" si="1"/>
        <v>0</v>
      </c>
      <c r="G32" s="128">
        <v>0</v>
      </c>
      <c r="H32" s="128">
        <v>0</v>
      </c>
      <c r="I32" s="128">
        <v>0</v>
      </c>
      <c r="J32" s="69">
        <f t="shared" si="7"/>
        <v>0</v>
      </c>
      <c r="K32" s="129">
        <v>0</v>
      </c>
      <c r="L32" s="130">
        <v>0</v>
      </c>
      <c r="M32" s="55"/>
      <c r="N32" s="99">
        <f t="shared" si="8"/>
        <v>0</v>
      </c>
      <c r="O32" s="149">
        <v>0</v>
      </c>
      <c r="P32" s="149">
        <v>0</v>
      </c>
      <c r="Q32" s="69">
        <f t="shared" si="9"/>
        <v>120</v>
      </c>
      <c r="R32" s="150">
        <v>66</v>
      </c>
      <c r="S32" s="150">
        <v>54</v>
      </c>
      <c r="T32" s="27"/>
      <c r="U32" s="28"/>
      <c r="V32" s="202" t="s">
        <v>48</v>
      </c>
      <c r="W32" s="202"/>
      <c r="X32" s="20">
        <f t="shared" si="2"/>
        <v>0</v>
      </c>
      <c r="Y32" s="20">
        <f t="shared" si="3"/>
        <v>0</v>
      </c>
      <c r="Z32" s="20">
        <f t="shared" si="4"/>
        <v>0</v>
      </c>
      <c r="AA32" s="20">
        <f t="shared" si="5"/>
        <v>0</v>
      </c>
      <c r="AB32" s="20">
        <f t="shared" si="6"/>
        <v>0</v>
      </c>
    </row>
    <row r="33" spans="2:28" s="47" customFormat="1" ht="18.899999999999999" customHeight="1" thickTop="1">
      <c r="B33" s="169" t="s">
        <v>7</v>
      </c>
      <c r="C33" s="169"/>
      <c r="D33" s="33" t="s">
        <v>8</v>
      </c>
      <c r="E33" s="131">
        <f t="shared" si="0"/>
        <v>455</v>
      </c>
      <c r="F33" s="105">
        <f t="shared" si="1"/>
        <v>7</v>
      </c>
      <c r="G33" s="132">
        <v>4</v>
      </c>
      <c r="H33" s="132">
        <v>3</v>
      </c>
      <c r="I33" s="132">
        <v>0</v>
      </c>
      <c r="J33" s="105">
        <f t="shared" si="7"/>
        <v>1</v>
      </c>
      <c r="K33" s="133">
        <v>1</v>
      </c>
      <c r="L33" s="134">
        <v>0</v>
      </c>
      <c r="M33" s="53"/>
      <c r="N33" s="151">
        <f t="shared" si="8"/>
        <v>32</v>
      </c>
      <c r="O33" s="152">
        <v>31</v>
      </c>
      <c r="P33" s="152">
        <v>1</v>
      </c>
      <c r="Q33" s="105">
        <f t="shared" si="9"/>
        <v>415</v>
      </c>
      <c r="R33" s="153">
        <v>294</v>
      </c>
      <c r="S33" s="153">
        <v>121</v>
      </c>
      <c r="T33" s="203" t="s">
        <v>49</v>
      </c>
      <c r="U33" s="204"/>
      <c r="V33" s="204"/>
      <c r="W33" s="172" t="s">
        <v>7</v>
      </c>
      <c r="X33" s="20">
        <f t="shared" si="2"/>
        <v>0</v>
      </c>
      <c r="Y33" s="20">
        <f t="shared" si="3"/>
        <v>0</v>
      </c>
      <c r="Z33" s="20">
        <f t="shared" si="4"/>
        <v>0</v>
      </c>
      <c r="AA33" s="20">
        <f t="shared" si="5"/>
        <v>0</v>
      </c>
      <c r="AB33" s="20">
        <f t="shared" si="6"/>
        <v>0</v>
      </c>
    </row>
    <row r="34" spans="2:28" s="47" customFormat="1" ht="18.899999999999999" customHeight="1">
      <c r="B34" s="220"/>
      <c r="C34" s="220"/>
      <c r="D34" s="31" t="s">
        <v>9</v>
      </c>
      <c r="E34" s="62">
        <f t="shared" si="0"/>
        <v>466</v>
      </c>
      <c r="F34" s="109">
        <f t="shared" si="1"/>
        <v>5</v>
      </c>
      <c r="G34" s="128">
        <v>5</v>
      </c>
      <c r="H34" s="128">
        <v>0</v>
      </c>
      <c r="I34" s="128">
        <v>0</v>
      </c>
      <c r="J34" s="109">
        <f t="shared" si="7"/>
        <v>1</v>
      </c>
      <c r="K34" s="129">
        <v>1</v>
      </c>
      <c r="L34" s="130">
        <v>0</v>
      </c>
      <c r="M34" s="53"/>
      <c r="N34" s="154">
        <f t="shared" si="8"/>
        <v>38</v>
      </c>
      <c r="O34" s="149">
        <v>36</v>
      </c>
      <c r="P34" s="149">
        <v>2</v>
      </c>
      <c r="Q34" s="109">
        <f t="shared" si="9"/>
        <v>422</v>
      </c>
      <c r="R34" s="150">
        <v>313</v>
      </c>
      <c r="S34" s="150">
        <v>109</v>
      </c>
      <c r="T34" s="206" t="s">
        <v>50</v>
      </c>
      <c r="U34" s="207"/>
      <c r="V34" s="207"/>
      <c r="W34" s="173"/>
      <c r="X34" s="20">
        <f t="shared" si="2"/>
        <v>0</v>
      </c>
      <c r="Y34" s="20">
        <f t="shared" si="3"/>
        <v>0</v>
      </c>
      <c r="Z34" s="20">
        <f t="shared" si="4"/>
        <v>0</v>
      </c>
      <c r="AA34" s="20">
        <f t="shared" si="5"/>
        <v>0</v>
      </c>
      <c r="AB34" s="20">
        <f t="shared" si="6"/>
        <v>0</v>
      </c>
    </row>
    <row r="35" spans="2:28" s="47" customFormat="1" ht="18.899999999999999" customHeight="1">
      <c r="B35" s="220"/>
      <c r="C35" s="220"/>
      <c r="D35" s="31" t="s">
        <v>10</v>
      </c>
      <c r="E35" s="62">
        <f t="shared" si="0"/>
        <v>617</v>
      </c>
      <c r="F35" s="109">
        <f t="shared" si="1"/>
        <v>9</v>
      </c>
      <c r="G35" s="128">
        <v>8</v>
      </c>
      <c r="H35" s="128">
        <v>1</v>
      </c>
      <c r="I35" s="128">
        <v>0</v>
      </c>
      <c r="J35" s="109">
        <f t="shared" si="7"/>
        <v>3</v>
      </c>
      <c r="K35" s="129">
        <v>3</v>
      </c>
      <c r="L35" s="130">
        <v>0</v>
      </c>
      <c r="M35" s="53"/>
      <c r="N35" s="154">
        <f t="shared" si="8"/>
        <v>71</v>
      </c>
      <c r="O35" s="149">
        <v>70</v>
      </c>
      <c r="P35" s="149">
        <v>1</v>
      </c>
      <c r="Q35" s="109">
        <f t="shared" si="9"/>
        <v>534</v>
      </c>
      <c r="R35" s="150">
        <v>380</v>
      </c>
      <c r="S35" s="150">
        <v>154</v>
      </c>
      <c r="T35" s="206" t="s">
        <v>51</v>
      </c>
      <c r="U35" s="207"/>
      <c r="V35" s="207"/>
      <c r="W35" s="173"/>
      <c r="X35" s="20">
        <f t="shared" si="2"/>
        <v>0</v>
      </c>
      <c r="Y35" s="20">
        <f t="shared" si="3"/>
        <v>0</v>
      </c>
      <c r="Z35" s="20">
        <f t="shared" si="4"/>
        <v>0</v>
      </c>
      <c r="AA35" s="20">
        <f t="shared" si="5"/>
        <v>0</v>
      </c>
      <c r="AB35" s="20">
        <f t="shared" si="6"/>
        <v>0</v>
      </c>
    </row>
    <row r="36" spans="2:28" s="47" customFormat="1" ht="18.899999999999999" customHeight="1">
      <c r="B36" s="220"/>
      <c r="C36" s="220"/>
      <c r="D36" s="31" t="s">
        <v>11</v>
      </c>
      <c r="E36" s="62">
        <f t="shared" si="0"/>
        <v>478</v>
      </c>
      <c r="F36" s="109">
        <f t="shared" si="1"/>
        <v>16</v>
      </c>
      <c r="G36" s="128">
        <v>12</v>
      </c>
      <c r="H36" s="128">
        <v>4</v>
      </c>
      <c r="I36" s="128">
        <v>0</v>
      </c>
      <c r="J36" s="109">
        <f t="shared" si="7"/>
        <v>3</v>
      </c>
      <c r="K36" s="129">
        <v>3</v>
      </c>
      <c r="L36" s="130">
        <v>0</v>
      </c>
      <c r="M36" s="53"/>
      <c r="N36" s="154">
        <f t="shared" si="8"/>
        <v>48</v>
      </c>
      <c r="O36" s="149">
        <v>47</v>
      </c>
      <c r="P36" s="149">
        <v>1</v>
      </c>
      <c r="Q36" s="109">
        <f t="shared" si="9"/>
        <v>411</v>
      </c>
      <c r="R36" s="150">
        <v>265</v>
      </c>
      <c r="S36" s="150">
        <v>146</v>
      </c>
      <c r="T36" s="206" t="s">
        <v>52</v>
      </c>
      <c r="U36" s="207"/>
      <c r="V36" s="207"/>
      <c r="W36" s="173"/>
      <c r="X36" s="20">
        <f t="shared" si="2"/>
        <v>0</v>
      </c>
      <c r="Y36" s="20">
        <f t="shared" si="3"/>
        <v>0</v>
      </c>
      <c r="Z36" s="20">
        <f t="shared" si="4"/>
        <v>0</v>
      </c>
      <c r="AA36" s="20">
        <f t="shared" si="5"/>
        <v>0</v>
      </c>
      <c r="AB36" s="20">
        <f t="shared" si="6"/>
        <v>0</v>
      </c>
    </row>
    <row r="37" spans="2:28" s="47" customFormat="1" ht="18.899999999999999" customHeight="1">
      <c r="B37" s="220"/>
      <c r="C37" s="220"/>
      <c r="D37" s="31" t="s">
        <v>12</v>
      </c>
      <c r="E37" s="62">
        <f t="shared" si="0"/>
        <v>397</v>
      </c>
      <c r="F37" s="109">
        <f t="shared" si="1"/>
        <v>20</v>
      </c>
      <c r="G37" s="128">
        <v>18</v>
      </c>
      <c r="H37" s="128">
        <v>2</v>
      </c>
      <c r="I37" s="128">
        <v>0</v>
      </c>
      <c r="J37" s="109">
        <f t="shared" si="7"/>
        <v>1</v>
      </c>
      <c r="K37" s="129">
        <v>1</v>
      </c>
      <c r="L37" s="130">
        <v>0</v>
      </c>
      <c r="M37" s="53"/>
      <c r="N37" s="154">
        <f t="shared" si="8"/>
        <v>52</v>
      </c>
      <c r="O37" s="149">
        <v>51</v>
      </c>
      <c r="P37" s="149">
        <v>1</v>
      </c>
      <c r="Q37" s="109">
        <f t="shared" si="9"/>
        <v>324</v>
      </c>
      <c r="R37" s="150">
        <v>221</v>
      </c>
      <c r="S37" s="150">
        <v>103</v>
      </c>
      <c r="T37" s="206" t="s">
        <v>53</v>
      </c>
      <c r="U37" s="207"/>
      <c r="V37" s="207"/>
      <c r="W37" s="173"/>
      <c r="X37" s="20">
        <f t="shared" si="2"/>
        <v>0</v>
      </c>
      <c r="Y37" s="20">
        <f t="shared" si="3"/>
        <v>0</v>
      </c>
      <c r="Z37" s="20">
        <f t="shared" si="4"/>
        <v>0</v>
      </c>
      <c r="AA37" s="20">
        <f t="shared" si="5"/>
        <v>0</v>
      </c>
      <c r="AB37" s="20">
        <f t="shared" si="6"/>
        <v>0</v>
      </c>
    </row>
    <row r="38" spans="2:28" s="47" customFormat="1" ht="18.899999999999999" customHeight="1" thickBot="1">
      <c r="B38" s="171"/>
      <c r="C38" s="171"/>
      <c r="D38" s="32" t="s">
        <v>13</v>
      </c>
      <c r="E38" s="135">
        <f t="shared" si="0"/>
        <v>376</v>
      </c>
      <c r="F38" s="113">
        <f t="shared" si="1"/>
        <v>26</v>
      </c>
      <c r="G38" s="136">
        <v>23</v>
      </c>
      <c r="H38" s="136">
        <v>3</v>
      </c>
      <c r="I38" s="136">
        <v>0</v>
      </c>
      <c r="J38" s="113">
        <f t="shared" si="7"/>
        <v>3</v>
      </c>
      <c r="K38" s="137">
        <v>3</v>
      </c>
      <c r="L38" s="138">
        <v>0</v>
      </c>
      <c r="M38" s="53"/>
      <c r="N38" s="155">
        <f t="shared" si="8"/>
        <v>60</v>
      </c>
      <c r="O38" s="156">
        <v>58</v>
      </c>
      <c r="P38" s="156">
        <v>2</v>
      </c>
      <c r="Q38" s="113">
        <f t="shared" si="9"/>
        <v>287</v>
      </c>
      <c r="R38" s="157">
        <v>200</v>
      </c>
      <c r="S38" s="157">
        <v>87</v>
      </c>
      <c r="T38" s="208" t="s">
        <v>54</v>
      </c>
      <c r="U38" s="209"/>
      <c r="V38" s="209"/>
      <c r="W38" s="205"/>
      <c r="X38" s="20">
        <f t="shared" si="2"/>
        <v>0</v>
      </c>
      <c r="Y38" s="20">
        <f t="shared" si="3"/>
        <v>0</v>
      </c>
      <c r="Z38" s="20">
        <f t="shared" si="4"/>
        <v>0</v>
      </c>
      <c r="AA38" s="20">
        <f t="shared" si="5"/>
        <v>0</v>
      </c>
      <c r="AB38" s="20">
        <f t="shared" si="6"/>
        <v>0</v>
      </c>
    </row>
    <row r="39" spans="2:28" s="47" customFormat="1" ht="18.899999999999999" customHeight="1" thickTop="1">
      <c r="B39" s="172" t="s">
        <v>69</v>
      </c>
      <c r="C39" s="172"/>
      <c r="D39" s="33" t="s">
        <v>14</v>
      </c>
      <c r="E39" s="131">
        <f t="shared" si="0"/>
        <v>635</v>
      </c>
      <c r="F39" s="105">
        <f t="shared" si="1"/>
        <v>10</v>
      </c>
      <c r="G39" s="128">
        <v>7</v>
      </c>
      <c r="H39" s="128">
        <v>3</v>
      </c>
      <c r="I39" s="128">
        <v>0</v>
      </c>
      <c r="J39" s="139">
        <f t="shared" si="7"/>
        <v>2</v>
      </c>
      <c r="K39" s="129">
        <v>2</v>
      </c>
      <c r="L39" s="130">
        <v>0</v>
      </c>
      <c r="M39" s="55"/>
      <c r="N39" s="158">
        <f t="shared" si="8"/>
        <v>41</v>
      </c>
      <c r="O39" s="149">
        <v>39</v>
      </c>
      <c r="P39" s="149">
        <v>2</v>
      </c>
      <c r="Q39" s="69">
        <f t="shared" si="9"/>
        <v>582</v>
      </c>
      <c r="R39" s="150">
        <v>418</v>
      </c>
      <c r="S39" s="150">
        <v>164</v>
      </c>
      <c r="T39" s="206" t="s">
        <v>55</v>
      </c>
      <c r="U39" s="207"/>
      <c r="V39" s="207"/>
      <c r="W39" s="173" t="s">
        <v>69</v>
      </c>
      <c r="X39" s="20">
        <f t="shared" si="2"/>
        <v>0</v>
      </c>
      <c r="Y39" s="20">
        <f t="shared" si="3"/>
        <v>0</v>
      </c>
      <c r="Z39" s="20">
        <f t="shared" si="4"/>
        <v>0</v>
      </c>
      <c r="AA39" s="20">
        <f t="shared" si="5"/>
        <v>0</v>
      </c>
      <c r="AB39" s="20">
        <f t="shared" si="6"/>
        <v>0</v>
      </c>
    </row>
    <row r="40" spans="2:28" s="47" customFormat="1" ht="18.899999999999999" customHeight="1">
      <c r="B40" s="173"/>
      <c r="C40" s="173"/>
      <c r="D40" s="31" t="s">
        <v>15</v>
      </c>
      <c r="E40" s="62">
        <f t="shared" si="0"/>
        <v>1135</v>
      </c>
      <c r="F40" s="109">
        <f t="shared" si="1"/>
        <v>22</v>
      </c>
      <c r="G40" s="128">
        <v>19</v>
      </c>
      <c r="H40" s="128">
        <v>3</v>
      </c>
      <c r="I40" s="128">
        <v>0</v>
      </c>
      <c r="J40" s="69">
        <f t="shared" si="7"/>
        <v>2</v>
      </c>
      <c r="K40" s="129">
        <v>2</v>
      </c>
      <c r="L40" s="130">
        <v>0</v>
      </c>
      <c r="M40" s="55"/>
      <c r="N40" s="159">
        <f t="shared" si="8"/>
        <v>91</v>
      </c>
      <c r="O40" s="149">
        <v>90</v>
      </c>
      <c r="P40" s="149">
        <v>1</v>
      </c>
      <c r="Q40" s="69">
        <f t="shared" si="9"/>
        <v>1020</v>
      </c>
      <c r="R40" s="150">
        <v>674</v>
      </c>
      <c r="S40" s="150">
        <v>346</v>
      </c>
      <c r="T40" s="206" t="s">
        <v>56</v>
      </c>
      <c r="U40" s="207"/>
      <c r="V40" s="207"/>
      <c r="W40" s="173"/>
      <c r="X40" s="20">
        <f t="shared" si="2"/>
        <v>0</v>
      </c>
      <c r="Y40" s="20">
        <f t="shared" si="3"/>
        <v>0</v>
      </c>
      <c r="Z40" s="20">
        <f t="shared" si="4"/>
        <v>0</v>
      </c>
      <c r="AA40" s="20">
        <f t="shared" si="5"/>
        <v>0</v>
      </c>
      <c r="AB40" s="20">
        <f t="shared" si="6"/>
        <v>0</v>
      </c>
    </row>
    <row r="41" spans="2:28" s="47" customFormat="1" ht="18.899999999999999" customHeight="1">
      <c r="B41" s="173"/>
      <c r="C41" s="173"/>
      <c r="D41" s="31" t="s">
        <v>16</v>
      </c>
      <c r="E41" s="62">
        <f t="shared" si="0"/>
        <v>114</v>
      </c>
      <c r="F41" s="109">
        <f t="shared" si="1"/>
        <v>3</v>
      </c>
      <c r="G41" s="128">
        <v>2</v>
      </c>
      <c r="H41" s="128">
        <v>1</v>
      </c>
      <c r="I41" s="128">
        <v>0</v>
      </c>
      <c r="J41" s="69">
        <f t="shared" si="7"/>
        <v>0</v>
      </c>
      <c r="K41" s="129">
        <v>0</v>
      </c>
      <c r="L41" s="130">
        <v>0</v>
      </c>
      <c r="M41" s="55"/>
      <c r="N41" s="159">
        <f t="shared" si="8"/>
        <v>7</v>
      </c>
      <c r="O41" s="149">
        <v>7</v>
      </c>
      <c r="P41" s="149">
        <v>0</v>
      </c>
      <c r="Q41" s="69">
        <f t="shared" si="9"/>
        <v>104</v>
      </c>
      <c r="R41" s="150">
        <v>69</v>
      </c>
      <c r="S41" s="150">
        <v>35</v>
      </c>
      <c r="T41" s="206" t="s">
        <v>57</v>
      </c>
      <c r="U41" s="207"/>
      <c r="V41" s="207"/>
      <c r="W41" s="173"/>
      <c r="X41" s="20">
        <f t="shared" si="2"/>
        <v>0</v>
      </c>
      <c r="Y41" s="20">
        <f t="shared" si="3"/>
        <v>0</v>
      </c>
      <c r="Z41" s="20">
        <f t="shared" si="4"/>
        <v>0</v>
      </c>
      <c r="AA41" s="20">
        <f t="shared" si="5"/>
        <v>0</v>
      </c>
      <c r="AB41" s="20">
        <f t="shared" si="6"/>
        <v>0</v>
      </c>
    </row>
    <row r="42" spans="2:28" s="47" customFormat="1" ht="18.899999999999999" customHeight="1">
      <c r="B42" s="173"/>
      <c r="C42" s="173"/>
      <c r="D42" s="31" t="s">
        <v>17</v>
      </c>
      <c r="E42" s="62">
        <f t="shared" si="0"/>
        <v>97</v>
      </c>
      <c r="F42" s="109">
        <f t="shared" si="1"/>
        <v>3</v>
      </c>
      <c r="G42" s="128">
        <v>3</v>
      </c>
      <c r="H42" s="128">
        <v>0</v>
      </c>
      <c r="I42" s="128">
        <v>0</v>
      </c>
      <c r="J42" s="69">
        <f t="shared" si="7"/>
        <v>0</v>
      </c>
      <c r="K42" s="129">
        <v>0</v>
      </c>
      <c r="L42" s="130">
        <v>0</v>
      </c>
      <c r="M42" s="55"/>
      <c r="N42" s="159">
        <f t="shared" si="8"/>
        <v>9</v>
      </c>
      <c r="O42" s="149">
        <v>9</v>
      </c>
      <c r="P42" s="149">
        <v>0</v>
      </c>
      <c r="Q42" s="69">
        <f t="shared" si="9"/>
        <v>85</v>
      </c>
      <c r="R42" s="150">
        <v>59</v>
      </c>
      <c r="S42" s="150">
        <v>26</v>
      </c>
      <c r="T42" s="206" t="s">
        <v>58</v>
      </c>
      <c r="U42" s="207"/>
      <c r="V42" s="207"/>
      <c r="W42" s="173"/>
      <c r="X42" s="20">
        <f t="shared" si="2"/>
        <v>0</v>
      </c>
      <c r="Y42" s="20">
        <f t="shared" si="3"/>
        <v>0</v>
      </c>
      <c r="Z42" s="20">
        <f t="shared" si="4"/>
        <v>0</v>
      </c>
      <c r="AA42" s="20">
        <f t="shared" si="5"/>
        <v>0</v>
      </c>
      <c r="AB42" s="20">
        <f t="shared" si="6"/>
        <v>0</v>
      </c>
    </row>
    <row r="43" spans="2:28" s="47" customFormat="1" ht="18.899999999999999" customHeight="1">
      <c r="B43" s="173"/>
      <c r="C43" s="173"/>
      <c r="D43" s="31" t="s">
        <v>18</v>
      </c>
      <c r="E43" s="62">
        <f t="shared" si="0"/>
        <v>412</v>
      </c>
      <c r="F43" s="109">
        <f t="shared" si="1"/>
        <v>19</v>
      </c>
      <c r="G43" s="128">
        <v>19</v>
      </c>
      <c r="H43" s="128">
        <v>0</v>
      </c>
      <c r="I43" s="128">
        <v>0</v>
      </c>
      <c r="J43" s="69">
        <f t="shared" si="7"/>
        <v>1</v>
      </c>
      <c r="K43" s="129">
        <v>1</v>
      </c>
      <c r="L43" s="130">
        <v>0</v>
      </c>
      <c r="M43" s="55"/>
      <c r="N43" s="159">
        <f t="shared" si="8"/>
        <v>54</v>
      </c>
      <c r="O43" s="149">
        <v>51</v>
      </c>
      <c r="P43" s="149">
        <v>3</v>
      </c>
      <c r="Q43" s="69">
        <f t="shared" si="9"/>
        <v>338</v>
      </c>
      <c r="R43" s="150">
        <v>253</v>
      </c>
      <c r="S43" s="150">
        <v>85</v>
      </c>
      <c r="T43" s="206" t="s">
        <v>59</v>
      </c>
      <c r="U43" s="207"/>
      <c r="V43" s="207"/>
      <c r="W43" s="173"/>
      <c r="X43" s="20">
        <f t="shared" si="2"/>
        <v>0</v>
      </c>
      <c r="Y43" s="20">
        <f t="shared" si="3"/>
        <v>0</v>
      </c>
      <c r="Z43" s="20">
        <f t="shared" si="4"/>
        <v>0</v>
      </c>
      <c r="AA43" s="20">
        <f t="shared" si="5"/>
        <v>0</v>
      </c>
      <c r="AB43" s="20">
        <f t="shared" si="6"/>
        <v>0</v>
      </c>
    </row>
    <row r="44" spans="2:28" s="47" customFormat="1" ht="18.899999999999999" customHeight="1" thickBot="1">
      <c r="B44" s="175"/>
      <c r="C44" s="175"/>
      <c r="D44" s="34" t="s">
        <v>19</v>
      </c>
      <c r="E44" s="89">
        <f t="shared" si="0"/>
        <v>396</v>
      </c>
      <c r="F44" s="140">
        <f t="shared" si="1"/>
        <v>26</v>
      </c>
      <c r="G44" s="141">
        <v>20</v>
      </c>
      <c r="H44" s="141">
        <v>6</v>
      </c>
      <c r="I44" s="141">
        <v>0</v>
      </c>
      <c r="J44" s="142">
        <f t="shared" si="7"/>
        <v>7</v>
      </c>
      <c r="K44" s="143">
        <v>7</v>
      </c>
      <c r="L44" s="144">
        <v>0</v>
      </c>
      <c r="M44" s="55"/>
      <c r="N44" s="160">
        <f t="shared" si="8"/>
        <v>99</v>
      </c>
      <c r="O44" s="161">
        <v>97</v>
      </c>
      <c r="P44" s="161">
        <v>2</v>
      </c>
      <c r="Q44" s="69">
        <f t="shared" si="9"/>
        <v>264</v>
      </c>
      <c r="R44" s="162">
        <v>200</v>
      </c>
      <c r="S44" s="162">
        <v>64</v>
      </c>
      <c r="T44" s="210" t="s">
        <v>19</v>
      </c>
      <c r="U44" s="211"/>
      <c r="V44" s="211"/>
      <c r="W44" s="175"/>
      <c r="X44" s="20">
        <f t="shared" si="2"/>
        <v>0</v>
      </c>
      <c r="Y44" s="20">
        <f t="shared" si="3"/>
        <v>0</v>
      </c>
      <c r="Z44" s="20">
        <f t="shared" si="4"/>
        <v>0</v>
      </c>
      <c r="AA44" s="20">
        <f t="shared" si="5"/>
        <v>0</v>
      </c>
      <c r="AB44" s="20">
        <f t="shared" si="6"/>
        <v>0</v>
      </c>
    </row>
    <row r="45" spans="2:28" ht="24" customHeight="1">
      <c r="B45" s="163" t="s">
        <v>0</v>
      </c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56"/>
      <c r="N45" s="219" t="s">
        <v>74</v>
      </c>
      <c r="O45" s="219"/>
      <c r="P45" s="219"/>
      <c r="Q45" s="219"/>
      <c r="R45" s="219"/>
      <c r="S45" s="219"/>
      <c r="T45" s="219"/>
      <c r="V45" s="37"/>
    </row>
    <row r="46" spans="2:28">
      <c r="D46" s="39"/>
      <c r="M46" s="38"/>
      <c r="N46" s="13"/>
      <c r="O46" s="39"/>
      <c r="P46" s="39"/>
      <c r="Q46" s="39"/>
      <c r="V46" s="37"/>
    </row>
    <row r="47" spans="2:28">
      <c r="D47" s="40" t="s">
        <v>75</v>
      </c>
      <c r="E47" s="41"/>
      <c r="F47" s="57"/>
      <c r="G47" s="57"/>
      <c r="H47" s="57"/>
      <c r="I47" s="57"/>
      <c r="J47" s="57"/>
      <c r="K47" s="57"/>
      <c r="L47" s="57"/>
      <c r="M47" s="1"/>
      <c r="N47" s="57"/>
      <c r="O47" s="57"/>
      <c r="P47" s="57"/>
      <c r="Q47" s="57"/>
      <c r="R47" s="57"/>
      <c r="S47" s="57"/>
      <c r="V47" s="37"/>
    </row>
    <row r="48" spans="2:28">
      <c r="D48" s="40" t="s">
        <v>76</v>
      </c>
      <c r="E48" s="43">
        <f t="shared" ref="E48:L48" si="20">SUM(E8,E13,E19,E23,E27,E31)-E7</f>
        <v>0</v>
      </c>
      <c r="F48" s="43">
        <f t="shared" si="20"/>
        <v>0</v>
      </c>
      <c r="G48" s="43">
        <f t="shared" si="20"/>
        <v>0</v>
      </c>
      <c r="H48" s="43">
        <f t="shared" si="20"/>
        <v>0</v>
      </c>
      <c r="I48" s="43">
        <f t="shared" si="20"/>
        <v>0</v>
      </c>
      <c r="J48" s="43">
        <f t="shared" si="20"/>
        <v>0</v>
      </c>
      <c r="K48" s="43">
        <f t="shared" si="20"/>
        <v>0</v>
      </c>
      <c r="L48" s="43">
        <f t="shared" si="20"/>
        <v>0</v>
      </c>
      <c r="M48" s="1"/>
      <c r="N48" s="43">
        <f t="shared" ref="N48:S48" si="21">SUM(N8,N13,N19,N23,N27,N31)-N7</f>
        <v>0</v>
      </c>
      <c r="O48" s="43">
        <f t="shared" si="21"/>
        <v>0</v>
      </c>
      <c r="P48" s="43">
        <f t="shared" si="21"/>
        <v>0</v>
      </c>
      <c r="Q48" s="43">
        <f t="shared" si="21"/>
        <v>0</v>
      </c>
      <c r="R48" s="43">
        <f t="shared" si="21"/>
        <v>0</v>
      </c>
      <c r="S48" s="43">
        <f t="shared" si="21"/>
        <v>0</v>
      </c>
      <c r="V48" s="37"/>
    </row>
    <row r="49" spans="4:22">
      <c r="D49" s="40" t="s">
        <v>77</v>
      </c>
      <c r="E49" s="43">
        <f>SUM(E9:E12)-E8</f>
        <v>0</v>
      </c>
      <c r="F49" s="43">
        <f t="shared" ref="F49:L49" si="22">SUM(F9:F12)-F8</f>
        <v>0</v>
      </c>
      <c r="G49" s="43">
        <f t="shared" si="22"/>
        <v>0</v>
      </c>
      <c r="H49" s="43">
        <f t="shared" si="22"/>
        <v>0</v>
      </c>
      <c r="I49" s="43">
        <f t="shared" si="22"/>
        <v>0</v>
      </c>
      <c r="J49" s="43">
        <f t="shared" si="22"/>
        <v>0</v>
      </c>
      <c r="K49" s="43">
        <f t="shared" si="22"/>
        <v>0</v>
      </c>
      <c r="L49" s="43">
        <f t="shared" si="22"/>
        <v>0</v>
      </c>
      <c r="N49" s="43">
        <f t="shared" ref="N49:S49" si="23">SUM(N9:N12)-N8</f>
        <v>0</v>
      </c>
      <c r="O49" s="43">
        <f t="shared" si="23"/>
        <v>0</v>
      </c>
      <c r="P49" s="43">
        <f t="shared" si="23"/>
        <v>0</v>
      </c>
      <c r="Q49" s="43">
        <f t="shared" si="23"/>
        <v>0</v>
      </c>
      <c r="R49" s="43">
        <f t="shared" si="23"/>
        <v>0</v>
      </c>
      <c r="S49" s="43">
        <f t="shared" si="23"/>
        <v>0</v>
      </c>
      <c r="V49" s="37"/>
    </row>
    <row r="50" spans="4:22">
      <c r="D50" s="40" t="s">
        <v>78</v>
      </c>
      <c r="E50" s="43">
        <f>SUM(E14:E18)-E13</f>
        <v>0</v>
      </c>
      <c r="F50" s="43">
        <f t="shared" ref="F50:L50" si="24">SUM(F14:F18)-F13</f>
        <v>0</v>
      </c>
      <c r="G50" s="43">
        <f t="shared" si="24"/>
        <v>0</v>
      </c>
      <c r="H50" s="43">
        <f t="shared" si="24"/>
        <v>0</v>
      </c>
      <c r="I50" s="43">
        <f t="shared" si="24"/>
        <v>0</v>
      </c>
      <c r="J50" s="43">
        <f t="shared" si="24"/>
        <v>0</v>
      </c>
      <c r="K50" s="43">
        <f t="shared" si="24"/>
        <v>0</v>
      </c>
      <c r="L50" s="43">
        <f t="shared" si="24"/>
        <v>0</v>
      </c>
      <c r="N50" s="43">
        <f t="shared" ref="N50:S50" si="25">SUM(N14:N18)-N13</f>
        <v>0</v>
      </c>
      <c r="O50" s="43">
        <f t="shared" si="25"/>
        <v>0</v>
      </c>
      <c r="P50" s="43">
        <f t="shared" si="25"/>
        <v>0</v>
      </c>
      <c r="Q50" s="43">
        <f t="shared" si="25"/>
        <v>0</v>
      </c>
      <c r="R50" s="43">
        <f t="shared" si="25"/>
        <v>0</v>
      </c>
      <c r="S50" s="43">
        <f t="shared" si="25"/>
        <v>0</v>
      </c>
      <c r="V50" s="37"/>
    </row>
    <row r="51" spans="4:22">
      <c r="D51" s="40" t="s">
        <v>79</v>
      </c>
      <c r="E51" s="43">
        <f>SUM(E20:E22)-E19</f>
        <v>0</v>
      </c>
      <c r="F51" s="43">
        <f t="shared" ref="F51:L51" si="26">SUM(F20:F22)-F19</f>
        <v>0</v>
      </c>
      <c r="G51" s="43">
        <f t="shared" si="26"/>
        <v>0</v>
      </c>
      <c r="H51" s="43">
        <f t="shared" si="26"/>
        <v>0</v>
      </c>
      <c r="I51" s="43">
        <f t="shared" si="26"/>
        <v>0</v>
      </c>
      <c r="J51" s="43">
        <f t="shared" si="26"/>
        <v>0</v>
      </c>
      <c r="K51" s="43">
        <f t="shared" si="26"/>
        <v>0</v>
      </c>
      <c r="L51" s="43">
        <f t="shared" si="26"/>
        <v>0</v>
      </c>
      <c r="N51" s="43">
        <f t="shared" ref="N51:S51" si="27">SUM(N20:N22)-N19</f>
        <v>0</v>
      </c>
      <c r="O51" s="43">
        <f t="shared" si="27"/>
        <v>0</v>
      </c>
      <c r="P51" s="43">
        <f t="shared" si="27"/>
        <v>0</v>
      </c>
      <c r="Q51" s="43">
        <f t="shared" si="27"/>
        <v>0</v>
      </c>
      <c r="R51" s="43">
        <f t="shared" si="27"/>
        <v>0</v>
      </c>
      <c r="S51" s="43">
        <f t="shared" si="27"/>
        <v>0</v>
      </c>
      <c r="V51" s="37"/>
    </row>
    <row r="52" spans="4:22">
      <c r="D52" s="40" t="s">
        <v>80</v>
      </c>
      <c r="E52" s="43">
        <f t="shared" ref="E52:L52" si="28">SUM(E24:E26)-E23</f>
        <v>0</v>
      </c>
      <c r="F52" s="43">
        <f t="shared" si="28"/>
        <v>0</v>
      </c>
      <c r="G52" s="43">
        <f t="shared" si="28"/>
        <v>0</v>
      </c>
      <c r="H52" s="43">
        <f t="shared" si="28"/>
        <v>0</v>
      </c>
      <c r="I52" s="43">
        <f t="shared" si="28"/>
        <v>0</v>
      </c>
      <c r="J52" s="43">
        <f t="shared" si="28"/>
        <v>0</v>
      </c>
      <c r="K52" s="43">
        <f t="shared" si="28"/>
        <v>0</v>
      </c>
      <c r="L52" s="43">
        <f t="shared" si="28"/>
        <v>0</v>
      </c>
      <c r="N52" s="43">
        <f t="shared" ref="N52:S52" si="29">SUM(N24:N26)-N23</f>
        <v>0</v>
      </c>
      <c r="O52" s="43">
        <f t="shared" si="29"/>
        <v>0</v>
      </c>
      <c r="P52" s="43">
        <f t="shared" si="29"/>
        <v>0</v>
      </c>
      <c r="Q52" s="43">
        <f t="shared" si="29"/>
        <v>0</v>
      </c>
      <c r="R52" s="43">
        <f t="shared" si="29"/>
        <v>0</v>
      </c>
      <c r="S52" s="43">
        <f t="shared" si="29"/>
        <v>0</v>
      </c>
      <c r="V52" s="37"/>
    </row>
    <row r="53" spans="4:22">
      <c r="D53" s="40"/>
      <c r="E53" s="43"/>
      <c r="F53" s="43"/>
      <c r="G53" s="43"/>
      <c r="H53" s="43"/>
      <c r="I53" s="43"/>
      <c r="J53" s="43"/>
      <c r="K53" s="43"/>
      <c r="L53" s="43"/>
      <c r="N53" s="43"/>
      <c r="O53" s="43"/>
      <c r="P53" s="43"/>
      <c r="Q53" s="43"/>
      <c r="R53" s="43"/>
      <c r="S53" s="43"/>
      <c r="V53" s="37"/>
    </row>
    <row r="54" spans="4:22">
      <c r="D54" s="44"/>
      <c r="E54" s="41"/>
      <c r="F54" s="41"/>
      <c r="G54" s="41"/>
      <c r="H54" s="41"/>
      <c r="I54" s="41"/>
      <c r="J54" s="41"/>
      <c r="K54" s="41"/>
      <c r="L54" s="41"/>
      <c r="N54" s="41"/>
      <c r="O54" s="41"/>
      <c r="P54" s="41"/>
      <c r="Q54" s="41"/>
      <c r="R54" s="41"/>
      <c r="S54" s="41"/>
      <c r="V54" s="37"/>
    </row>
    <row r="55" spans="4:22">
      <c r="D55" s="40"/>
      <c r="E55" s="41"/>
      <c r="F55" s="41"/>
      <c r="G55" s="41"/>
      <c r="H55" s="41"/>
      <c r="I55" s="41"/>
      <c r="J55" s="41"/>
      <c r="K55" s="41"/>
      <c r="L55" s="41"/>
      <c r="N55" s="41"/>
      <c r="O55" s="41"/>
      <c r="P55" s="41"/>
      <c r="Q55" s="41"/>
      <c r="R55" s="41"/>
      <c r="S55" s="41"/>
      <c r="V55" s="37"/>
    </row>
    <row r="56" spans="4:22">
      <c r="D56" s="40" t="s">
        <v>7</v>
      </c>
      <c r="E56" s="43">
        <f t="shared" ref="E56:L56" si="30">SUM(E33:E38)-E7</f>
        <v>0</v>
      </c>
      <c r="F56" s="43">
        <f t="shared" si="30"/>
        <v>0</v>
      </c>
      <c r="G56" s="43">
        <f t="shared" si="30"/>
        <v>0</v>
      </c>
      <c r="H56" s="43">
        <f t="shared" si="30"/>
        <v>0</v>
      </c>
      <c r="I56" s="43">
        <f t="shared" si="30"/>
        <v>0</v>
      </c>
      <c r="J56" s="43">
        <f t="shared" si="30"/>
        <v>0</v>
      </c>
      <c r="K56" s="43">
        <f t="shared" si="30"/>
        <v>0</v>
      </c>
      <c r="L56" s="43">
        <f t="shared" si="30"/>
        <v>0</v>
      </c>
      <c r="N56" s="43">
        <f t="shared" ref="N56:S56" si="31">SUM(N33:N38)-N7</f>
        <v>0</v>
      </c>
      <c r="O56" s="43">
        <f t="shared" si="31"/>
        <v>0</v>
      </c>
      <c r="P56" s="43">
        <f t="shared" si="31"/>
        <v>0</v>
      </c>
      <c r="Q56" s="43">
        <f t="shared" si="31"/>
        <v>0</v>
      </c>
      <c r="R56" s="43">
        <f t="shared" si="31"/>
        <v>0</v>
      </c>
      <c r="S56" s="43">
        <f t="shared" si="31"/>
        <v>0</v>
      </c>
      <c r="V56" s="37"/>
    </row>
    <row r="57" spans="4:22">
      <c r="D57" s="40" t="s">
        <v>81</v>
      </c>
      <c r="E57" s="43">
        <f t="shared" ref="E57:L57" si="32">SUM(E39:E44)-E7</f>
        <v>0</v>
      </c>
      <c r="F57" s="43">
        <f t="shared" si="32"/>
        <v>0</v>
      </c>
      <c r="G57" s="43">
        <f t="shared" si="32"/>
        <v>0</v>
      </c>
      <c r="H57" s="43">
        <f t="shared" si="32"/>
        <v>0</v>
      </c>
      <c r="I57" s="43">
        <f t="shared" si="32"/>
        <v>0</v>
      </c>
      <c r="J57" s="43">
        <f t="shared" si="32"/>
        <v>0</v>
      </c>
      <c r="K57" s="43">
        <f t="shared" si="32"/>
        <v>0</v>
      </c>
      <c r="L57" s="43">
        <f t="shared" si="32"/>
        <v>0</v>
      </c>
      <c r="N57" s="43">
        <f t="shared" ref="N57:S57" si="33">SUM(N39:N44)-N7</f>
        <v>0</v>
      </c>
      <c r="O57" s="43">
        <f t="shared" si="33"/>
        <v>0</v>
      </c>
      <c r="P57" s="43">
        <f t="shared" si="33"/>
        <v>0</v>
      </c>
      <c r="Q57" s="43">
        <f t="shared" si="33"/>
        <v>0</v>
      </c>
      <c r="R57" s="43">
        <f t="shared" si="33"/>
        <v>0</v>
      </c>
      <c r="S57" s="43">
        <f t="shared" si="33"/>
        <v>0</v>
      </c>
      <c r="V57" s="37"/>
    </row>
    <row r="58" spans="4:22">
      <c r="V58" s="37"/>
    </row>
    <row r="59" spans="4:22">
      <c r="V59" s="37"/>
    </row>
    <row r="60" spans="4:22">
      <c r="V60" s="37"/>
    </row>
    <row r="61" spans="4:22">
      <c r="V61" s="37"/>
    </row>
    <row r="62" spans="4:22">
      <c r="V62" s="37"/>
    </row>
    <row r="63" spans="4:22">
      <c r="V63" s="37"/>
    </row>
    <row r="64" spans="4:22">
      <c r="V64" s="37"/>
    </row>
  </sheetData>
  <mergeCells count="73">
    <mergeCell ref="E2:K2"/>
    <mergeCell ref="O2:S2"/>
    <mergeCell ref="T39:V39"/>
    <mergeCell ref="W39:W44"/>
    <mergeCell ref="T40:V40"/>
    <mergeCell ref="T41:V41"/>
    <mergeCell ref="T42:V42"/>
    <mergeCell ref="T43:V43"/>
    <mergeCell ref="T44:V44"/>
    <mergeCell ref="V29:W29"/>
    <mergeCell ref="V28:W28"/>
    <mergeCell ref="U31:W31"/>
    <mergeCell ref="V32:W32"/>
    <mergeCell ref="T33:V33"/>
    <mergeCell ref="W33:W38"/>
    <mergeCell ref="T34:V34"/>
    <mergeCell ref="T35:V35"/>
    <mergeCell ref="T36:V36"/>
    <mergeCell ref="T37:V37"/>
    <mergeCell ref="T38:V38"/>
    <mergeCell ref="U23:W23"/>
    <mergeCell ref="V24:W24"/>
    <mergeCell ref="V25:W25"/>
    <mergeCell ref="V26:W26"/>
    <mergeCell ref="U27:W27"/>
    <mergeCell ref="V30:W30"/>
    <mergeCell ref="V18:W18"/>
    <mergeCell ref="U19:W19"/>
    <mergeCell ref="V20:W20"/>
    <mergeCell ref="V21:W21"/>
    <mergeCell ref="V22:W22"/>
    <mergeCell ref="U13:W13"/>
    <mergeCell ref="V14:W14"/>
    <mergeCell ref="V15:W15"/>
    <mergeCell ref="V16:W16"/>
    <mergeCell ref="V17:W17"/>
    <mergeCell ref="T4:W6"/>
    <mergeCell ref="V9:W9"/>
    <mergeCell ref="V10:W10"/>
    <mergeCell ref="V11:W11"/>
    <mergeCell ref="V12:W12"/>
    <mergeCell ref="N4:P4"/>
    <mergeCell ref="Q4:S4"/>
    <mergeCell ref="B4:D6"/>
    <mergeCell ref="O5:O6"/>
    <mergeCell ref="P5:P6"/>
    <mergeCell ref="N5:N6"/>
    <mergeCell ref="Q5:Q6"/>
    <mergeCell ref="F4:I4"/>
    <mergeCell ref="R5:R6"/>
    <mergeCell ref="H5:H6"/>
    <mergeCell ref="I5:I6"/>
    <mergeCell ref="K5:K6"/>
    <mergeCell ref="L5:L6"/>
    <mergeCell ref="E4:E6"/>
    <mergeCell ref="G5:G6"/>
    <mergeCell ref="J4:L4"/>
    <mergeCell ref="N45:T45"/>
    <mergeCell ref="F5:F6"/>
    <mergeCell ref="J5:J6"/>
    <mergeCell ref="B45:L45"/>
    <mergeCell ref="B7:D7"/>
    <mergeCell ref="C8:D8"/>
    <mergeCell ref="C13:D13"/>
    <mergeCell ref="C23:D23"/>
    <mergeCell ref="C27:D27"/>
    <mergeCell ref="C31:D31"/>
    <mergeCell ref="B33:C38"/>
    <mergeCell ref="B39:C44"/>
    <mergeCell ref="C19:D19"/>
    <mergeCell ref="S5:S6"/>
    <mergeCell ref="T7:W7"/>
    <mergeCell ref="U8:W8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99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2024-11-05T06:35:23Z</dcterms:created>
  <dcterms:modified xsi:type="dcterms:W3CDTF">2024-11-05T06:35:27Z</dcterms:modified>
</cp:coreProperties>
</file>