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9F186F09-BBD2-4DB5-92AB-B7736C099056}" xr6:coauthVersionLast="36" xr6:coauthVersionMax="36" xr10:uidLastSave="{00000000-0000-0000-0000-000000000000}"/>
  <bookViews>
    <workbookView xWindow="9972" yWindow="32772" windowWidth="7728" windowHeight="8340" xr2:uid="{00000000-000D-0000-FFFF-FFFF00000000}"/>
  </bookViews>
  <sheets>
    <sheet name="01" sheetId="1" r:id="rId1"/>
    <sheet name="02" sheetId="2" r:id="rId2"/>
  </sheets>
  <definedNames>
    <definedName name="_xlnm.Print_Area" localSheetId="0">'01'!$B$2:$M$46,'01'!$O$2:$AA$46</definedName>
    <definedName name="_xlnm.Print_Area" localSheetId="1">'02'!$B$2:$J$51,'02'!$L$2:$U$51</definedName>
  </definedNames>
  <calcPr calcId="191029"/>
</workbook>
</file>

<file path=xl/calcChain.xml><?xml version="1.0" encoding="utf-8"?>
<calcChain xmlns="http://schemas.openxmlformats.org/spreadsheetml/2006/main">
  <c r="W30" i="2" l="1"/>
  <c r="X29" i="2"/>
  <c r="E30" i="1"/>
  <c r="AE30" i="1" s="1"/>
  <c r="W29" i="2" l="1"/>
  <c r="AC30" i="1"/>
  <c r="AD30" i="1"/>
  <c r="E27" i="1"/>
  <c r="E29" i="1"/>
  <c r="E25" i="1"/>
  <c r="E26" i="1"/>
  <c r="O7" i="1" l="1"/>
  <c r="O49" i="1" s="1"/>
  <c r="H58" i="2"/>
  <c r="V7" i="1"/>
  <c r="V58" i="1" s="1"/>
  <c r="E31" i="1"/>
  <c r="X30" i="2" s="1"/>
  <c r="R7" i="1"/>
  <c r="R49" i="1" s="1"/>
  <c r="S7" i="1"/>
  <c r="S57" i="1" s="1"/>
  <c r="T7" i="1"/>
  <c r="T58" i="1" s="1"/>
  <c r="U7" i="1"/>
  <c r="U49" i="1" s="1"/>
  <c r="W7" i="1"/>
  <c r="W49" i="1" s="1"/>
  <c r="K7" i="1"/>
  <c r="K57" i="1" s="1"/>
  <c r="L7" i="1"/>
  <c r="L49" i="1" s="1"/>
  <c r="M7" i="1"/>
  <c r="M57" i="1" s="1"/>
  <c r="P7" i="1"/>
  <c r="P49" i="1" s="1"/>
  <c r="Q7" i="1"/>
  <c r="Q57" i="1" s="1"/>
  <c r="F7" i="1"/>
  <c r="F58" i="1" s="1"/>
  <c r="G7" i="1"/>
  <c r="G58" i="1" s="1"/>
  <c r="H7" i="1"/>
  <c r="H49" i="1" s="1"/>
  <c r="I7" i="1"/>
  <c r="I57" i="1" s="1"/>
  <c r="J7" i="1"/>
  <c r="J49" i="1" s="1"/>
  <c r="E44" i="1"/>
  <c r="X43" i="2" s="1"/>
  <c r="E43" i="1"/>
  <c r="W42" i="2" s="1"/>
  <c r="E42" i="1"/>
  <c r="AE42" i="1" s="1"/>
  <c r="E41" i="1"/>
  <c r="AC41" i="1" s="1"/>
  <c r="E40" i="1"/>
  <c r="AD40" i="1" s="1"/>
  <c r="E39" i="1"/>
  <c r="W38" i="2" s="1"/>
  <c r="E38" i="1"/>
  <c r="AE38" i="1" s="1"/>
  <c r="E37" i="1"/>
  <c r="X36" i="2" s="1"/>
  <c r="E36" i="1"/>
  <c r="AC36" i="1" s="1"/>
  <c r="E35" i="1"/>
  <c r="W34" i="2" s="1"/>
  <c r="E34" i="1"/>
  <c r="AC34" i="1" s="1"/>
  <c r="E33" i="1"/>
  <c r="AE33" i="1" s="1"/>
  <c r="E32" i="1"/>
  <c r="AD32" i="1" s="1"/>
  <c r="AE29" i="1"/>
  <c r="E28" i="1"/>
  <c r="AC28" i="1" s="1"/>
  <c r="W25" i="2"/>
  <c r="AC25" i="1"/>
  <c r="E24" i="1"/>
  <c r="AC24" i="1" s="1"/>
  <c r="E22" i="1"/>
  <c r="W21" i="2" s="1"/>
  <c r="E21" i="1"/>
  <c r="W20" i="2" s="1"/>
  <c r="E20" i="1"/>
  <c r="AE20" i="1" s="1"/>
  <c r="E18" i="1"/>
  <c r="AE18" i="1" s="1"/>
  <c r="E17" i="1"/>
  <c r="X16" i="2" s="1"/>
  <c r="E16" i="1"/>
  <c r="AD16" i="1" s="1"/>
  <c r="E15" i="1"/>
  <c r="X14" i="2" s="1"/>
  <c r="E14" i="1"/>
  <c r="W13" i="2" s="1"/>
  <c r="E10" i="1"/>
  <c r="X9" i="2" s="1"/>
  <c r="E11" i="1"/>
  <c r="AC11" i="1" s="1"/>
  <c r="E12" i="1"/>
  <c r="X11" i="2" s="1"/>
  <c r="E9" i="1"/>
  <c r="AD9" i="1" s="1"/>
  <c r="P50" i="1"/>
  <c r="Q50" i="1"/>
  <c r="R50" i="1"/>
  <c r="S50" i="1"/>
  <c r="T50" i="1"/>
  <c r="U50" i="1"/>
  <c r="V50" i="1"/>
  <c r="W50" i="1"/>
  <c r="P51" i="1"/>
  <c r="Q51" i="1"/>
  <c r="R51" i="1"/>
  <c r="S51" i="1"/>
  <c r="T51" i="1"/>
  <c r="U51" i="1"/>
  <c r="V51" i="1"/>
  <c r="W51" i="1"/>
  <c r="P52" i="1"/>
  <c r="Q52" i="1"/>
  <c r="R52" i="1"/>
  <c r="S52" i="1"/>
  <c r="T52" i="1"/>
  <c r="U52" i="1"/>
  <c r="V52" i="1"/>
  <c r="W52" i="1"/>
  <c r="P53" i="1"/>
  <c r="Q53" i="1"/>
  <c r="R53" i="1"/>
  <c r="S53" i="1"/>
  <c r="T53" i="1"/>
  <c r="U53" i="1"/>
  <c r="V53" i="1"/>
  <c r="W53" i="1"/>
  <c r="O53" i="1"/>
  <c r="O52" i="1"/>
  <c r="O51" i="1"/>
  <c r="O50" i="1"/>
  <c r="F50" i="1"/>
  <c r="G50" i="1"/>
  <c r="H50" i="1"/>
  <c r="I50" i="1"/>
  <c r="J50" i="1"/>
  <c r="K50" i="1"/>
  <c r="L50" i="1"/>
  <c r="M50" i="1"/>
  <c r="F51" i="1"/>
  <c r="G51" i="1"/>
  <c r="H51" i="1"/>
  <c r="I51" i="1"/>
  <c r="J51" i="1"/>
  <c r="K51" i="1"/>
  <c r="L51" i="1"/>
  <c r="M51" i="1"/>
  <c r="F52" i="1"/>
  <c r="G52" i="1"/>
  <c r="H52" i="1"/>
  <c r="I52" i="1"/>
  <c r="J52" i="1"/>
  <c r="K52" i="1"/>
  <c r="L52" i="1"/>
  <c r="M52" i="1"/>
  <c r="F53" i="1"/>
  <c r="G53" i="1"/>
  <c r="H53" i="1"/>
  <c r="I53" i="1"/>
  <c r="J53" i="1"/>
  <c r="K53" i="1"/>
  <c r="L53" i="1"/>
  <c r="M53" i="1"/>
  <c r="G6" i="2"/>
  <c r="G54" i="2" s="1"/>
  <c r="H6" i="2"/>
  <c r="H62" i="2" s="1"/>
  <c r="I6" i="2"/>
  <c r="I63" i="2" s="1"/>
  <c r="J6" i="2"/>
  <c r="J63" i="2" s="1"/>
  <c r="L6" i="2"/>
  <c r="L63" i="2" s="1"/>
  <c r="M6" i="2"/>
  <c r="M63" i="2" s="1"/>
  <c r="N6" i="2"/>
  <c r="N63" i="2" s="1"/>
  <c r="O6" i="2"/>
  <c r="O63" i="2" s="1"/>
  <c r="P6" i="2"/>
  <c r="P54" i="2" s="1"/>
  <c r="Q6" i="2"/>
  <c r="Q63" i="2" s="1"/>
  <c r="E6" i="2"/>
  <c r="E62" i="2" s="1"/>
  <c r="F6" i="2"/>
  <c r="F62" i="2" s="1"/>
  <c r="I56" i="2"/>
  <c r="J56" i="2"/>
  <c r="K56" i="2"/>
  <c r="L56" i="2"/>
  <c r="M56" i="2"/>
  <c r="N56" i="2"/>
  <c r="O56" i="2"/>
  <c r="P56" i="2"/>
  <c r="Q56" i="2"/>
  <c r="G56" i="2"/>
  <c r="H56" i="2"/>
  <c r="F56" i="2"/>
  <c r="E56" i="2"/>
  <c r="M55" i="2"/>
  <c r="N55" i="2"/>
  <c r="O55" i="2"/>
  <c r="P55" i="2"/>
  <c r="Q55" i="2"/>
  <c r="M57" i="2"/>
  <c r="N57" i="2"/>
  <c r="O57" i="2"/>
  <c r="P57" i="2"/>
  <c r="Q57" i="2"/>
  <c r="M58" i="2"/>
  <c r="N58" i="2"/>
  <c r="O58" i="2"/>
  <c r="P58" i="2"/>
  <c r="Q58" i="2"/>
  <c r="L58" i="2"/>
  <c r="L57" i="2"/>
  <c r="L55" i="2"/>
  <c r="F55" i="2"/>
  <c r="G55" i="2"/>
  <c r="H55" i="2"/>
  <c r="I55" i="2"/>
  <c r="J55" i="2"/>
  <c r="F57" i="2"/>
  <c r="G57" i="2"/>
  <c r="H57" i="2"/>
  <c r="I57" i="2"/>
  <c r="J57" i="2"/>
  <c r="F58" i="2"/>
  <c r="G58" i="2"/>
  <c r="I58" i="2"/>
  <c r="J58" i="2"/>
  <c r="E58" i="2"/>
  <c r="E57" i="2"/>
  <c r="E55" i="2"/>
  <c r="T57" i="1"/>
  <c r="L58" i="1"/>
  <c r="M58" i="1"/>
  <c r="AD26" i="1" l="1"/>
  <c r="I49" i="1"/>
  <c r="AD18" i="1"/>
  <c r="M49" i="1"/>
  <c r="AC18" i="1"/>
  <c r="AE43" i="1"/>
  <c r="AC37" i="1"/>
  <c r="X15" i="2"/>
  <c r="AD33" i="1"/>
  <c r="AD10" i="1"/>
  <c r="AE22" i="1"/>
  <c r="AC22" i="1"/>
  <c r="W31" i="2"/>
  <c r="AC42" i="1"/>
  <c r="I58" i="1"/>
  <c r="AD29" i="1"/>
  <c r="AC43" i="1"/>
  <c r="AC16" i="1"/>
  <c r="AC32" i="1"/>
  <c r="W15" i="2"/>
  <c r="W14" i="2"/>
  <c r="AE16" i="1"/>
  <c r="AC15" i="1"/>
  <c r="AE32" i="1"/>
  <c r="AE26" i="1"/>
  <c r="AD22" i="1"/>
  <c r="X31" i="2"/>
  <c r="AE10" i="1"/>
  <c r="X19" i="2"/>
  <c r="X21" i="2"/>
  <c r="G62" i="2"/>
  <c r="P62" i="2"/>
  <c r="Q62" i="2"/>
  <c r="J54" i="2"/>
  <c r="J62" i="2"/>
  <c r="X41" i="2"/>
  <c r="L57" i="1"/>
  <c r="AD42" i="1"/>
  <c r="X40" i="2"/>
  <c r="W41" i="2"/>
  <c r="X33" i="2"/>
  <c r="W33" i="2"/>
  <c r="AE24" i="1"/>
  <c r="AD24" i="1"/>
  <c r="X23" i="2"/>
  <c r="AD15" i="1"/>
  <c r="E13" i="1"/>
  <c r="AE13" i="1" s="1"/>
  <c r="G49" i="1"/>
  <c r="AE14" i="1"/>
  <c r="W23" i="2"/>
  <c r="W19" i="2"/>
  <c r="AD35" i="1"/>
  <c r="AC29" i="1"/>
  <c r="X42" i="2"/>
  <c r="AC35" i="1"/>
  <c r="AD43" i="1"/>
  <c r="X28" i="2"/>
  <c r="AD20" i="1"/>
  <c r="X25" i="2"/>
  <c r="X34" i="2"/>
  <c r="AC26" i="1"/>
  <c r="W36" i="2"/>
  <c r="AE35" i="1"/>
  <c r="AC20" i="1"/>
  <c r="AE37" i="1"/>
  <c r="AD37" i="1"/>
  <c r="W16" i="2"/>
  <c r="AC40" i="1"/>
  <c r="X27" i="2"/>
  <c r="W40" i="2"/>
  <c r="M54" i="2"/>
  <c r="P63" i="2"/>
  <c r="Q54" i="2"/>
  <c r="M62" i="2"/>
  <c r="I62" i="2"/>
  <c r="H54" i="2"/>
  <c r="I54" i="2"/>
  <c r="E63" i="2"/>
  <c r="W57" i="1"/>
  <c r="W58" i="1"/>
  <c r="S58" i="1"/>
  <c r="S49" i="1"/>
  <c r="AD41" i="1"/>
  <c r="AE41" i="1"/>
  <c r="AC44" i="1"/>
  <c r="AD39" i="1"/>
  <c r="F49" i="1"/>
  <c r="J58" i="1"/>
  <c r="AC31" i="1"/>
  <c r="F57" i="1"/>
  <c r="AE31" i="1"/>
  <c r="J57" i="1"/>
  <c r="AE12" i="1"/>
  <c r="W11" i="2"/>
  <c r="AD12" i="1"/>
  <c r="X24" i="2"/>
  <c r="H58" i="1"/>
  <c r="AD25" i="1"/>
  <c r="W9" i="2"/>
  <c r="W24" i="2"/>
  <c r="H57" i="1"/>
  <c r="AE25" i="1"/>
  <c r="AC12" i="1"/>
  <c r="E23" i="1"/>
  <c r="E53" i="1" s="1"/>
  <c r="AD14" i="1"/>
  <c r="N62" i="2"/>
  <c r="N54" i="2"/>
  <c r="L54" i="2"/>
  <c r="E54" i="2"/>
  <c r="H63" i="2"/>
  <c r="G63" i="2"/>
  <c r="O58" i="1"/>
  <c r="R57" i="1"/>
  <c r="V49" i="1"/>
  <c r="Q49" i="1"/>
  <c r="O57" i="1"/>
  <c r="T49" i="1"/>
  <c r="V57" i="1"/>
  <c r="Q58" i="1"/>
  <c r="X37" i="2"/>
  <c r="AC38" i="1"/>
  <c r="X39" i="2"/>
  <c r="AC39" i="1"/>
  <c r="AE34" i="1"/>
  <c r="AD34" i="1"/>
  <c r="W32" i="2"/>
  <c r="AE39" i="1"/>
  <c r="W35" i="2"/>
  <c r="W39" i="2"/>
  <c r="X32" i="2"/>
  <c r="AD38" i="1"/>
  <c r="AC33" i="1"/>
  <c r="X38" i="2"/>
  <c r="W37" i="2"/>
  <c r="AE44" i="1"/>
  <c r="K58" i="1"/>
  <c r="AC21" i="1"/>
  <c r="W27" i="2"/>
  <c r="W17" i="2"/>
  <c r="AD11" i="1"/>
  <c r="AC10" i="1"/>
  <c r="X17" i="2"/>
  <c r="W10" i="2"/>
  <c r="AE11" i="1"/>
  <c r="AE17" i="1"/>
  <c r="X10" i="2"/>
  <c r="AC17" i="1"/>
  <c r="K49" i="1"/>
  <c r="F1" i="1"/>
  <c r="AE28" i="1"/>
  <c r="G57" i="1"/>
  <c r="AE15" i="1"/>
  <c r="W28" i="2"/>
  <c r="AD31" i="1"/>
  <c r="X8" i="2"/>
  <c r="W43" i="2"/>
  <c r="P57" i="1"/>
  <c r="G1" i="2"/>
  <c r="AE40" i="1"/>
  <c r="O54" i="2"/>
  <c r="W8" i="2"/>
  <c r="AC9" i="1"/>
  <c r="P58" i="1"/>
  <c r="R58" i="1"/>
  <c r="AE21" i="1"/>
  <c r="U58" i="1"/>
  <c r="O62" i="2"/>
  <c r="AD44" i="1"/>
  <c r="K1" i="1"/>
  <c r="X13" i="2"/>
  <c r="AC14" i="1"/>
  <c r="R1" i="1"/>
  <c r="F54" i="2"/>
  <c r="AD28" i="1"/>
  <c r="E1" i="2"/>
  <c r="AD36" i="1"/>
  <c r="AD17" i="1"/>
  <c r="F63" i="2"/>
  <c r="AD21" i="1"/>
  <c r="L62" i="2"/>
  <c r="X20" i="2"/>
  <c r="U57" i="1"/>
  <c r="AE36" i="1"/>
  <c r="X35" i="2"/>
  <c r="E19" i="1"/>
  <c r="E8" i="1"/>
  <c r="AE9" i="1"/>
  <c r="E51" i="1" l="1"/>
  <c r="W22" i="2"/>
  <c r="AE23" i="1"/>
  <c r="W12" i="2"/>
  <c r="X12" i="2"/>
  <c r="AC13" i="1"/>
  <c r="AD13" i="1"/>
  <c r="AC23" i="1"/>
  <c r="AD23" i="1"/>
  <c r="X22" i="2"/>
  <c r="W7" i="2"/>
  <c r="X7" i="2"/>
  <c r="AC8" i="1"/>
  <c r="AE8" i="1"/>
  <c r="E50" i="1"/>
  <c r="AD8" i="1"/>
  <c r="E7" i="1"/>
  <c r="AE27" i="1"/>
  <c r="W26" i="2"/>
  <c r="AD27" i="1"/>
  <c r="AC27" i="1"/>
  <c r="X26" i="2"/>
  <c r="X18" i="2"/>
  <c r="AC19" i="1"/>
  <c r="E52" i="1"/>
  <c r="W18" i="2"/>
  <c r="AE19" i="1"/>
  <c r="AD19" i="1"/>
  <c r="W6" i="2" l="1"/>
  <c r="E58" i="1"/>
  <c r="AD7" i="1"/>
  <c r="E49" i="1"/>
  <c r="X6" i="2"/>
  <c r="E57" i="1"/>
  <c r="AE7" i="1"/>
  <c r="AC7" i="1"/>
</calcChain>
</file>

<file path=xl/sharedStrings.xml><?xml version="1.0" encoding="utf-8"?>
<sst xmlns="http://schemas.openxmlformats.org/spreadsheetml/2006/main" count="252" uniqueCount="175">
  <si>
    <t>該当なし</t>
  </si>
  <si>
    <t>16          歳</t>
  </si>
  <si>
    <t>19          歳</t>
  </si>
  <si>
    <t>中    学    生</t>
  </si>
  <si>
    <t>大    学    生</t>
  </si>
  <si>
    <t>無  職  少  年</t>
  </si>
  <si>
    <t>父親の態度</t>
    <rPh sb="0" eb="2">
      <t>チチオヤ</t>
    </rPh>
    <rPh sb="3" eb="5">
      <t>タイド</t>
    </rPh>
    <phoneticPr fontId="1"/>
  </si>
  <si>
    <t>精神障害等の有無</t>
    <rPh sb="0" eb="2">
      <t>セイシン</t>
    </rPh>
    <rPh sb="2" eb="4">
      <t>ショウガイ</t>
    </rPh>
    <rPh sb="4" eb="5">
      <t>トウ</t>
    </rPh>
    <rPh sb="6" eb="8">
      <t>ウム</t>
    </rPh>
    <phoneticPr fontId="1"/>
  </si>
  <si>
    <t>刑法犯総数（交通業過を除く）</t>
    <rPh sb="6" eb="10">
      <t>コウツウギョウカ</t>
    </rPh>
    <rPh sb="11" eb="12">
      <t>ノゾ</t>
    </rPh>
    <phoneticPr fontId="1"/>
  </si>
  <si>
    <t>放任</t>
    <phoneticPr fontId="1"/>
  </si>
  <si>
    <t>過干渉</t>
    <phoneticPr fontId="1"/>
  </si>
  <si>
    <t>気紛れ</t>
    <phoneticPr fontId="1"/>
  </si>
  <si>
    <t>総数</t>
    <phoneticPr fontId="1"/>
  </si>
  <si>
    <t>怠学中</t>
    <phoneticPr fontId="1"/>
  </si>
  <si>
    <t>怠業中</t>
    <phoneticPr fontId="1"/>
  </si>
  <si>
    <t>溺愛</t>
    <phoneticPr fontId="1"/>
  </si>
  <si>
    <t>母親の態度</t>
    <rPh sb="0" eb="2">
      <t>ハハオヤ</t>
    </rPh>
    <rPh sb="3" eb="5">
      <t>タイド</t>
    </rPh>
    <phoneticPr fontId="1"/>
  </si>
  <si>
    <t>注１　「拒否」とは、少年に対し無関心で、自ら少年に働きかけようとしないばかりではなく、精神的な交流を</t>
    <phoneticPr fontId="1"/>
  </si>
  <si>
    <t>　　求める少年からの働きかけがあってもこれを拒むような少年との心の触れ会いを拒絶する態度をいう。</t>
    <phoneticPr fontId="1"/>
  </si>
  <si>
    <t>凶悪犯</t>
    <phoneticPr fontId="1"/>
  </si>
  <si>
    <t>殺人</t>
    <phoneticPr fontId="1"/>
  </si>
  <si>
    <t>強盗</t>
    <phoneticPr fontId="1"/>
  </si>
  <si>
    <t>放火</t>
    <phoneticPr fontId="1"/>
  </si>
  <si>
    <t>粗暴犯</t>
    <phoneticPr fontId="1"/>
  </si>
  <si>
    <t>凶器準備集合</t>
    <phoneticPr fontId="1"/>
  </si>
  <si>
    <t>暴行</t>
    <phoneticPr fontId="1"/>
  </si>
  <si>
    <t>傷害</t>
    <phoneticPr fontId="1"/>
  </si>
  <si>
    <t>脅迫</t>
    <phoneticPr fontId="1"/>
  </si>
  <si>
    <t>恐喝</t>
    <phoneticPr fontId="1"/>
  </si>
  <si>
    <t>窃盗犯</t>
    <phoneticPr fontId="1"/>
  </si>
  <si>
    <t>窃盗犯</t>
    <phoneticPr fontId="1"/>
  </si>
  <si>
    <t>侵入盗</t>
    <phoneticPr fontId="1"/>
  </si>
  <si>
    <t>侵入盗</t>
    <phoneticPr fontId="1"/>
  </si>
  <si>
    <t>乗り物盗</t>
    <phoneticPr fontId="1"/>
  </si>
  <si>
    <t>乗り物盗</t>
    <phoneticPr fontId="1"/>
  </si>
  <si>
    <t>非侵入盗</t>
    <phoneticPr fontId="1"/>
  </si>
  <si>
    <t>非侵入盗</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</si>
  <si>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</si>
  <si>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</si>
  <si>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</si>
  <si>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</si>
  <si>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</si>
  <si>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</si>
  <si>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</si>
  <si>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その他の刑法犯</t>
    <rPh sb="4" eb="5">
      <t>ケイ</t>
    </rPh>
    <phoneticPr fontId="1"/>
  </si>
  <si>
    <t>うち）占有離脱物横領</t>
    <phoneticPr fontId="1"/>
  </si>
  <si>
    <t>年齢</t>
    <rPh sb="0" eb="2">
      <t>ネンレイ</t>
    </rPh>
    <phoneticPr fontId="1"/>
  </si>
  <si>
    <t>14          歳</t>
  </si>
  <si>
    <t>15          歳</t>
  </si>
  <si>
    <t>17          歳</t>
  </si>
  <si>
    <t>18          歳</t>
  </si>
  <si>
    <t>高    校    生</t>
  </si>
  <si>
    <t>専修学校生  等</t>
  </si>
  <si>
    <t>有  職  少  年</t>
  </si>
  <si>
    <t>暴行</t>
    <phoneticPr fontId="1"/>
  </si>
  <si>
    <t>傷害</t>
    <phoneticPr fontId="1"/>
  </si>
  <si>
    <t>脅迫</t>
    <phoneticPr fontId="1"/>
  </si>
  <si>
    <t>恐喝</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</si>
  <si>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</si>
  <si>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</si>
  <si>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</si>
  <si>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</si>
  <si>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</si>
  <si>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</si>
  <si>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</si>
  <si>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うち）占有離脱物横領</t>
    <phoneticPr fontId="1"/>
  </si>
  <si>
    <t>14          歳</t>
    <phoneticPr fontId="1"/>
  </si>
  <si>
    <t>15          歳</t>
    <phoneticPr fontId="1"/>
  </si>
  <si>
    <t>16          歳</t>
    <phoneticPr fontId="1"/>
  </si>
  <si>
    <t>17          歳</t>
    <phoneticPr fontId="1"/>
  </si>
  <si>
    <t>18          歳</t>
    <phoneticPr fontId="1"/>
  </si>
  <si>
    <t>19          歳</t>
    <phoneticPr fontId="1"/>
  </si>
  <si>
    <t>中    学    生</t>
    <phoneticPr fontId="1"/>
  </si>
  <si>
    <t>高    校    生</t>
    <phoneticPr fontId="1"/>
  </si>
  <si>
    <t>大    学    生</t>
    <phoneticPr fontId="1"/>
  </si>
  <si>
    <t>専修学校生  等</t>
    <phoneticPr fontId="1"/>
  </si>
  <si>
    <t>有  職  少  年</t>
    <phoneticPr fontId="1"/>
  </si>
  <si>
    <t>無  職  少  年</t>
    <phoneticPr fontId="1"/>
  </si>
  <si>
    <t>学生・生徒</t>
    <phoneticPr fontId="1"/>
  </si>
  <si>
    <t>その他の少年</t>
    <phoneticPr fontId="1"/>
  </si>
  <si>
    <t>背景</t>
    <rPh sb="0" eb="1">
      <t>セ</t>
    </rPh>
    <rPh sb="1" eb="2">
      <t>ケシキ</t>
    </rPh>
    <phoneticPr fontId="1"/>
  </si>
  <si>
    <t>拒否
(注1)</t>
    <rPh sb="4" eb="5">
      <t>チュウ</t>
    </rPh>
    <phoneticPr fontId="1"/>
  </si>
  <si>
    <t>就労
できず</t>
    <phoneticPr fontId="1"/>
  </si>
  <si>
    <t>精神
障害者
注２）</t>
    <rPh sb="3" eb="6">
      <t>ショウガイシャ</t>
    </rPh>
    <rPh sb="7" eb="8">
      <t>チュウ</t>
    </rPh>
    <phoneticPr fontId="1"/>
  </si>
  <si>
    <t>精神障害の
疑いのある者
注３）</t>
    <rPh sb="6" eb="7">
      <t>ウタガ</t>
    </rPh>
    <rPh sb="11" eb="12">
      <t>モノ</t>
    </rPh>
    <rPh sb="13" eb="14">
      <t>チュウ</t>
    </rPh>
    <phoneticPr fontId="1"/>
  </si>
  <si>
    <t>性格
異常者
注４）</t>
    <rPh sb="0" eb="2">
      <t>セイカク</t>
    </rPh>
    <rPh sb="3" eb="6">
      <t>イジョウシャ</t>
    </rPh>
    <rPh sb="7" eb="8">
      <t>チュウ</t>
    </rPh>
    <phoneticPr fontId="1"/>
  </si>
  <si>
    <t>麻薬
常用者
注６）</t>
    <rPh sb="0" eb="2">
      <t>マヤク</t>
    </rPh>
    <rPh sb="3" eb="6">
      <t>ジョウヨウシャ</t>
    </rPh>
    <rPh sb="7" eb="8">
      <t>チュウ</t>
    </rPh>
    <phoneticPr fontId="1"/>
  </si>
  <si>
    <t>大麻
常用者
注７）</t>
    <rPh sb="0" eb="2">
      <t>タイマ</t>
    </rPh>
    <rPh sb="3" eb="6">
      <t>ジョウヨウシャ</t>
    </rPh>
    <rPh sb="7" eb="8">
      <t>チュウ</t>
    </rPh>
    <phoneticPr fontId="1"/>
  </si>
  <si>
    <t>その他の
薬物
常用者</t>
    <rPh sb="2" eb="3">
      <t>タ</t>
    </rPh>
    <rPh sb="5" eb="7">
      <t>ヤクブツ</t>
    </rPh>
    <rPh sb="8" eb="11">
      <t>ジョウヨウシャ</t>
    </rPh>
    <phoneticPr fontId="1"/>
  </si>
  <si>
    <t>精神障害等の有無</t>
    <rPh sb="0" eb="1">
      <t>セイ</t>
    </rPh>
    <rPh sb="1" eb="2">
      <t>カミ</t>
    </rPh>
    <rPh sb="2" eb="3">
      <t>サワ</t>
    </rPh>
    <rPh sb="3" eb="4">
      <t>ガイ</t>
    </rPh>
    <rPh sb="4" eb="5">
      <t>トウ</t>
    </rPh>
    <rPh sb="6" eb="7">
      <t>ユウ</t>
    </rPh>
    <rPh sb="7" eb="8">
      <t>ム</t>
    </rPh>
    <phoneticPr fontId="1"/>
  </si>
  <si>
    <t>有機容剤等
乱用者
注８）</t>
    <rPh sb="4" eb="5">
      <t>トウ</t>
    </rPh>
    <rPh sb="6" eb="9">
      <t>ランヨウシャ</t>
    </rPh>
    <rPh sb="10" eb="11">
      <t>チュウ</t>
    </rPh>
    <phoneticPr fontId="1"/>
  </si>
  <si>
    <t>アルコール
中毒者
注９）</t>
    <rPh sb="6" eb="9">
      <t>チュウドクシャ</t>
    </rPh>
    <rPh sb="10" eb="11">
      <t>チュウ</t>
    </rPh>
    <phoneticPr fontId="1"/>
  </si>
  <si>
    <t>家出関係</t>
    <phoneticPr fontId="1"/>
  </si>
  <si>
    <t>非行時</t>
    <phoneticPr fontId="1"/>
  </si>
  <si>
    <t>該当なし</t>
    <phoneticPr fontId="1"/>
  </si>
  <si>
    <t>凶悪犯</t>
    <phoneticPr fontId="1"/>
  </si>
  <si>
    <t>殺人</t>
    <phoneticPr fontId="1"/>
  </si>
  <si>
    <t>強盗</t>
    <phoneticPr fontId="1"/>
  </si>
  <si>
    <t>放火</t>
    <phoneticPr fontId="1"/>
  </si>
  <si>
    <t>粗暴犯</t>
    <phoneticPr fontId="1"/>
  </si>
  <si>
    <t>凶器準備集合</t>
    <phoneticPr fontId="1"/>
  </si>
  <si>
    <t>暴行</t>
    <phoneticPr fontId="1"/>
  </si>
  <si>
    <t>傷害</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</si>
  <si>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</si>
  <si>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</si>
  <si>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</si>
  <si>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</si>
  <si>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</si>
  <si>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</si>
  <si>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</si>
  <si>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</si>
  <si>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</si>
  <si>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その他</t>
    <phoneticPr fontId="1"/>
  </si>
  <si>
    <t>風俗犯</t>
    <phoneticPr fontId="1"/>
  </si>
  <si>
    <t>賭博</t>
    <phoneticPr fontId="1"/>
  </si>
  <si>
    <t>わいせつ</t>
    <phoneticPr fontId="1"/>
  </si>
  <si>
    <t>14          歳</t>
    <phoneticPr fontId="1"/>
  </si>
  <si>
    <t>15          歳</t>
    <phoneticPr fontId="1"/>
  </si>
  <si>
    <t>16          歳</t>
    <phoneticPr fontId="1"/>
  </si>
  <si>
    <t>17          歳</t>
    <phoneticPr fontId="1"/>
  </si>
  <si>
    <t>18          歳</t>
    <phoneticPr fontId="1"/>
  </si>
  <si>
    <t>19          歳</t>
    <phoneticPr fontId="1"/>
  </si>
  <si>
    <t>中    学    生</t>
    <phoneticPr fontId="1"/>
  </si>
  <si>
    <t>高    校    生</t>
    <phoneticPr fontId="1"/>
  </si>
  <si>
    <t>大    学    生</t>
    <phoneticPr fontId="1"/>
  </si>
  <si>
    <t>専修学校生  等</t>
    <phoneticPr fontId="1"/>
  </si>
  <si>
    <t>有  職  少  年</t>
    <phoneticPr fontId="1"/>
  </si>
  <si>
    <t>無  職  少  年</t>
    <phoneticPr fontId="1"/>
  </si>
  <si>
    <t xml:space="preserve">  ７　「大麻常用者」とは、大麻を常用している者をいい、中毒症状にあるか否かを問わない。</t>
    <phoneticPr fontId="1"/>
  </si>
  <si>
    <t>　８　「有機容剤等乱用者」とは、トルエン等の有機容剤又はこれらを含有するシンナー、</t>
    <phoneticPr fontId="1"/>
  </si>
  <si>
    <t>　　接着剤等を常習的に乱用している者をいい、中毒症状にあるか否かを問わない。</t>
    <phoneticPr fontId="1"/>
  </si>
  <si>
    <t>　９　「アルコール中毒者」とは、慢性アルコール中毒症状（アルコールの影響による手の震え、</t>
    <phoneticPr fontId="1"/>
  </si>
  <si>
    <t>　４　「性格異常者」とは、精神障害者又は精神障害の疑いのある者には該当しないが、性格に異常性が顕著</t>
    <phoneticPr fontId="1"/>
  </si>
  <si>
    <t>　　言語障害等の身体的症状及びアルコールの影響による抑制力、理解力、判断力が減退し、</t>
    <phoneticPr fontId="1"/>
  </si>
  <si>
    <t>　　に認められる者をいう。</t>
    <phoneticPr fontId="1"/>
  </si>
  <si>
    <t>　　</t>
    <phoneticPr fontId="1"/>
  </si>
  <si>
    <t xml:space="preserve">  ６　「麻薬常用者」とは、麻薬又はあへんを常用している者をいい、中毒症状にあるか否かを問わない。</t>
    <phoneticPr fontId="1"/>
  </si>
  <si>
    <t>うち）占有離脱物横領</t>
    <phoneticPr fontId="1"/>
  </si>
  <si>
    <t>学職</t>
    <phoneticPr fontId="1"/>
  </si>
  <si>
    <t>学職</t>
    <phoneticPr fontId="1"/>
  </si>
  <si>
    <t>　　　　背景・保護者の態度
罪　　種
年齢・学職</t>
    <rPh sb="4" eb="6">
      <t>ハイケイ</t>
    </rPh>
    <rPh sb="7" eb="10">
      <t>ホゴシャ</t>
    </rPh>
    <rPh sb="11" eb="13">
      <t>タイド</t>
    </rPh>
    <rPh sb="15" eb="16">
      <t>ザイ</t>
    </rPh>
    <rPh sb="18" eb="19">
      <t>シュ</t>
    </rPh>
    <rPh sb="20" eb="22">
      <t>ネンレイ</t>
    </rPh>
    <phoneticPr fontId="1"/>
  </si>
  <si>
    <t>背景・保護者の態度
　　　　　　　　　罪　　種
　　　　　　　　年齢・学職</t>
    <rPh sb="0" eb="2">
      <t>ハイケイ</t>
    </rPh>
    <rPh sb="3" eb="6">
      <t>ホゴシャ</t>
    </rPh>
    <rPh sb="7" eb="9">
      <t>タイド</t>
    </rPh>
    <rPh sb="20" eb="21">
      <t>ザイ</t>
    </rPh>
    <rPh sb="23" eb="24">
      <t>シュ</t>
    </rPh>
    <rPh sb="33" eb="35">
      <t>ネンレイ</t>
    </rPh>
    <phoneticPr fontId="1"/>
  </si>
  <si>
    <t>背景・保護者の態度等別　検挙人員</t>
    <phoneticPr fontId="1"/>
  </si>
  <si>
    <t xml:space="preserve">  </t>
    <phoneticPr fontId="1"/>
  </si>
  <si>
    <t xml:space="preserve"> </t>
    <phoneticPr fontId="1"/>
  </si>
  <si>
    <t>背景・保護者の態度等別　検挙人員（つづき）</t>
    <phoneticPr fontId="1"/>
  </si>
  <si>
    <t>父態度</t>
    <rPh sb="0" eb="1">
      <t>チチ</t>
    </rPh>
    <rPh sb="1" eb="3">
      <t>タイド</t>
    </rPh>
    <phoneticPr fontId="1"/>
  </si>
  <si>
    <t>母態度</t>
    <rPh sb="0" eb="1">
      <t>ハハ</t>
    </rPh>
    <rPh sb="1" eb="3">
      <t>タイド</t>
    </rPh>
    <phoneticPr fontId="1"/>
  </si>
  <si>
    <t>家出</t>
    <rPh sb="0" eb="2">
      <t>イエデ</t>
    </rPh>
    <phoneticPr fontId="1"/>
  </si>
  <si>
    <t>精神</t>
    <rPh sb="0" eb="2">
      <t>セイシン</t>
    </rPh>
    <phoneticPr fontId="1"/>
  </si>
  <si>
    <t>　　被害もう想的な幻聴が起こるなどの精神的症状）を有し、酒に依存しなければならない状態に</t>
    <phoneticPr fontId="1"/>
  </si>
  <si>
    <t>　　ある者をいう。</t>
    <rPh sb="4" eb="5">
      <t>モノ</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</si>
  <si>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</si>
  <si>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</si>
  <si>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</si>
  <si>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</si>
  <si>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</si>
  <si>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</si>
  <si>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学職</t>
    <rPh sb="0" eb="1">
      <t>ガク</t>
    </rPh>
    <rPh sb="1" eb="2">
      <t>ショク</t>
    </rPh>
    <phoneticPr fontId="1"/>
  </si>
  <si>
    <t>背景</t>
    <rPh sb="0" eb="2">
      <t>ハイケイ</t>
    </rPh>
    <phoneticPr fontId="1"/>
  </si>
  <si>
    <t>注２　「精神障害者」とは、統合失調症、精神作用物質による急性中毒又はその依存症、知的障害、精神病質</t>
    <phoneticPr fontId="1"/>
  </si>
  <si>
    <t xml:space="preserve">    その他の精神疾患を有する者をいい、精神保健指定医の診断により医療及び保護の対象となる者に限る。</t>
    <phoneticPr fontId="1"/>
  </si>
  <si>
    <r>
      <t xml:space="preserve">  ３　「精神障害の疑いのある者」とは、精神保健及び精神障害者福祉に関する法律第</t>
    </r>
    <r>
      <rPr>
        <sz val="10"/>
        <rFont val="ＭＳ 明朝"/>
        <family val="1"/>
        <charset val="128"/>
      </rPr>
      <t>23</t>
    </r>
    <r>
      <rPr>
        <sz val="10"/>
        <rFont val="ＭＳ 明朝"/>
        <family val="1"/>
        <charset val="128"/>
      </rPr>
      <t>条の規定による都道</t>
    </r>
    <phoneticPr fontId="1"/>
  </si>
  <si>
    <t>　　府県知事への通報の対象となる者のうち精神障害者を除いた者をいう。</t>
    <phoneticPr fontId="1"/>
  </si>
  <si>
    <t>少年476</t>
    <rPh sb="0" eb="2">
      <t>ショウネン</t>
    </rPh>
    <phoneticPr fontId="1"/>
  </si>
  <si>
    <t>少年477</t>
    <rPh sb="0" eb="2">
      <t>ショウネン</t>
    </rPh>
    <phoneticPr fontId="1"/>
  </si>
  <si>
    <t>　　　　　　　　精神障害等
罪　　種
年齢・学職</t>
    <rPh sb="8" eb="10">
      <t>セイシン</t>
    </rPh>
    <rPh sb="10" eb="12">
      <t>ショウガイ</t>
    </rPh>
    <rPh sb="12" eb="13">
      <t>トウ</t>
    </rPh>
    <rPh sb="15" eb="16">
      <t>ザイ</t>
    </rPh>
    <rPh sb="18" eb="19">
      <t>シュ</t>
    </rPh>
    <rPh sb="20" eb="22">
      <t>ネンレイ</t>
    </rPh>
    <rPh sb="23" eb="24">
      <t>ガク</t>
    </rPh>
    <rPh sb="24" eb="25">
      <t>ショク</t>
    </rPh>
    <phoneticPr fontId="1"/>
  </si>
  <si>
    <t>精神障害等
　　　　　　　　　罪　　種
　　　　　　　　年齢・学職</t>
    <rPh sb="0" eb="2">
      <t>セイシン</t>
    </rPh>
    <rPh sb="2" eb="4">
      <t>ショウガイ</t>
    </rPh>
    <rPh sb="4" eb="5">
      <t>トウ</t>
    </rPh>
    <rPh sb="16" eb="17">
      <t>ザイ</t>
    </rPh>
    <rPh sb="19" eb="20">
      <t>シュ</t>
    </rPh>
    <rPh sb="29" eb="31">
      <t>ネンレイ</t>
    </rPh>
    <rPh sb="32" eb="33">
      <t>ガク</t>
    </rPh>
    <rPh sb="33" eb="34">
      <t>ショク</t>
    </rPh>
    <phoneticPr fontId="1"/>
  </si>
  <si>
    <t>少年474</t>
    <rPh sb="0" eb="2">
      <t>ショウネン</t>
    </rPh>
    <phoneticPr fontId="1"/>
  </si>
  <si>
    <t>少年475</t>
    <rPh sb="0" eb="2">
      <t>ショウネン</t>
    </rPh>
    <phoneticPr fontId="1"/>
  </si>
  <si>
    <t>覚醒剤
常用者
注５）</t>
    <rPh sb="1" eb="2">
      <t>セイ</t>
    </rPh>
    <rPh sb="4" eb="7">
      <t>ジョウヨウシャ</t>
    </rPh>
    <rPh sb="8" eb="9">
      <t>チュウ</t>
    </rPh>
    <phoneticPr fontId="1"/>
  </si>
  <si>
    <t>　５　「覚醒剤常用者」とは、覚醒剤を常用している者をいい、中毒症状にあるか否かを問わない。</t>
    <rPh sb="5" eb="6">
      <t>セイ</t>
    </rPh>
    <rPh sb="15" eb="16">
      <t>セイ</t>
    </rPh>
    <phoneticPr fontId="1"/>
  </si>
  <si>
    <t>105　罪種別　年齢・学職別　非行時の</t>
    <phoneticPr fontId="1"/>
  </si>
  <si>
    <t>不同意性交等</t>
    <rPh sb="3" eb="5">
      <t>セイコウ</t>
    </rPh>
    <rPh sb="5" eb="6">
      <t>ナド</t>
    </rPh>
    <phoneticPr fontId="1"/>
  </si>
  <si>
    <t>性的姿態撮影等処罰法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</si>
</sst>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7" x14ac:knownFonts="1">
    <font>
      <sz val="10"/>
      <name val="ＭＳ 明朝"/>
      <family val="1"/>
      <charset val="128"/>
    </font>
    <font>
      <sz val="7"/>
      <name val="Terminal"/>
      <family val="3"/>
      <charset val="255"/>
    </font>
    <font>
      <b/>
      <sz val="10"/>
      <name val="ＭＳ ゴシック"/>
      <family val="3"/>
      <charset val="128"/>
    </font>
    <font>
      <sz val="12"/>
      <name val="ＭＳ 明朝"/>
      <family val="1"/>
      <charset val="128"/>
    </font>
    <font>
      <sz val="9"/>
      <name val="ＭＳ 明朝"/>
      <family val="1"/>
      <charset val="128"/>
    </font>
    <font>
      <sz val="10"/>
      <name val="ＭＳ ゴシック"/>
      <family val="3"/>
      <charset val="128"/>
    </font>
    <font>
      <sz val="10"/>
      <name val="ＭＳ 明朝"/>
      <family val="1"/>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s>
  <cellStyleXfs count="1">
    <xf numFmtId="0" fontId="0" fillId="0" borderId="0" applyNumberFormat="0" applyFill="0" applyBorder="0" applyAlignment="0" applyProtection="0"/>
  </cellStyleXfs>
  <cellXfs count="190">
    <xf numFmtId="0" fontId="0" fillId="0" borderId="0" xfId="0"/>
    <xf numFmtId="0" fontId="0" fillId="0" borderId="0" xfId="0" applyFill="1" applyAlignment="1" applyProtection="1">
      <alignment vertical="center"/>
      <protection locked="0"/>
    </xf>
    <xf numFmtId="176" fontId="0" fillId="0" borderId="0" xfId="0" applyNumberFormat="1" applyFill="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Alignme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0" fillId="0" borderId="1" xfId="0"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distributed" vertical="center" justifyLastLine="1"/>
    </xf>
    <xf numFmtId="0" fontId="0" fillId="0" borderId="0" xfId="0" applyFill="1" applyBorder="1" applyAlignment="1" applyProtection="1">
      <alignment horizontal="left" vertical="center"/>
    </xf>
    <xf numFmtId="0" fontId="0" fillId="0" borderId="2" xfId="0" applyFill="1" applyBorder="1" applyAlignment="1" applyProtection="1">
      <alignment horizontal="center" vertical="center"/>
    </xf>
    <xf numFmtId="0" fontId="0" fillId="0" borderId="2" xfId="0"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0" fillId="0" borderId="0" xfId="0" applyFill="1" applyBorder="1" applyAlignment="1" applyProtection="1">
      <alignment horizontal="right" vertical="center"/>
    </xf>
    <xf numFmtId="0" fontId="0" fillId="0" borderId="0" xfId="0" applyFill="1" applyAlignment="1" applyProtection="1">
      <alignment horizontal="right" vertical="center"/>
    </xf>
    <xf numFmtId="17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176" fontId="2" fillId="0" borderId="0" xfId="0" applyNumberFormat="1" applyFont="1" applyFill="1" applyBorder="1" applyAlignment="1" applyProtection="1">
      <alignment horizontal="left" vertical="center"/>
    </xf>
    <xf numFmtId="176" fontId="2" fillId="0" borderId="0" xfId="0" applyNumberFormat="1" applyFont="1" applyFill="1" applyAlignment="1" applyProtection="1">
      <alignment vertical="center"/>
    </xf>
    <xf numFmtId="0" fontId="2" fillId="0" borderId="0" xfId="0" applyFont="1" applyFill="1" applyAlignment="1" applyProtection="1">
      <alignment vertical="center"/>
    </xf>
    <xf numFmtId="0" fontId="5" fillId="0" borderId="0" xfId="0" applyFont="1" applyFill="1" applyAlignment="1">
      <alignment horizontal="distributed" vertical="center"/>
    </xf>
    <xf numFmtId="0" fontId="5" fillId="0" borderId="3" xfId="0" applyFont="1" applyFill="1" applyBorder="1" applyAlignment="1">
      <alignment horizontal="distributed" vertical="center"/>
    </xf>
    <xf numFmtId="0" fontId="0" fillId="0" borderId="0" xfId="0" applyFont="1" applyFill="1" applyAlignment="1">
      <alignment horizontal="distributed" vertical="center"/>
    </xf>
    <xf numFmtId="0" fontId="0" fillId="0" borderId="4" xfId="0" applyFont="1" applyFill="1" applyBorder="1" applyAlignment="1" applyProtection="1">
      <alignment horizontal="distributed" vertical="center"/>
    </xf>
    <xf numFmtId="176" fontId="6" fillId="0" borderId="0" xfId="0" applyNumberFormat="1" applyFont="1" applyFill="1" applyBorder="1" applyAlignment="1" applyProtection="1">
      <alignment vertical="center"/>
    </xf>
    <xf numFmtId="0" fontId="0" fillId="0" borderId="3" xfId="0" applyFill="1" applyBorder="1" applyAlignment="1">
      <alignment horizontal="distributed" vertical="center"/>
    </xf>
    <xf numFmtId="0" fontId="0" fillId="0" borderId="0" xfId="0" applyFill="1" applyBorder="1" applyAlignment="1">
      <alignment horizontal="distributed" vertical="center"/>
    </xf>
    <xf numFmtId="0" fontId="0" fillId="0" borderId="0" xfId="0" applyFont="1" applyFill="1" applyBorder="1" applyAlignment="1">
      <alignment horizontal="distributed" vertical="center"/>
    </xf>
    <xf numFmtId="0" fontId="0" fillId="0" borderId="6"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0" xfId="0" applyFill="1" applyBorder="1" applyAlignment="1" applyProtection="1"/>
    <xf numFmtId="0" fontId="0" fillId="0" borderId="0" xfId="0" applyFill="1" applyBorder="1" applyProtection="1"/>
    <xf numFmtId="0" fontId="0" fillId="0" borderId="0" xfId="0" applyFill="1" applyProtection="1"/>
    <xf numFmtId="0" fontId="0" fillId="0" borderId="0" xfId="0" applyFill="1" applyAlignment="1" applyProtection="1">
      <alignment horizontal="left"/>
    </xf>
    <xf numFmtId="0" fontId="6" fillId="0" borderId="0" xfId="0" applyFont="1" applyFill="1" applyAlignment="1">
      <alignment horizontal="right"/>
    </xf>
    <xf numFmtId="176" fontId="6" fillId="0" borderId="0" xfId="0" applyNumberFormat="1" applyFont="1" applyFill="1" applyProtection="1"/>
    <xf numFmtId="0" fontId="6" fillId="0" borderId="0" xfId="0" applyFont="1" applyFill="1"/>
    <xf numFmtId="38" fontId="0" fillId="0" borderId="0" xfId="0" applyNumberFormat="1" applyFill="1" applyProtection="1"/>
    <xf numFmtId="0" fontId="0" fillId="0" borderId="0" xfId="0" applyFill="1"/>
    <xf numFmtId="0" fontId="6" fillId="0" borderId="0" xfId="0" applyFont="1" applyFill="1" applyAlignment="1" applyProtection="1">
      <alignment vertical="center"/>
      <protection locked="0"/>
    </xf>
    <xf numFmtId="176"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6" fillId="0" borderId="1"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xf>
    <xf numFmtId="0" fontId="6" fillId="0" borderId="0" xfId="0" applyFont="1" applyFill="1" applyAlignment="1" applyProtection="1">
      <alignment horizontal="right" vertical="center"/>
    </xf>
    <xf numFmtId="0" fontId="5" fillId="0" borderId="0" xfId="0" applyFont="1" applyFill="1" applyAlignment="1" applyProtection="1">
      <alignment vertical="center"/>
    </xf>
    <xf numFmtId="176" fontId="5" fillId="0" borderId="0" xfId="0" applyNumberFormat="1" applyFont="1" applyFill="1" applyAlignment="1" applyProtection="1">
      <alignment vertical="center"/>
    </xf>
    <xf numFmtId="0" fontId="5" fillId="0" borderId="0" xfId="0" applyFont="1" applyFill="1" applyBorder="1" applyAlignment="1" applyProtection="1">
      <alignment vertical="center"/>
    </xf>
    <xf numFmtId="0" fontId="6" fillId="0" borderId="0" xfId="0" applyFont="1" applyFill="1" applyAlignment="1">
      <alignment horizontal="distributed" vertical="center"/>
    </xf>
    <xf numFmtId="0" fontId="6" fillId="0" borderId="4" xfId="0" applyFont="1" applyFill="1" applyBorder="1" applyAlignment="1" applyProtection="1">
      <alignment horizontal="distributed" vertical="center"/>
    </xf>
    <xf numFmtId="176" fontId="6" fillId="0" borderId="0" xfId="0" applyNumberFormat="1" applyFont="1" applyFill="1" applyBorder="1" applyAlignment="1" applyProtection="1">
      <alignment vertical="center"/>
      <protection locked="0"/>
    </xf>
    <xf numFmtId="0" fontId="6" fillId="0" borderId="3" xfId="0" applyFont="1" applyFill="1" applyBorder="1" applyAlignment="1">
      <alignment horizontal="distributed" vertical="center"/>
    </xf>
    <xf numFmtId="0" fontId="6" fillId="0" borderId="0" xfId="0" applyFont="1" applyFill="1" applyBorder="1" applyAlignment="1">
      <alignment horizontal="distributed" vertical="center"/>
    </xf>
    <xf numFmtId="176" fontId="5" fillId="0" borderId="0" xfId="0" applyNumberFormat="1" applyFont="1" applyFill="1" applyBorder="1" applyAlignment="1" applyProtection="1">
      <alignment vertical="center"/>
      <protection locked="0"/>
    </xf>
    <xf numFmtId="0" fontId="6" fillId="0" borderId="17" xfId="0" applyFont="1" applyFill="1" applyBorder="1" applyAlignment="1">
      <alignment horizontal="distributed" vertical="center"/>
    </xf>
    <xf numFmtId="0" fontId="6" fillId="0" borderId="9" xfId="0" applyFont="1" applyFill="1" applyBorder="1" applyAlignment="1" applyProtection="1">
      <alignment horizontal="distributed" vertical="center"/>
    </xf>
    <xf numFmtId="0" fontId="6" fillId="0" borderId="4"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0" xfId="0" applyFont="1" applyFill="1" applyProtection="1"/>
    <xf numFmtId="0" fontId="6" fillId="0" borderId="0" xfId="0" applyFont="1" applyFill="1" applyAlignment="1" applyProtection="1">
      <alignment horizontal="left"/>
    </xf>
    <xf numFmtId="0" fontId="0" fillId="0" borderId="15" xfId="0" applyFont="1" applyFill="1" applyBorder="1" applyAlignment="1" applyProtection="1">
      <alignment horizontal="center" vertical="center" wrapText="1"/>
    </xf>
    <xf numFmtId="38" fontId="5" fillId="0" borderId="3" xfId="0" applyNumberFormat="1" applyFont="1" applyFill="1" applyBorder="1" applyAlignment="1" applyProtection="1">
      <alignment vertical="center"/>
    </xf>
    <xf numFmtId="38" fontId="6" fillId="0" borderId="3" xfId="0" applyNumberFormat="1" applyFont="1" applyFill="1" applyBorder="1" applyAlignment="1" applyProtection="1">
      <alignment vertical="center"/>
      <protection locked="0"/>
    </xf>
    <xf numFmtId="38" fontId="5" fillId="0" borderId="3" xfId="0" applyNumberFormat="1" applyFont="1" applyFill="1" applyBorder="1" applyAlignment="1" applyProtection="1">
      <alignment vertical="center"/>
      <protection locked="0"/>
    </xf>
    <xf numFmtId="38" fontId="5" fillId="0" borderId="7" xfId="0" applyNumberFormat="1" applyFont="1" applyFill="1" applyBorder="1" applyAlignment="1" applyProtection="1">
      <alignment vertical="center"/>
    </xf>
    <xf numFmtId="38" fontId="6" fillId="0" borderId="8" xfId="0" applyNumberFormat="1" applyFont="1" applyFill="1" applyBorder="1" applyAlignment="1" applyProtection="1">
      <alignment vertical="center"/>
      <protection locked="0"/>
    </xf>
    <xf numFmtId="38" fontId="5" fillId="0" borderId="5" xfId="0" applyNumberFormat="1" applyFont="1" applyFill="1" applyBorder="1" applyAlignment="1" applyProtection="1">
      <alignment vertical="center"/>
    </xf>
    <xf numFmtId="38" fontId="5" fillId="0" borderId="10" xfId="0" applyNumberFormat="1" applyFont="1" applyFill="1" applyBorder="1" applyAlignment="1" applyProtection="1">
      <alignment vertical="center"/>
    </xf>
    <xf numFmtId="38" fontId="6" fillId="0" borderId="11" xfId="0" applyNumberFormat="1" applyFont="1" applyFill="1" applyBorder="1" applyAlignment="1" applyProtection="1">
      <alignment vertical="center"/>
      <protection locked="0"/>
    </xf>
    <xf numFmtId="38" fontId="6"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xf>
    <xf numFmtId="38" fontId="6" fillId="0" borderId="4" xfId="0" applyNumberFormat="1" applyFont="1" applyFill="1" applyBorder="1" applyAlignment="1" applyProtection="1">
      <alignment vertical="center"/>
      <protection locked="0"/>
    </xf>
    <xf numFmtId="38" fontId="6" fillId="0" borderId="5" xfId="0" applyNumberFormat="1" applyFont="1" applyFill="1" applyBorder="1" applyAlignment="1" applyProtection="1">
      <alignment vertical="center"/>
      <protection locked="0"/>
    </xf>
    <xf numFmtId="38" fontId="5" fillId="0" borderId="4" xfId="0" applyNumberFormat="1" applyFont="1" applyFill="1" applyBorder="1" applyAlignment="1" applyProtection="1">
      <alignment vertical="center"/>
      <protection locked="0"/>
    </xf>
    <xf numFmtId="38" fontId="5" fillId="0" borderId="5" xfId="0" applyNumberFormat="1" applyFont="1" applyFill="1" applyBorder="1" applyAlignment="1" applyProtection="1">
      <alignment vertical="center"/>
      <protection locked="0"/>
    </xf>
    <xf numFmtId="38" fontId="6" fillId="0" borderId="6" xfId="0" applyNumberFormat="1" applyFont="1" applyFill="1" applyBorder="1" applyAlignment="1" applyProtection="1">
      <alignment vertical="center"/>
      <protection locked="0"/>
    </xf>
    <xf numFmtId="38" fontId="6" fillId="0" borderId="7" xfId="0" applyNumberFormat="1" applyFont="1" applyFill="1" applyBorder="1" applyAlignment="1" applyProtection="1">
      <alignment vertical="center"/>
      <protection locked="0"/>
    </xf>
    <xf numFmtId="38" fontId="6" fillId="0" borderId="9" xfId="0" applyNumberFormat="1" applyFont="1" applyFill="1" applyBorder="1" applyAlignment="1" applyProtection="1">
      <alignment vertical="center"/>
      <protection locked="0"/>
    </xf>
    <xf numFmtId="38" fontId="6" fillId="0" borderId="10" xfId="0" applyNumberFormat="1" applyFont="1" applyFill="1" applyBorder="1" applyAlignment="1" applyProtection="1">
      <alignment vertical="center"/>
      <protection locked="0"/>
    </xf>
    <xf numFmtId="38" fontId="6" fillId="0" borderId="12" xfId="0" applyNumberFormat="1" applyFont="1" applyFill="1" applyBorder="1" applyAlignment="1" applyProtection="1">
      <alignment vertical="center"/>
      <protection locked="0"/>
    </xf>
    <xf numFmtId="38" fontId="6" fillId="0" borderId="14" xfId="0" applyNumberFormat="1" applyFont="1" applyFill="1" applyBorder="1" applyAlignment="1" applyProtection="1">
      <alignment vertical="center"/>
      <protection locked="0"/>
    </xf>
    <xf numFmtId="38" fontId="6" fillId="0" borderId="0"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6" fillId="0" borderId="18" xfId="0" applyNumberFormat="1" applyFont="1" applyFill="1" applyBorder="1" applyAlignment="1" applyProtection="1">
      <alignment vertical="center"/>
      <protection locked="0"/>
    </xf>
    <xf numFmtId="38" fontId="6" fillId="0" borderId="17" xfId="0" applyNumberFormat="1" applyFont="1" applyFill="1" applyBorder="1" applyAlignment="1" applyProtection="1">
      <alignment vertical="center"/>
      <protection locked="0"/>
    </xf>
    <xf numFmtId="38" fontId="6" fillId="0" borderId="1" xfId="0" applyNumberFormat="1" applyFont="1" applyFill="1" applyBorder="1" applyAlignment="1" applyProtection="1">
      <alignment vertical="center"/>
      <protection locked="0"/>
    </xf>
    <xf numFmtId="0" fontId="3" fillId="0" borderId="0" xfId="0" applyFont="1" applyFill="1" applyAlignment="1" applyProtection="1">
      <alignment horizontal="distributed" vertical="center"/>
    </xf>
    <xf numFmtId="0" fontId="0" fillId="0" borderId="37" xfId="0" applyFill="1" applyBorder="1" applyAlignment="1" applyProtection="1">
      <alignment vertical="center" wrapText="1"/>
    </xf>
    <xf numFmtId="0" fontId="0" fillId="0" borderId="38" xfId="0" applyFill="1" applyBorder="1" applyAlignment="1"/>
    <xf numFmtId="0" fontId="0" fillId="0" borderId="39" xfId="0" applyFill="1" applyBorder="1" applyAlignment="1"/>
    <xf numFmtId="0" fontId="0" fillId="0" borderId="40" xfId="0" applyFill="1" applyBorder="1" applyAlignment="1"/>
    <xf numFmtId="0" fontId="0" fillId="0" borderId="21"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1" xfId="0" applyFill="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 xfId="0" applyFont="1" applyFill="1" applyBorder="1" applyAlignment="1" applyProtection="1">
      <alignment horizontal="distributed" vertical="center"/>
    </xf>
    <xf numFmtId="0" fontId="0" fillId="0" borderId="18" xfId="0" applyFont="1" applyFill="1" applyBorder="1" applyAlignment="1">
      <alignment vertical="distributed" textRotation="255" justifyLastLine="1"/>
    </xf>
    <xf numFmtId="0" fontId="0" fillId="0" borderId="0" xfId="0" applyFont="1" applyFill="1" applyBorder="1" applyAlignment="1">
      <alignment vertical="distributed" textRotation="255" justifyLastLine="1"/>
    </xf>
    <xf numFmtId="0" fontId="0" fillId="0" borderId="17" xfId="0" applyFont="1" applyFill="1" applyBorder="1" applyAlignment="1">
      <alignment vertical="distributed" textRotation="255" justifyLastLine="1"/>
    </xf>
    <xf numFmtId="0" fontId="5" fillId="0" borderId="2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0" fillId="0" borderId="32" xfId="0" applyFill="1" applyBorder="1" applyAlignment="1" applyProtection="1">
      <alignment vertical="center" wrapText="1"/>
    </xf>
    <xf numFmtId="0" fontId="0" fillId="0" borderId="32"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5" xfId="0" applyFont="1" applyFill="1" applyBorder="1" applyAlignment="1" applyProtection="1">
      <alignment vertical="center"/>
    </xf>
    <xf numFmtId="0" fontId="0" fillId="0" borderId="28" xfId="0" applyFill="1" applyBorder="1" applyAlignment="1" applyProtection="1">
      <alignment horizontal="distributed" vertical="center" justifyLastLine="1"/>
    </xf>
    <xf numFmtId="0" fontId="0" fillId="0" borderId="29" xfId="0" applyFill="1" applyBorder="1" applyAlignment="1" applyProtection="1">
      <alignment horizontal="distributed" vertical="center" justifyLastLine="1"/>
    </xf>
    <xf numFmtId="0" fontId="0" fillId="0" borderId="31" xfId="0" applyFill="1" applyBorder="1" applyAlignment="1" applyProtection="1">
      <alignment horizontal="distributed" vertical="center" justifyLastLine="1"/>
    </xf>
    <xf numFmtId="0" fontId="0" fillId="0" borderId="36" xfId="0"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7" xfId="0" applyFill="1" applyBorder="1" applyAlignment="1" applyProtection="1">
      <alignment horizontal="distributed" vertical="center" justifyLastLine="1"/>
    </xf>
    <xf numFmtId="0" fontId="0" fillId="0" borderId="15" xfId="0" applyFill="1" applyBorder="1" applyAlignment="1" applyProtection="1">
      <alignment horizontal="distributed" vertical="center" justifyLastLine="1"/>
    </xf>
    <xf numFmtId="0" fontId="0" fillId="0" borderId="30" xfId="0"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4"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0" xfId="0" applyFill="1" applyAlignment="1" applyProtection="1"/>
    <xf numFmtId="0" fontId="5" fillId="0" borderId="24" xfId="0" applyFont="1" applyFill="1" applyBorder="1" applyAlignment="1" applyProtection="1">
      <alignment horizontal="distributed" vertical="center"/>
    </xf>
    <xf numFmtId="0" fontId="5" fillId="0" borderId="25" xfId="0" applyFont="1" applyFill="1" applyBorder="1" applyAlignment="1" applyProtection="1">
      <alignment horizontal="distributed" vertical="center"/>
    </xf>
    <xf numFmtId="0" fontId="0" fillId="0" borderId="0" xfId="0" applyFill="1" applyBorder="1" applyAlignment="1" applyProtection="1">
      <alignment horizontal="distributed" vertical="center"/>
    </xf>
    <xf numFmtId="0" fontId="0" fillId="0" borderId="18" xfId="0" applyFont="1" applyFill="1" applyBorder="1" applyAlignment="1">
      <alignment horizontal="center" vertical="distributed" textRotation="255" justifyLastLine="1"/>
    </xf>
    <xf numFmtId="0" fontId="0" fillId="0" borderId="0" xfId="0" applyFont="1" applyFill="1" applyBorder="1" applyAlignment="1">
      <alignment horizontal="center" vertical="distributed" textRotation="255" justifyLastLine="1"/>
    </xf>
    <xf numFmtId="0" fontId="0" fillId="0" borderId="1" xfId="0" applyFont="1" applyFill="1" applyBorder="1" applyAlignment="1">
      <alignment horizontal="center" vertical="distributed" textRotation="255" justifyLastLine="1"/>
    </xf>
    <xf numFmtId="0" fontId="0" fillId="0" borderId="23" xfId="0" applyFill="1" applyBorder="1" applyAlignment="1" applyProtection="1"/>
    <xf numFmtId="0" fontId="0" fillId="0" borderId="13"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7" xfId="0" applyFill="1" applyBorder="1" applyAlignment="1" applyProtection="1">
      <alignment horizontal="distributed" vertical="center"/>
    </xf>
    <xf numFmtId="0" fontId="0" fillId="0" borderId="8"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7" xfId="0" applyFont="1" applyFill="1" applyBorder="1" applyAlignment="1">
      <alignment horizontal="center" vertical="distributed" textRotation="255" justifyLastLine="1"/>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32" xfId="0" applyFont="1" applyFill="1" applyBorder="1" applyAlignment="1" applyProtection="1">
      <alignment vertical="center" wrapText="1"/>
    </xf>
    <xf numFmtId="0" fontId="6" fillId="0" borderId="32" xfId="0" applyFont="1" applyFill="1" applyBorder="1" applyAlignment="1" applyProtection="1">
      <alignment vertical="center" wrapText="1"/>
    </xf>
    <xf numFmtId="0" fontId="6" fillId="0" borderId="33" xfId="0" applyFont="1" applyFill="1" applyBorder="1" applyAlignment="1" applyProtection="1">
      <alignment vertical="center" wrapText="1"/>
    </xf>
    <xf numFmtId="0" fontId="6" fillId="0" borderId="34" xfId="0" applyFont="1" applyFill="1" applyBorder="1" applyAlignment="1" applyProtection="1">
      <alignment vertical="center" wrapText="1"/>
    </xf>
    <xf numFmtId="0" fontId="6" fillId="0" borderId="35" xfId="0" applyFont="1" applyFill="1" applyBorder="1" applyAlignment="1" applyProtection="1">
      <alignment vertical="center" wrapText="1"/>
    </xf>
    <xf numFmtId="0" fontId="6" fillId="0" borderId="0" xfId="0" applyFont="1" applyFill="1" applyAlignment="1" applyProtection="1">
      <alignment horizontal="left"/>
    </xf>
    <xf numFmtId="0" fontId="6" fillId="0" borderId="31" xfId="0" applyFont="1" applyFill="1" applyBorder="1" applyAlignment="1" applyProtection="1">
      <alignment horizontal="distributed" vertical="center" justifyLastLine="1"/>
    </xf>
    <xf numFmtId="0" fontId="6" fillId="0" borderId="36" xfId="0" applyFont="1" applyFill="1" applyBorder="1" applyAlignment="1" applyProtection="1">
      <alignment horizontal="distributed" vertical="center" justifyLastLine="1"/>
    </xf>
    <xf numFmtId="0" fontId="6" fillId="0" borderId="28" xfId="0" applyFont="1" applyFill="1" applyBorder="1" applyAlignment="1" applyProtection="1">
      <alignment horizontal="distributed" vertical="center" justifyLastLine="1"/>
    </xf>
    <xf numFmtId="0" fontId="6" fillId="0" borderId="29" xfId="0" applyFont="1" applyFill="1" applyBorder="1" applyAlignment="1" applyProtection="1">
      <alignment horizontal="distributed" vertical="center" justifyLastLine="1"/>
    </xf>
    <xf numFmtId="0" fontId="6" fillId="0" borderId="20" xfId="0" applyFont="1" applyFill="1" applyBorder="1" applyAlignment="1" applyProtection="1">
      <alignment horizontal="distributed" vertical="center" justifyLastLine="1"/>
    </xf>
    <xf numFmtId="0" fontId="6" fillId="0" borderId="0" xfId="0" applyFont="1" applyFill="1" applyAlignment="1" applyProtection="1"/>
    <xf numFmtId="0" fontId="0" fillId="0" borderId="0" xfId="0" applyFont="1" applyFill="1" applyAlignment="1" applyProtection="1"/>
    <xf numFmtId="0" fontId="6" fillId="0" borderId="18" xfId="0" applyFont="1" applyFill="1" applyBorder="1" applyAlignment="1">
      <alignment horizontal="center" vertical="distributed" textRotation="255" justifyLastLine="1"/>
    </xf>
    <xf numFmtId="0" fontId="6" fillId="0" borderId="0" xfId="0" applyFont="1" applyFill="1" applyBorder="1" applyAlignment="1">
      <alignment horizontal="center" vertical="distributed" textRotation="255" justifyLastLine="1"/>
    </xf>
    <xf numFmtId="0" fontId="6" fillId="0" borderId="1" xfId="0" applyFont="1" applyFill="1" applyBorder="1" applyAlignment="1">
      <alignment horizontal="center" vertical="distributed" textRotation="255" justifyLastLine="1"/>
    </xf>
    <xf numFmtId="0" fontId="6" fillId="0" borderId="18" xfId="0" applyFont="1" applyFill="1" applyBorder="1" applyAlignment="1">
      <alignment vertical="distributed" textRotation="255" justifyLastLine="1"/>
    </xf>
    <xf numFmtId="0" fontId="6" fillId="0" borderId="0" xfId="0" applyFont="1" applyFill="1" applyBorder="1" applyAlignment="1">
      <alignment vertical="distributed" textRotation="255" justifyLastLine="1"/>
    </xf>
    <xf numFmtId="0" fontId="6" fillId="0" borderId="17" xfId="0" applyFont="1" applyFill="1" applyBorder="1" applyAlignment="1">
      <alignment vertical="distributed" textRotation="255" justifyLastLine="1"/>
    </xf>
    <xf numFmtId="0" fontId="0" fillId="0" borderId="37" xfId="0" applyFont="1" applyFill="1" applyBorder="1" applyAlignment="1" applyProtection="1">
      <alignment vertical="center" wrapText="1"/>
    </xf>
    <xf numFmtId="0" fontId="6" fillId="0" borderId="38" xfId="0" applyFont="1" applyFill="1" applyBorder="1" applyAlignment="1">
      <alignment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0" xfId="0" applyFont="1" applyFill="1" applyBorder="1" applyAlignment="1" applyProtection="1">
      <alignment horizontal="distributed" vertical="center"/>
    </xf>
    <xf numFmtId="0" fontId="0" fillId="0" borderId="0" xfId="0" applyFont="1" applyFill="1" applyBorder="1" applyAlignment="1" applyProtection="1"/>
    <xf numFmtId="0" fontId="6" fillId="0" borderId="0" xfId="0" quotePrefix="1" applyFont="1" applyFill="1" applyBorder="1" applyAlignment="1" applyProtection="1"/>
    <xf numFmtId="0" fontId="6" fillId="0" borderId="0" xfId="0" quotePrefix="1" applyFont="1" applyFill="1" applyAlignment="1" applyProtection="1"/>
    <xf numFmtId="0" fontId="6" fillId="0" borderId="17" xfId="0" applyFont="1" applyFill="1" applyBorder="1" applyAlignment="1" applyProtection="1">
      <alignment horizontal="distributed" vertical="center"/>
    </xf>
    <xf numFmtId="0" fontId="6" fillId="0" borderId="11"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xf>
    <xf numFmtId="0" fontId="6" fillId="0" borderId="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7" xfId="0" applyFont="1" applyFill="1" applyBorder="1" applyAlignment="1">
      <alignment horizontal="center" vertical="distributed" textRotation="255" justifyLastLine="1"/>
    </xf>
    <xf numFmtId="0" fontId="6" fillId="0" borderId="1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3" xfId="0" applyFont="1" applyFill="1" applyBorder="1" applyAlignment="1" applyProtection="1"/>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G134"/>
  <sheetViews>
    <sheetView tabSelected="1" view="pageBreakPreview" zoomScaleNormal="100" workbookViewId="0">
      <pane xSplit="4" ySplit="6" topLeftCell="E7" activePane="bottomRight" state="frozen"/>
      <selection activeCell="E7" sqref="E7"/>
      <selection pane="topRight" activeCell="E7" sqref="E7"/>
      <selection pane="bottomLeft" activeCell="E7" sqref="E7"/>
      <selection pane="bottomRight" activeCell="D2" sqref="D2"/>
    </sheetView>
  </sheetViews>
  <sheetFormatPr defaultColWidth="9.109375" defaultRowHeight="12" x14ac:dyDescent="0.15"/>
  <cols>
    <col min="1" max="3" width="2.6640625" style="35" customWidth="1"/>
    <col min="4" max="4" width="23.109375" style="35" bestFit="1" customWidth="1"/>
    <col min="5" max="13" width="8.33203125" style="35" customWidth="1"/>
    <col min="14" max="14" width="2.88671875" style="34" customWidth="1"/>
    <col min="15" max="15" width="8.33203125" style="34" customWidth="1"/>
    <col min="16" max="23" width="8.33203125" style="35" customWidth="1"/>
    <col min="24" max="25" width="2.6640625" style="35" customWidth="1"/>
    <col min="26" max="26" width="20.77734375" style="35" customWidth="1"/>
    <col min="27" max="27" width="4.6640625" style="35" customWidth="1"/>
    <col min="28" max="28" width="3.33203125" style="35" customWidth="1"/>
    <col min="29" max="29" width="8.6640625" style="35" customWidth="1"/>
    <col min="30" max="30" width="9.6640625" style="35" bestFit="1" customWidth="1"/>
    <col min="31" max="31" width="8.88671875" style="35" customWidth="1"/>
    <col min="32" max="41" width="10.6640625" style="35" customWidth="1"/>
    <col min="42" max="42" width="20.6640625" style="35" customWidth="1"/>
    <col min="43" max="16384" width="9.109375" style="35"/>
  </cols>
  <sheetData>
    <row r="1" spans="2:33" s="4" customFormat="1" x14ac:dyDescent="0.15">
      <c r="B1" s="1" t="s">
        <v>168</v>
      </c>
      <c r="C1" s="1"/>
      <c r="D1" s="1"/>
      <c r="E1" s="2"/>
      <c r="F1" s="2">
        <f>SUM(F7:J7)</f>
        <v>18949</v>
      </c>
      <c r="G1" s="1"/>
      <c r="H1" s="1"/>
      <c r="I1" s="1"/>
      <c r="J1" s="1"/>
      <c r="K1" s="2">
        <f>SUM(K7:M7,O7:Q7)</f>
        <v>18949</v>
      </c>
      <c r="L1" s="1"/>
      <c r="M1" s="1"/>
      <c r="N1" s="3"/>
      <c r="O1" s="3" t="s">
        <v>169</v>
      </c>
      <c r="P1" s="1"/>
      <c r="Q1" s="1"/>
      <c r="R1" s="2">
        <f>SUM(R7:W7)</f>
        <v>18949</v>
      </c>
      <c r="S1" s="1"/>
      <c r="T1" s="1"/>
      <c r="U1" s="1"/>
      <c r="V1" s="1"/>
      <c r="W1" s="1"/>
      <c r="X1" s="1"/>
      <c r="Y1" s="1"/>
      <c r="Z1" s="1"/>
      <c r="AA1" s="1"/>
      <c r="AB1" s="1"/>
      <c r="AC1" s="1"/>
      <c r="AD1" s="1"/>
      <c r="AE1" s="1"/>
      <c r="AF1" s="1"/>
      <c r="AG1" s="1"/>
    </row>
    <row r="2" spans="2:33" s="5" customFormat="1" ht="14.4" x14ac:dyDescent="0.15">
      <c r="E2" s="98" t="s">
        <v>172</v>
      </c>
      <c r="F2" s="98"/>
      <c r="G2" s="98"/>
      <c r="H2" s="98"/>
      <c r="I2" s="98"/>
      <c r="J2" s="98"/>
      <c r="K2" s="98"/>
      <c r="L2" s="98"/>
      <c r="N2" s="6"/>
      <c r="P2" s="98" t="s">
        <v>142</v>
      </c>
      <c r="Q2" s="98"/>
      <c r="R2" s="98"/>
      <c r="S2" s="98"/>
      <c r="T2" s="98"/>
      <c r="U2" s="98"/>
      <c r="V2" s="98"/>
      <c r="W2" s="98"/>
    </row>
    <row r="3" spans="2:33" s="4" customFormat="1" ht="12.6" thickBot="1" x14ac:dyDescent="0.2">
      <c r="D3" s="7"/>
      <c r="E3" s="7"/>
      <c r="F3" s="7"/>
      <c r="G3" s="7"/>
      <c r="H3" s="7"/>
      <c r="I3" s="7"/>
      <c r="J3" s="7"/>
      <c r="K3" s="7"/>
      <c r="L3" s="7"/>
      <c r="M3" s="7"/>
      <c r="N3" s="8"/>
      <c r="O3" s="8"/>
      <c r="P3" s="7"/>
      <c r="Q3" s="7"/>
      <c r="R3" s="7"/>
      <c r="S3" s="7"/>
      <c r="T3" s="7"/>
      <c r="U3" s="7"/>
      <c r="V3" s="7"/>
      <c r="W3" s="7"/>
      <c r="X3" s="8"/>
      <c r="Y3" s="8"/>
      <c r="Z3" s="8"/>
      <c r="AA3" s="8"/>
      <c r="AB3" s="8"/>
      <c r="AC3" s="8"/>
    </row>
    <row r="4" spans="2:33" s="4" customFormat="1" ht="13.5" customHeight="1" x14ac:dyDescent="0.15">
      <c r="B4" s="113" t="s">
        <v>140</v>
      </c>
      <c r="C4" s="114"/>
      <c r="D4" s="115"/>
      <c r="E4" s="123" t="s">
        <v>12</v>
      </c>
      <c r="F4" s="125" t="s">
        <v>80</v>
      </c>
      <c r="G4" s="118"/>
      <c r="H4" s="118"/>
      <c r="I4" s="118"/>
      <c r="J4" s="119"/>
      <c r="K4" s="125" t="s">
        <v>6</v>
      </c>
      <c r="L4" s="118"/>
      <c r="M4" s="118"/>
      <c r="N4" s="9"/>
      <c r="O4" s="118" t="s">
        <v>6</v>
      </c>
      <c r="P4" s="118"/>
      <c r="Q4" s="119"/>
      <c r="R4" s="120" t="s">
        <v>16</v>
      </c>
      <c r="S4" s="121"/>
      <c r="T4" s="121"/>
      <c r="U4" s="121"/>
      <c r="V4" s="121"/>
      <c r="W4" s="122"/>
      <c r="X4" s="99" t="s">
        <v>141</v>
      </c>
      <c r="Y4" s="100"/>
      <c r="Z4" s="100"/>
      <c r="AA4" s="100"/>
      <c r="AB4" s="10"/>
      <c r="AC4" s="10"/>
    </row>
    <row r="5" spans="2:33" s="4" customFormat="1" ht="13.5" customHeight="1" x14ac:dyDescent="0.15">
      <c r="B5" s="116"/>
      <c r="C5" s="116"/>
      <c r="D5" s="117"/>
      <c r="E5" s="124"/>
      <c r="F5" s="126" t="s">
        <v>78</v>
      </c>
      <c r="G5" s="128"/>
      <c r="H5" s="126" t="s">
        <v>79</v>
      </c>
      <c r="I5" s="127"/>
      <c r="J5" s="128"/>
      <c r="K5" s="103" t="s">
        <v>9</v>
      </c>
      <c r="L5" s="105" t="s">
        <v>81</v>
      </c>
      <c r="M5" s="129" t="s">
        <v>10</v>
      </c>
      <c r="N5" s="8"/>
      <c r="O5" s="131" t="s">
        <v>11</v>
      </c>
      <c r="P5" s="103" t="s">
        <v>15</v>
      </c>
      <c r="Q5" s="103" t="s">
        <v>0</v>
      </c>
      <c r="R5" s="103" t="s">
        <v>9</v>
      </c>
      <c r="S5" s="105" t="s">
        <v>81</v>
      </c>
      <c r="T5" s="103" t="s">
        <v>10</v>
      </c>
      <c r="U5" s="103" t="s">
        <v>11</v>
      </c>
      <c r="V5" s="103" t="s">
        <v>15</v>
      </c>
      <c r="W5" s="103" t="s">
        <v>0</v>
      </c>
      <c r="X5" s="101"/>
      <c r="Y5" s="102"/>
      <c r="Z5" s="102"/>
      <c r="AA5" s="102"/>
      <c r="AB5" s="10"/>
      <c r="AC5" s="10"/>
    </row>
    <row r="6" spans="2:33" s="4" customFormat="1" ht="24" x14ac:dyDescent="0.15">
      <c r="B6" s="116"/>
      <c r="C6" s="116"/>
      <c r="D6" s="117"/>
      <c r="E6" s="104"/>
      <c r="F6" s="11" t="s">
        <v>13</v>
      </c>
      <c r="G6" s="11" t="s">
        <v>0</v>
      </c>
      <c r="H6" s="11" t="s">
        <v>14</v>
      </c>
      <c r="I6" s="12" t="s">
        <v>82</v>
      </c>
      <c r="J6" s="13" t="s">
        <v>0</v>
      </c>
      <c r="K6" s="104"/>
      <c r="L6" s="104"/>
      <c r="M6" s="130"/>
      <c r="N6" s="10"/>
      <c r="O6" s="132"/>
      <c r="P6" s="104"/>
      <c r="Q6" s="104"/>
      <c r="R6" s="104"/>
      <c r="S6" s="104"/>
      <c r="T6" s="104"/>
      <c r="U6" s="104"/>
      <c r="V6" s="104"/>
      <c r="W6" s="104"/>
      <c r="X6" s="101"/>
      <c r="Y6" s="102"/>
      <c r="Z6" s="102"/>
      <c r="AA6" s="102"/>
      <c r="AB6" s="8"/>
      <c r="AC6" s="14" t="s">
        <v>146</v>
      </c>
      <c r="AD6" s="15" t="s">
        <v>147</v>
      </c>
      <c r="AE6" s="15" t="s">
        <v>159</v>
      </c>
    </row>
    <row r="7" spans="2:33" s="20" customFormat="1" ht="16.5" customHeight="1" x14ac:dyDescent="0.15">
      <c r="B7" s="111" t="s">
        <v>8</v>
      </c>
      <c r="C7" s="111"/>
      <c r="D7" s="112"/>
      <c r="E7" s="73">
        <f>E8+E13+E19+E23+E27+E31</f>
        <v>18949</v>
      </c>
      <c r="F7" s="73">
        <f t="shared" ref="F7:W7" si="0">F8+F13+F19+F23+F27+F31</f>
        <v>2044</v>
      </c>
      <c r="G7" s="73">
        <f t="shared" si="0"/>
        <v>11273</v>
      </c>
      <c r="H7" s="73">
        <f t="shared" si="0"/>
        <v>217</v>
      </c>
      <c r="I7" s="73">
        <f t="shared" si="0"/>
        <v>462</v>
      </c>
      <c r="J7" s="73">
        <f t="shared" si="0"/>
        <v>4953</v>
      </c>
      <c r="K7" s="73">
        <f t="shared" si="0"/>
        <v>3621</v>
      </c>
      <c r="L7" s="73">
        <f t="shared" si="0"/>
        <v>131</v>
      </c>
      <c r="M7" s="73">
        <f t="shared" si="0"/>
        <v>177</v>
      </c>
      <c r="N7" s="16"/>
      <c r="O7" s="82">
        <f>O8+O13+O19+O23+O27+O31</f>
        <v>128</v>
      </c>
      <c r="P7" s="73">
        <f t="shared" si="0"/>
        <v>271</v>
      </c>
      <c r="Q7" s="73">
        <f t="shared" si="0"/>
        <v>14621</v>
      </c>
      <c r="R7" s="73">
        <f t="shared" si="0"/>
        <v>5312</v>
      </c>
      <c r="S7" s="73">
        <f t="shared" si="0"/>
        <v>208</v>
      </c>
      <c r="T7" s="73">
        <f t="shared" si="0"/>
        <v>363</v>
      </c>
      <c r="U7" s="73">
        <f t="shared" si="0"/>
        <v>178</v>
      </c>
      <c r="V7" s="73">
        <f t="shared" si="0"/>
        <v>693</v>
      </c>
      <c r="W7" s="73">
        <f t="shared" si="0"/>
        <v>12195</v>
      </c>
      <c r="X7" s="134" t="s">
        <v>8</v>
      </c>
      <c r="Y7" s="135"/>
      <c r="Z7" s="135"/>
      <c r="AA7" s="135"/>
      <c r="AB7" s="17"/>
      <c r="AC7" s="18">
        <f>SUM(K7:Q7)-E7</f>
        <v>0</v>
      </c>
      <c r="AD7" s="19">
        <f>SUM(R7:W7)-E7</f>
        <v>0</v>
      </c>
      <c r="AE7" s="19">
        <f>SUM(F7:J7)-E7</f>
        <v>0</v>
      </c>
    </row>
    <row r="8" spans="2:33" s="20" customFormat="1" ht="16.5" customHeight="1" x14ac:dyDescent="0.15">
      <c r="B8" s="21"/>
      <c r="C8" s="106" t="s">
        <v>19</v>
      </c>
      <c r="D8" s="107"/>
      <c r="E8" s="73">
        <f>SUM(E9:E12)</f>
        <v>606</v>
      </c>
      <c r="F8" s="73">
        <v>47</v>
      </c>
      <c r="G8" s="73">
        <v>254</v>
      </c>
      <c r="H8" s="73">
        <v>11</v>
      </c>
      <c r="I8" s="73">
        <v>21</v>
      </c>
      <c r="J8" s="73">
        <v>273</v>
      </c>
      <c r="K8" s="73">
        <v>207</v>
      </c>
      <c r="L8" s="73">
        <v>3</v>
      </c>
      <c r="M8" s="73">
        <v>5</v>
      </c>
      <c r="N8" s="16"/>
      <c r="O8" s="82">
        <v>1</v>
      </c>
      <c r="P8" s="73">
        <v>18</v>
      </c>
      <c r="Q8" s="73">
        <v>372</v>
      </c>
      <c r="R8" s="73">
        <v>276</v>
      </c>
      <c r="S8" s="73">
        <v>8</v>
      </c>
      <c r="T8" s="73">
        <v>14</v>
      </c>
      <c r="U8" s="73">
        <v>3</v>
      </c>
      <c r="V8" s="73">
        <v>43</v>
      </c>
      <c r="W8" s="73">
        <v>262</v>
      </c>
      <c r="X8" s="22"/>
      <c r="Y8" s="106" t="s">
        <v>19</v>
      </c>
      <c r="Z8" s="106"/>
      <c r="AA8" s="106"/>
      <c r="AB8" s="17"/>
      <c r="AC8" s="18">
        <f t="shared" ref="AC8:AC44" si="1">SUM(K8:Q8)-E8</f>
        <v>0</v>
      </c>
      <c r="AD8" s="19">
        <f t="shared" ref="AD8:AD44" si="2">SUM(R8:W8)-E8</f>
        <v>0</v>
      </c>
      <c r="AE8" s="19">
        <f t="shared" ref="AE8:AE44" si="3">SUM(F8:J8)-E8</f>
        <v>0</v>
      </c>
    </row>
    <row r="9" spans="2:33" s="4" customFormat="1" ht="16.5" customHeight="1" x14ac:dyDescent="0.15">
      <c r="B9" s="23"/>
      <c r="C9" s="23"/>
      <c r="D9" s="24" t="s">
        <v>20</v>
      </c>
      <c r="E9" s="73">
        <f>SUM(F9:J9)</f>
        <v>43</v>
      </c>
      <c r="F9" s="74">
        <v>4</v>
      </c>
      <c r="G9" s="74">
        <v>23</v>
      </c>
      <c r="H9" s="74">
        <v>2</v>
      </c>
      <c r="I9" s="74">
        <v>1</v>
      </c>
      <c r="J9" s="74">
        <v>13</v>
      </c>
      <c r="K9" s="74">
        <v>11</v>
      </c>
      <c r="L9" s="74">
        <v>0</v>
      </c>
      <c r="M9" s="74">
        <v>1</v>
      </c>
      <c r="N9" s="25"/>
      <c r="O9" s="83">
        <v>0</v>
      </c>
      <c r="P9" s="84">
        <v>2</v>
      </c>
      <c r="Q9" s="84">
        <v>29</v>
      </c>
      <c r="R9" s="84">
        <v>16</v>
      </c>
      <c r="S9" s="84">
        <v>0</v>
      </c>
      <c r="T9" s="84">
        <v>4</v>
      </c>
      <c r="U9" s="84">
        <v>0</v>
      </c>
      <c r="V9" s="84">
        <v>6</v>
      </c>
      <c r="W9" s="84">
        <v>17</v>
      </c>
      <c r="X9" s="26"/>
      <c r="Y9" s="27"/>
      <c r="Z9" s="136" t="s">
        <v>20</v>
      </c>
      <c r="AA9" s="136"/>
      <c r="AB9" s="10"/>
      <c r="AC9" s="18">
        <f t="shared" si="1"/>
        <v>0</v>
      </c>
      <c r="AD9" s="19">
        <f t="shared" si="2"/>
        <v>0</v>
      </c>
      <c r="AE9" s="19">
        <f t="shared" si="3"/>
        <v>0</v>
      </c>
    </row>
    <row r="10" spans="2:33" s="4" customFormat="1" ht="16.5" customHeight="1" x14ac:dyDescent="0.15">
      <c r="B10" s="23"/>
      <c r="C10" s="23"/>
      <c r="D10" s="24" t="s">
        <v>21</v>
      </c>
      <c r="E10" s="73">
        <f t="shared" ref="E10:E44" si="4">SUM(F10:J10)</f>
        <v>329</v>
      </c>
      <c r="F10" s="74">
        <v>30</v>
      </c>
      <c r="G10" s="74">
        <v>90</v>
      </c>
      <c r="H10" s="74">
        <v>7</v>
      </c>
      <c r="I10" s="74">
        <v>12</v>
      </c>
      <c r="J10" s="74">
        <v>190</v>
      </c>
      <c r="K10" s="74">
        <v>123</v>
      </c>
      <c r="L10" s="74">
        <v>2</v>
      </c>
      <c r="M10" s="74">
        <v>3</v>
      </c>
      <c r="N10" s="25"/>
      <c r="O10" s="83">
        <v>1</v>
      </c>
      <c r="P10" s="84">
        <v>6</v>
      </c>
      <c r="Q10" s="84">
        <v>194</v>
      </c>
      <c r="R10" s="84">
        <v>175</v>
      </c>
      <c r="S10" s="84">
        <v>3</v>
      </c>
      <c r="T10" s="84">
        <v>6</v>
      </c>
      <c r="U10" s="84">
        <v>2</v>
      </c>
      <c r="V10" s="84">
        <v>19</v>
      </c>
      <c r="W10" s="84">
        <v>124</v>
      </c>
      <c r="X10" s="26"/>
      <c r="Y10" s="27"/>
      <c r="Z10" s="136" t="s">
        <v>21</v>
      </c>
      <c r="AA10" s="136"/>
      <c r="AB10" s="10"/>
      <c r="AC10" s="18">
        <f t="shared" si="1"/>
        <v>0</v>
      </c>
      <c r="AD10" s="19">
        <f t="shared" si="2"/>
        <v>0</v>
      </c>
      <c r="AE10" s="19">
        <f t="shared" si="3"/>
        <v>0</v>
      </c>
    </row>
    <row r="11" spans="2:33" s="4" customFormat="1" ht="16.5" customHeight="1" x14ac:dyDescent="0.15">
      <c r="B11" s="23"/>
      <c r="C11" s="23"/>
      <c r="D11" s="24" t="s">
        <v>22</v>
      </c>
      <c r="E11" s="73">
        <f t="shared" si="4"/>
        <v>43</v>
      </c>
      <c r="F11" s="74">
        <v>3</v>
      </c>
      <c r="G11" s="74">
        <v>25</v>
      </c>
      <c r="H11" s="74">
        <v>0</v>
      </c>
      <c r="I11" s="74">
        <v>2</v>
      </c>
      <c r="J11" s="74">
        <v>13</v>
      </c>
      <c r="K11" s="74">
        <v>13</v>
      </c>
      <c r="L11" s="74">
        <v>0</v>
      </c>
      <c r="M11" s="74">
        <v>0</v>
      </c>
      <c r="N11" s="25"/>
      <c r="O11" s="83">
        <v>0</v>
      </c>
      <c r="P11" s="84">
        <v>0</v>
      </c>
      <c r="Q11" s="84">
        <v>30</v>
      </c>
      <c r="R11" s="84">
        <v>16</v>
      </c>
      <c r="S11" s="84">
        <v>2</v>
      </c>
      <c r="T11" s="84">
        <v>2</v>
      </c>
      <c r="U11" s="84">
        <v>1</v>
      </c>
      <c r="V11" s="84">
        <v>2</v>
      </c>
      <c r="W11" s="84">
        <v>20</v>
      </c>
      <c r="X11" s="26"/>
      <c r="Y11" s="27"/>
      <c r="Z11" s="136" t="s">
        <v>22</v>
      </c>
      <c r="AA11" s="136"/>
      <c r="AB11" s="10"/>
      <c r="AC11" s="18">
        <f t="shared" si="1"/>
        <v>0</v>
      </c>
      <c r="AD11" s="19">
        <f t="shared" si="2"/>
        <v>0</v>
      </c>
      <c r="AE11" s="19">
        <f t="shared" si="3"/>
        <v>0</v>
      </c>
    </row>
    <row r="12" spans="2:33" s="4" customFormat="1" ht="16.5" customHeight="1" x14ac:dyDescent="0.15">
      <c r="B12" s="23"/>
      <c r="C12" s="23"/>
      <c r="D12" s="24" t="s">
        <v>173</v>
      </c>
      <c r="E12" s="73">
        <f t="shared" si="4"/>
        <v>191</v>
      </c>
      <c r="F12" s="74">
        <v>10</v>
      </c>
      <c r="G12" s="74">
        <v>116</v>
      </c>
      <c r="H12" s="74">
        <v>2</v>
      </c>
      <c r="I12" s="74">
        <v>6</v>
      </c>
      <c r="J12" s="74">
        <v>57</v>
      </c>
      <c r="K12" s="74">
        <v>60</v>
      </c>
      <c r="L12" s="74">
        <v>1</v>
      </c>
      <c r="M12" s="74">
        <v>1</v>
      </c>
      <c r="N12" s="25"/>
      <c r="O12" s="83">
        <v>0</v>
      </c>
      <c r="P12" s="84">
        <v>10</v>
      </c>
      <c r="Q12" s="84">
        <v>119</v>
      </c>
      <c r="R12" s="84">
        <v>69</v>
      </c>
      <c r="S12" s="84">
        <v>3</v>
      </c>
      <c r="T12" s="84">
        <v>2</v>
      </c>
      <c r="U12" s="84">
        <v>0</v>
      </c>
      <c r="V12" s="84">
        <v>16</v>
      </c>
      <c r="W12" s="84">
        <v>101</v>
      </c>
      <c r="X12" s="26"/>
      <c r="Y12" s="27"/>
      <c r="Z12" s="136" t="s">
        <v>173</v>
      </c>
      <c r="AA12" s="136"/>
      <c r="AB12" s="10"/>
      <c r="AC12" s="18">
        <f t="shared" si="1"/>
        <v>0</v>
      </c>
      <c r="AD12" s="19">
        <f t="shared" si="2"/>
        <v>0</v>
      </c>
      <c r="AE12" s="19">
        <f t="shared" si="3"/>
        <v>0</v>
      </c>
    </row>
    <row r="13" spans="2:33" s="20" customFormat="1" ht="16.5" customHeight="1" x14ac:dyDescent="0.15">
      <c r="B13" s="21"/>
      <c r="C13" s="106" t="s">
        <v>23</v>
      </c>
      <c r="D13" s="107"/>
      <c r="E13" s="73">
        <f>SUM(E14:E18)</f>
        <v>3570</v>
      </c>
      <c r="F13" s="73">
        <v>367</v>
      </c>
      <c r="G13" s="73">
        <v>1807</v>
      </c>
      <c r="H13" s="73">
        <v>51</v>
      </c>
      <c r="I13" s="73">
        <v>83</v>
      </c>
      <c r="J13" s="73">
        <v>1262</v>
      </c>
      <c r="K13" s="73">
        <v>827</v>
      </c>
      <c r="L13" s="73">
        <v>36</v>
      </c>
      <c r="M13" s="73">
        <v>40</v>
      </c>
      <c r="N13" s="16"/>
      <c r="O13" s="82">
        <v>20</v>
      </c>
      <c r="P13" s="73">
        <v>73</v>
      </c>
      <c r="Q13" s="73">
        <v>2574</v>
      </c>
      <c r="R13" s="73">
        <v>1221</v>
      </c>
      <c r="S13" s="73">
        <v>60</v>
      </c>
      <c r="T13" s="73">
        <v>81</v>
      </c>
      <c r="U13" s="73">
        <v>31</v>
      </c>
      <c r="V13" s="73">
        <v>175</v>
      </c>
      <c r="W13" s="73">
        <v>2002</v>
      </c>
      <c r="X13" s="22"/>
      <c r="Y13" s="106" t="s">
        <v>23</v>
      </c>
      <c r="Z13" s="106"/>
      <c r="AA13" s="106"/>
      <c r="AB13" s="17"/>
      <c r="AC13" s="18">
        <f t="shared" si="1"/>
        <v>0</v>
      </c>
      <c r="AD13" s="19">
        <f t="shared" si="2"/>
        <v>0</v>
      </c>
      <c r="AE13" s="19">
        <f t="shared" si="3"/>
        <v>0</v>
      </c>
    </row>
    <row r="14" spans="2:33" s="4" customFormat="1" ht="16.5" customHeight="1" x14ac:dyDescent="0.15">
      <c r="B14" s="23"/>
      <c r="C14" s="23"/>
      <c r="D14" s="24" t="s">
        <v>24</v>
      </c>
      <c r="E14" s="73">
        <f t="shared" si="4"/>
        <v>8</v>
      </c>
      <c r="F14" s="74">
        <v>3</v>
      </c>
      <c r="G14" s="74">
        <v>0</v>
      </c>
      <c r="H14" s="74">
        <v>0</v>
      </c>
      <c r="I14" s="74">
        <v>2</v>
      </c>
      <c r="J14" s="74">
        <v>3</v>
      </c>
      <c r="K14" s="74">
        <v>3</v>
      </c>
      <c r="L14" s="74">
        <v>0</v>
      </c>
      <c r="M14" s="74">
        <v>0</v>
      </c>
      <c r="N14" s="25"/>
      <c r="O14" s="83">
        <v>0</v>
      </c>
      <c r="P14" s="84">
        <v>0</v>
      </c>
      <c r="Q14" s="84">
        <v>5</v>
      </c>
      <c r="R14" s="84">
        <v>3</v>
      </c>
      <c r="S14" s="84">
        <v>0</v>
      </c>
      <c r="T14" s="84">
        <v>0</v>
      </c>
      <c r="U14" s="84">
        <v>0</v>
      </c>
      <c r="V14" s="84">
        <v>0</v>
      </c>
      <c r="W14" s="84">
        <v>5</v>
      </c>
      <c r="X14" s="26"/>
      <c r="Y14" s="27"/>
      <c r="Z14" s="136" t="s">
        <v>24</v>
      </c>
      <c r="AA14" s="136"/>
      <c r="AB14" s="10"/>
      <c r="AC14" s="18">
        <f t="shared" si="1"/>
        <v>0</v>
      </c>
      <c r="AD14" s="19">
        <f t="shared" si="2"/>
        <v>0</v>
      </c>
      <c r="AE14" s="19">
        <f t="shared" si="3"/>
        <v>0</v>
      </c>
    </row>
    <row r="15" spans="2:33" s="4" customFormat="1" ht="16.5" customHeight="1" x14ac:dyDescent="0.15">
      <c r="B15" s="23"/>
      <c r="C15" s="23"/>
      <c r="D15" s="24" t="s">
        <v>25</v>
      </c>
      <c r="E15" s="73">
        <f t="shared" si="4"/>
        <v>875</v>
      </c>
      <c r="F15" s="74">
        <v>88</v>
      </c>
      <c r="G15" s="74">
        <v>501</v>
      </c>
      <c r="H15" s="74">
        <v>7</v>
      </c>
      <c r="I15" s="74">
        <v>17</v>
      </c>
      <c r="J15" s="74">
        <v>262</v>
      </c>
      <c r="K15" s="74">
        <v>133</v>
      </c>
      <c r="L15" s="74">
        <v>13</v>
      </c>
      <c r="M15" s="74">
        <v>10</v>
      </c>
      <c r="N15" s="25"/>
      <c r="O15" s="83">
        <v>4</v>
      </c>
      <c r="P15" s="84">
        <v>16</v>
      </c>
      <c r="Q15" s="84">
        <v>699</v>
      </c>
      <c r="R15" s="84">
        <v>222</v>
      </c>
      <c r="S15" s="84">
        <v>21</v>
      </c>
      <c r="T15" s="84">
        <v>24</v>
      </c>
      <c r="U15" s="84">
        <v>7</v>
      </c>
      <c r="V15" s="84">
        <v>44</v>
      </c>
      <c r="W15" s="84">
        <v>557</v>
      </c>
      <c r="X15" s="26"/>
      <c r="Y15" s="27"/>
      <c r="Z15" s="136" t="s">
        <v>54</v>
      </c>
      <c r="AA15" s="136"/>
      <c r="AB15" s="10"/>
      <c r="AC15" s="18">
        <f t="shared" si="1"/>
        <v>0</v>
      </c>
      <c r="AD15" s="19">
        <f t="shared" si="2"/>
        <v>0</v>
      </c>
      <c r="AE15" s="19">
        <f t="shared" si="3"/>
        <v>0</v>
      </c>
    </row>
    <row r="16" spans="2:33" s="4" customFormat="1" ht="16.5" customHeight="1" x14ac:dyDescent="0.15">
      <c r="B16" s="23"/>
      <c r="C16" s="23"/>
      <c r="D16" s="24" t="s">
        <v>26</v>
      </c>
      <c r="E16" s="73">
        <f t="shared" si="4"/>
        <v>2058</v>
      </c>
      <c r="F16" s="74">
        <v>203</v>
      </c>
      <c r="G16" s="74">
        <v>1004</v>
      </c>
      <c r="H16" s="74">
        <v>29</v>
      </c>
      <c r="I16" s="74">
        <v>48</v>
      </c>
      <c r="J16" s="74">
        <v>774</v>
      </c>
      <c r="K16" s="74">
        <v>525</v>
      </c>
      <c r="L16" s="74">
        <v>19</v>
      </c>
      <c r="M16" s="74">
        <v>21</v>
      </c>
      <c r="N16" s="25"/>
      <c r="O16" s="83">
        <v>13</v>
      </c>
      <c r="P16" s="84">
        <v>47</v>
      </c>
      <c r="Q16" s="84">
        <v>1433</v>
      </c>
      <c r="R16" s="84">
        <v>764</v>
      </c>
      <c r="S16" s="84">
        <v>29</v>
      </c>
      <c r="T16" s="84">
        <v>43</v>
      </c>
      <c r="U16" s="84">
        <v>15</v>
      </c>
      <c r="V16" s="84">
        <v>98</v>
      </c>
      <c r="W16" s="84">
        <v>1109</v>
      </c>
      <c r="X16" s="26"/>
      <c r="Y16" s="27"/>
      <c r="Z16" s="136" t="s">
        <v>55</v>
      </c>
      <c r="AA16" s="136"/>
      <c r="AB16" s="10"/>
      <c r="AC16" s="18">
        <f t="shared" si="1"/>
        <v>0</v>
      </c>
      <c r="AD16" s="19">
        <f t="shared" si="2"/>
        <v>0</v>
      </c>
      <c r="AE16" s="19">
        <f t="shared" si="3"/>
        <v>0</v>
      </c>
    </row>
    <row r="17" spans="2:31" s="4" customFormat="1" ht="16.5" customHeight="1" x14ac:dyDescent="0.15">
      <c r="B17" s="23"/>
      <c r="C17" s="23"/>
      <c r="D17" s="24" t="s">
        <v>27</v>
      </c>
      <c r="E17" s="73">
        <f t="shared" si="4"/>
        <v>215</v>
      </c>
      <c r="F17" s="74">
        <v>25</v>
      </c>
      <c r="G17" s="74">
        <v>129</v>
      </c>
      <c r="H17" s="74">
        <v>5</v>
      </c>
      <c r="I17" s="74">
        <v>7</v>
      </c>
      <c r="J17" s="74">
        <v>49</v>
      </c>
      <c r="K17" s="74">
        <v>46</v>
      </c>
      <c r="L17" s="74">
        <v>0</v>
      </c>
      <c r="M17" s="74">
        <v>9</v>
      </c>
      <c r="N17" s="25"/>
      <c r="O17" s="83">
        <v>1</v>
      </c>
      <c r="P17" s="84">
        <v>5</v>
      </c>
      <c r="Q17" s="84">
        <v>154</v>
      </c>
      <c r="R17" s="84">
        <v>56</v>
      </c>
      <c r="S17" s="84">
        <v>1</v>
      </c>
      <c r="T17" s="84">
        <v>13</v>
      </c>
      <c r="U17" s="84">
        <v>5</v>
      </c>
      <c r="V17" s="84">
        <v>14</v>
      </c>
      <c r="W17" s="84">
        <v>126</v>
      </c>
      <c r="X17" s="26"/>
      <c r="Y17" s="27"/>
      <c r="Z17" s="136" t="s">
        <v>56</v>
      </c>
      <c r="AA17" s="136"/>
      <c r="AB17" s="10"/>
      <c r="AC17" s="18">
        <f t="shared" si="1"/>
        <v>0</v>
      </c>
      <c r="AD17" s="19">
        <f t="shared" si="2"/>
        <v>0</v>
      </c>
      <c r="AE17" s="19">
        <f t="shared" si="3"/>
        <v>0</v>
      </c>
    </row>
    <row r="18" spans="2:31" s="4" customFormat="1" ht="16.5" customHeight="1" x14ac:dyDescent="0.15">
      <c r="B18" s="23"/>
      <c r="C18" s="23"/>
      <c r="D18" s="24" t="s">
        <v>28</v>
      </c>
      <c r="E18" s="73">
        <f t="shared" si="4"/>
        <v>414</v>
      </c>
      <c r="F18" s="74">
        <v>48</v>
      </c>
      <c r="G18" s="74">
        <v>173</v>
      </c>
      <c r="H18" s="74">
        <v>10</v>
      </c>
      <c r="I18" s="74">
        <v>9</v>
      </c>
      <c r="J18" s="74">
        <v>174</v>
      </c>
      <c r="K18" s="74">
        <v>120</v>
      </c>
      <c r="L18" s="74">
        <v>4</v>
      </c>
      <c r="M18" s="74">
        <v>0</v>
      </c>
      <c r="N18" s="25"/>
      <c r="O18" s="83">
        <v>2</v>
      </c>
      <c r="P18" s="84">
        <v>5</v>
      </c>
      <c r="Q18" s="84">
        <v>283</v>
      </c>
      <c r="R18" s="84">
        <v>176</v>
      </c>
      <c r="S18" s="84">
        <v>9</v>
      </c>
      <c r="T18" s="84">
        <v>1</v>
      </c>
      <c r="U18" s="84">
        <v>4</v>
      </c>
      <c r="V18" s="84">
        <v>19</v>
      </c>
      <c r="W18" s="84">
        <v>205</v>
      </c>
      <c r="X18" s="26"/>
      <c r="Y18" s="27"/>
      <c r="Z18" s="136" t="s">
        <v>57</v>
      </c>
      <c r="AA18" s="136"/>
      <c r="AB18" s="10"/>
      <c r="AC18" s="18">
        <f t="shared" si="1"/>
        <v>0</v>
      </c>
      <c r="AD18" s="19">
        <f t="shared" si="2"/>
        <v>0</v>
      </c>
      <c r="AE18" s="19">
        <f t="shared" si="3"/>
        <v>0</v>
      </c>
    </row>
    <row r="19" spans="2:31" s="20" customFormat="1" ht="16.5" customHeight="1" x14ac:dyDescent="0.15">
      <c r="B19" s="21"/>
      <c r="C19" s="106" t="s">
        <v>30</v>
      </c>
      <c r="D19" s="107"/>
      <c r="E19" s="73">
        <f>SUM(E20:E22)</f>
        <v>9855</v>
      </c>
      <c r="F19" s="73">
        <v>1180</v>
      </c>
      <c r="G19" s="73">
        <v>6057</v>
      </c>
      <c r="H19" s="73">
        <v>100</v>
      </c>
      <c r="I19" s="73">
        <v>262</v>
      </c>
      <c r="J19" s="73">
        <v>2256</v>
      </c>
      <c r="K19" s="73">
        <v>1725</v>
      </c>
      <c r="L19" s="73">
        <v>63</v>
      </c>
      <c r="M19" s="73">
        <v>92</v>
      </c>
      <c r="N19" s="16"/>
      <c r="O19" s="82">
        <v>69</v>
      </c>
      <c r="P19" s="73">
        <v>99</v>
      </c>
      <c r="Q19" s="73">
        <v>7807</v>
      </c>
      <c r="R19" s="73">
        <v>2602</v>
      </c>
      <c r="S19" s="73">
        <v>104</v>
      </c>
      <c r="T19" s="73">
        <v>187</v>
      </c>
      <c r="U19" s="73">
        <v>107</v>
      </c>
      <c r="V19" s="73">
        <v>280</v>
      </c>
      <c r="W19" s="73">
        <v>6575</v>
      </c>
      <c r="X19" s="22"/>
      <c r="Y19" s="106" t="s">
        <v>29</v>
      </c>
      <c r="Z19" s="106"/>
      <c r="AA19" s="106"/>
      <c r="AB19" s="17"/>
      <c r="AC19" s="18">
        <f t="shared" si="1"/>
        <v>0</v>
      </c>
      <c r="AD19" s="19">
        <f t="shared" si="2"/>
        <v>0</v>
      </c>
      <c r="AE19" s="19">
        <f t="shared" si="3"/>
        <v>0</v>
      </c>
    </row>
    <row r="20" spans="2:31" s="4" customFormat="1" ht="16.5" customHeight="1" x14ac:dyDescent="0.15">
      <c r="B20" s="23"/>
      <c r="C20" s="23"/>
      <c r="D20" s="24" t="s">
        <v>32</v>
      </c>
      <c r="E20" s="73">
        <f t="shared" si="4"/>
        <v>358</v>
      </c>
      <c r="F20" s="74">
        <v>41</v>
      </c>
      <c r="G20" s="74">
        <v>160</v>
      </c>
      <c r="H20" s="74">
        <v>12</v>
      </c>
      <c r="I20" s="74">
        <v>19</v>
      </c>
      <c r="J20" s="74">
        <v>126</v>
      </c>
      <c r="K20" s="74">
        <v>88</v>
      </c>
      <c r="L20" s="74">
        <v>4</v>
      </c>
      <c r="M20" s="74">
        <v>4</v>
      </c>
      <c r="N20" s="25"/>
      <c r="O20" s="83">
        <v>1</v>
      </c>
      <c r="P20" s="84">
        <v>8</v>
      </c>
      <c r="Q20" s="84">
        <v>253</v>
      </c>
      <c r="R20" s="84">
        <v>122</v>
      </c>
      <c r="S20" s="84">
        <v>8</v>
      </c>
      <c r="T20" s="84">
        <v>2</v>
      </c>
      <c r="U20" s="84">
        <v>4</v>
      </c>
      <c r="V20" s="84">
        <v>22</v>
      </c>
      <c r="W20" s="84">
        <v>200</v>
      </c>
      <c r="X20" s="26"/>
      <c r="Y20" s="27"/>
      <c r="Z20" s="136" t="s">
        <v>31</v>
      </c>
      <c r="AA20" s="136"/>
      <c r="AB20" s="10"/>
      <c r="AC20" s="18">
        <f t="shared" si="1"/>
        <v>0</v>
      </c>
      <c r="AD20" s="19">
        <f t="shared" si="2"/>
        <v>0</v>
      </c>
      <c r="AE20" s="19">
        <f t="shared" si="3"/>
        <v>0</v>
      </c>
    </row>
    <row r="21" spans="2:31" s="4" customFormat="1" ht="16.5" customHeight="1" x14ac:dyDescent="0.15">
      <c r="B21" s="23"/>
      <c r="C21" s="23"/>
      <c r="D21" s="24" t="s">
        <v>34</v>
      </c>
      <c r="E21" s="73">
        <f t="shared" si="4"/>
        <v>3281</v>
      </c>
      <c r="F21" s="74">
        <v>448</v>
      </c>
      <c r="G21" s="74">
        <v>2191</v>
      </c>
      <c r="H21" s="74">
        <v>18</v>
      </c>
      <c r="I21" s="74">
        <v>65</v>
      </c>
      <c r="J21" s="74">
        <v>559</v>
      </c>
      <c r="K21" s="74">
        <v>546</v>
      </c>
      <c r="L21" s="74">
        <v>16</v>
      </c>
      <c r="M21" s="74">
        <v>29</v>
      </c>
      <c r="N21" s="25"/>
      <c r="O21" s="83">
        <v>24</v>
      </c>
      <c r="P21" s="84">
        <v>22</v>
      </c>
      <c r="Q21" s="84">
        <v>2644</v>
      </c>
      <c r="R21" s="84">
        <v>874</v>
      </c>
      <c r="S21" s="84">
        <v>26</v>
      </c>
      <c r="T21" s="84">
        <v>51</v>
      </c>
      <c r="U21" s="84">
        <v>27</v>
      </c>
      <c r="V21" s="84">
        <v>82</v>
      </c>
      <c r="W21" s="84">
        <v>2221</v>
      </c>
      <c r="X21" s="26"/>
      <c r="Y21" s="27"/>
      <c r="Z21" s="136" t="s">
        <v>33</v>
      </c>
      <c r="AA21" s="136"/>
      <c r="AB21" s="10"/>
      <c r="AC21" s="18">
        <f t="shared" si="1"/>
        <v>0</v>
      </c>
      <c r="AD21" s="19">
        <f t="shared" si="2"/>
        <v>0</v>
      </c>
      <c r="AE21" s="19">
        <f t="shared" si="3"/>
        <v>0</v>
      </c>
    </row>
    <row r="22" spans="2:31" s="4" customFormat="1" ht="16.5" customHeight="1" x14ac:dyDescent="0.15">
      <c r="B22" s="23"/>
      <c r="C22" s="23"/>
      <c r="D22" s="24" t="s">
        <v>36</v>
      </c>
      <c r="E22" s="73">
        <f t="shared" si="4"/>
        <v>6216</v>
      </c>
      <c r="F22" s="74">
        <v>691</v>
      </c>
      <c r="G22" s="74">
        <v>3706</v>
      </c>
      <c r="H22" s="74">
        <v>70</v>
      </c>
      <c r="I22" s="74">
        <v>178</v>
      </c>
      <c r="J22" s="74">
        <v>1571</v>
      </c>
      <c r="K22" s="74">
        <v>1091</v>
      </c>
      <c r="L22" s="74">
        <v>43</v>
      </c>
      <c r="M22" s="74">
        <v>59</v>
      </c>
      <c r="N22" s="25"/>
      <c r="O22" s="83">
        <v>44</v>
      </c>
      <c r="P22" s="84">
        <v>69</v>
      </c>
      <c r="Q22" s="84">
        <v>4910</v>
      </c>
      <c r="R22" s="84">
        <v>1606</v>
      </c>
      <c r="S22" s="84">
        <v>70</v>
      </c>
      <c r="T22" s="84">
        <v>134</v>
      </c>
      <c r="U22" s="84">
        <v>76</v>
      </c>
      <c r="V22" s="84">
        <v>176</v>
      </c>
      <c r="W22" s="84">
        <v>4154</v>
      </c>
      <c r="X22" s="26"/>
      <c r="Y22" s="27"/>
      <c r="Z22" s="136" t="s">
        <v>35</v>
      </c>
      <c r="AA22" s="136"/>
      <c r="AB22" s="10"/>
      <c r="AC22" s="18">
        <f t="shared" si="1"/>
        <v>0</v>
      </c>
      <c r="AD22" s="19">
        <f t="shared" si="2"/>
        <v>0</v>
      </c>
      <c r="AE22" s="19">
        <f t="shared" si="3"/>
        <v>0</v>
      </c>
    </row>
    <row r="23" spans="2:31" s="20" customFormat="1" ht="16.5" customHeight="1" x14ac:dyDescent="0.15">
      <c r="B23" s="21"/>
      <c r="C23" s="106" t="s">
        <v>37</v>
      </c>
      <c r="D23" s="107"/>
      <c r="E23" s="73">
        <f>SUM(E24:E26)</f>
        <v>796</v>
      </c>
      <c r="F23" s="73">
        <v>106</v>
      </c>
      <c r="G23" s="73">
        <v>264</v>
      </c>
      <c r="H23" s="73">
        <v>33</v>
      </c>
      <c r="I23" s="73">
        <v>37</v>
      </c>
      <c r="J23" s="73">
        <v>356</v>
      </c>
      <c r="K23" s="73">
        <v>215</v>
      </c>
      <c r="L23" s="73">
        <v>7</v>
      </c>
      <c r="M23" s="73">
        <v>4</v>
      </c>
      <c r="N23" s="16"/>
      <c r="O23" s="82">
        <v>6</v>
      </c>
      <c r="P23" s="73">
        <v>8</v>
      </c>
      <c r="Q23" s="73">
        <v>556</v>
      </c>
      <c r="R23" s="73">
        <v>314</v>
      </c>
      <c r="S23" s="73">
        <v>4</v>
      </c>
      <c r="T23" s="73">
        <v>10</v>
      </c>
      <c r="U23" s="73">
        <v>7</v>
      </c>
      <c r="V23" s="73">
        <v>22</v>
      </c>
      <c r="W23" s="73">
        <v>439</v>
      </c>
      <c r="X23" s="22"/>
      <c r="Y23" s="106" t="s">
        <v>58</v>
      </c>
      <c r="Z23" s="106"/>
      <c r="AA23" s="106"/>
      <c r="AB23" s="17"/>
      <c r="AC23" s="18">
        <f t="shared" si="1"/>
        <v>0</v>
      </c>
      <c r="AD23" s="19">
        <f t="shared" si="2"/>
        <v>0</v>
      </c>
      <c r="AE23" s="19">
        <f t="shared" si="3"/>
        <v>0</v>
      </c>
    </row>
    <row r="24" spans="2:31" s="4" customFormat="1" ht="16.5" customHeight="1" x14ac:dyDescent="0.15">
      <c r="B24" s="23"/>
      <c r="C24" s="23"/>
      <c r="D24" s="24" t="s">
        <v>38</v>
      </c>
      <c r="E24" s="73">
        <f t="shared" si="4"/>
        <v>723</v>
      </c>
      <c r="F24" s="74">
        <v>103</v>
      </c>
      <c r="G24" s="74">
        <v>227</v>
      </c>
      <c r="H24" s="74">
        <v>31</v>
      </c>
      <c r="I24" s="74">
        <v>36</v>
      </c>
      <c r="J24" s="74">
        <v>326</v>
      </c>
      <c r="K24" s="74">
        <v>195</v>
      </c>
      <c r="L24" s="74">
        <v>7</v>
      </c>
      <c r="M24" s="74">
        <v>4</v>
      </c>
      <c r="N24" s="25"/>
      <c r="O24" s="83">
        <v>6</v>
      </c>
      <c r="P24" s="84">
        <v>8</v>
      </c>
      <c r="Q24" s="84">
        <v>503</v>
      </c>
      <c r="R24" s="84">
        <v>292</v>
      </c>
      <c r="S24" s="84">
        <v>4</v>
      </c>
      <c r="T24" s="84">
        <v>8</v>
      </c>
      <c r="U24" s="84">
        <v>7</v>
      </c>
      <c r="V24" s="84">
        <v>22</v>
      </c>
      <c r="W24" s="84">
        <v>390</v>
      </c>
      <c r="X24" s="26"/>
      <c r="Y24" s="27"/>
      <c r="Z24" s="136" t="s">
        <v>59</v>
      </c>
      <c r="AA24" s="136"/>
      <c r="AB24" s="10"/>
      <c r="AC24" s="18">
        <f t="shared" si="1"/>
        <v>0</v>
      </c>
      <c r="AD24" s="19">
        <f t="shared" si="2"/>
        <v>0</v>
      </c>
      <c r="AE24" s="19">
        <f t="shared" si="3"/>
        <v>0</v>
      </c>
    </row>
    <row r="25" spans="2:31" s="4" customFormat="1" ht="16.5" customHeight="1" x14ac:dyDescent="0.15">
      <c r="B25" s="23"/>
      <c r="C25" s="23"/>
      <c r="D25" s="24" t="s">
        <v>39</v>
      </c>
      <c r="E25" s="73">
        <f>SUM(F25:J25)</f>
        <v>18</v>
      </c>
      <c r="F25" s="74">
        <v>0</v>
      </c>
      <c r="G25" s="74">
        <v>6</v>
      </c>
      <c r="H25" s="74">
        <v>2</v>
      </c>
      <c r="I25" s="74">
        <v>1</v>
      </c>
      <c r="J25" s="74">
        <v>9</v>
      </c>
      <c r="K25" s="74">
        <v>8</v>
      </c>
      <c r="L25" s="74">
        <v>0</v>
      </c>
      <c r="M25" s="74">
        <v>0</v>
      </c>
      <c r="N25" s="25"/>
      <c r="O25" s="83">
        <v>0</v>
      </c>
      <c r="P25" s="84">
        <v>0</v>
      </c>
      <c r="Q25" s="84">
        <v>10</v>
      </c>
      <c r="R25" s="84">
        <v>6</v>
      </c>
      <c r="S25" s="84">
        <v>0</v>
      </c>
      <c r="T25" s="84">
        <v>1</v>
      </c>
      <c r="U25" s="84">
        <v>0</v>
      </c>
      <c r="V25" s="84">
        <v>0</v>
      </c>
      <c r="W25" s="84">
        <v>11</v>
      </c>
      <c r="X25" s="26"/>
      <c r="Y25" s="27"/>
      <c r="Z25" s="136" t="s">
        <v>60</v>
      </c>
      <c r="AA25" s="136"/>
      <c r="AB25" s="10"/>
      <c r="AC25" s="18">
        <f t="shared" si="1"/>
        <v>0</v>
      </c>
      <c r="AD25" s="19">
        <f t="shared" si="2"/>
        <v>0</v>
      </c>
      <c r="AE25" s="19">
        <f t="shared" si="3"/>
        <v>0</v>
      </c>
    </row>
    <row r="26" spans="2:31" s="4" customFormat="1" ht="16.5" customHeight="1" x14ac:dyDescent="0.15">
      <c r="B26" s="23"/>
      <c r="C26" s="23"/>
      <c r="D26" s="24" t="s">
        <v>40</v>
      </c>
      <c r="E26" s="73">
        <f>SUM(F26:J26)</f>
        <v>55</v>
      </c>
      <c r="F26" s="74">
        <v>3</v>
      </c>
      <c r="G26" s="74">
        <v>31</v>
      </c>
      <c r="H26" s="74">
        <v>0</v>
      </c>
      <c r="I26" s="74">
        <v>0</v>
      </c>
      <c r="J26" s="74">
        <v>21</v>
      </c>
      <c r="K26" s="74">
        <v>12</v>
      </c>
      <c r="L26" s="74">
        <v>0</v>
      </c>
      <c r="M26" s="74">
        <v>0</v>
      </c>
      <c r="N26" s="25"/>
      <c r="O26" s="83">
        <v>0</v>
      </c>
      <c r="P26" s="84">
        <v>0</v>
      </c>
      <c r="Q26" s="84">
        <v>43</v>
      </c>
      <c r="R26" s="84">
        <v>16</v>
      </c>
      <c r="S26" s="84">
        <v>0</v>
      </c>
      <c r="T26" s="84">
        <v>1</v>
      </c>
      <c r="U26" s="84">
        <v>0</v>
      </c>
      <c r="V26" s="84">
        <v>0</v>
      </c>
      <c r="W26" s="84">
        <v>38</v>
      </c>
      <c r="X26" s="26"/>
      <c r="Y26" s="27"/>
      <c r="Z26" s="136" t="s">
        <v>61</v>
      </c>
      <c r="AA26" s="136"/>
      <c r="AB26" s="10"/>
      <c r="AC26" s="18">
        <f t="shared" si="1"/>
        <v>0</v>
      </c>
      <c r="AD26" s="19">
        <f t="shared" si="2"/>
        <v>0</v>
      </c>
      <c r="AE26" s="19">
        <f t="shared" si="3"/>
        <v>0</v>
      </c>
    </row>
    <row r="27" spans="2:31" s="20" customFormat="1" ht="16.5" customHeight="1" x14ac:dyDescent="0.15">
      <c r="B27" s="21"/>
      <c r="C27" s="106" t="s">
        <v>41</v>
      </c>
      <c r="D27" s="107"/>
      <c r="E27" s="73">
        <f>SUM(F27:J27)</f>
        <v>636</v>
      </c>
      <c r="F27" s="73">
        <v>35</v>
      </c>
      <c r="G27" s="73">
        <v>516</v>
      </c>
      <c r="H27" s="73">
        <v>2</v>
      </c>
      <c r="I27" s="73">
        <v>9</v>
      </c>
      <c r="J27" s="73">
        <v>74</v>
      </c>
      <c r="K27" s="73">
        <v>89</v>
      </c>
      <c r="L27" s="73">
        <v>5</v>
      </c>
      <c r="M27" s="73">
        <v>9</v>
      </c>
      <c r="N27" s="16"/>
      <c r="O27" s="82">
        <v>4</v>
      </c>
      <c r="P27" s="73">
        <v>29</v>
      </c>
      <c r="Q27" s="73">
        <v>500</v>
      </c>
      <c r="R27" s="73">
        <v>99</v>
      </c>
      <c r="S27" s="73">
        <v>5</v>
      </c>
      <c r="T27" s="73">
        <v>11</v>
      </c>
      <c r="U27" s="73">
        <v>2</v>
      </c>
      <c r="V27" s="73">
        <v>66</v>
      </c>
      <c r="W27" s="73">
        <v>453</v>
      </c>
      <c r="X27" s="22"/>
      <c r="Y27" s="106" t="s">
        <v>62</v>
      </c>
      <c r="Z27" s="106"/>
      <c r="AA27" s="106"/>
      <c r="AB27" s="17"/>
      <c r="AC27" s="18">
        <f t="shared" si="1"/>
        <v>0</v>
      </c>
      <c r="AD27" s="19">
        <f t="shared" si="2"/>
        <v>0</v>
      </c>
      <c r="AE27" s="19">
        <f t="shared" si="3"/>
        <v>0</v>
      </c>
    </row>
    <row r="28" spans="2:31" s="4" customFormat="1" ht="16.5" customHeight="1" x14ac:dyDescent="0.15">
      <c r="B28" s="23"/>
      <c r="C28" s="23"/>
      <c r="D28" s="24" t="s">
        <v>42</v>
      </c>
      <c r="E28" s="73">
        <f t="shared" si="4"/>
        <v>3</v>
      </c>
      <c r="F28" s="74">
        <v>0</v>
      </c>
      <c r="G28" s="74">
        <v>1</v>
      </c>
      <c r="H28" s="74">
        <v>0</v>
      </c>
      <c r="I28" s="74">
        <v>0</v>
      </c>
      <c r="J28" s="74">
        <v>2</v>
      </c>
      <c r="K28" s="74">
        <v>0</v>
      </c>
      <c r="L28" s="74">
        <v>0</v>
      </c>
      <c r="M28" s="74">
        <v>0</v>
      </c>
      <c r="N28" s="25"/>
      <c r="O28" s="83">
        <v>0</v>
      </c>
      <c r="P28" s="74">
        <v>0</v>
      </c>
      <c r="Q28" s="84">
        <v>3</v>
      </c>
      <c r="R28" s="74">
        <v>0</v>
      </c>
      <c r="S28" s="74">
        <v>0</v>
      </c>
      <c r="T28" s="74">
        <v>0</v>
      </c>
      <c r="U28" s="74">
        <v>0</v>
      </c>
      <c r="V28" s="74">
        <v>0</v>
      </c>
      <c r="W28" s="74">
        <v>3</v>
      </c>
      <c r="X28" s="26"/>
      <c r="Y28" s="27"/>
      <c r="Z28" s="136" t="s">
        <v>63</v>
      </c>
      <c r="AA28" s="136"/>
      <c r="AB28" s="10"/>
      <c r="AC28" s="18">
        <f t="shared" si="1"/>
        <v>0</v>
      </c>
      <c r="AD28" s="19">
        <f t="shared" si="2"/>
        <v>0</v>
      </c>
      <c r="AE28" s="19">
        <f t="shared" si="3"/>
        <v>0</v>
      </c>
    </row>
    <row r="29" spans="2:31" s="4" customFormat="1" ht="16.5" customHeight="1" x14ac:dyDescent="0.15">
      <c r="B29" s="23"/>
      <c r="C29" s="23"/>
      <c r="D29" s="24" t="s">
        <v>43</v>
      </c>
      <c r="E29" s="73">
        <f>SUM(F29:J29)</f>
        <v>522</v>
      </c>
      <c r="F29" s="74">
        <v>32</v>
      </c>
      <c r="G29" s="74">
        <v>422</v>
      </c>
      <c r="H29" s="74">
        <v>2</v>
      </c>
      <c r="I29" s="74">
        <v>7</v>
      </c>
      <c r="J29" s="74">
        <v>59</v>
      </c>
      <c r="K29" s="74">
        <v>75</v>
      </c>
      <c r="L29" s="74">
        <v>5</v>
      </c>
      <c r="M29" s="74">
        <v>9</v>
      </c>
      <c r="N29" s="25"/>
      <c r="O29" s="83">
        <v>4</v>
      </c>
      <c r="P29" s="74">
        <v>26</v>
      </c>
      <c r="Q29" s="84">
        <v>403</v>
      </c>
      <c r="R29" s="74">
        <v>89</v>
      </c>
      <c r="S29" s="74">
        <v>5</v>
      </c>
      <c r="T29" s="74">
        <v>7</v>
      </c>
      <c r="U29" s="74">
        <v>2</v>
      </c>
      <c r="V29" s="74">
        <v>59</v>
      </c>
      <c r="W29" s="74">
        <v>360</v>
      </c>
      <c r="X29" s="26"/>
      <c r="Y29" s="27"/>
      <c r="Z29" s="136" t="s">
        <v>64</v>
      </c>
      <c r="AA29" s="136"/>
      <c r="AB29" s="10"/>
      <c r="AC29" s="18">
        <f t="shared" si="1"/>
        <v>0</v>
      </c>
      <c r="AD29" s="19">
        <f t="shared" si="2"/>
        <v>0</v>
      </c>
      <c r="AE29" s="19">
        <f t="shared" si="3"/>
        <v>0</v>
      </c>
    </row>
    <row r="30" spans="2:31" s="4" customFormat="1" ht="16.5" customHeight="1" x14ac:dyDescent="0.15">
      <c r="B30" s="23"/>
      <c r="C30" s="23"/>
      <c r="D30" s="24" t="s">
        <v>174</v>
      </c>
      <c r="E30" s="73">
        <f>SUM(F30:J30)</f>
        <v>111</v>
      </c>
      <c r="F30" s="74">
        <v>3</v>
      </c>
      <c r="G30" s="74">
        <v>93</v>
      </c>
      <c r="H30" s="74">
        <v>0</v>
      </c>
      <c r="I30" s="74">
        <v>2</v>
      </c>
      <c r="J30" s="74">
        <v>13</v>
      </c>
      <c r="K30" s="74">
        <v>14</v>
      </c>
      <c r="L30" s="74">
        <v>0</v>
      </c>
      <c r="M30" s="74">
        <v>0</v>
      </c>
      <c r="N30" s="25"/>
      <c r="O30" s="83">
        <v>0</v>
      </c>
      <c r="P30" s="74">
        <v>3</v>
      </c>
      <c r="Q30" s="84">
        <v>94</v>
      </c>
      <c r="R30" s="74">
        <v>10</v>
      </c>
      <c r="S30" s="74">
        <v>0</v>
      </c>
      <c r="T30" s="74">
        <v>4</v>
      </c>
      <c r="U30" s="74">
        <v>0</v>
      </c>
      <c r="V30" s="74">
        <v>7</v>
      </c>
      <c r="W30" s="74">
        <v>90</v>
      </c>
      <c r="X30" s="26"/>
      <c r="Y30" s="27"/>
      <c r="Z30" s="136" t="s">
        <v>174</v>
      </c>
      <c r="AA30" s="136"/>
      <c r="AB30" s="10"/>
      <c r="AC30" s="18">
        <f t="shared" ref="AC30" si="5">SUM(K30:Q30)-E30</f>
        <v>0</v>
      </c>
      <c r="AD30" s="19">
        <f t="shared" ref="AD30" si="6">SUM(R30:W30)-E30</f>
        <v>0</v>
      </c>
      <c r="AE30" s="19">
        <f t="shared" ref="AE30" si="7">SUM(F30:J30)-E30</f>
        <v>0</v>
      </c>
    </row>
    <row r="31" spans="2:31" s="20" customFormat="1" ht="16.5" customHeight="1" x14ac:dyDescent="0.15">
      <c r="B31" s="21"/>
      <c r="C31" s="106" t="s">
        <v>44</v>
      </c>
      <c r="D31" s="107"/>
      <c r="E31" s="73">
        <f t="shared" si="4"/>
        <v>3486</v>
      </c>
      <c r="F31" s="75">
        <v>309</v>
      </c>
      <c r="G31" s="75">
        <v>2375</v>
      </c>
      <c r="H31" s="75">
        <v>20</v>
      </c>
      <c r="I31" s="75">
        <v>50</v>
      </c>
      <c r="J31" s="75">
        <v>732</v>
      </c>
      <c r="K31" s="75">
        <v>558</v>
      </c>
      <c r="L31" s="75">
        <v>17</v>
      </c>
      <c r="M31" s="75">
        <v>27</v>
      </c>
      <c r="N31" s="16"/>
      <c r="O31" s="85">
        <v>28</v>
      </c>
      <c r="P31" s="75">
        <v>44</v>
      </c>
      <c r="Q31" s="86">
        <v>2812</v>
      </c>
      <c r="R31" s="75">
        <v>800</v>
      </c>
      <c r="S31" s="75">
        <v>27</v>
      </c>
      <c r="T31" s="75">
        <v>60</v>
      </c>
      <c r="U31" s="75">
        <v>28</v>
      </c>
      <c r="V31" s="75">
        <v>107</v>
      </c>
      <c r="W31" s="75">
        <v>2464</v>
      </c>
      <c r="X31" s="22"/>
      <c r="Y31" s="106" t="s">
        <v>44</v>
      </c>
      <c r="Z31" s="106"/>
      <c r="AA31" s="106"/>
      <c r="AB31" s="17"/>
      <c r="AC31" s="18">
        <f t="shared" si="1"/>
        <v>0</v>
      </c>
      <c r="AD31" s="19">
        <f t="shared" si="2"/>
        <v>0</v>
      </c>
      <c r="AE31" s="19">
        <f t="shared" si="3"/>
        <v>0</v>
      </c>
    </row>
    <row r="32" spans="2:31" s="4" customFormat="1" ht="16.5" customHeight="1" thickBot="1" x14ac:dyDescent="0.2">
      <c r="B32" s="28"/>
      <c r="C32" s="28"/>
      <c r="D32" s="24" t="s">
        <v>45</v>
      </c>
      <c r="E32" s="73">
        <f t="shared" si="4"/>
        <v>1427</v>
      </c>
      <c r="F32" s="74">
        <v>122</v>
      </c>
      <c r="G32" s="74">
        <v>1043</v>
      </c>
      <c r="H32" s="74">
        <v>3</v>
      </c>
      <c r="I32" s="74">
        <v>11</v>
      </c>
      <c r="J32" s="74">
        <v>248</v>
      </c>
      <c r="K32" s="74">
        <v>172</v>
      </c>
      <c r="L32" s="74">
        <v>4</v>
      </c>
      <c r="M32" s="74">
        <v>5</v>
      </c>
      <c r="N32" s="25"/>
      <c r="O32" s="83">
        <v>8</v>
      </c>
      <c r="P32" s="74">
        <v>16</v>
      </c>
      <c r="Q32" s="84">
        <v>1222</v>
      </c>
      <c r="R32" s="74">
        <v>248</v>
      </c>
      <c r="S32" s="74">
        <v>2</v>
      </c>
      <c r="T32" s="74">
        <v>21</v>
      </c>
      <c r="U32" s="74">
        <v>9</v>
      </c>
      <c r="V32" s="74">
        <v>31</v>
      </c>
      <c r="W32" s="74">
        <v>1116</v>
      </c>
      <c r="X32" s="26"/>
      <c r="Y32" s="27"/>
      <c r="Z32" s="143" t="s">
        <v>65</v>
      </c>
      <c r="AA32" s="143"/>
      <c r="AB32" s="10"/>
      <c r="AC32" s="18">
        <f t="shared" si="1"/>
        <v>0</v>
      </c>
      <c r="AD32" s="19">
        <f t="shared" si="2"/>
        <v>0</v>
      </c>
      <c r="AE32" s="19">
        <f t="shared" si="3"/>
        <v>0</v>
      </c>
    </row>
    <row r="33" spans="2:31" s="4" customFormat="1" ht="16.5" customHeight="1" thickTop="1" x14ac:dyDescent="0.15">
      <c r="B33" s="108" t="s">
        <v>46</v>
      </c>
      <c r="C33" s="108"/>
      <c r="D33" s="29" t="s">
        <v>47</v>
      </c>
      <c r="E33" s="76">
        <f t="shared" si="4"/>
        <v>2604</v>
      </c>
      <c r="F33" s="77">
        <v>573</v>
      </c>
      <c r="G33" s="77">
        <v>2031</v>
      </c>
      <c r="H33" s="77">
        <v>0</v>
      </c>
      <c r="I33" s="77">
        <v>0</v>
      </c>
      <c r="J33" s="77">
        <v>0</v>
      </c>
      <c r="K33" s="77">
        <v>419</v>
      </c>
      <c r="L33" s="77">
        <v>13</v>
      </c>
      <c r="M33" s="77">
        <v>32</v>
      </c>
      <c r="N33" s="25"/>
      <c r="O33" s="87">
        <v>26</v>
      </c>
      <c r="P33" s="77">
        <v>52</v>
      </c>
      <c r="Q33" s="88">
        <v>2062</v>
      </c>
      <c r="R33" s="77">
        <v>702</v>
      </c>
      <c r="S33" s="77">
        <v>22</v>
      </c>
      <c r="T33" s="77">
        <v>60</v>
      </c>
      <c r="U33" s="77">
        <v>37</v>
      </c>
      <c r="V33" s="77">
        <v>133</v>
      </c>
      <c r="W33" s="77">
        <v>1650</v>
      </c>
      <c r="X33" s="144" t="s">
        <v>66</v>
      </c>
      <c r="Y33" s="145"/>
      <c r="Z33" s="145"/>
      <c r="AA33" s="137" t="s">
        <v>46</v>
      </c>
      <c r="AB33" s="10"/>
      <c r="AC33" s="18">
        <f t="shared" si="1"/>
        <v>0</v>
      </c>
      <c r="AD33" s="19">
        <f t="shared" si="2"/>
        <v>0</v>
      </c>
      <c r="AE33" s="19">
        <f t="shared" si="3"/>
        <v>0</v>
      </c>
    </row>
    <row r="34" spans="2:31" s="4" customFormat="1" ht="16.5" customHeight="1" x14ac:dyDescent="0.15">
      <c r="B34" s="109"/>
      <c r="C34" s="109"/>
      <c r="D34" s="30" t="s">
        <v>48</v>
      </c>
      <c r="E34" s="78">
        <f t="shared" si="4"/>
        <v>3328</v>
      </c>
      <c r="F34" s="74">
        <v>516</v>
      </c>
      <c r="G34" s="74">
        <v>2414</v>
      </c>
      <c r="H34" s="74">
        <v>13</v>
      </c>
      <c r="I34" s="74">
        <v>44</v>
      </c>
      <c r="J34" s="74">
        <v>341</v>
      </c>
      <c r="K34" s="74">
        <v>595</v>
      </c>
      <c r="L34" s="74">
        <v>18</v>
      </c>
      <c r="M34" s="74">
        <v>32</v>
      </c>
      <c r="N34" s="25"/>
      <c r="O34" s="83">
        <v>28</v>
      </c>
      <c r="P34" s="74">
        <v>48</v>
      </c>
      <c r="Q34" s="84">
        <v>2607</v>
      </c>
      <c r="R34" s="74">
        <v>890</v>
      </c>
      <c r="S34" s="74">
        <v>34</v>
      </c>
      <c r="T34" s="74">
        <v>67</v>
      </c>
      <c r="U34" s="74">
        <v>36</v>
      </c>
      <c r="V34" s="74">
        <v>135</v>
      </c>
      <c r="W34" s="74">
        <v>2166</v>
      </c>
      <c r="X34" s="147" t="s">
        <v>67</v>
      </c>
      <c r="Y34" s="148"/>
      <c r="Z34" s="148"/>
      <c r="AA34" s="138"/>
      <c r="AB34" s="10"/>
      <c r="AC34" s="18">
        <f t="shared" si="1"/>
        <v>0</v>
      </c>
      <c r="AD34" s="19">
        <f t="shared" si="2"/>
        <v>0</v>
      </c>
      <c r="AE34" s="19">
        <f t="shared" si="3"/>
        <v>0</v>
      </c>
    </row>
    <row r="35" spans="2:31" s="4" customFormat="1" ht="16.5" customHeight="1" x14ac:dyDescent="0.15">
      <c r="B35" s="109"/>
      <c r="C35" s="109"/>
      <c r="D35" s="30" t="s">
        <v>1</v>
      </c>
      <c r="E35" s="78">
        <f t="shared" si="4"/>
        <v>4174</v>
      </c>
      <c r="F35" s="74">
        <v>437</v>
      </c>
      <c r="G35" s="74">
        <v>2612</v>
      </c>
      <c r="H35" s="74">
        <v>54</v>
      </c>
      <c r="I35" s="74">
        <v>105</v>
      </c>
      <c r="J35" s="74">
        <v>966</v>
      </c>
      <c r="K35" s="74">
        <v>792</v>
      </c>
      <c r="L35" s="74">
        <v>26</v>
      </c>
      <c r="M35" s="74">
        <v>48</v>
      </c>
      <c r="N35" s="25"/>
      <c r="O35" s="83">
        <v>32</v>
      </c>
      <c r="P35" s="74">
        <v>59</v>
      </c>
      <c r="Q35" s="84">
        <v>3217</v>
      </c>
      <c r="R35" s="74">
        <v>1173</v>
      </c>
      <c r="S35" s="74">
        <v>36</v>
      </c>
      <c r="T35" s="74">
        <v>87</v>
      </c>
      <c r="U35" s="74">
        <v>39</v>
      </c>
      <c r="V35" s="74">
        <v>140</v>
      </c>
      <c r="W35" s="74">
        <v>2699</v>
      </c>
      <c r="X35" s="147" t="s">
        <v>68</v>
      </c>
      <c r="Y35" s="148"/>
      <c r="Z35" s="148"/>
      <c r="AA35" s="138"/>
      <c r="AB35" s="10"/>
      <c r="AC35" s="18">
        <f t="shared" si="1"/>
        <v>0</v>
      </c>
      <c r="AD35" s="19">
        <f t="shared" si="2"/>
        <v>0</v>
      </c>
      <c r="AE35" s="19">
        <f t="shared" si="3"/>
        <v>0</v>
      </c>
    </row>
    <row r="36" spans="2:31" s="4" customFormat="1" ht="16.5" customHeight="1" x14ac:dyDescent="0.15">
      <c r="B36" s="109"/>
      <c r="C36" s="109"/>
      <c r="D36" s="30" t="s">
        <v>49</v>
      </c>
      <c r="E36" s="78">
        <f t="shared" si="4"/>
        <v>3421</v>
      </c>
      <c r="F36" s="74">
        <v>294</v>
      </c>
      <c r="G36" s="74">
        <v>1982</v>
      </c>
      <c r="H36" s="74">
        <v>52</v>
      </c>
      <c r="I36" s="74">
        <v>100</v>
      </c>
      <c r="J36" s="74">
        <v>993</v>
      </c>
      <c r="K36" s="74">
        <v>742</v>
      </c>
      <c r="L36" s="74">
        <v>24</v>
      </c>
      <c r="M36" s="74">
        <v>28</v>
      </c>
      <c r="N36" s="25"/>
      <c r="O36" s="83">
        <v>16</v>
      </c>
      <c r="P36" s="74">
        <v>42</v>
      </c>
      <c r="Q36" s="84">
        <v>2569</v>
      </c>
      <c r="R36" s="74">
        <v>1039</v>
      </c>
      <c r="S36" s="74">
        <v>38</v>
      </c>
      <c r="T36" s="74">
        <v>57</v>
      </c>
      <c r="U36" s="74">
        <v>29</v>
      </c>
      <c r="V36" s="74">
        <v>113</v>
      </c>
      <c r="W36" s="74">
        <v>2145</v>
      </c>
      <c r="X36" s="147" t="s">
        <v>69</v>
      </c>
      <c r="Y36" s="148"/>
      <c r="Z36" s="148"/>
      <c r="AA36" s="138"/>
      <c r="AB36" s="10"/>
      <c r="AC36" s="18">
        <f t="shared" si="1"/>
        <v>0</v>
      </c>
      <c r="AD36" s="19">
        <f t="shared" si="2"/>
        <v>0</v>
      </c>
      <c r="AE36" s="19">
        <f t="shared" si="3"/>
        <v>0</v>
      </c>
    </row>
    <row r="37" spans="2:31" s="4" customFormat="1" ht="16.5" customHeight="1" x14ac:dyDescent="0.15">
      <c r="B37" s="109"/>
      <c r="C37" s="109"/>
      <c r="D37" s="30" t="s">
        <v>50</v>
      </c>
      <c r="E37" s="78">
        <f t="shared" si="4"/>
        <v>2808</v>
      </c>
      <c r="F37" s="74">
        <v>143</v>
      </c>
      <c r="G37" s="74">
        <v>1303</v>
      </c>
      <c r="H37" s="74">
        <v>43</v>
      </c>
      <c r="I37" s="74">
        <v>108</v>
      </c>
      <c r="J37" s="74">
        <v>1211</v>
      </c>
      <c r="K37" s="74">
        <v>586</v>
      </c>
      <c r="L37" s="74">
        <v>28</v>
      </c>
      <c r="M37" s="74">
        <v>13</v>
      </c>
      <c r="N37" s="25"/>
      <c r="O37" s="83">
        <v>12</v>
      </c>
      <c r="P37" s="74">
        <v>42</v>
      </c>
      <c r="Q37" s="84">
        <v>2127</v>
      </c>
      <c r="R37" s="74">
        <v>818</v>
      </c>
      <c r="S37" s="74">
        <v>43</v>
      </c>
      <c r="T37" s="74">
        <v>39</v>
      </c>
      <c r="U37" s="74">
        <v>18</v>
      </c>
      <c r="V37" s="74">
        <v>92</v>
      </c>
      <c r="W37" s="74">
        <v>1798</v>
      </c>
      <c r="X37" s="147" t="s">
        <v>70</v>
      </c>
      <c r="Y37" s="148"/>
      <c r="Z37" s="148"/>
      <c r="AA37" s="138"/>
      <c r="AB37" s="10"/>
      <c r="AC37" s="18">
        <f t="shared" si="1"/>
        <v>0</v>
      </c>
      <c r="AD37" s="19">
        <f t="shared" si="2"/>
        <v>0</v>
      </c>
      <c r="AE37" s="19">
        <f t="shared" si="3"/>
        <v>0</v>
      </c>
    </row>
    <row r="38" spans="2:31" s="4" customFormat="1" ht="16.5" customHeight="1" thickBot="1" x14ac:dyDescent="0.2">
      <c r="B38" s="110"/>
      <c r="C38" s="110"/>
      <c r="D38" s="31" t="s">
        <v>2</v>
      </c>
      <c r="E38" s="79">
        <f t="shared" si="4"/>
        <v>2614</v>
      </c>
      <c r="F38" s="80">
        <v>81</v>
      </c>
      <c r="G38" s="80">
        <v>931</v>
      </c>
      <c r="H38" s="80">
        <v>55</v>
      </c>
      <c r="I38" s="80">
        <v>105</v>
      </c>
      <c r="J38" s="80">
        <v>1442</v>
      </c>
      <c r="K38" s="80">
        <v>487</v>
      </c>
      <c r="L38" s="80">
        <v>22</v>
      </c>
      <c r="M38" s="80">
        <v>24</v>
      </c>
      <c r="N38" s="25"/>
      <c r="O38" s="89">
        <v>14</v>
      </c>
      <c r="P38" s="80">
        <v>28</v>
      </c>
      <c r="Q38" s="90">
        <v>2039</v>
      </c>
      <c r="R38" s="80">
        <v>690</v>
      </c>
      <c r="S38" s="80">
        <v>35</v>
      </c>
      <c r="T38" s="80">
        <v>53</v>
      </c>
      <c r="U38" s="80">
        <v>19</v>
      </c>
      <c r="V38" s="80">
        <v>80</v>
      </c>
      <c r="W38" s="80">
        <v>1737</v>
      </c>
      <c r="X38" s="149" t="s">
        <v>71</v>
      </c>
      <c r="Y38" s="150"/>
      <c r="Z38" s="150"/>
      <c r="AA38" s="146"/>
      <c r="AB38" s="10"/>
      <c r="AC38" s="18">
        <f t="shared" si="1"/>
        <v>0</v>
      </c>
      <c r="AD38" s="19">
        <f t="shared" si="2"/>
        <v>0</v>
      </c>
      <c r="AE38" s="19">
        <f t="shared" si="3"/>
        <v>0</v>
      </c>
    </row>
    <row r="39" spans="2:31" s="4" customFormat="1" ht="16.5" customHeight="1" thickTop="1" x14ac:dyDescent="0.15">
      <c r="B39" s="137" t="s">
        <v>138</v>
      </c>
      <c r="C39" s="137"/>
      <c r="D39" s="29" t="s">
        <v>3</v>
      </c>
      <c r="E39" s="73">
        <f t="shared" si="4"/>
        <v>3955</v>
      </c>
      <c r="F39" s="77">
        <v>846</v>
      </c>
      <c r="G39" s="77">
        <v>3109</v>
      </c>
      <c r="H39" s="77">
        <v>0</v>
      </c>
      <c r="I39" s="77">
        <v>0</v>
      </c>
      <c r="J39" s="77">
        <v>0</v>
      </c>
      <c r="K39" s="77">
        <v>664</v>
      </c>
      <c r="L39" s="77">
        <v>18</v>
      </c>
      <c r="M39" s="77">
        <v>48</v>
      </c>
      <c r="N39" s="25"/>
      <c r="O39" s="87">
        <v>35</v>
      </c>
      <c r="P39" s="77">
        <v>72</v>
      </c>
      <c r="Q39" s="88">
        <v>3118</v>
      </c>
      <c r="R39" s="77">
        <v>1055</v>
      </c>
      <c r="S39" s="77">
        <v>36</v>
      </c>
      <c r="T39" s="77">
        <v>87</v>
      </c>
      <c r="U39" s="77">
        <v>49</v>
      </c>
      <c r="V39" s="77">
        <v>191</v>
      </c>
      <c r="W39" s="77">
        <v>2537</v>
      </c>
      <c r="X39" s="144" t="s">
        <v>72</v>
      </c>
      <c r="Y39" s="145"/>
      <c r="Z39" s="145"/>
      <c r="AA39" s="137" t="s">
        <v>139</v>
      </c>
      <c r="AB39" s="10"/>
      <c r="AC39" s="18">
        <f t="shared" si="1"/>
        <v>0</v>
      </c>
      <c r="AD39" s="19">
        <f t="shared" si="2"/>
        <v>0</v>
      </c>
      <c r="AE39" s="19">
        <f t="shared" si="3"/>
        <v>0</v>
      </c>
    </row>
    <row r="40" spans="2:31" s="4" customFormat="1" ht="16.5" customHeight="1" x14ac:dyDescent="0.15">
      <c r="B40" s="138"/>
      <c r="C40" s="138"/>
      <c r="D40" s="30" t="s">
        <v>51</v>
      </c>
      <c r="E40" s="73">
        <f t="shared" si="4"/>
        <v>7817</v>
      </c>
      <c r="F40" s="74">
        <v>1086</v>
      </c>
      <c r="G40" s="74">
        <v>6731</v>
      </c>
      <c r="H40" s="74">
        <v>0</v>
      </c>
      <c r="I40" s="74">
        <v>0</v>
      </c>
      <c r="J40" s="74">
        <v>0</v>
      </c>
      <c r="K40" s="74">
        <v>1207</v>
      </c>
      <c r="L40" s="74">
        <v>37</v>
      </c>
      <c r="M40" s="74">
        <v>85</v>
      </c>
      <c r="N40" s="25"/>
      <c r="O40" s="83">
        <v>55</v>
      </c>
      <c r="P40" s="74">
        <v>113</v>
      </c>
      <c r="Q40" s="84">
        <v>6320</v>
      </c>
      <c r="R40" s="74">
        <v>1729</v>
      </c>
      <c r="S40" s="74">
        <v>54</v>
      </c>
      <c r="T40" s="74">
        <v>163</v>
      </c>
      <c r="U40" s="74">
        <v>66</v>
      </c>
      <c r="V40" s="74">
        <v>290</v>
      </c>
      <c r="W40" s="74">
        <v>5515</v>
      </c>
      <c r="X40" s="147" t="s">
        <v>73</v>
      </c>
      <c r="Y40" s="148"/>
      <c r="Z40" s="148"/>
      <c r="AA40" s="138"/>
      <c r="AB40" s="10"/>
      <c r="AC40" s="18">
        <f t="shared" si="1"/>
        <v>0</v>
      </c>
      <c r="AD40" s="19">
        <f t="shared" si="2"/>
        <v>0</v>
      </c>
      <c r="AE40" s="19">
        <f t="shared" si="3"/>
        <v>0</v>
      </c>
    </row>
    <row r="41" spans="2:31" s="4" customFormat="1" ht="16.5" customHeight="1" x14ac:dyDescent="0.15">
      <c r="B41" s="138"/>
      <c r="C41" s="138"/>
      <c r="D41" s="30" t="s">
        <v>4</v>
      </c>
      <c r="E41" s="73">
        <f t="shared" si="4"/>
        <v>969</v>
      </c>
      <c r="F41" s="74">
        <v>64</v>
      </c>
      <c r="G41" s="74">
        <v>905</v>
      </c>
      <c r="H41" s="74">
        <v>0</v>
      </c>
      <c r="I41" s="74">
        <v>0</v>
      </c>
      <c r="J41" s="74">
        <v>0</v>
      </c>
      <c r="K41" s="74">
        <v>105</v>
      </c>
      <c r="L41" s="74">
        <v>0</v>
      </c>
      <c r="M41" s="74">
        <v>8</v>
      </c>
      <c r="N41" s="25"/>
      <c r="O41" s="83">
        <v>7</v>
      </c>
      <c r="P41" s="74">
        <v>21</v>
      </c>
      <c r="Q41" s="84">
        <v>828</v>
      </c>
      <c r="R41" s="74">
        <v>106</v>
      </c>
      <c r="S41" s="74">
        <v>1</v>
      </c>
      <c r="T41" s="74">
        <v>24</v>
      </c>
      <c r="U41" s="74">
        <v>11</v>
      </c>
      <c r="V41" s="74">
        <v>38</v>
      </c>
      <c r="W41" s="74">
        <v>789</v>
      </c>
      <c r="X41" s="147" t="s">
        <v>74</v>
      </c>
      <c r="Y41" s="148"/>
      <c r="Z41" s="148"/>
      <c r="AA41" s="138"/>
      <c r="AB41" s="10"/>
      <c r="AC41" s="18">
        <f t="shared" si="1"/>
        <v>0</v>
      </c>
      <c r="AD41" s="19">
        <f t="shared" si="2"/>
        <v>0</v>
      </c>
      <c r="AE41" s="19">
        <f t="shared" si="3"/>
        <v>0</v>
      </c>
    </row>
    <row r="42" spans="2:31" s="4" customFormat="1" ht="16.5" customHeight="1" x14ac:dyDescent="0.15">
      <c r="B42" s="138"/>
      <c r="C42" s="138"/>
      <c r="D42" s="30" t="s">
        <v>52</v>
      </c>
      <c r="E42" s="73">
        <f t="shared" si="4"/>
        <v>576</v>
      </c>
      <c r="F42" s="74">
        <v>48</v>
      </c>
      <c r="G42" s="74">
        <v>528</v>
      </c>
      <c r="H42" s="74">
        <v>0</v>
      </c>
      <c r="I42" s="74">
        <v>0</v>
      </c>
      <c r="J42" s="74">
        <v>0</v>
      </c>
      <c r="K42" s="74">
        <v>76</v>
      </c>
      <c r="L42" s="74">
        <v>1</v>
      </c>
      <c r="M42" s="74">
        <v>1</v>
      </c>
      <c r="N42" s="25"/>
      <c r="O42" s="83">
        <v>0</v>
      </c>
      <c r="P42" s="74">
        <v>9</v>
      </c>
      <c r="Q42" s="84">
        <v>489</v>
      </c>
      <c r="R42" s="74">
        <v>94</v>
      </c>
      <c r="S42" s="74">
        <v>3</v>
      </c>
      <c r="T42" s="74">
        <v>10</v>
      </c>
      <c r="U42" s="74">
        <v>3</v>
      </c>
      <c r="V42" s="74">
        <v>21</v>
      </c>
      <c r="W42" s="74">
        <v>445</v>
      </c>
      <c r="X42" s="147" t="s">
        <v>75</v>
      </c>
      <c r="Y42" s="148"/>
      <c r="Z42" s="148"/>
      <c r="AA42" s="138"/>
      <c r="AB42" s="10"/>
      <c r="AC42" s="18">
        <f t="shared" si="1"/>
        <v>0</v>
      </c>
      <c r="AD42" s="19">
        <f t="shared" si="2"/>
        <v>0</v>
      </c>
      <c r="AE42" s="19">
        <f t="shared" si="3"/>
        <v>0</v>
      </c>
    </row>
    <row r="43" spans="2:31" s="4" customFormat="1" ht="16.5" customHeight="1" x14ac:dyDescent="0.15">
      <c r="B43" s="138"/>
      <c r="C43" s="138"/>
      <c r="D43" s="30" t="s">
        <v>53</v>
      </c>
      <c r="E43" s="73">
        <f t="shared" si="4"/>
        <v>3529</v>
      </c>
      <c r="F43" s="74">
        <v>0</v>
      </c>
      <c r="G43" s="74">
        <v>0</v>
      </c>
      <c r="H43" s="74">
        <v>116</v>
      </c>
      <c r="I43" s="74">
        <v>43</v>
      </c>
      <c r="J43" s="74">
        <v>3370</v>
      </c>
      <c r="K43" s="74">
        <v>953</v>
      </c>
      <c r="L43" s="74">
        <v>33</v>
      </c>
      <c r="M43" s="74">
        <v>19</v>
      </c>
      <c r="N43" s="25"/>
      <c r="O43" s="83">
        <v>18</v>
      </c>
      <c r="P43" s="74">
        <v>38</v>
      </c>
      <c r="Q43" s="84">
        <v>2468</v>
      </c>
      <c r="R43" s="74">
        <v>1399</v>
      </c>
      <c r="S43" s="74">
        <v>57</v>
      </c>
      <c r="T43" s="74">
        <v>47</v>
      </c>
      <c r="U43" s="74">
        <v>25</v>
      </c>
      <c r="V43" s="74">
        <v>93</v>
      </c>
      <c r="W43" s="74">
        <v>1908</v>
      </c>
      <c r="X43" s="147" t="s">
        <v>76</v>
      </c>
      <c r="Y43" s="148"/>
      <c r="Z43" s="148"/>
      <c r="AA43" s="138"/>
      <c r="AB43" s="10"/>
      <c r="AC43" s="18">
        <f t="shared" si="1"/>
        <v>0</v>
      </c>
      <c r="AD43" s="19">
        <f t="shared" si="2"/>
        <v>0</v>
      </c>
      <c r="AE43" s="19">
        <f t="shared" si="3"/>
        <v>0</v>
      </c>
    </row>
    <row r="44" spans="2:31" s="4" customFormat="1" ht="16.5" customHeight="1" thickBot="1" x14ac:dyDescent="0.2">
      <c r="B44" s="139"/>
      <c r="C44" s="139"/>
      <c r="D44" s="32" t="s">
        <v>5</v>
      </c>
      <c r="E44" s="73">
        <f t="shared" si="4"/>
        <v>2103</v>
      </c>
      <c r="F44" s="81">
        <v>0</v>
      </c>
      <c r="G44" s="81">
        <v>0</v>
      </c>
      <c r="H44" s="81">
        <v>101</v>
      </c>
      <c r="I44" s="81">
        <v>419</v>
      </c>
      <c r="J44" s="81">
        <v>1583</v>
      </c>
      <c r="K44" s="81">
        <v>616</v>
      </c>
      <c r="L44" s="81">
        <v>42</v>
      </c>
      <c r="M44" s="81">
        <v>16</v>
      </c>
      <c r="N44" s="25"/>
      <c r="O44" s="91">
        <v>13</v>
      </c>
      <c r="P44" s="81">
        <v>18</v>
      </c>
      <c r="Q44" s="92">
        <v>1398</v>
      </c>
      <c r="R44" s="81">
        <v>929</v>
      </c>
      <c r="S44" s="81">
        <v>57</v>
      </c>
      <c r="T44" s="81">
        <v>32</v>
      </c>
      <c r="U44" s="81">
        <v>24</v>
      </c>
      <c r="V44" s="81">
        <v>60</v>
      </c>
      <c r="W44" s="81">
        <v>1001</v>
      </c>
      <c r="X44" s="141" t="s">
        <v>77</v>
      </c>
      <c r="Y44" s="142"/>
      <c r="Z44" s="142"/>
      <c r="AA44" s="139"/>
      <c r="AB44" s="10"/>
      <c r="AC44" s="18">
        <f t="shared" si="1"/>
        <v>0</v>
      </c>
      <c r="AD44" s="19">
        <f t="shared" si="2"/>
        <v>0</v>
      </c>
      <c r="AE44" s="19">
        <f t="shared" si="3"/>
        <v>0</v>
      </c>
    </row>
    <row r="45" spans="2:31" x14ac:dyDescent="0.15">
      <c r="B45" s="140" t="s">
        <v>17</v>
      </c>
      <c r="C45" s="140"/>
      <c r="D45" s="140"/>
      <c r="E45" s="140"/>
      <c r="F45" s="140"/>
      <c r="G45" s="140"/>
      <c r="H45" s="140"/>
      <c r="I45" s="140"/>
      <c r="J45" s="140"/>
      <c r="K45" s="140"/>
      <c r="L45" s="140"/>
      <c r="M45" s="140"/>
      <c r="N45" s="33"/>
    </row>
    <row r="46" spans="2:31" x14ac:dyDescent="0.15">
      <c r="B46" s="133" t="s">
        <v>18</v>
      </c>
      <c r="C46" s="133"/>
      <c r="D46" s="133"/>
      <c r="E46" s="133"/>
      <c r="F46" s="133"/>
      <c r="G46" s="133"/>
      <c r="H46" s="133"/>
      <c r="I46" s="133"/>
      <c r="J46" s="133"/>
      <c r="K46" s="133"/>
      <c r="L46" s="133"/>
      <c r="M46" s="133"/>
    </row>
    <row r="47" spans="2:31" x14ac:dyDescent="0.15">
      <c r="D47" s="36"/>
    </row>
    <row r="48" spans="2:31" x14ac:dyDescent="0.15">
      <c r="D48" s="37" t="s">
        <v>152</v>
      </c>
      <c r="F48" s="38"/>
      <c r="G48" s="38"/>
      <c r="H48" s="38"/>
      <c r="I48" s="38"/>
      <c r="J48" s="38"/>
      <c r="K48" s="38"/>
      <c r="L48" s="38"/>
      <c r="M48" s="38"/>
      <c r="N48" s="38"/>
      <c r="O48" s="39"/>
      <c r="P48" s="38"/>
      <c r="Q48" s="38"/>
      <c r="R48" s="38"/>
      <c r="S48" s="38"/>
      <c r="T48" s="38"/>
      <c r="U48" s="38"/>
      <c r="V48" s="38"/>
      <c r="W48" s="38"/>
      <c r="X48" s="38"/>
      <c r="Y48" s="38"/>
    </row>
    <row r="49" spans="4:25" x14ac:dyDescent="0.15">
      <c r="D49" s="37" t="s">
        <v>153</v>
      </c>
      <c r="E49" s="40">
        <f>SUM(E8,E13,E19,E23,E27,E31)-E7</f>
        <v>0</v>
      </c>
      <c r="F49" s="40">
        <f t="shared" ref="F49:M49" si="8">SUM(F8,F13,F19,F23,F27,F31)-F7</f>
        <v>0</v>
      </c>
      <c r="G49" s="40">
        <f t="shared" si="8"/>
        <v>0</v>
      </c>
      <c r="H49" s="40">
        <f t="shared" si="8"/>
        <v>0</v>
      </c>
      <c r="I49" s="40">
        <f t="shared" si="8"/>
        <v>0</v>
      </c>
      <c r="J49" s="40">
        <f t="shared" si="8"/>
        <v>0</v>
      </c>
      <c r="K49" s="40">
        <f t="shared" si="8"/>
        <v>0</v>
      </c>
      <c r="L49" s="40">
        <f t="shared" si="8"/>
        <v>0</v>
      </c>
      <c r="M49" s="40">
        <f t="shared" si="8"/>
        <v>0</v>
      </c>
      <c r="N49" s="40"/>
      <c r="O49" s="40">
        <f t="shared" ref="O49:W49" si="9">SUM(O8,O13,O19,O23,O27,O31)-O7</f>
        <v>0</v>
      </c>
      <c r="P49" s="40">
        <f t="shared" si="9"/>
        <v>0</v>
      </c>
      <c r="Q49" s="40">
        <f t="shared" si="9"/>
        <v>0</v>
      </c>
      <c r="R49" s="40">
        <f t="shared" si="9"/>
        <v>0</v>
      </c>
      <c r="S49" s="40">
        <f t="shared" si="9"/>
        <v>0</v>
      </c>
      <c r="T49" s="40">
        <f t="shared" si="9"/>
        <v>0</v>
      </c>
      <c r="U49" s="40">
        <f t="shared" si="9"/>
        <v>0</v>
      </c>
      <c r="V49" s="40">
        <f t="shared" si="9"/>
        <v>0</v>
      </c>
      <c r="W49" s="40">
        <f t="shared" si="9"/>
        <v>0</v>
      </c>
      <c r="X49" s="40"/>
      <c r="Y49" s="40"/>
    </row>
    <row r="50" spans="4:25" x14ac:dyDescent="0.15">
      <c r="D50" s="37" t="s">
        <v>154</v>
      </c>
      <c r="E50" s="40">
        <f>SUM(E9:E12)-E8</f>
        <v>0</v>
      </c>
      <c r="F50" s="40">
        <f t="shared" ref="F50:M50" si="10">SUM(F9:F12)-F8</f>
        <v>0</v>
      </c>
      <c r="G50" s="40">
        <f t="shared" si="10"/>
        <v>0</v>
      </c>
      <c r="H50" s="40">
        <f t="shared" si="10"/>
        <v>0</v>
      </c>
      <c r="I50" s="40">
        <f t="shared" si="10"/>
        <v>0</v>
      </c>
      <c r="J50" s="40">
        <f t="shared" si="10"/>
        <v>0</v>
      </c>
      <c r="K50" s="40">
        <f t="shared" si="10"/>
        <v>0</v>
      </c>
      <c r="L50" s="40">
        <f t="shared" si="10"/>
        <v>0</v>
      </c>
      <c r="M50" s="40">
        <f t="shared" si="10"/>
        <v>0</v>
      </c>
      <c r="N50" s="40"/>
      <c r="O50" s="40">
        <f t="shared" ref="O50:W50" si="11">SUM(O9:O12)-O8</f>
        <v>0</v>
      </c>
      <c r="P50" s="40">
        <f t="shared" si="11"/>
        <v>0</v>
      </c>
      <c r="Q50" s="40">
        <f t="shared" si="11"/>
        <v>0</v>
      </c>
      <c r="R50" s="40">
        <f t="shared" si="11"/>
        <v>0</v>
      </c>
      <c r="S50" s="40">
        <f t="shared" si="11"/>
        <v>0</v>
      </c>
      <c r="T50" s="40">
        <f t="shared" si="11"/>
        <v>0</v>
      </c>
      <c r="U50" s="40">
        <f t="shared" si="11"/>
        <v>0</v>
      </c>
      <c r="V50" s="40">
        <f t="shared" si="11"/>
        <v>0</v>
      </c>
      <c r="W50" s="40">
        <f t="shared" si="11"/>
        <v>0</v>
      </c>
      <c r="X50" s="40"/>
      <c r="Y50" s="40"/>
    </row>
    <row r="51" spans="4:25" x14ac:dyDescent="0.15">
      <c r="D51" s="37" t="s">
        <v>155</v>
      </c>
      <c r="E51" s="40">
        <f>SUM(E14:E18)-E13</f>
        <v>0</v>
      </c>
      <c r="F51" s="40">
        <f t="shared" ref="F51:M51" si="12">SUM(F14:F18)-F13</f>
        <v>0</v>
      </c>
      <c r="G51" s="40">
        <f t="shared" si="12"/>
        <v>0</v>
      </c>
      <c r="H51" s="40">
        <f t="shared" si="12"/>
        <v>0</v>
      </c>
      <c r="I51" s="40">
        <f t="shared" si="12"/>
        <v>0</v>
      </c>
      <c r="J51" s="40">
        <f t="shared" si="12"/>
        <v>0</v>
      </c>
      <c r="K51" s="40">
        <f t="shared" si="12"/>
        <v>0</v>
      </c>
      <c r="L51" s="40">
        <f t="shared" si="12"/>
        <v>0</v>
      </c>
      <c r="M51" s="40">
        <f t="shared" si="12"/>
        <v>0</v>
      </c>
      <c r="N51" s="40"/>
      <c r="O51" s="40">
        <f t="shared" ref="O51:W51" si="13">SUM(O14:O18)-O13</f>
        <v>0</v>
      </c>
      <c r="P51" s="40">
        <f t="shared" si="13"/>
        <v>0</v>
      </c>
      <c r="Q51" s="40">
        <f t="shared" si="13"/>
        <v>0</v>
      </c>
      <c r="R51" s="40">
        <f t="shared" si="13"/>
        <v>0</v>
      </c>
      <c r="S51" s="40">
        <f t="shared" si="13"/>
        <v>0</v>
      </c>
      <c r="T51" s="40">
        <f t="shared" si="13"/>
        <v>0</v>
      </c>
      <c r="U51" s="40">
        <f t="shared" si="13"/>
        <v>0</v>
      </c>
      <c r="V51" s="40">
        <f t="shared" si="13"/>
        <v>0</v>
      </c>
      <c r="W51" s="40">
        <f t="shared" si="13"/>
        <v>0</v>
      </c>
      <c r="X51" s="40"/>
      <c r="Y51" s="40"/>
    </row>
    <row r="52" spans="4:25" x14ac:dyDescent="0.15">
      <c r="D52" s="37" t="s">
        <v>156</v>
      </c>
      <c r="E52" s="40">
        <f>SUM(E20:E22)-E19</f>
        <v>0</v>
      </c>
      <c r="F52" s="40">
        <f t="shared" ref="F52:M52" si="14">SUM(F20:F22)-F19</f>
        <v>0</v>
      </c>
      <c r="G52" s="40">
        <f t="shared" si="14"/>
        <v>0</v>
      </c>
      <c r="H52" s="40">
        <f t="shared" si="14"/>
        <v>0</v>
      </c>
      <c r="I52" s="40">
        <f t="shared" si="14"/>
        <v>0</v>
      </c>
      <c r="J52" s="40">
        <f t="shared" si="14"/>
        <v>0</v>
      </c>
      <c r="K52" s="40">
        <f t="shared" si="14"/>
        <v>0</v>
      </c>
      <c r="L52" s="40">
        <f t="shared" si="14"/>
        <v>0</v>
      </c>
      <c r="M52" s="40">
        <f t="shared" si="14"/>
        <v>0</v>
      </c>
      <c r="N52" s="40"/>
      <c r="O52" s="40">
        <f t="shared" ref="O52:W52" si="15">SUM(O20:O22)-O19</f>
        <v>0</v>
      </c>
      <c r="P52" s="40">
        <f t="shared" si="15"/>
        <v>0</v>
      </c>
      <c r="Q52" s="40">
        <f t="shared" si="15"/>
        <v>0</v>
      </c>
      <c r="R52" s="40">
        <f t="shared" si="15"/>
        <v>0</v>
      </c>
      <c r="S52" s="40">
        <f t="shared" si="15"/>
        <v>0</v>
      </c>
      <c r="T52" s="40">
        <f t="shared" si="15"/>
        <v>0</v>
      </c>
      <c r="U52" s="40">
        <f t="shared" si="15"/>
        <v>0</v>
      </c>
      <c r="V52" s="40">
        <f t="shared" si="15"/>
        <v>0</v>
      </c>
      <c r="W52" s="40">
        <f t="shared" si="15"/>
        <v>0</v>
      </c>
      <c r="X52" s="40"/>
      <c r="Y52" s="40"/>
    </row>
    <row r="53" spans="4:25" x14ac:dyDescent="0.15">
      <c r="D53" s="37" t="s">
        <v>157</v>
      </c>
      <c r="E53" s="40">
        <f>SUM(E24:E26)-E23</f>
        <v>0</v>
      </c>
      <c r="F53" s="40">
        <f t="shared" ref="F53:M53" si="16">SUM(F24:F26)-F23</f>
        <v>0</v>
      </c>
      <c r="G53" s="40">
        <f t="shared" si="16"/>
        <v>0</v>
      </c>
      <c r="H53" s="40">
        <f t="shared" si="16"/>
        <v>0</v>
      </c>
      <c r="I53" s="40">
        <f t="shared" si="16"/>
        <v>0</v>
      </c>
      <c r="J53" s="40">
        <f t="shared" si="16"/>
        <v>0</v>
      </c>
      <c r="K53" s="40">
        <f t="shared" si="16"/>
        <v>0</v>
      </c>
      <c r="L53" s="40">
        <f t="shared" si="16"/>
        <v>0</v>
      </c>
      <c r="M53" s="40">
        <f t="shared" si="16"/>
        <v>0</v>
      </c>
      <c r="N53" s="40"/>
      <c r="O53" s="40">
        <f t="shared" ref="O53:W53" si="17">SUM(O24:O26)-O23</f>
        <v>0</v>
      </c>
      <c r="P53" s="40">
        <f t="shared" si="17"/>
        <v>0</v>
      </c>
      <c r="Q53" s="40">
        <f t="shared" si="17"/>
        <v>0</v>
      </c>
      <c r="R53" s="40">
        <f t="shared" si="17"/>
        <v>0</v>
      </c>
      <c r="S53" s="40">
        <f t="shared" si="17"/>
        <v>0</v>
      </c>
      <c r="T53" s="40">
        <f t="shared" si="17"/>
        <v>0</v>
      </c>
      <c r="U53" s="40">
        <f t="shared" si="17"/>
        <v>0</v>
      </c>
      <c r="V53" s="40">
        <f t="shared" si="17"/>
        <v>0</v>
      </c>
      <c r="W53" s="40">
        <f t="shared" si="17"/>
        <v>0</v>
      </c>
      <c r="X53" s="40"/>
      <c r="Y53" s="40"/>
    </row>
    <row r="54" spans="4:25" x14ac:dyDescent="0.15">
      <c r="D54" s="37"/>
      <c r="E54" s="40"/>
      <c r="F54" s="40"/>
      <c r="G54" s="40"/>
      <c r="H54" s="40"/>
      <c r="I54" s="40"/>
      <c r="J54" s="40"/>
      <c r="K54" s="40"/>
      <c r="L54" s="40"/>
      <c r="M54" s="40"/>
      <c r="N54" s="40"/>
      <c r="O54" s="40"/>
      <c r="P54" s="40"/>
      <c r="Q54" s="40"/>
      <c r="R54" s="40"/>
      <c r="S54" s="40"/>
      <c r="T54" s="40"/>
      <c r="U54" s="40"/>
      <c r="V54" s="40"/>
      <c r="W54" s="40"/>
      <c r="X54" s="40"/>
      <c r="Y54" s="40"/>
    </row>
    <row r="55" spans="4:25" x14ac:dyDescent="0.15">
      <c r="D55" s="41"/>
      <c r="N55" s="35"/>
      <c r="O55" s="35"/>
    </row>
    <row r="56" spans="4:25" x14ac:dyDescent="0.15">
      <c r="D56" s="37"/>
      <c r="N56" s="35"/>
      <c r="O56" s="35"/>
    </row>
    <row r="57" spans="4:25" x14ac:dyDescent="0.15">
      <c r="D57" s="37" t="s">
        <v>46</v>
      </c>
      <c r="E57" s="40">
        <f>SUM(E33:E38)-E7</f>
        <v>0</v>
      </c>
      <c r="F57" s="40">
        <f t="shared" ref="F57:M57" si="18">SUM(F33:F38)-F7</f>
        <v>0</v>
      </c>
      <c r="G57" s="40">
        <f t="shared" si="18"/>
        <v>0</v>
      </c>
      <c r="H57" s="40">
        <f t="shared" si="18"/>
        <v>0</v>
      </c>
      <c r="I57" s="40">
        <f t="shared" si="18"/>
        <v>0</v>
      </c>
      <c r="J57" s="40">
        <f t="shared" si="18"/>
        <v>0</v>
      </c>
      <c r="K57" s="40">
        <f t="shared" si="18"/>
        <v>0</v>
      </c>
      <c r="L57" s="40">
        <f t="shared" si="18"/>
        <v>0</v>
      </c>
      <c r="M57" s="40">
        <f t="shared" si="18"/>
        <v>0</v>
      </c>
      <c r="N57" s="40"/>
      <c r="O57" s="40">
        <f t="shared" ref="O57:W57" si="19">SUM(O33:O38)-O7</f>
        <v>0</v>
      </c>
      <c r="P57" s="40">
        <f t="shared" si="19"/>
        <v>0</v>
      </c>
      <c r="Q57" s="40">
        <f t="shared" si="19"/>
        <v>0</v>
      </c>
      <c r="R57" s="40">
        <f t="shared" si="19"/>
        <v>0</v>
      </c>
      <c r="S57" s="40">
        <f t="shared" si="19"/>
        <v>0</v>
      </c>
      <c r="T57" s="40">
        <f t="shared" si="19"/>
        <v>0</v>
      </c>
      <c r="U57" s="40">
        <f t="shared" si="19"/>
        <v>0</v>
      </c>
      <c r="V57" s="40">
        <f t="shared" si="19"/>
        <v>0</v>
      </c>
      <c r="W57" s="40">
        <f t="shared" si="19"/>
        <v>0</v>
      </c>
      <c r="X57" s="40"/>
      <c r="Y57" s="40"/>
    </row>
    <row r="58" spans="4:25" x14ac:dyDescent="0.15">
      <c r="D58" s="37" t="s">
        <v>158</v>
      </c>
      <c r="E58" s="40">
        <f>SUM(E39:E44)-E7</f>
        <v>0</v>
      </c>
      <c r="F58" s="40">
        <f t="shared" ref="F58:M58" si="20">SUM(F39:F44)-F7</f>
        <v>0</v>
      </c>
      <c r="G58" s="40">
        <f t="shared" si="20"/>
        <v>0</v>
      </c>
      <c r="H58" s="40">
        <f t="shared" si="20"/>
        <v>0</v>
      </c>
      <c r="I58" s="40">
        <f t="shared" si="20"/>
        <v>0</v>
      </c>
      <c r="J58" s="40">
        <f t="shared" si="20"/>
        <v>0</v>
      </c>
      <c r="K58" s="40">
        <f t="shared" si="20"/>
        <v>0</v>
      </c>
      <c r="L58" s="40">
        <f t="shared" si="20"/>
        <v>0</v>
      </c>
      <c r="M58" s="40">
        <f t="shared" si="20"/>
        <v>0</v>
      </c>
      <c r="N58" s="40"/>
      <c r="O58" s="40">
        <f t="shared" ref="O58:W58" si="21">SUM(O39:O44)-O7</f>
        <v>0</v>
      </c>
      <c r="P58" s="40">
        <f t="shared" si="21"/>
        <v>0</v>
      </c>
      <c r="Q58" s="40">
        <f t="shared" si="21"/>
        <v>0</v>
      </c>
      <c r="R58" s="40">
        <f t="shared" si="21"/>
        <v>0</v>
      </c>
      <c r="S58" s="40">
        <f t="shared" si="21"/>
        <v>0</v>
      </c>
      <c r="T58" s="40">
        <f t="shared" si="21"/>
        <v>0</v>
      </c>
      <c r="U58" s="40">
        <f t="shared" si="21"/>
        <v>0</v>
      </c>
      <c r="V58" s="40">
        <f t="shared" si="21"/>
        <v>0</v>
      </c>
      <c r="W58" s="40">
        <f t="shared" si="21"/>
        <v>0</v>
      </c>
      <c r="X58" s="40"/>
      <c r="Y58" s="40"/>
    </row>
    <row r="59" spans="4:25" x14ac:dyDescent="0.15">
      <c r="N59" s="35"/>
      <c r="O59" s="35"/>
    </row>
    <row r="60" spans="4:25" x14ac:dyDescent="0.15">
      <c r="N60" s="35"/>
      <c r="O60" s="35"/>
    </row>
    <row r="61" spans="4:25" x14ac:dyDescent="0.15">
      <c r="N61" s="35"/>
      <c r="O61" s="35"/>
    </row>
    <row r="62" spans="4:25" x14ac:dyDescent="0.15">
      <c r="N62" s="35"/>
      <c r="O62" s="35"/>
    </row>
    <row r="63" spans="4:25" x14ac:dyDescent="0.15">
      <c r="N63" s="35"/>
      <c r="O63" s="35"/>
      <c r="R63" s="60"/>
      <c r="S63" s="60"/>
      <c r="T63" s="60"/>
      <c r="U63" s="60"/>
      <c r="V63" s="60"/>
      <c r="W63" s="60"/>
    </row>
    <row r="64" spans="4:25" x14ac:dyDescent="0.15">
      <c r="N64" s="35"/>
      <c r="O64" s="35"/>
    </row>
    <row r="65" spans="14:15" x14ac:dyDescent="0.15">
      <c r="N65" s="35"/>
      <c r="O65" s="35"/>
    </row>
    <row r="66" spans="14:15" x14ac:dyDescent="0.15">
      <c r="N66" s="35"/>
      <c r="O66" s="35"/>
    </row>
    <row r="67" spans="14:15" x14ac:dyDescent="0.15">
      <c r="N67" s="35"/>
      <c r="O67" s="35"/>
    </row>
    <row r="68" spans="14:15" x14ac:dyDescent="0.15">
      <c r="N68" s="35"/>
      <c r="O68" s="35"/>
    </row>
    <row r="69" spans="14:15" x14ac:dyDescent="0.15">
      <c r="N69" s="35"/>
      <c r="O69" s="35"/>
    </row>
    <row r="70" spans="14:15" x14ac:dyDescent="0.15">
      <c r="N70" s="35"/>
      <c r="O70" s="35"/>
    </row>
    <row r="71" spans="14:15" x14ac:dyDescent="0.15">
      <c r="N71" s="35"/>
      <c r="O71" s="35"/>
    </row>
    <row r="134" spans="14:15" x14ac:dyDescent="0.15">
      <c r="N134" s="35"/>
      <c r="O134" s="35"/>
    </row>
  </sheetData>
  <mergeCells count="74">
    <mergeCell ref="X42:Z42"/>
    <mergeCell ref="X43:Z43"/>
    <mergeCell ref="X40:Z40"/>
    <mergeCell ref="Y27:AA27"/>
    <mergeCell ref="Z21:AA21"/>
    <mergeCell ref="Z22:AA22"/>
    <mergeCell ref="Z28:AA28"/>
    <mergeCell ref="Z29:AA29"/>
    <mergeCell ref="Y31:AA31"/>
    <mergeCell ref="Y23:AA23"/>
    <mergeCell ref="Z30:AA30"/>
    <mergeCell ref="Z18:AA18"/>
    <mergeCell ref="Y19:AA19"/>
    <mergeCell ref="Z20:AA20"/>
    <mergeCell ref="B45:M45"/>
    <mergeCell ref="X44:Z44"/>
    <mergeCell ref="Z32:AA32"/>
    <mergeCell ref="X33:Z33"/>
    <mergeCell ref="AA33:AA38"/>
    <mergeCell ref="X34:Z34"/>
    <mergeCell ref="X35:Z35"/>
    <mergeCell ref="X36:Z36"/>
    <mergeCell ref="X37:Z37"/>
    <mergeCell ref="X38:Z38"/>
    <mergeCell ref="AA39:AA44"/>
    <mergeCell ref="X39:Z39"/>
    <mergeCell ref="X41:Z41"/>
    <mergeCell ref="B46:M46"/>
    <mergeCell ref="X7:AA7"/>
    <mergeCell ref="Y8:AA8"/>
    <mergeCell ref="Z9:AA9"/>
    <mergeCell ref="Z10:AA10"/>
    <mergeCell ref="Z11:AA11"/>
    <mergeCell ref="Z12:AA12"/>
    <mergeCell ref="Y13:AA13"/>
    <mergeCell ref="Z14:AA14"/>
    <mergeCell ref="B39:C44"/>
    <mergeCell ref="Z24:AA24"/>
    <mergeCell ref="Z25:AA25"/>
    <mergeCell ref="Z26:AA26"/>
    <mergeCell ref="Z15:AA15"/>
    <mergeCell ref="Z16:AA16"/>
    <mergeCell ref="Z17:AA17"/>
    <mergeCell ref="B4:D6"/>
    <mergeCell ref="O4:Q4"/>
    <mergeCell ref="R4:W4"/>
    <mergeCell ref="E4:E6"/>
    <mergeCell ref="K5:K6"/>
    <mergeCell ref="L5:L6"/>
    <mergeCell ref="F4:J4"/>
    <mergeCell ref="H5:J5"/>
    <mergeCell ref="F5:G5"/>
    <mergeCell ref="K4:M4"/>
    <mergeCell ref="M5:M6"/>
    <mergeCell ref="O5:O6"/>
    <mergeCell ref="P5:P6"/>
    <mergeCell ref="Q5:Q6"/>
    <mergeCell ref="C23:D23"/>
    <mergeCell ref="C27:D27"/>
    <mergeCell ref="C31:D31"/>
    <mergeCell ref="B33:C38"/>
    <mergeCell ref="B7:D7"/>
    <mergeCell ref="C8:D8"/>
    <mergeCell ref="C13:D13"/>
    <mergeCell ref="C19:D19"/>
    <mergeCell ref="E2:L2"/>
    <mergeCell ref="P2:W2"/>
    <mergeCell ref="X4:AA6"/>
    <mergeCell ref="R5:R6"/>
    <mergeCell ref="S5:S6"/>
    <mergeCell ref="T5:T6"/>
    <mergeCell ref="U5:U6"/>
    <mergeCell ref="V5:V6"/>
    <mergeCell ref="W5:W6"/>
  </mergeCells>
  <phoneticPr fontId="1"/>
  <printOptions horizontalCentered="1" gridLinesSet="0"/>
  <pageMargins left="0.39370078740157483" right="0.39370078740157483" top="0.59055118110236227" bottom="0.39370078740157483" header="0.31496062992125984" footer="0.31496062992125984"/>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63"/>
  <sheetViews>
    <sheetView view="pageBreakPreview" zoomScaleNormal="100" workbookViewId="0">
      <pane xSplit="4" ySplit="5" topLeftCell="E6" activePane="bottomRight" state="frozen"/>
      <selection activeCell="F8" sqref="F8"/>
      <selection pane="topRight" activeCell="F8" sqref="F8"/>
      <selection pane="bottomLeft" activeCell="F8" sqref="F8"/>
      <selection pane="bottomRight" activeCell="E6" sqref="E6"/>
    </sheetView>
  </sheetViews>
  <sheetFormatPr defaultColWidth="9.109375" defaultRowHeight="12" x14ac:dyDescent="0.15"/>
  <cols>
    <col min="1" max="3" width="2.6640625" style="39" customWidth="1"/>
    <col min="4" max="4" width="23.109375" style="39" bestFit="1" customWidth="1"/>
    <col min="5" max="9" width="12.6640625" style="39" customWidth="1"/>
    <col min="10" max="10" width="12.5546875" style="39" customWidth="1"/>
    <col min="11" max="11" width="2.5546875" style="39" customWidth="1"/>
    <col min="12" max="12" width="12.5546875" style="39" customWidth="1"/>
    <col min="13" max="17" width="12.6640625" style="39" customWidth="1"/>
    <col min="18" max="19" width="2.6640625" style="70" customWidth="1"/>
    <col min="20" max="20" width="20.77734375" style="70" customWidth="1"/>
    <col min="21" max="21" width="4.6640625" style="70" customWidth="1"/>
    <col min="22" max="22" width="4.88671875" style="39" customWidth="1"/>
    <col min="23" max="16384" width="9.109375" style="39"/>
  </cols>
  <sheetData>
    <row r="1" spans="2:25" s="44" customFormat="1" x14ac:dyDescent="0.15">
      <c r="B1" s="1" t="s">
        <v>164</v>
      </c>
      <c r="C1" s="42"/>
      <c r="D1" s="42"/>
      <c r="E1" s="43">
        <f>SUM(E6:F6)</f>
        <v>18949</v>
      </c>
      <c r="F1" s="42"/>
      <c r="G1" s="43">
        <f>SUM(G6:J6,L6:Q6)</f>
        <v>18949</v>
      </c>
      <c r="H1" s="42"/>
      <c r="I1" s="42"/>
      <c r="J1" s="42"/>
      <c r="K1" s="42"/>
      <c r="L1" s="1" t="s">
        <v>165</v>
      </c>
      <c r="M1" s="42"/>
      <c r="N1" s="42"/>
      <c r="O1" s="42"/>
      <c r="P1" s="42"/>
      <c r="Q1" s="42"/>
      <c r="R1" s="42"/>
      <c r="S1" s="42"/>
      <c r="T1" s="42"/>
      <c r="U1" s="42"/>
    </row>
    <row r="2" spans="2:25" s="5" customFormat="1" ht="14.4" x14ac:dyDescent="0.15">
      <c r="B2" s="5" t="s">
        <v>143</v>
      </c>
      <c r="E2" s="98" t="s">
        <v>172</v>
      </c>
      <c r="F2" s="98"/>
      <c r="G2" s="98"/>
      <c r="H2" s="98"/>
      <c r="I2" s="98"/>
      <c r="K2" s="45"/>
      <c r="L2" s="46" t="s">
        <v>144</v>
      </c>
      <c r="M2" s="98" t="s">
        <v>145</v>
      </c>
      <c r="N2" s="98"/>
      <c r="O2" s="98"/>
      <c r="P2" s="98"/>
      <c r="Q2" s="98"/>
      <c r="V2" s="47"/>
      <c r="W2" s="47"/>
      <c r="X2" s="47"/>
    </row>
    <row r="3" spans="2:25" s="44" customFormat="1" ht="12.6" thickBot="1" x14ac:dyDescent="0.2">
      <c r="D3" s="48"/>
      <c r="E3" s="48"/>
      <c r="F3" s="48"/>
      <c r="G3" s="48"/>
      <c r="H3" s="48"/>
      <c r="I3" s="48"/>
      <c r="J3" s="48"/>
      <c r="L3" s="48"/>
      <c r="M3" s="48"/>
      <c r="N3" s="48"/>
      <c r="O3" s="48"/>
      <c r="P3" s="48"/>
      <c r="Q3" s="48"/>
      <c r="R3" s="49"/>
      <c r="S3" s="49"/>
      <c r="T3" s="49"/>
      <c r="U3" s="49"/>
    </row>
    <row r="4" spans="2:25" s="44" customFormat="1" ht="13.5" customHeight="1" x14ac:dyDescent="0.15">
      <c r="B4" s="151" t="s">
        <v>166</v>
      </c>
      <c r="C4" s="152"/>
      <c r="D4" s="153"/>
      <c r="E4" s="157" t="s">
        <v>92</v>
      </c>
      <c r="F4" s="161"/>
      <c r="G4" s="157" t="s">
        <v>7</v>
      </c>
      <c r="H4" s="158"/>
      <c r="I4" s="158"/>
      <c r="J4" s="158"/>
      <c r="K4" s="49"/>
      <c r="L4" s="159" t="s">
        <v>89</v>
      </c>
      <c r="M4" s="159"/>
      <c r="N4" s="159"/>
      <c r="O4" s="159"/>
      <c r="P4" s="159"/>
      <c r="Q4" s="160"/>
      <c r="R4" s="170" t="s">
        <v>167</v>
      </c>
      <c r="S4" s="171"/>
      <c r="T4" s="171"/>
      <c r="U4" s="171"/>
      <c r="Y4" s="49"/>
    </row>
    <row r="5" spans="2:25" s="44" customFormat="1" ht="48" x14ac:dyDescent="0.15">
      <c r="B5" s="154"/>
      <c r="C5" s="154"/>
      <c r="D5" s="155"/>
      <c r="E5" s="50" t="s">
        <v>93</v>
      </c>
      <c r="F5" s="50" t="s">
        <v>0</v>
      </c>
      <c r="G5" s="51" t="s">
        <v>83</v>
      </c>
      <c r="H5" s="51" t="s">
        <v>84</v>
      </c>
      <c r="I5" s="51" t="s">
        <v>85</v>
      </c>
      <c r="J5" s="72" t="s">
        <v>170</v>
      </c>
      <c r="K5" s="52"/>
      <c r="L5" s="53" t="s">
        <v>86</v>
      </c>
      <c r="M5" s="51" t="s">
        <v>87</v>
      </c>
      <c r="N5" s="51" t="s">
        <v>88</v>
      </c>
      <c r="O5" s="51" t="s">
        <v>90</v>
      </c>
      <c r="P5" s="51" t="s">
        <v>91</v>
      </c>
      <c r="Q5" s="50" t="s">
        <v>94</v>
      </c>
      <c r="R5" s="172"/>
      <c r="S5" s="173"/>
      <c r="T5" s="173"/>
      <c r="U5" s="173"/>
      <c r="W5" s="54" t="s">
        <v>148</v>
      </c>
      <c r="X5" s="54" t="s">
        <v>149</v>
      </c>
      <c r="Y5" s="49"/>
    </row>
    <row r="6" spans="2:25" s="55" customFormat="1" ht="16.5" customHeight="1" x14ac:dyDescent="0.15">
      <c r="B6" s="111" t="s">
        <v>8</v>
      </c>
      <c r="C6" s="111"/>
      <c r="D6" s="112"/>
      <c r="E6" s="73">
        <f>E7+E12+E18+E22+E26+E30</f>
        <v>759</v>
      </c>
      <c r="F6" s="73">
        <f t="shared" ref="F6:Q6" si="0">F7+F12+F18+F22+F26+F30</f>
        <v>18190</v>
      </c>
      <c r="G6" s="73">
        <f t="shared" si="0"/>
        <v>25</v>
      </c>
      <c r="H6" s="73">
        <f t="shared" si="0"/>
        <v>12</v>
      </c>
      <c r="I6" s="73">
        <f t="shared" si="0"/>
        <v>22</v>
      </c>
      <c r="J6" s="73">
        <f t="shared" si="0"/>
        <v>3</v>
      </c>
      <c r="K6" s="16"/>
      <c r="L6" s="82">
        <f t="shared" si="0"/>
        <v>3</v>
      </c>
      <c r="M6" s="73">
        <f t="shared" si="0"/>
        <v>21</v>
      </c>
      <c r="N6" s="73">
        <f t="shared" si="0"/>
        <v>2</v>
      </c>
      <c r="O6" s="73">
        <f t="shared" si="0"/>
        <v>1</v>
      </c>
      <c r="P6" s="73">
        <f t="shared" si="0"/>
        <v>0</v>
      </c>
      <c r="Q6" s="73">
        <f t="shared" si="0"/>
        <v>18860</v>
      </c>
      <c r="R6" s="134" t="s">
        <v>8</v>
      </c>
      <c r="S6" s="135"/>
      <c r="T6" s="135"/>
      <c r="U6" s="135"/>
      <c r="W6" s="56">
        <f>SUM(E6:F6)-'01'!E7</f>
        <v>0</v>
      </c>
      <c r="X6" s="56">
        <f>SUM(G6:Q6)-'01'!E7</f>
        <v>0</v>
      </c>
      <c r="Y6" s="57"/>
    </row>
    <row r="7" spans="2:25" s="55" customFormat="1" ht="16.5" customHeight="1" x14ac:dyDescent="0.15">
      <c r="B7" s="21"/>
      <c r="C7" s="106" t="s">
        <v>95</v>
      </c>
      <c r="D7" s="107"/>
      <c r="E7" s="73">
        <v>33</v>
      </c>
      <c r="F7" s="73">
        <v>573</v>
      </c>
      <c r="G7" s="73">
        <v>1</v>
      </c>
      <c r="H7" s="73">
        <v>2</v>
      </c>
      <c r="I7" s="73">
        <v>4</v>
      </c>
      <c r="J7" s="73">
        <v>0</v>
      </c>
      <c r="K7" s="16"/>
      <c r="L7" s="82">
        <v>1</v>
      </c>
      <c r="M7" s="73">
        <v>1</v>
      </c>
      <c r="N7" s="73">
        <v>0</v>
      </c>
      <c r="O7" s="73">
        <v>0</v>
      </c>
      <c r="P7" s="73">
        <v>0</v>
      </c>
      <c r="Q7" s="73">
        <v>597</v>
      </c>
      <c r="R7" s="22"/>
      <c r="S7" s="106" t="s">
        <v>95</v>
      </c>
      <c r="T7" s="106"/>
      <c r="U7" s="106"/>
      <c r="W7" s="56">
        <f>SUM(E7:F7)-'01'!E8</f>
        <v>0</v>
      </c>
      <c r="X7" s="56">
        <f>SUM(G7:Q7)-'01'!E8</f>
        <v>0</v>
      </c>
      <c r="Y7" s="57"/>
    </row>
    <row r="8" spans="2:25" s="44" customFormat="1" ht="16.5" customHeight="1" x14ac:dyDescent="0.15">
      <c r="B8" s="58"/>
      <c r="C8" s="58"/>
      <c r="D8" s="59" t="s">
        <v>96</v>
      </c>
      <c r="E8" s="74">
        <v>4</v>
      </c>
      <c r="F8" s="74">
        <v>39</v>
      </c>
      <c r="G8" s="74">
        <v>1</v>
      </c>
      <c r="H8" s="74">
        <v>0</v>
      </c>
      <c r="I8" s="74">
        <v>2</v>
      </c>
      <c r="J8" s="74">
        <v>0</v>
      </c>
      <c r="K8" s="60"/>
      <c r="L8" s="93">
        <v>0</v>
      </c>
      <c r="M8" s="74">
        <v>0</v>
      </c>
      <c r="N8" s="74">
        <v>0</v>
      </c>
      <c r="O8" s="74">
        <v>0</v>
      </c>
      <c r="P8" s="74">
        <v>0</v>
      </c>
      <c r="Q8" s="84">
        <v>40</v>
      </c>
      <c r="R8" s="61"/>
      <c r="S8" s="62"/>
      <c r="T8" s="174" t="s">
        <v>96</v>
      </c>
      <c r="U8" s="174"/>
      <c r="W8" s="56">
        <f>SUM(E8:F8)-'01'!E9</f>
        <v>0</v>
      </c>
      <c r="X8" s="56">
        <f>SUM(G8:Q8)-'01'!E9</f>
        <v>0</v>
      </c>
      <c r="Y8" s="49"/>
    </row>
    <row r="9" spans="2:25" s="44" customFormat="1" ht="16.5" customHeight="1" x14ac:dyDescent="0.15">
      <c r="B9" s="58"/>
      <c r="C9" s="58"/>
      <c r="D9" s="59" t="s">
        <v>97</v>
      </c>
      <c r="E9" s="74">
        <v>25</v>
      </c>
      <c r="F9" s="74">
        <v>304</v>
      </c>
      <c r="G9" s="74">
        <v>0</v>
      </c>
      <c r="H9" s="74">
        <v>0</v>
      </c>
      <c r="I9" s="74">
        <v>0</v>
      </c>
      <c r="J9" s="74">
        <v>0</v>
      </c>
      <c r="K9" s="60"/>
      <c r="L9" s="93">
        <v>0</v>
      </c>
      <c r="M9" s="74">
        <v>0</v>
      </c>
      <c r="N9" s="74">
        <v>0</v>
      </c>
      <c r="O9" s="74">
        <v>0</v>
      </c>
      <c r="P9" s="74">
        <v>0</v>
      </c>
      <c r="Q9" s="84">
        <v>329</v>
      </c>
      <c r="R9" s="61"/>
      <c r="S9" s="62"/>
      <c r="T9" s="174" t="s">
        <v>97</v>
      </c>
      <c r="U9" s="174"/>
      <c r="W9" s="56">
        <f>SUM(E9:F9)-'01'!E10</f>
        <v>0</v>
      </c>
      <c r="X9" s="56">
        <f>SUM(G9:Q9)-'01'!E10</f>
        <v>0</v>
      </c>
      <c r="Y9" s="49"/>
    </row>
    <row r="10" spans="2:25" s="44" customFormat="1" ht="16.5" customHeight="1" x14ac:dyDescent="0.15">
      <c r="B10" s="58"/>
      <c r="C10" s="58"/>
      <c r="D10" s="59" t="s">
        <v>98</v>
      </c>
      <c r="E10" s="74">
        <v>2</v>
      </c>
      <c r="F10" s="74">
        <v>41</v>
      </c>
      <c r="G10" s="74">
        <v>0</v>
      </c>
      <c r="H10" s="74">
        <v>2</v>
      </c>
      <c r="I10" s="74">
        <v>2</v>
      </c>
      <c r="J10" s="74">
        <v>0</v>
      </c>
      <c r="K10" s="60"/>
      <c r="L10" s="93">
        <v>0</v>
      </c>
      <c r="M10" s="74">
        <v>0</v>
      </c>
      <c r="N10" s="74">
        <v>0</v>
      </c>
      <c r="O10" s="74">
        <v>0</v>
      </c>
      <c r="P10" s="74">
        <v>0</v>
      </c>
      <c r="Q10" s="84">
        <v>39</v>
      </c>
      <c r="R10" s="61"/>
      <c r="S10" s="62"/>
      <c r="T10" s="174" t="s">
        <v>98</v>
      </c>
      <c r="U10" s="174"/>
      <c r="W10" s="56">
        <f>SUM(E10:F10)-'01'!E11</f>
        <v>0</v>
      </c>
      <c r="X10" s="56">
        <f>SUM(G10:Q10)-'01'!E11</f>
        <v>0</v>
      </c>
      <c r="Y10" s="49"/>
    </row>
    <row r="11" spans="2:25" s="44" customFormat="1" ht="16.5" customHeight="1" x14ac:dyDescent="0.15">
      <c r="B11" s="58"/>
      <c r="C11" s="58"/>
      <c r="D11" s="24" t="s">
        <v>173</v>
      </c>
      <c r="E11" s="74">
        <v>2</v>
      </c>
      <c r="F11" s="74">
        <v>189</v>
      </c>
      <c r="G11" s="74">
        <v>0</v>
      </c>
      <c r="H11" s="74">
        <v>0</v>
      </c>
      <c r="I11" s="74">
        <v>0</v>
      </c>
      <c r="J11" s="74">
        <v>0</v>
      </c>
      <c r="K11" s="60"/>
      <c r="L11" s="93">
        <v>1</v>
      </c>
      <c r="M11" s="74">
        <v>1</v>
      </c>
      <c r="N11" s="74">
        <v>0</v>
      </c>
      <c r="O11" s="74">
        <v>0</v>
      </c>
      <c r="P11" s="74">
        <v>0</v>
      </c>
      <c r="Q11" s="84">
        <v>189</v>
      </c>
      <c r="R11" s="61"/>
      <c r="S11" s="62"/>
      <c r="T11" s="174" t="s">
        <v>173</v>
      </c>
      <c r="U11" s="174"/>
      <c r="W11" s="56">
        <f>SUM(E11:F11)-'01'!E12</f>
        <v>0</v>
      </c>
      <c r="X11" s="56">
        <f>SUM(G11:Q11)-'01'!E12</f>
        <v>0</v>
      </c>
      <c r="Y11" s="49"/>
    </row>
    <row r="12" spans="2:25" s="55" customFormat="1" ht="16.5" customHeight="1" x14ac:dyDescent="0.15">
      <c r="B12" s="21"/>
      <c r="C12" s="106" t="s">
        <v>99</v>
      </c>
      <c r="D12" s="107"/>
      <c r="E12" s="73">
        <v>83</v>
      </c>
      <c r="F12" s="73">
        <v>3487</v>
      </c>
      <c r="G12" s="73">
        <v>10</v>
      </c>
      <c r="H12" s="73">
        <v>4</v>
      </c>
      <c r="I12" s="73">
        <v>9</v>
      </c>
      <c r="J12" s="73">
        <v>0</v>
      </c>
      <c r="K12" s="16"/>
      <c r="L12" s="82">
        <v>0</v>
      </c>
      <c r="M12" s="73">
        <v>6</v>
      </c>
      <c r="N12" s="73">
        <v>1</v>
      </c>
      <c r="O12" s="73">
        <v>0</v>
      </c>
      <c r="P12" s="73">
        <v>0</v>
      </c>
      <c r="Q12" s="73">
        <v>3540</v>
      </c>
      <c r="R12" s="22"/>
      <c r="S12" s="106" t="s">
        <v>99</v>
      </c>
      <c r="T12" s="106"/>
      <c r="U12" s="106"/>
      <c r="W12" s="56">
        <f>SUM(E12:F12)-'01'!E13</f>
        <v>0</v>
      </c>
      <c r="X12" s="56">
        <f>SUM(G12:Q12)-'01'!E13</f>
        <v>0</v>
      </c>
      <c r="Y12" s="57"/>
    </row>
    <row r="13" spans="2:25" s="44" customFormat="1" ht="16.5" customHeight="1" x14ac:dyDescent="0.15">
      <c r="B13" s="58"/>
      <c r="C13" s="58"/>
      <c r="D13" s="59" t="s">
        <v>100</v>
      </c>
      <c r="E13" s="74">
        <v>0</v>
      </c>
      <c r="F13" s="74">
        <v>8</v>
      </c>
      <c r="G13" s="74">
        <v>0</v>
      </c>
      <c r="H13" s="74">
        <v>0</v>
      </c>
      <c r="I13" s="74">
        <v>0</v>
      </c>
      <c r="J13" s="74">
        <v>0</v>
      </c>
      <c r="K13" s="60"/>
      <c r="L13" s="93">
        <v>0</v>
      </c>
      <c r="M13" s="74">
        <v>0</v>
      </c>
      <c r="N13" s="74">
        <v>0</v>
      </c>
      <c r="O13" s="74">
        <v>0</v>
      </c>
      <c r="P13" s="74">
        <v>0</v>
      </c>
      <c r="Q13" s="84">
        <v>8</v>
      </c>
      <c r="R13" s="61"/>
      <c r="S13" s="62"/>
      <c r="T13" s="174" t="s">
        <v>100</v>
      </c>
      <c r="U13" s="174"/>
      <c r="W13" s="56">
        <f>SUM(E13:F13)-'01'!E14</f>
        <v>0</v>
      </c>
      <c r="X13" s="56">
        <f>SUM(G13:Q13)-'01'!E14</f>
        <v>0</v>
      </c>
      <c r="Y13" s="49"/>
    </row>
    <row r="14" spans="2:25" s="44" customFormat="1" ht="16.5" customHeight="1" x14ac:dyDescent="0.15">
      <c r="B14" s="58"/>
      <c r="C14" s="58"/>
      <c r="D14" s="59" t="s">
        <v>101</v>
      </c>
      <c r="E14" s="74">
        <v>13</v>
      </c>
      <c r="F14" s="74">
        <v>862</v>
      </c>
      <c r="G14" s="74">
        <v>0</v>
      </c>
      <c r="H14" s="74">
        <v>2</v>
      </c>
      <c r="I14" s="74">
        <v>3</v>
      </c>
      <c r="J14" s="74">
        <v>0</v>
      </c>
      <c r="K14" s="60"/>
      <c r="L14" s="93">
        <v>0</v>
      </c>
      <c r="M14" s="74">
        <v>0</v>
      </c>
      <c r="N14" s="74">
        <v>1</v>
      </c>
      <c r="O14" s="74">
        <v>0</v>
      </c>
      <c r="P14" s="74">
        <v>0</v>
      </c>
      <c r="Q14" s="84">
        <v>869</v>
      </c>
      <c r="R14" s="61"/>
      <c r="S14" s="62"/>
      <c r="T14" s="174" t="s">
        <v>101</v>
      </c>
      <c r="U14" s="174"/>
      <c r="W14" s="56">
        <f>SUM(E14:F14)-'01'!E15</f>
        <v>0</v>
      </c>
      <c r="X14" s="56">
        <f>SUM(G14:Q14)-'01'!E15</f>
        <v>0</v>
      </c>
      <c r="Y14" s="49"/>
    </row>
    <row r="15" spans="2:25" s="44" customFormat="1" ht="16.5" customHeight="1" x14ac:dyDescent="0.15">
      <c r="B15" s="58"/>
      <c r="C15" s="58"/>
      <c r="D15" s="59" t="s">
        <v>102</v>
      </c>
      <c r="E15" s="74">
        <v>42</v>
      </c>
      <c r="F15" s="74">
        <v>2016</v>
      </c>
      <c r="G15" s="74">
        <v>7</v>
      </c>
      <c r="H15" s="74">
        <v>0</v>
      </c>
      <c r="I15" s="74">
        <v>5</v>
      </c>
      <c r="J15" s="74">
        <v>0</v>
      </c>
      <c r="K15" s="60"/>
      <c r="L15" s="93">
        <v>0</v>
      </c>
      <c r="M15" s="74">
        <v>6</v>
      </c>
      <c r="N15" s="74">
        <v>0</v>
      </c>
      <c r="O15" s="74">
        <v>0</v>
      </c>
      <c r="P15" s="74">
        <v>0</v>
      </c>
      <c r="Q15" s="84">
        <v>2040</v>
      </c>
      <c r="R15" s="61"/>
      <c r="S15" s="62"/>
      <c r="T15" s="174" t="s">
        <v>102</v>
      </c>
      <c r="U15" s="174"/>
      <c r="W15" s="56">
        <f>SUM(E15:F15)-'01'!E16</f>
        <v>0</v>
      </c>
      <c r="X15" s="56">
        <f>SUM(G15:Q15)-'01'!E16</f>
        <v>0</v>
      </c>
      <c r="Y15" s="49"/>
    </row>
    <row r="16" spans="2:25" s="44" customFormat="1" ht="16.5" customHeight="1" x14ac:dyDescent="0.15">
      <c r="B16" s="58"/>
      <c r="C16" s="58"/>
      <c r="D16" s="59" t="s">
        <v>103</v>
      </c>
      <c r="E16" s="74">
        <v>2</v>
      </c>
      <c r="F16" s="74">
        <v>213</v>
      </c>
      <c r="G16" s="74">
        <v>3</v>
      </c>
      <c r="H16" s="74">
        <v>2</v>
      </c>
      <c r="I16" s="74">
        <v>0</v>
      </c>
      <c r="J16" s="74">
        <v>0</v>
      </c>
      <c r="K16" s="60"/>
      <c r="L16" s="93">
        <v>0</v>
      </c>
      <c r="M16" s="74">
        <v>0</v>
      </c>
      <c r="N16" s="74">
        <v>0</v>
      </c>
      <c r="O16" s="74">
        <v>0</v>
      </c>
      <c r="P16" s="74">
        <v>0</v>
      </c>
      <c r="Q16" s="84">
        <v>210</v>
      </c>
      <c r="R16" s="61"/>
      <c r="S16" s="62"/>
      <c r="T16" s="174" t="s">
        <v>103</v>
      </c>
      <c r="U16" s="174"/>
      <c r="W16" s="56">
        <f>SUM(E16:F16)-'01'!E17</f>
        <v>0</v>
      </c>
      <c r="X16" s="56">
        <f>SUM(G16:Q16)-'01'!E17</f>
        <v>0</v>
      </c>
      <c r="Y16" s="49"/>
    </row>
    <row r="17" spans="2:25" s="44" customFormat="1" ht="16.5" customHeight="1" x14ac:dyDescent="0.15">
      <c r="B17" s="58"/>
      <c r="C17" s="58"/>
      <c r="D17" s="59" t="s">
        <v>104</v>
      </c>
      <c r="E17" s="74">
        <v>26</v>
      </c>
      <c r="F17" s="74">
        <v>388</v>
      </c>
      <c r="G17" s="74">
        <v>0</v>
      </c>
      <c r="H17" s="74">
        <v>0</v>
      </c>
      <c r="I17" s="74">
        <v>1</v>
      </c>
      <c r="J17" s="74">
        <v>0</v>
      </c>
      <c r="K17" s="60"/>
      <c r="L17" s="93">
        <v>0</v>
      </c>
      <c r="M17" s="74">
        <v>0</v>
      </c>
      <c r="N17" s="74">
        <v>0</v>
      </c>
      <c r="O17" s="74">
        <v>0</v>
      </c>
      <c r="P17" s="74">
        <v>0</v>
      </c>
      <c r="Q17" s="84">
        <v>413</v>
      </c>
      <c r="R17" s="61"/>
      <c r="S17" s="62"/>
      <c r="T17" s="174" t="s">
        <v>104</v>
      </c>
      <c r="U17" s="174"/>
      <c r="W17" s="56">
        <f>SUM(E17:F17)-'01'!E18</f>
        <v>0</v>
      </c>
      <c r="X17" s="56">
        <f>SUM(G17:Q17)-'01'!E18</f>
        <v>0</v>
      </c>
      <c r="Y17" s="49"/>
    </row>
    <row r="18" spans="2:25" s="55" customFormat="1" ht="16.5" customHeight="1" x14ac:dyDescent="0.15">
      <c r="B18" s="21"/>
      <c r="C18" s="106" t="s">
        <v>105</v>
      </c>
      <c r="D18" s="107"/>
      <c r="E18" s="73">
        <v>463</v>
      </c>
      <c r="F18" s="73">
        <v>9392</v>
      </c>
      <c r="G18" s="73">
        <v>6</v>
      </c>
      <c r="H18" s="73">
        <v>2</v>
      </c>
      <c r="I18" s="73">
        <v>5</v>
      </c>
      <c r="J18" s="73">
        <v>2</v>
      </c>
      <c r="K18" s="16"/>
      <c r="L18" s="82">
        <v>2</v>
      </c>
      <c r="M18" s="73">
        <v>13</v>
      </c>
      <c r="N18" s="73">
        <v>0</v>
      </c>
      <c r="O18" s="73">
        <v>1</v>
      </c>
      <c r="P18" s="73">
        <v>0</v>
      </c>
      <c r="Q18" s="78">
        <v>9824</v>
      </c>
      <c r="R18" s="22"/>
      <c r="S18" s="106" t="s">
        <v>105</v>
      </c>
      <c r="T18" s="106"/>
      <c r="U18" s="106"/>
      <c r="W18" s="56">
        <f>SUM(E18:F18)-'01'!E19</f>
        <v>0</v>
      </c>
      <c r="X18" s="56">
        <f>SUM(G18:Q18)-'01'!E19</f>
        <v>0</v>
      </c>
      <c r="Y18" s="57"/>
    </row>
    <row r="19" spans="2:25" s="44" customFormat="1" ht="16.5" customHeight="1" x14ac:dyDescent="0.15">
      <c r="B19" s="58"/>
      <c r="C19" s="58"/>
      <c r="D19" s="59" t="s">
        <v>106</v>
      </c>
      <c r="E19" s="74">
        <v>27</v>
      </c>
      <c r="F19" s="74">
        <v>331</v>
      </c>
      <c r="G19" s="74">
        <v>1</v>
      </c>
      <c r="H19" s="74">
        <v>0</v>
      </c>
      <c r="I19" s="74">
        <v>1</v>
      </c>
      <c r="J19" s="74">
        <v>1</v>
      </c>
      <c r="K19" s="60"/>
      <c r="L19" s="93">
        <v>1</v>
      </c>
      <c r="M19" s="74">
        <v>2</v>
      </c>
      <c r="N19" s="74">
        <v>0</v>
      </c>
      <c r="O19" s="74">
        <v>0</v>
      </c>
      <c r="P19" s="74">
        <v>0</v>
      </c>
      <c r="Q19" s="84">
        <v>352</v>
      </c>
      <c r="R19" s="61"/>
      <c r="S19" s="62"/>
      <c r="T19" s="174" t="s">
        <v>106</v>
      </c>
      <c r="U19" s="174"/>
      <c r="W19" s="56">
        <f>SUM(E19:F19)-'01'!E20</f>
        <v>0</v>
      </c>
      <c r="X19" s="56">
        <f>SUM(G19:Q19)-'01'!E20</f>
        <v>0</v>
      </c>
      <c r="Y19" s="49"/>
    </row>
    <row r="20" spans="2:25" s="44" customFormat="1" ht="16.5" customHeight="1" x14ac:dyDescent="0.15">
      <c r="B20" s="58"/>
      <c r="C20" s="58"/>
      <c r="D20" s="59" t="s">
        <v>107</v>
      </c>
      <c r="E20" s="74">
        <v>149</v>
      </c>
      <c r="F20" s="74">
        <v>3132</v>
      </c>
      <c r="G20" s="74">
        <v>2</v>
      </c>
      <c r="H20" s="74">
        <v>0</v>
      </c>
      <c r="I20" s="74">
        <v>2</v>
      </c>
      <c r="J20" s="74">
        <v>0</v>
      </c>
      <c r="K20" s="60"/>
      <c r="L20" s="93">
        <v>0</v>
      </c>
      <c r="M20" s="74">
        <v>7</v>
      </c>
      <c r="N20" s="74">
        <v>0</v>
      </c>
      <c r="O20" s="74">
        <v>0</v>
      </c>
      <c r="P20" s="74">
        <v>0</v>
      </c>
      <c r="Q20" s="84">
        <v>3270</v>
      </c>
      <c r="R20" s="61"/>
      <c r="S20" s="62"/>
      <c r="T20" s="174" t="s">
        <v>107</v>
      </c>
      <c r="U20" s="174"/>
      <c r="W20" s="56">
        <f>SUM(E20:F20)-'01'!E21</f>
        <v>0</v>
      </c>
      <c r="X20" s="56">
        <f>SUM(G20:Q20)-'01'!E21</f>
        <v>0</v>
      </c>
      <c r="Y20" s="49"/>
    </row>
    <row r="21" spans="2:25" s="44" customFormat="1" ht="16.5" customHeight="1" x14ac:dyDescent="0.15">
      <c r="B21" s="58"/>
      <c r="C21" s="58"/>
      <c r="D21" s="59" t="s">
        <v>108</v>
      </c>
      <c r="E21" s="74">
        <v>287</v>
      </c>
      <c r="F21" s="74">
        <v>5929</v>
      </c>
      <c r="G21" s="74">
        <v>3</v>
      </c>
      <c r="H21" s="74">
        <v>2</v>
      </c>
      <c r="I21" s="74">
        <v>2</v>
      </c>
      <c r="J21" s="74">
        <v>1</v>
      </c>
      <c r="K21" s="60"/>
      <c r="L21" s="93">
        <v>1</v>
      </c>
      <c r="M21" s="74">
        <v>4</v>
      </c>
      <c r="N21" s="74">
        <v>0</v>
      </c>
      <c r="O21" s="74">
        <v>1</v>
      </c>
      <c r="P21" s="74">
        <v>0</v>
      </c>
      <c r="Q21" s="84">
        <v>6202</v>
      </c>
      <c r="R21" s="61"/>
      <c r="S21" s="62"/>
      <c r="T21" s="174" t="s">
        <v>108</v>
      </c>
      <c r="U21" s="174"/>
      <c r="W21" s="56">
        <f>SUM(E21:F21)-'01'!E22</f>
        <v>0</v>
      </c>
      <c r="X21" s="56">
        <f>SUM(G21:Q21)-'01'!E22</f>
        <v>0</v>
      </c>
      <c r="Y21" s="49"/>
    </row>
    <row r="22" spans="2:25" s="55" customFormat="1" ht="16.5" customHeight="1" x14ac:dyDescent="0.15">
      <c r="B22" s="21"/>
      <c r="C22" s="106" t="s">
        <v>109</v>
      </c>
      <c r="D22" s="107"/>
      <c r="E22" s="73">
        <v>102</v>
      </c>
      <c r="F22" s="73">
        <v>694</v>
      </c>
      <c r="G22" s="73">
        <v>0</v>
      </c>
      <c r="H22" s="73">
        <v>0</v>
      </c>
      <c r="I22" s="73">
        <v>0</v>
      </c>
      <c r="J22" s="73">
        <v>1</v>
      </c>
      <c r="K22" s="16"/>
      <c r="L22" s="82">
        <v>0</v>
      </c>
      <c r="M22" s="73">
        <v>1</v>
      </c>
      <c r="N22" s="73">
        <v>1</v>
      </c>
      <c r="O22" s="73">
        <v>0</v>
      </c>
      <c r="P22" s="73">
        <v>0</v>
      </c>
      <c r="Q22" s="73">
        <v>793</v>
      </c>
      <c r="R22" s="22"/>
      <c r="S22" s="106" t="s">
        <v>109</v>
      </c>
      <c r="T22" s="106"/>
      <c r="U22" s="106"/>
      <c r="W22" s="56">
        <f>SUM(E22:F22)-'01'!E23</f>
        <v>0</v>
      </c>
      <c r="X22" s="56">
        <f>SUM(G22:Q22)-'01'!E23</f>
        <v>0</v>
      </c>
      <c r="Y22" s="57"/>
    </row>
    <row r="23" spans="2:25" s="44" customFormat="1" ht="16.5" customHeight="1" x14ac:dyDescent="0.15">
      <c r="B23" s="58"/>
      <c r="C23" s="58"/>
      <c r="D23" s="59" t="s">
        <v>110</v>
      </c>
      <c r="E23" s="74">
        <v>99</v>
      </c>
      <c r="F23" s="74">
        <v>624</v>
      </c>
      <c r="G23" s="74">
        <v>0</v>
      </c>
      <c r="H23" s="74">
        <v>0</v>
      </c>
      <c r="I23" s="74">
        <v>0</v>
      </c>
      <c r="J23" s="74">
        <v>1</v>
      </c>
      <c r="K23" s="60"/>
      <c r="L23" s="93">
        <v>0</v>
      </c>
      <c r="M23" s="74">
        <v>1</v>
      </c>
      <c r="N23" s="74">
        <v>1</v>
      </c>
      <c r="O23" s="74">
        <v>0</v>
      </c>
      <c r="P23" s="74">
        <v>0</v>
      </c>
      <c r="Q23" s="84">
        <v>720</v>
      </c>
      <c r="R23" s="61"/>
      <c r="S23" s="62"/>
      <c r="T23" s="174" t="s">
        <v>110</v>
      </c>
      <c r="U23" s="174"/>
      <c r="W23" s="56">
        <f>SUM(E23:F23)-'01'!E24</f>
        <v>0</v>
      </c>
      <c r="X23" s="56">
        <f>SUM(G23:Q23)-'01'!E24</f>
        <v>0</v>
      </c>
      <c r="Y23" s="49"/>
    </row>
    <row r="24" spans="2:25" s="44" customFormat="1" ht="16.5" customHeight="1" x14ac:dyDescent="0.15">
      <c r="B24" s="58"/>
      <c r="C24" s="58"/>
      <c r="D24" s="59" t="s">
        <v>111</v>
      </c>
      <c r="E24" s="74">
        <v>1</v>
      </c>
      <c r="F24" s="74">
        <v>17</v>
      </c>
      <c r="G24" s="74">
        <v>0</v>
      </c>
      <c r="H24" s="74">
        <v>0</v>
      </c>
      <c r="I24" s="74">
        <v>0</v>
      </c>
      <c r="J24" s="74">
        <v>0</v>
      </c>
      <c r="K24" s="60"/>
      <c r="L24" s="93">
        <v>0</v>
      </c>
      <c r="M24" s="74">
        <v>0</v>
      </c>
      <c r="N24" s="74">
        <v>0</v>
      </c>
      <c r="O24" s="74">
        <v>0</v>
      </c>
      <c r="P24" s="74">
        <v>0</v>
      </c>
      <c r="Q24" s="84">
        <v>18</v>
      </c>
      <c r="R24" s="61"/>
      <c r="S24" s="62"/>
      <c r="T24" s="174" t="s">
        <v>111</v>
      </c>
      <c r="U24" s="174"/>
      <c r="W24" s="56">
        <f>SUM(E24:F24)-'01'!E25</f>
        <v>0</v>
      </c>
      <c r="X24" s="56">
        <f>SUM(G24:Q24)-'01'!E25</f>
        <v>0</v>
      </c>
      <c r="Y24" s="49"/>
    </row>
    <row r="25" spans="2:25" s="44" customFormat="1" ht="16.5" customHeight="1" x14ac:dyDescent="0.15">
      <c r="B25" s="58"/>
      <c r="C25" s="58"/>
      <c r="D25" s="59" t="s">
        <v>112</v>
      </c>
      <c r="E25" s="74">
        <v>2</v>
      </c>
      <c r="F25" s="74">
        <v>53</v>
      </c>
      <c r="G25" s="74">
        <v>0</v>
      </c>
      <c r="H25" s="74">
        <v>0</v>
      </c>
      <c r="I25" s="74">
        <v>0</v>
      </c>
      <c r="J25" s="74">
        <v>0</v>
      </c>
      <c r="K25" s="60"/>
      <c r="L25" s="93">
        <v>0</v>
      </c>
      <c r="M25" s="74">
        <v>0</v>
      </c>
      <c r="N25" s="74">
        <v>0</v>
      </c>
      <c r="O25" s="74">
        <v>0</v>
      </c>
      <c r="P25" s="74">
        <v>0</v>
      </c>
      <c r="Q25" s="84">
        <v>55</v>
      </c>
      <c r="R25" s="61"/>
      <c r="S25" s="62"/>
      <c r="T25" s="174" t="s">
        <v>112</v>
      </c>
      <c r="U25" s="174"/>
      <c r="W25" s="56">
        <f>SUM(E25:F25)-'01'!E26</f>
        <v>0</v>
      </c>
      <c r="X25" s="56">
        <f>SUM(G25:Q25)-'01'!E26</f>
        <v>0</v>
      </c>
      <c r="Y25" s="49"/>
    </row>
    <row r="26" spans="2:25" s="55" customFormat="1" ht="16.5" customHeight="1" x14ac:dyDescent="0.15">
      <c r="B26" s="21"/>
      <c r="C26" s="106" t="s">
        <v>113</v>
      </c>
      <c r="D26" s="107"/>
      <c r="E26" s="73">
        <v>7</v>
      </c>
      <c r="F26" s="73">
        <v>629</v>
      </c>
      <c r="G26" s="73">
        <v>1</v>
      </c>
      <c r="H26" s="73">
        <v>0</v>
      </c>
      <c r="I26" s="73">
        <v>1</v>
      </c>
      <c r="J26" s="73">
        <v>0</v>
      </c>
      <c r="K26" s="16"/>
      <c r="L26" s="82">
        <v>0</v>
      </c>
      <c r="M26" s="73">
        <v>0</v>
      </c>
      <c r="N26" s="73">
        <v>0</v>
      </c>
      <c r="O26" s="73">
        <v>0</v>
      </c>
      <c r="P26" s="73">
        <v>0</v>
      </c>
      <c r="Q26" s="73">
        <v>634</v>
      </c>
      <c r="R26" s="22"/>
      <c r="S26" s="106" t="s">
        <v>113</v>
      </c>
      <c r="T26" s="106"/>
      <c r="U26" s="106"/>
      <c r="W26" s="56">
        <f>SUM(E26:F26)-'01'!E27</f>
        <v>0</v>
      </c>
      <c r="X26" s="56">
        <f>SUM(G26:Q26)-'01'!E27</f>
        <v>0</v>
      </c>
      <c r="Y26" s="57"/>
    </row>
    <row r="27" spans="2:25" s="44" customFormat="1" ht="16.5" customHeight="1" x14ac:dyDescent="0.15">
      <c r="B27" s="58"/>
      <c r="C27" s="58"/>
      <c r="D27" s="59" t="s">
        <v>114</v>
      </c>
      <c r="E27" s="74">
        <v>0</v>
      </c>
      <c r="F27" s="74">
        <v>3</v>
      </c>
      <c r="G27" s="74">
        <v>0</v>
      </c>
      <c r="H27" s="74">
        <v>0</v>
      </c>
      <c r="I27" s="74">
        <v>0</v>
      </c>
      <c r="J27" s="74">
        <v>0</v>
      </c>
      <c r="K27" s="60"/>
      <c r="L27" s="93">
        <v>0</v>
      </c>
      <c r="M27" s="74">
        <v>0</v>
      </c>
      <c r="N27" s="74">
        <v>0</v>
      </c>
      <c r="O27" s="74">
        <v>0</v>
      </c>
      <c r="P27" s="74">
        <v>0</v>
      </c>
      <c r="Q27" s="84">
        <v>3</v>
      </c>
      <c r="R27" s="61"/>
      <c r="S27" s="62"/>
      <c r="T27" s="174" t="s">
        <v>114</v>
      </c>
      <c r="U27" s="174"/>
      <c r="W27" s="56">
        <f>SUM(E27:F27)-'01'!E28</f>
        <v>0</v>
      </c>
      <c r="X27" s="56">
        <f>SUM(G27:Q27)-'01'!E28</f>
        <v>0</v>
      </c>
      <c r="Y27" s="49"/>
    </row>
    <row r="28" spans="2:25" s="44" customFormat="1" ht="16.5" customHeight="1" x14ac:dyDescent="0.15">
      <c r="B28" s="58"/>
      <c r="C28" s="58"/>
      <c r="D28" s="59" t="s">
        <v>115</v>
      </c>
      <c r="E28" s="74">
        <v>6</v>
      </c>
      <c r="F28" s="74">
        <v>516</v>
      </c>
      <c r="G28" s="74">
        <v>1</v>
      </c>
      <c r="H28" s="74">
        <v>0</v>
      </c>
      <c r="I28" s="74">
        <v>1</v>
      </c>
      <c r="J28" s="74">
        <v>0</v>
      </c>
      <c r="K28" s="60"/>
      <c r="L28" s="93">
        <v>0</v>
      </c>
      <c r="M28" s="74">
        <v>0</v>
      </c>
      <c r="N28" s="74">
        <v>0</v>
      </c>
      <c r="O28" s="74">
        <v>0</v>
      </c>
      <c r="P28" s="74">
        <v>0</v>
      </c>
      <c r="Q28" s="84">
        <v>520</v>
      </c>
      <c r="R28" s="61"/>
      <c r="S28" s="62"/>
      <c r="T28" s="174" t="s">
        <v>115</v>
      </c>
      <c r="U28" s="174"/>
      <c r="W28" s="56">
        <f>SUM(E28:F28)-'01'!E29</f>
        <v>0</v>
      </c>
      <c r="X28" s="56">
        <f>SUM(G28:Q28)-'01'!E29</f>
        <v>0</v>
      </c>
      <c r="Y28" s="49"/>
    </row>
    <row r="29" spans="2:25" s="44" customFormat="1" ht="16.5" customHeight="1" x14ac:dyDescent="0.15">
      <c r="B29" s="58"/>
      <c r="C29" s="58"/>
      <c r="D29" s="24" t="s">
        <v>174</v>
      </c>
      <c r="E29" s="74">
        <v>1</v>
      </c>
      <c r="F29" s="74">
        <v>110</v>
      </c>
      <c r="G29" s="74">
        <v>0</v>
      </c>
      <c r="H29" s="74">
        <v>0</v>
      </c>
      <c r="I29" s="74">
        <v>0</v>
      </c>
      <c r="J29" s="74">
        <v>0</v>
      </c>
      <c r="K29" s="60"/>
      <c r="L29" s="93">
        <v>0</v>
      </c>
      <c r="M29" s="74">
        <v>0</v>
      </c>
      <c r="N29" s="74">
        <v>0</v>
      </c>
      <c r="O29" s="74">
        <v>0</v>
      </c>
      <c r="P29" s="74">
        <v>0</v>
      </c>
      <c r="Q29" s="84">
        <v>111</v>
      </c>
      <c r="R29" s="61"/>
      <c r="S29" s="62"/>
      <c r="T29" s="181" t="s">
        <v>174</v>
      </c>
      <c r="U29" s="174"/>
      <c r="W29" s="56">
        <f>SUM(E29:F29)-'01'!E30</f>
        <v>0</v>
      </c>
      <c r="X29" s="56">
        <f>SUM(G29:Q29)-'01'!E30</f>
        <v>0</v>
      </c>
      <c r="Y29" s="49"/>
    </row>
    <row r="30" spans="2:25" s="55" customFormat="1" ht="16.5" customHeight="1" x14ac:dyDescent="0.15">
      <c r="B30" s="21"/>
      <c r="C30" s="106" t="s">
        <v>44</v>
      </c>
      <c r="D30" s="107"/>
      <c r="E30" s="75">
        <v>71</v>
      </c>
      <c r="F30" s="75">
        <v>3415</v>
      </c>
      <c r="G30" s="75">
        <v>7</v>
      </c>
      <c r="H30" s="75">
        <v>4</v>
      </c>
      <c r="I30" s="75">
        <v>3</v>
      </c>
      <c r="J30" s="75">
        <v>0</v>
      </c>
      <c r="K30" s="63"/>
      <c r="L30" s="94">
        <v>0</v>
      </c>
      <c r="M30" s="75">
        <v>0</v>
      </c>
      <c r="N30" s="75">
        <v>0</v>
      </c>
      <c r="O30" s="75">
        <v>0</v>
      </c>
      <c r="P30" s="75">
        <v>0</v>
      </c>
      <c r="Q30" s="86">
        <v>3472</v>
      </c>
      <c r="R30" s="22"/>
      <c r="S30" s="106" t="s">
        <v>44</v>
      </c>
      <c r="T30" s="106"/>
      <c r="U30" s="106"/>
      <c r="W30" s="56">
        <f>SUM(E30:F30)-'01'!E31</f>
        <v>0</v>
      </c>
      <c r="X30" s="56">
        <f>SUM(G30:Q30)-'01'!E31</f>
        <v>0</v>
      </c>
      <c r="Y30" s="57"/>
    </row>
    <row r="31" spans="2:25" s="44" customFormat="1" ht="16.5" customHeight="1" thickBot="1" x14ac:dyDescent="0.2">
      <c r="B31" s="64"/>
      <c r="C31" s="64"/>
      <c r="D31" s="65" t="s">
        <v>137</v>
      </c>
      <c r="E31" s="74">
        <v>27</v>
      </c>
      <c r="F31" s="74">
        <v>1400</v>
      </c>
      <c r="G31" s="74">
        <v>0</v>
      </c>
      <c r="H31" s="74">
        <v>0</v>
      </c>
      <c r="I31" s="74">
        <v>0</v>
      </c>
      <c r="J31" s="74">
        <v>0</v>
      </c>
      <c r="K31" s="60"/>
      <c r="L31" s="93">
        <v>0</v>
      </c>
      <c r="M31" s="74">
        <v>0</v>
      </c>
      <c r="N31" s="74">
        <v>0</v>
      </c>
      <c r="O31" s="74">
        <v>0</v>
      </c>
      <c r="P31" s="74">
        <v>0</v>
      </c>
      <c r="Q31" s="84">
        <v>1427</v>
      </c>
      <c r="R31" s="61"/>
      <c r="S31" s="62"/>
      <c r="T31" s="178" t="s">
        <v>137</v>
      </c>
      <c r="U31" s="178"/>
      <c r="W31" s="56">
        <f>SUM(E31:F31)-'01'!E32</f>
        <v>0</v>
      </c>
      <c r="X31" s="56">
        <f>SUM(G31:Q31)-'01'!E32</f>
        <v>0</v>
      </c>
      <c r="Y31" s="49"/>
    </row>
    <row r="32" spans="2:25" s="44" customFormat="1" ht="16.5" customHeight="1" thickTop="1" x14ac:dyDescent="0.15">
      <c r="B32" s="167" t="s">
        <v>46</v>
      </c>
      <c r="C32" s="167"/>
      <c r="D32" s="66" t="s">
        <v>47</v>
      </c>
      <c r="E32" s="77">
        <v>85</v>
      </c>
      <c r="F32" s="77">
        <v>2519</v>
      </c>
      <c r="G32" s="77">
        <v>1</v>
      </c>
      <c r="H32" s="77">
        <v>2</v>
      </c>
      <c r="I32" s="77">
        <v>1</v>
      </c>
      <c r="J32" s="77">
        <v>0</v>
      </c>
      <c r="K32" s="60"/>
      <c r="L32" s="95">
        <v>0</v>
      </c>
      <c r="M32" s="77">
        <v>0</v>
      </c>
      <c r="N32" s="77">
        <v>0</v>
      </c>
      <c r="O32" s="77">
        <v>0</v>
      </c>
      <c r="P32" s="77">
        <v>0</v>
      </c>
      <c r="Q32" s="88">
        <v>2600</v>
      </c>
      <c r="R32" s="184" t="s">
        <v>116</v>
      </c>
      <c r="S32" s="185"/>
      <c r="T32" s="185"/>
      <c r="U32" s="164" t="s">
        <v>46</v>
      </c>
      <c r="W32" s="56">
        <f>SUM(E32:F32)-'01'!E33</f>
        <v>0</v>
      </c>
      <c r="X32" s="56">
        <f>SUM(G32:Q32)-'01'!E33</f>
        <v>0</v>
      </c>
      <c r="Y32" s="49"/>
    </row>
    <row r="33" spans="2:25" s="44" customFormat="1" ht="16.5" customHeight="1" x14ac:dyDescent="0.15">
      <c r="B33" s="168"/>
      <c r="C33" s="168"/>
      <c r="D33" s="66" t="s">
        <v>48</v>
      </c>
      <c r="E33" s="74">
        <v>125</v>
      </c>
      <c r="F33" s="74">
        <v>3203</v>
      </c>
      <c r="G33" s="74">
        <v>3</v>
      </c>
      <c r="H33" s="74">
        <v>0</v>
      </c>
      <c r="I33" s="74">
        <v>5</v>
      </c>
      <c r="J33" s="74">
        <v>0</v>
      </c>
      <c r="K33" s="60"/>
      <c r="L33" s="93">
        <v>3</v>
      </c>
      <c r="M33" s="74">
        <v>2</v>
      </c>
      <c r="N33" s="74">
        <v>1</v>
      </c>
      <c r="O33" s="74">
        <v>1</v>
      </c>
      <c r="P33" s="74">
        <v>0</v>
      </c>
      <c r="Q33" s="84">
        <v>3313</v>
      </c>
      <c r="R33" s="182" t="s">
        <v>117</v>
      </c>
      <c r="S33" s="183"/>
      <c r="T33" s="183"/>
      <c r="U33" s="165"/>
      <c r="W33" s="56">
        <f>SUM(E33:F33)-'01'!E34</f>
        <v>0</v>
      </c>
      <c r="X33" s="56">
        <f>SUM(G33:Q33)-'01'!E34</f>
        <v>0</v>
      </c>
      <c r="Y33" s="49"/>
    </row>
    <row r="34" spans="2:25" s="44" customFormat="1" ht="16.5" customHeight="1" x14ac:dyDescent="0.15">
      <c r="B34" s="168"/>
      <c r="C34" s="168"/>
      <c r="D34" s="66" t="s">
        <v>1</v>
      </c>
      <c r="E34" s="74">
        <v>166</v>
      </c>
      <c r="F34" s="74">
        <v>4008</v>
      </c>
      <c r="G34" s="74">
        <v>3</v>
      </c>
      <c r="H34" s="74">
        <v>2</v>
      </c>
      <c r="I34" s="74">
        <v>3</v>
      </c>
      <c r="J34" s="74">
        <v>0</v>
      </c>
      <c r="K34" s="60"/>
      <c r="L34" s="93">
        <v>0</v>
      </c>
      <c r="M34" s="74">
        <v>2</v>
      </c>
      <c r="N34" s="74">
        <v>0</v>
      </c>
      <c r="O34" s="74">
        <v>0</v>
      </c>
      <c r="P34" s="74">
        <v>0</v>
      </c>
      <c r="Q34" s="84">
        <v>4164</v>
      </c>
      <c r="R34" s="182" t="s">
        <v>118</v>
      </c>
      <c r="S34" s="183"/>
      <c r="T34" s="183"/>
      <c r="U34" s="165"/>
      <c r="W34" s="56">
        <f>SUM(E34:F34)-'01'!E35</f>
        <v>0</v>
      </c>
      <c r="X34" s="56">
        <f>SUM(G34:Q34)-'01'!E35</f>
        <v>0</v>
      </c>
      <c r="Y34" s="49"/>
    </row>
    <row r="35" spans="2:25" s="44" customFormat="1" ht="16.5" customHeight="1" x14ac:dyDescent="0.15">
      <c r="B35" s="168"/>
      <c r="C35" s="168"/>
      <c r="D35" s="66" t="s">
        <v>49</v>
      </c>
      <c r="E35" s="74">
        <v>145</v>
      </c>
      <c r="F35" s="74">
        <v>3276</v>
      </c>
      <c r="G35" s="74">
        <v>4</v>
      </c>
      <c r="H35" s="74">
        <v>2</v>
      </c>
      <c r="I35" s="74">
        <v>3</v>
      </c>
      <c r="J35" s="74">
        <v>0</v>
      </c>
      <c r="K35" s="60"/>
      <c r="L35" s="93">
        <v>0</v>
      </c>
      <c r="M35" s="74">
        <v>8</v>
      </c>
      <c r="N35" s="74">
        <v>1</v>
      </c>
      <c r="O35" s="74">
        <v>0</v>
      </c>
      <c r="P35" s="74">
        <v>0</v>
      </c>
      <c r="Q35" s="84">
        <v>3403</v>
      </c>
      <c r="R35" s="182" t="s">
        <v>119</v>
      </c>
      <c r="S35" s="183"/>
      <c r="T35" s="183"/>
      <c r="U35" s="165"/>
      <c r="W35" s="56">
        <f>SUM(E35:F35)-'01'!E36</f>
        <v>0</v>
      </c>
      <c r="X35" s="56">
        <f>SUM(G35:Q35)-'01'!E36</f>
        <v>0</v>
      </c>
      <c r="Y35" s="49"/>
    </row>
    <row r="36" spans="2:25" s="44" customFormat="1" ht="16.5" customHeight="1" x14ac:dyDescent="0.15">
      <c r="B36" s="168"/>
      <c r="C36" s="168"/>
      <c r="D36" s="66" t="s">
        <v>50</v>
      </c>
      <c r="E36" s="74">
        <v>119</v>
      </c>
      <c r="F36" s="74">
        <v>2689</v>
      </c>
      <c r="G36" s="74">
        <v>7</v>
      </c>
      <c r="H36" s="74">
        <v>3</v>
      </c>
      <c r="I36" s="74">
        <v>6</v>
      </c>
      <c r="J36" s="74">
        <v>2</v>
      </c>
      <c r="K36" s="60"/>
      <c r="L36" s="93">
        <v>0</v>
      </c>
      <c r="M36" s="74">
        <v>5</v>
      </c>
      <c r="N36" s="74">
        <v>0</v>
      </c>
      <c r="O36" s="74">
        <v>0</v>
      </c>
      <c r="P36" s="74">
        <v>0</v>
      </c>
      <c r="Q36" s="84">
        <v>2785</v>
      </c>
      <c r="R36" s="182" t="s">
        <v>120</v>
      </c>
      <c r="S36" s="183"/>
      <c r="T36" s="183"/>
      <c r="U36" s="165"/>
      <c r="W36" s="56">
        <f>SUM(E36:F36)-'01'!E37</f>
        <v>0</v>
      </c>
      <c r="X36" s="56">
        <f>SUM(G36:Q36)-'01'!E37</f>
        <v>0</v>
      </c>
      <c r="Y36" s="49"/>
    </row>
    <row r="37" spans="2:25" s="44" customFormat="1" ht="16.5" customHeight="1" thickBot="1" x14ac:dyDescent="0.2">
      <c r="B37" s="169"/>
      <c r="C37" s="169"/>
      <c r="D37" s="67" t="s">
        <v>2</v>
      </c>
      <c r="E37" s="80">
        <v>119</v>
      </c>
      <c r="F37" s="80">
        <v>2495</v>
      </c>
      <c r="G37" s="80">
        <v>7</v>
      </c>
      <c r="H37" s="80">
        <v>3</v>
      </c>
      <c r="I37" s="80">
        <v>4</v>
      </c>
      <c r="J37" s="80">
        <v>1</v>
      </c>
      <c r="K37" s="60"/>
      <c r="L37" s="96">
        <v>0</v>
      </c>
      <c r="M37" s="80">
        <v>4</v>
      </c>
      <c r="N37" s="80">
        <v>0</v>
      </c>
      <c r="O37" s="80">
        <v>0</v>
      </c>
      <c r="P37" s="80">
        <v>0</v>
      </c>
      <c r="Q37" s="90">
        <v>2595</v>
      </c>
      <c r="R37" s="179" t="s">
        <v>121</v>
      </c>
      <c r="S37" s="180"/>
      <c r="T37" s="180"/>
      <c r="U37" s="186"/>
      <c r="W37" s="56">
        <f>SUM(E37:F37)-'01'!E38</f>
        <v>0</v>
      </c>
      <c r="X37" s="56">
        <f>SUM(G37:Q37)-'01'!E38</f>
        <v>0</v>
      </c>
      <c r="Y37" s="49"/>
    </row>
    <row r="38" spans="2:25" s="44" customFormat="1" ht="16.5" customHeight="1" thickTop="1" x14ac:dyDescent="0.15">
      <c r="B38" s="137" t="s">
        <v>158</v>
      </c>
      <c r="C38" s="164"/>
      <c r="D38" s="68" t="s">
        <v>3</v>
      </c>
      <c r="E38" s="77">
        <v>125</v>
      </c>
      <c r="F38" s="77">
        <v>3830</v>
      </c>
      <c r="G38" s="77">
        <v>3</v>
      </c>
      <c r="H38" s="77">
        <v>2</v>
      </c>
      <c r="I38" s="77">
        <v>5</v>
      </c>
      <c r="J38" s="77">
        <v>0</v>
      </c>
      <c r="K38" s="60"/>
      <c r="L38" s="93">
        <v>0</v>
      </c>
      <c r="M38" s="74">
        <v>1</v>
      </c>
      <c r="N38" s="74">
        <v>1</v>
      </c>
      <c r="O38" s="74">
        <v>1</v>
      </c>
      <c r="P38" s="74">
        <v>0</v>
      </c>
      <c r="Q38" s="84">
        <v>3942</v>
      </c>
      <c r="R38" s="184" t="s">
        <v>122</v>
      </c>
      <c r="S38" s="185"/>
      <c r="T38" s="185"/>
      <c r="U38" s="137" t="s">
        <v>158</v>
      </c>
      <c r="W38" s="56">
        <f>SUM(E38:F38)-'01'!E39</f>
        <v>0</v>
      </c>
      <c r="X38" s="56">
        <f>SUM(G38:Q38)-'01'!E39</f>
        <v>0</v>
      </c>
      <c r="Y38" s="49"/>
    </row>
    <row r="39" spans="2:25" s="44" customFormat="1" ht="16.5" customHeight="1" x14ac:dyDescent="0.15">
      <c r="B39" s="165"/>
      <c r="C39" s="165"/>
      <c r="D39" s="66" t="s">
        <v>51</v>
      </c>
      <c r="E39" s="74">
        <v>206</v>
      </c>
      <c r="F39" s="74">
        <v>7611</v>
      </c>
      <c r="G39" s="74">
        <v>8</v>
      </c>
      <c r="H39" s="74">
        <v>6</v>
      </c>
      <c r="I39" s="74">
        <v>6</v>
      </c>
      <c r="J39" s="74">
        <v>0</v>
      </c>
      <c r="K39" s="60"/>
      <c r="L39" s="93">
        <v>3</v>
      </c>
      <c r="M39" s="74">
        <v>3</v>
      </c>
      <c r="N39" s="74">
        <v>1</v>
      </c>
      <c r="O39" s="74">
        <v>0</v>
      </c>
      <c r="P39" s="74">
        <v>0</v>
      </c>
      <c r="Q39" s="84">
        <v>7790</v>
      </c>
      <c r="R39" s="182" t="s">
        <v>123</v>
      </c>
      <c r="S39" s="183"/>
      <c r="T39" s="183"/>
      <c r="U39" s="165"/>
      <c r="W39" s="56">
        <f>SUM(E39:F39)-'01'!E40</f>
        <v>0</v>
      </c>
      <c r="X39" s="56">
        <f>SUM(G39:Q39)-'01'!E40</f>
        <v>0</v>
      </c>
      <c r="Y39" s="49"/>
    </row>
    <row r="40" spans="2:25" s="44" customFormat="1" ht="16.5" customHeight="1" x14ac:dyDescent="0.15">
      <c r="B40" s="165"/>
      <c r="C40" s="165"/>
      <c r="D40" s="66" t="s">
        <v>4</v>
      </c>
      <c r="E40" s="74">
        <v>9</v>
      </c>
      <c r="F40" s="74">
        <v>960</v>
      </c>
      <c r="G40" s="74">
        <v>2</v>
      </c>
      <c r="H40" s="74">
        <v>0</v>
      </c>
      <c r="I40" s="74">
        <v>0</v>
      </c>
      <c r="J40" s="74">
        <v>0</v>
      </c>
      <c r="K40" s="60"/>
      <c r="L40" s="93">
        <v>0</v>
      </c>
      <c r="M40" s="74">
        <v>0</v>
      </c>
      <c r="N40" s="74">
        <v>0</v>
      </c>
      <c r="O40" s="74">
        <v>0</v>
      </c>
      <c r="P40" s="74">
        <v>0</v>
      </c>
      <c r="Q40" s="84">
        <v>967</v>
      </c>
      <c r="R40" s="182" t="s">
        <v>124</v>
      </c>
      <c r="S40" s="183"/>
      <c r="T40" s="183"/>
      <c r="U40" s="165"/>
      <c r="W40" s="56">
        <f>SUM(E40:F40)-'01'!E41</f>
        <v>0</v>
      </c>
      <c r="X40" s="56">
        <f>SUM(G40:Q40)-'01'!E41</f>
        <v>0</v>
      </c>
      <c r="Y40" s="49"/>
    </row>
    <row r="41" spans="2:25" s="44" customFormat="1" ht="16.5" customHeight="1" x14ac:dyDescent="0.15">
      <c r="B41" s="165"/>
      <c r="C41" s="165"/>
      <c r="D41" s="66" t="s">
        <v>52</v>
      </c>
      <c r="E41" s="74">
        <v>5</v>
      </c>
      <c r="F41" s="74">
        <v>571</v>
      </c>
      <c r="G41" s="74">
        <v>2</v>
      </c>
      <c r="H41" s="74">
        <v>0</v>
      </c>
      <c r="I41" s="74">
        <v>0</v>
      </c>
      <c r="J41" s="74">
        <v>0</v>
      </c>
      <c r="K41" s="60"/>
      <c r="L41" s="93">
        <v>0</v>
      </c>
      <c r="M41" s="74">
        <v>0</v>
      </c>
      <c r="N41" s="74">
        <v>0</v>
      </c>
      <c r="O41" s="74">
        <v>0</v>
      </c>
      <c r="P41" s="74">
        <v>0</v>
      </c>
      <c r="Q41" s="84">
        <v>574</v>
      </c>
      <c r="R41" s="182" t="s">
        <v>125</v>
      </c>
      <c r="S41" s="183"/>
      <c r="T41" s="183"/>
      <c r="U41" s="165"/>
      <c r="W41" s="56">
        <f>SUM(E41:F41)-'01'!E42</f>
        <v>0</v>
      </c>
      <c r="X41" s="56">
        <f>SUM(G41:Q41)-'01'!E42</f>
        <v>0</v>
      </c>
      <c r="Y41" s="49"/>
    </row>
    <row r="42" spans="2:25" s="44" customFormat="1" ht="16.5" customHeight="1" x14ac:dyDescent="0.15">
      <c r="B42" s="165"/>
      <c r="C42" s="165"/>
      <c r="D42" s="66" t="s">
        <v>53</v>
      </c>
      <c r="E42" s="74">
        <v>113</v>
      </c>
      <c r="F42" s="74">
        <v>3416</v>
      </c>
      <c r="G42" s="74">
        <v>3</v>
      </c>
      <c r="H42" s="74">
        <v>2</v>
      </c>
      <c r="I42" s="74">
        <v>1</v>
      </c>
      <c r="J42" s="74">
        <v>0</v>
      </c>
      <c r="K42" s="60"/>
      <c r="L42" s="93">
        <v>0</v>
      </c>
      <c r="M42" s="74">
        <v>10</v>
      </c>
      <c r="N42" s="74">
        <v>0</v>
      </c>
      <c r="O42" s="74">
        <v>0</v>
      </c>
      <c r="P42" s="74">
        <v>0</v>
      </c>
      <c r="Q42" s="84">
        <v>3513</v>
      </c>
      <c r="R42" s="182" t="s">
        <v>126</v>
      </c>
      <c r="S42" s="183"/>
      <c r="T42" s="183"/>
      <c r="U42" s="165"/>
      <c r="W42" s="56">
        <f>SUM(E42:F42)-'01'!E43</f>
        <v>0</v>
      </c>
      <c r="X42" s="56">
        <f>SUM(G42:Q42)-'01'!E43</f>
        <v>0</v>
      </c>
      <c r="Y42" s="49"/>
    </row>
    <row r="43" spans="2:25" s="44" customFormat="1" ht="16.5" customHeight="1" thickBot="1" x14ac:dyDescent="0.2">
      <c r="B43" s="166"/>
      <c r="C43" s="166"/>
      <c r="D43" s="69" t="s">
        <v>5</v>
      </c>
      <c r="E43" s="81">
        <v>301</v>
      </c>
      <c r="F43" s="81">
        <v>1802</v>
      </c>
      <c r="G43" s="81">
        <v>7</v>
      </c>
      <c r="H43" s="81">
        <v>2</v>
      </c>
      <c r="I43" s="81">
        <v>10</v>
      </c>
      <c r="J43" s="81">
        <v>3</v>
      </c>
      <c r="K43" s="60"/>
      <c r="L43" s="97">
        <v>0</v>
      </c>
      <c r="M43" s="81">
        <v>7</v>
      </c>
      <c r="N43" s="81">
        <v>0</v>
      </c>
      <c r="O43" s="81">
        <v>0</v>
      </c>
      <c r="P43" s="81">
        <v>0</v>
      </c>
      <c r="Q43" s="92">
        <v>2074</v>
      </c>
      <c r="R43" s="187" t="s">
        <v>127</v>
      </c>
      <c r="S43" s="188"/>
      <c r="T43" s="188"/>
      <c r="U43" s="166"/>
      <c r="W43" s="56">
        <f>SUM(E43:F43)-'01'!E44</f>
        <v>0</v>
      </c>
      <c r="X43" s="56">
        <f>SUM(G43:Q43)-'01'!E44</f>
        <v>0</v>
      </c>
      <c r="Y43" s="49"/>
    </row>
    <row r="44" spans="2:25" s="70" customFormat="1" x14ac:dyDescent="0.15">
      <c r="B44" s="175" t="s">
        <v>160</v>
      </c>
      <c r="C44" s="176"/>
      <c r="D44" s="176"/>
      <c r="E44" s="176"/>
      <c r="F44" s="176"/>
      <c r="G44" s="176"/>
      <c r="H44" s="176"/>
      <c r="I44" s="176"/>
      <c r="J44" s="176"/>
      <c r="L44" s="189" t="s">
        <v>128</v>
      </c>
      <c r="M44" s="189"/>
      <c r="N44" s="189"/>
      <c r="O44" s="189"/>
      <c r="P44" s="189"/>
      <c r="Q44" s="189"/>
      <c r="R44" s="189"/>
      <c r="S44" s="189"/>
      <c r="T44" s="189"/>
      <c r="U44" s="189"/>
    </row>
    <row r="45" spans="2:25" s="70" customFormat="1" x14ac:dyDescent="0.15">
      <c r="B45" s="163" t="s">
        <v>161</v>
      </c>
      <c r="C45" s="177"/>
      <c r="D45" s="177"/>
      <c r="E45" s="177"/>
      <c r="F45" s="177"/>
      <c r="G45" s="177"/>
      <c r="H45" s="177"/>
      <c r="I45" s="177"/>
      <c r="J45" s="177"/>
      <c r="L45" s="162" t="s">
        <v>129</v>
      </c>
      <c r="M45" s="162"/>
      <c r="N45" s="162"/>
      <c r="O45" s="162"/>
      <c r="P45" s="162"/>
      <c r="Q45" s="162"/>
      <c r="R45" s="162"/>
      <c r="S45" s="162"/>
      <c r="T45" s="162"/>
      <c r="U45" s="162"/>
    </row>
    <row r="46" spans="2:25" s="70" customFormat="1" x14ac:dyDescent="0.15">
      <c r="B46" s="163" t="s">
        <v>162</v>
      </c>
      <c r="C46" s="177"/>
      <c r="D46" s="177"/>
      <c r="E46" s="177"/>
      <c r="F46" s="177"/>
      <c r="G46" s="177"/>
      <c r="H46" s="177"/>
      <c r="I46" s="177"/>
      <c r="J46" s="177"/>
      <c r="L46" s="162" t="s">
        <v>130</v>
      </c>
      <c r="M46" s="162"/>
      <c r="N46" s="162"/>
      <c r="O46" s="162"/>
      <c r="P46" s="162"/>
      <c r="Q46" s="162"/>
      <c r="R46" s="162"/>
      <c r="S46" s="162"/>
      <c r="T46" s="162"/>
      <c r="U46" s="162"/>
    </row>
    <row r="47" spans="2:25" s="70" customFormat="1" x14ac:dyDescent="0.15">
      <c r="B47" s="163" t="s">
        <v>163</v>
      </c>
      <c r="C47" s="177"/>
      <c r="D47" s="177"/>
      <c r="E47" s="177"/>
      <c r="F47" s="177"/>
      <c r="G47" s="177"/>
      <c r="H47" s="177"/>
      <c r="I47" s="177"/>
      <c r="J47" s="177"/>
      <c r="L47" s="162" t="s">
        <v>131</v>
      </c>
      <c r="M47" s="162"/>
      <c r="N47" s="162"/>
      <c r="O47" s="162"/>
      <c r="P47" s="162"/>
      <c r="Q47" s="162"/>
      <c r="R47" s="162"/>
      <c r="S47" s="162"/>
      <c r="T47" s="162"/>
      <c r="U47" s="162"/>
    </row>
    <row r="48" spans="2:25" s="70" customFormat="1" x14ac:dyDescent="0.15">
      <c r="B48" s="162" t="s">
        <v>132</v>
      </c>
      <c r="C48" s="162"/>
      <c r="D48" s="162"/>
      <c r="E48" s="162"/>
      <c r="F48" s="162"/>
      <c r="G48" s="162"/>
      <c r="H48" s="162"/>
      <c r="I48" s="162"/>
      <c r="J48" s="162"/>
      <c r="L48" s="162" t="s">
        <v>133</v>
      </c>
      <c r="M48" s="162"/>
      <c r="N48" s="162"/>
      <c r="O48" s="162"/>
      <c r="P48" s="162"/>
      <c r="Q48" s="162"/>
      <c r="R48" s="162"/>
      <c r="S48" s="162"/>
      <c r="T48" s="162"/>
      <c r="U48" s="162"/>
    </row>
    <row r="49" spans="2:23" s="70" customFormat="1" x14ac:dyDescent="0.15">
      <c r="B49" s="162" t="s">
        <v>134</v>
      </c>
      <c r="C49" s="162"/>
      <c r="D49" s="162"/>
      <c r="E49" s="162"/>
      <c r="F49" s="162"/>
      <c r="G49" s="162"/>
      <c r="H49" s="162"/>
      <c r="I49" s="162"/>
      <c r="J49" s="162"/>
      <c r="L49" s="162" t="s">
        <v>150</v>
      </c>
      <c r="M49" s="162"/>
      <c r="N49" s="162"/>
      <c r="O49" s="162"/>
      <c r="P49" s="162"/>
      <c r="Q49" s="162"/>
      <c r="R49" s="162"/>
      <c r="S49" s="162"/>
      <c r="T49" s="162"/>
      <c r="U49" s="162"/>
    </row>
    <row r="50" spans="2:23" s="70" customFormat="1" x14ac:dyDescent="0.15">
      <c r="B50" s="163" t="s">
        <v>171</v>
      </c>
      <c r="C50" s="162"/>
      <c r="D50" s="162"/>
      <c r="E50" s="162"/>
      <c r="F50" s="162"/>
      <c r="G50" s="162"/>
      <c r="H50" s="162"/>
      <c r="I50" s="162"/>
      <c r="J50" s="162"/>
      <c r="L50" s="156" t="s">
        <v>151</v>
      </c>
      <c r="M50" s="156"/>
      <c r="N50" s="156"/>
      <c r="O50" s="156"/>
      <c r="P50" s="156"/>
      <c r="Q50" s="156"/>
      <c r="R50" s="156"/>
    </row>
    <row r="51" spans="2:23" s="70" customFormat="1" x14ac:dyDescent="0.15">
      <c r="B51" s="162" t="s">
        <v>136</v>
      </c>
      <c r="C51" s="162"/>
      <c r="D51" s="162"/>
      <c r="E51" s="162"/>
      <c r="F51" s="162"/>
      <c r="G51" s="162"/>
      <c r="H51" s="162"/>
      <c r="I51" s="162"/>
      <c r="J51" s="162"/>
    </row>
    <row r="52" spans="2:23" s="70" customFormat="1" x14ac:dyDescent="0.15">
      <c r="D52" s="71" t="s">
        <v>135</v>
      </c>
    </row>
    <row r="53" spans="2:23" s="70" customFormat="1" x14ac:dyDescent="0.15">
      <c r="D53" s="37" t="s">
        <v>152</v>
      </c>
      <c r="E53" s="35"/>
      <c r="F53" s="38"/>
      <c r="G53" s="38"/>
      <c r="H53" s="38"/>
      <c r="I53" s="38"/>
      <c r="J53" s="38"/>
      <c r="K53" s="38"/>
      <c r="L53" s="38"/>
      <c r="M53" s="38"/>
      <c r="N53" s="38"/>
      <c r="O53" s="39"/>
      <c r="P53" s="38"/>
      <c r="Q53" s="38"/>
      <c r="R53" s="38"/>
      <c r="S53" s="38"/>
      <c r="T53" s="38"/>
      <c r="U53" s="38"/>
      <c r="V53" s="38"/>
      <c r="W53" s="38"/>
    </row>
    <row r="54" spans="2:23" s="70" customFormat="1" x14ac:dyDescent="0.15">
      <c r="D54" s="37" t="s">
        <v>153</v>
      </c>
      <c r="E54" s="40">
        <f t="shared" ref="E54:J54" si="1">SUM(E7,E12,E18,E22,E26,E30)-E6</f>
        <v>0</v>
      </c>
      <c r="F54" s="40">
        <f t="shared" si="1"/>
        <v>0</v>
      </c>
      <c r="G54" s="40">
        <f t="shared" si="1"/>
        <v>0</v>
      </c>
      <c r="H54" s="40">
        <f t="shared" si="1"/>
        <v>0</v>
      </c>
      <c r="I54" s="40">
        <f t="shared" si="1"/>
        <v>0</v>
      </c>
      <c r="J54" s="40">
        <f t="shared" si="1"/>
        <v>0</v>
      </c>
      <c r="K54" s="40"/>
      <c r="L54" s="40">
        <f t="shared" ref="L54:Q54" si="2">SUM(L7,L12,L18,L22,L26,L30)-L6</f>
        <v>0</v>
      </c>
      <c r="M54" s="40">
        <f t="shared" si="2"/>
        <v>0</v>
      </c>
      <c r="N54" s="40">
        <f t="shared" si="2"/>
        <v>0</v>
      </c>
      <c r="O54" s="40">
        <f t="shared" si="2"/>
        <v>0</v>
      </c>
      <c r="P54" s="40">
        <f t="shared" si="2"/>
        <v>0</v>
      </c>
      <c r="Q54" s="40">
        <f t="shared" si="2"/>
        <v>0</v>
      </c>
      <c r="R54" s="40"/>
      <c r="S54" s="40"/>
      <c r="T54" s="40"/>
      <c r="U54" s="40"/>
      <c r="V54" s="40"/>
      <c r="W54" s="40"/>
    </row>
    <row r="55" spans="2:23" x14ac:dyDescent="0.15">
      <c r="D55" s="37" t="s">
        <v>154</v>
      </c>
      <c r="E55" s="40">
        <f t="shared" ref="E55:J55" si="3">SUM(E8:E11)-E7</f>
        <v>0</v>
      </c>
      <c r="F55" s="40">
        <f t="shared" si="3"/>
        <v>0</v>
      </c>
      <c r="G55" s="40">
        <f t="shared" si="3"/>
        <v>0</v>
      </c>
      <c r="H55" s="40">
        <f t="shared" si="3"/>
        <v>0</v>
      </c>
      <c r="I55" s="40">
        <f t="shared" si="3"/>
        <v>0</v>
      </c>
      <c r="J55" s="40">
        <f t="shared" si="3"/>
        <v>0</v>
      </c>
      <c r="K55" s="40"/>
      <c r="L55" s="40">
        <f t="shared" ref="L55:Q55" si="4">SUM(L8:L11)-L7</f>
        <v>0</v>
      </c>
      <c r="M55" s="40">
        <f t="shared" si="4"/>
        <v>0</v>
      </c>
      <c r="N55" s="40">
        <f t="shared" si="4"/>
        <v>0</v>
      </c>
      <c r="O55" s="40">
        <f t="shared" si="4"/>
        <v>0</v>
      </c>
      <c r="P55" s="40">
        <f t="shared" si="4"/>
        <v>0</v>
      </c>
      <c r="Q55" s="40">
        <f t="shared" si="4"/>
        <v>0</v>
      </c>
      <c r="R55" s="40"/>
      <c r="S55" s="40"/>
      <c r="T55" s="40"/>
      <c r="U55" s="40"/>
      <c r="V55" s="40"/>
      <c r="W55" s="40"/>
    </row>
    <row r="56" spans="2:23" x14ac:dyDescent="0.15">
      <c r="D56" s="37" t="s">
        <v>155</v>
      </c>
      <c r="E56" s="40">
        <f>SUM(E13:E17)-E12</f>
        <v>0</v>
      </c>
      <c r="F56" s="40">
        <f>SUM(F13:F17)-F12</f>
        <v>0</v>
      </c>
      <c r="G56" s="40">
        <f>SUM(G13:G17)-G12</f>
        <v>0</v>
      </c>
      <c r="H56" s="40">
        <f>SUM(H13:H17)-H12</f>
        <v>0</v>
      </c>
      <c r="I56" s="40">
        <f t="shared" ref="I56:Q56" si="5">SUM(I13:I17)-I12</f>
        <v>0</v>
      </c>
      <c r="J56" s="40">
        <f t="shared" si="5"/>
        <v>0</v>
      </c>
      <c r="K56" s="40">
        <f t="shared" si="5"/>
        <v>0</v>
      </c>
      <c r="L56" s="40">
        <f t="shared" si="5"/>
        <v>0</v>
      </c>
      <c r="M56" s="40">
        <f t="shared" si="5"/>
        <v>0</v>
      </c>
      <c r="N56" s="40">
        <f t="shared" si="5"/>
        <v>0</v>
      </c>
      <c r="O56" s="40">
        <f t="shared" si="5"/>
        <v>0</v>
      </c>
      <c r="P56" s="40">
        <f t="shared" si="5"/>
        <v>0</v>
      </c>
      <c r="Q56" s="40">
        <f t="shared" si="5"/>
        <v>0</v>
      </c>
      <c r="R56" s="40"/>
      <c r="S56" s="40"/>
      <c r="T56" s="40"/>
      <c r="U56" s="40"/>
      <c r="V56" s="40"/>
      <c r="W56" s="40"/>
    </row>
    <row r="57" spans="2:23" x14ac:dyDescent="0.15">
      <c r="D57" s="37" t="s">
        <v>156</v>
      </c>
      <c r="E57" s="40">
        <f t="shared" ref="E57:J57" si="6">SUM(E19:E21)-E18</f>
        <v>0</v>
      </c>
      <c r="F57" s="40">
        <f t="shared" si="6"/>
        <v>0</v>
      </c>
      <c r="G57" s="40">
        <f t="shared" si="6"/>
        <v>0</v>
      </c>
      <c r="H57" s="40">
        <f t="shared" si="6"/>
        <v>0</v>
      </c>
      <c r="I57" s="40">
        <f t="shared" si="6"/>
        <v>0</v>
      </c>
      <c r="J57" s="40">
        <f t="shared" si="6"/>
        <v>0</v>
      </c>
      <c r="K57" s="40"/>
      <c r="L57" s="40">
        <f t="shared" ref="L57:Q57" si="7">SUM(L19:L21)-L18</f>
        <v>0</v>
      </c>
      <c r="M57" s="40">
        <f t="shared" si="7"/>
        <v>0</v>
      </c>
      <c r="N57" s="40">
        <f t="shared" si="7"/>
        <v>0</v>
      </c>
      <c r="O57" s="40">
        <f t="shared" si="7"/>
        <v>0</v>
      </c>
      <c r="P57" s="40">
        <f t="shared" si="7"/>
        <v>0</v>
      </c>
      <c r="Q57" s="40">
        <f t="shared" si="7"/>
        <v>0</v>
      </c>
      <c r="R57" s="40"/>
      <c r="S57" s="40"/>
      <c r="T57" s="40"/>
      <c r="U57" s="40"/>
      <c r="V57" s="40"/>
      <c r="W57" s="40"/>
    </row>
    <row r="58" spans="2:23" x14ac:dyDescent="0.15">
      <c r="D58" s="37" t="s">
        <v>157</v>
      </c>
      <c r="E58" s="40">
        <f t="shared" ref="E58:J58" si="8">SUM(E23:E25)-E22</f>
        <v>0</v>
      </c>
      <c r="F58" s="40">
        <f t="shared" si="8"/>
        <v>0</v>
      </c>
      <c r="G58" s="40">
        <f t="shared" si="8"/>
        <v>0</v>
      </c>
      <c r="H58" s="40">
        <f t="shared" si="8"/>
        <v>0</v>
      </c>
      <c r="I58" s="40">
        <f t="shared" si="8"/>
        <v>0</v>
      </c>
      <c r="J58" s="40">
        <f t="shared" si="8"/>
        <v>0</v>
      </c>
      <c r="K58" s="40"/>
      <c r="L58" s="40">
        <f t="shared" ref="L58:Q58" si="9">SUM(L23:L25)-L22</f>
        <v>0</v>
      </c>
      <c r="M58" s="40">
        <f t="shared" si="9"/>
        <v>0</v>
      </c>
      <c r="N58" s="40">
        <f t="shared" si="9"/>
        <v>0</v>
      </c>
      <c r="O58" s="40">
        <f t="shared" si="9"/>
        <v>0</v>
      </c>
      <c r="P58" s="40">
        <f t="shared" si="9"/>
        <v>0</v>
      </c>
      <c r="Q58" s="40">
        <f t="shared" si="9"/>
        <v>0</v>
      </c>
      <c r="R58" s="40"/>
      <c r="S58" s="40"/>
      <c r="T58" s="40"/>
      <c r="U58" s="40"/>
      <c r="V58" s="40"/>
      <c r="W58" s="40"/>
    </row>
    <row r="59" spans="2:23" x14ac:dyDescent="0.15">
      <c r="D59" s="37"/>
      <c r="E59" s="40"/>
      <c r="F59" s="40"/>
      <c r="G59" s="40"/>
      <c r="H59" s="40"/>
      <c r="I59" s="40"/>
      <c r="J59" s="40"/>
      <c r="K59" s="40"/>
      <c r="L59" s="40"/>
      <c r="M59" s="40"/>
      <c r="N59" s="40"/>
      <c r="O59" s="40"/>
      <c r="P59" s="40"/>
      <c r="Q59" s="40"/>
      <c r="R59" s="40"/>
      <c r="S59" s="40"/>
      <c r="T59" s="40"/>
      <c r="U59" s="40"/>
      <c r="V59" s="40"/>
      <c r="W59" s="40"/>
    </row>
    <row r="60" spans="2:23" x14ac:dyDescent="0.15">
      <c r="D60" s="41"/>
      <c r="E60" s="35"/>
      <c r="F60" s="35"/>
      <c r="G60" s="35"/>
      <c r="H60" s="35"/>
      <c r="I60" s="35"/>
      <c r="J60" s="35"/>
      <c r="K60" s="35"/>
      <c r="L60" s="35"/>
      <c r="M60" s="35"/>
      <c r="N60" s="35"/>
      <c r="O60" s="35"/>
      <c r="P60" s="35"/>
      <c r="Q60" s="35"/>
      <c r="R60" s="35"/>
      <c r="S60" s="35"/>
      <c r="T60" s="35"/>
      <c r="U60" s="35"/>
      <c r="V60" s="35"/>
      <c r="W60" s="35"/>
    </row>
    <row r="61" spans="2:23" x14ac:dyDescent="0.15">
      <c r="D61" s="37"/>
      <c r="E61" s="35"/>
      <c r="F61" s="35"/>
      <c r="G61" s="35"/>
      <c r="H61" s="35"/>
      <c r="I61" s="35"/>
      <c r="J61" s="35"/>
      <c r="K61" s="35"/>
      <c r="L61" s="35"/>
      <c r="M61" s="35"/>
      <c r="N61" s="35"/>
      <c r="O61" s="35"/>
      <c r="P61" s="35"/>
      <c r="Q61" s="35"/>
      <c r="R61" s="35"/>
      <c r="S61" s="35"/>
      <c r="T61" s="35"/>
      <c r="U61" s="35"/>
      <c r="V61" s="35"/>
      <c r="W61" s="35"/>
    </row>
    <row r="62" spans="2:23" x14ac:dyDescent="0.15">
      <c r="D62" s="37" t="s">
        <v>46</v>
      </c>
      <c r="E62" s="40">
        <f t="shared" ref="E62:J62" si="10">SUM(E32:E37)-E6</f>
        <v>0</v>
      </c>
      <c r="F62" s="40">
        <f t="shared" si="10"/>
        <v>0</v>
      </c>
      <c r="G62" s="40">
        <f t="shared" si="10"/>
        <v>0</v>
      </c>
      <c r="H62" s="40">
        <f t="shared" si="10"/>
        <v>0</v>
      </c>
      <c r="I62" s="40">
        <f t="shared" si="10"/>
        <v>0</v>
      </c>
      <c r="J62" s="40">
        <f t="shared" si="10"/>
        <v>0</v>
      </c>
      <c r="K62" s="40"/>
      <c r="L62" s="40">
        <f t="shared" ref="L62:Q62" si="11">SUM(L32:L37)-L6</f>
        <v>0</v>
      </c>
      <c r="M62" s="40">
        <f t="shared" si="11"/>
        <v>0</v>
      </c>
      <c r="N62" s="40">
        <f t="shared" si="11"/>
        <v>0</v>
      </c>
      <c r="O62" s="40">
        <f t="shared" si="11"/>
        <v>0</v>
      </c>
      <c r="P62" s="40">
        <f t="shared" si="11"/>
        <v>0</v>
      </c>
      <c r="Q62" s="40">
        <f t="shared" si="11"/>
        <v>0</v>
      </c>
      <c r="R62" s="40"/>
      <c r="S62" s="40"/>
      <c r="T62" s="40"/>
      <c r="U62" s="40"/>
      <c r="V62" s="40"/>
      <c r="W62" s="40"/>
    </row>
    <row r="63" spans="2:23" x14ac:dyDescent="0.15">
      <c r="D63" s="37" t="s">
        <v>158</v>
      </c>
      <c r="E63" s="40">
        <f t="shared" ref="E63:J63" si="12">SUM(E38:E43)-E6</f>
        <v>0</v>
      </c>
      <c r="F63" s="40">
        <f t="shared" si="12"/>
        <v>0</v>
      </c>
      <c r="G63" s="40">
        <f t="shared" si="12"/>
        <v>0</v>
      </c>
      <c r="H63" s="40">
        <f t="shared" si="12"/>
        <v>0</v>
      </c>
      <c r="I63" s="40">
        <f t="shared" si="12"/>
        <v>0</v>
      </c>
      <c r="J63" s="40">
        <f t="shared" si="12"/>
        <v>0</v>
      </c>
      <c r="K63" s="40"/>
      <c r="L63" s="40">
        <f t="shared" ref="L63:Q63" si="13">SUM(L38:L43)-L6</f>
        <v>0</v>
      </c>
      <c r="M63" s="40">
        <f t="shared" si="13"/>
        <v>0</v>
      </c>
      <c r="N63" s="40">
        <f t="shared" si="13"/>
        <v>0</v>
      </c>
      <c r="O63" s="40">
        <f t="shared" si="13"/>
        <v>0</v>
      </c>
      <c r="P63" s="40">
        <f t="shared" si="13"/>
        <v>0</v>
      </c>
      <c r="Q63" s="40">
        <f t="shared" si="13"/>
        <v>0</v>
      </c>
      <c r="R63" s="40"/>
      <c r="S63" s="40"/>
      <c r="T63" s="40"/>
      <c r="U63" s="40"/>
      <c r="V63" s="40"/>
      <c r="W63" s="40"/>
    </row>
  </sheetData>
  <mergeCells count="71">
    <mergeCell ref="L48:U48"/>
    <mergeCell ref="L49:U49"/>
    <mergeCell ref="L44:U44"/>
    <mergeCell ref="L45:U45"/>
    <mergeCell ref="L46:U46"/>
    <mergeCell ref="L47:U47"/>
    <mergeCell ref="R42:T42"/>
    <mergeCell ref="R32:T32"/>
    <mergeCell ref="U32:U37"/>
    <mergeCell ref="R33:T33"/>
    <mergeCell ref="R34:T34"/>
    <mergeCell ref="R38:T38"/>
    <mergeCell ref="R41:T41"/>
    <mergeCell ref="R35:T35"/>
    <mergeCell ref="R36:T36"/>
    <mergeCell ref="U38:U43"/>
    <mergeCell ref="R39:T39"/>
    <mergeCell ref="R40:T40"/>
    <mergeCell ref="R43:T43"/>
    <mergeCell ref="T23:U23"/>
    <mergeCell ref="S30:U30"/>
    <mergeCell ref="T31:U31"/>
    <mergeCell ref="S26:U26"/>
    <mergeCell ref="R37:T37"/>
    <mergeCell ref="T24:U24"/>
    <mergeCell ref="T25:U25"/>
    <mergeCell ref="T28:U28"/>
    <mergeCell ref="T27:U27"/>
    <mergeCell ref="T29:U29"/>
    <mergeCell ref="S18:U18"/>
    <mergeCell ref="T19:U19"/>
    <mergeCell ref="T20:U20"/>
    <mergeCell ref="T21:U21"/>
    <mergeCell ref="S22:U22"/>
    <mergeCell ref="B51:J51"/>
    <mergeCell ref="B44:J44"/>
    <mergeCell ref="B45:J45"/>
    <mergeCell ref="B46:J46"/>
    <mergeCell ref="B47:J47"/>
    <mergeCell ref="C26:D26"/>
    <mergeCell ref="C30:D30"/>
    <mergeCell ref="B32:C37"/>
    <mergeCell ref="R4:U5"/>
    <mergeCell ref="R6:U6"/>
    <mergeCell ref="S7:U7"/>
    <mergeCell ref="T8:U8"/>
    <mergeCell ref="T9:U9"/>
    <mergeCell ref="T15:U15"/>
    <mergeCell ref="T10:U10"/>
    <mergeCell ref="T11:U11"/>
    <mergeCell ref="S12:U12"/>
    <mergeCell ref="T13:U13"/>
    <mergeCell ref="T14:U14"/>
    <mergeCell ref="T16:U16"/>
    <mergeCell ref="T17:U17"/>
    <mergeCell ref="E2:I2"/>
    <mergeCell ref="M2:Q2"/>
    <mergeCell ref="B4:D5"/>
    <mergeCell ref="L50:R50"/>
    <mergeCell ref="G4:J4"/>
    <mergeCell ref="L4:Q4"/>
    <mergeCell ref="E4:F4"/>
    <mergeCell ref="B48:J48"/>
    <mergeCell ref="B49:J49"/>
    <mergeCell ref="B50:J50"/>
    <mergeCell ref="B6:D6"/>
    <mergeCell ref="C7:D7"/>
    <mergeCell ref="C12:D12"/>
    <mergeCell ref="C18:D18"/>
    <mergeCell ref="B38:C43"/>
    <mergeCell ref="C22:D22"/>
  </mergeCells>
  <phoneticPr fontId="1"/>
  <printOptions horizontalCentered="1"/>
  <pageMargins left="0.39370078740157483" right="0.39370078740157483" top="0.59055118110236227" bottom="0.39370078740157483" header="0.31496062992125984" footer="0.31496062992125984"/>
  <pageSetup paperSize="9" scale="97"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2024-11-05T06:33:55Z</dcterms:created>
  <dcterms:modified xsi:type="dcterms:W3CDTF">2024-11-05T06:34:03Z</dcterms:modified>
</cp:coreProperties>
</file>