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6DDC29CE-5803-4E9A-949D-38502DE68883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90(3)" sheetId="1" r:id="rId1"/>
  </sheets>
  <definedNames>
    <definedName name="_xlnm.Print_Area" localSheetId="0">'90(3)'!$A$2:$L$41</definedName>
  </definedNames>
  <calcPr calcId="191029"/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E40" i="1"/>
  <c r="E38" i="1"/>
  <c r="E36" i="1"/>
  <c r="E31" i="1"/>
  <c r="E30" i="1"/>
  <c r="E29" i="1"/>
  <c r="E28" i="1"/>
  <c r="E24" i="1"/>
  <c r="E23" i="1"/>
  <c r="E22" i="1"/>
  <c r="E21" i="1"/>
  <c r="E17" i="1"/>
  <c r="E16" i="1"/>
  <c r="E15" i="1"/>
  <c r="E14" i="1"/>
  <c r="E13" i="1"/>
  <c r="E12" i="1"/>
  <c r="E11" i="1"/>
  <c r="E10" i="1"/>
  <c r="E9" i="1"/>
  <c r="K36" i="1"/>
  <c r="K35" i="1"/>
  <c r="K40" i="1"/>
  <c r="K37" i="1" l="1"/>
  <c r="J33" i="1"/>
  <c r="L26" i="1"/>
  <c r="J26" i="1"/>
  <c r="L18" i="1"/>
  <c r="K18" i="1"/>
  <c r="J18" i="1"/>
  <c r="K9" i="1"/>
  <c r="F34" i="1"/>
  <c r="E34" i="1"/>
  <c r="D34" i="1"/>
  <c r="F26" i="1"/>
  <c r="E26" i="1"/>
  <c r="D26" i="1"/>
  <c r="F19" i="1"/>
  <c r="E19" i="1"/>
  <c r="D19" i="1"/>
  <c r="J6" i="1"/>
  <c r="F7" i="1"/>
  <c r="E7" i="1"/>
  <c r="D7" i="1"/>
  <c r="D6" i="1" l="1"/>
  <c r="K39" i="1"/>
  <c r="K38" i="1"/>
  <c r="L33" i="1"/>
  <c r="K31" i="1"/>
  <c r="K30" i="1"/>
  <c r="K29" i="1"/>
  <c r="K28" i="1"/>
  <c r="K16" i="1"/>
  <c r="K15" i="1"/>
  <c r="K14" i="1"/>
  <c r="K13" i="1"/>
  <c r="K12" i="1"/>
  <c r="K11" i="1"/>
  <c r="K10" i="1"/>
  <c r="K8" i="1"/>
  <c r="L6" i="1"/>
  <c r="K26" i="1" l="1"/>
  <c r="F6" i="1"/>
  <c r="K33" i="1"/>
  <c r="K6" i="1"/>
  <c r="E6" i="1" l="1"/>
</calcChain>
</file>

<file path=xl/sharedStrings.xml><?xml version="1.0" encoding="utf-8"?>
<sst xmlns="http://schemas.openxmlformats.org/spreadsheetml/2006/main" count="72" uniqueCount="57">
  <si>
    <t>(3)　軽車両・歩行者等の違反</t>
  </si>
  <si>
    <t>総数</t>
  </si>
  <si>
    <t>成人</t>
  </si>
  <si>
    <t>少年</t>
  </si>
  <si>
    <t>無免許　・無資格運転</t>
  </si>
  <si>
    <t>酒酔い・酒気帯び運転</t>
  </si>
  <si>
    <t>重量測定等の拒否等</t>
  </si>
  <si>
    <t>免許証提示義務違反</t>
  </si>
  <si>
    <t>積 載 超 過  運 転</t>
  </si>
  <si>
    <t>整備 不良 車両 運 転</t>
  </si>
  <si>
    <t>自動車使用者の義務等</t>
  </si>
  <si>
    <t>無免許・無資格運転</t>
  </si>
  <si>
    <t>積 載 超 過 運 転</t>
  </si>
  <si>
    <t>整備不良車両運転</t>
  </si>
  <si>
    <t>最高速度違反</t>
    <rPh sb="0" eb="2">
      <t>サイコウ</t>
    </rPh>
    <rPh sb="2" eb="4">
      <t>ソクド</t>
    </rPh>
    <rPh sb="4" eb="6">
      <t>イハン</t>
    </rPh>
    <phoneticPr fontId="1"/>
  </si>
  <si>
    <t>運行記録計による記録保存義務違反</t>
    <rPh sb="10" eb="12">
      <t>ホゾン</t>
    </rPh>
    <rPh sb="12" eb="14">
      <t>ギム</t>
    </rPh>
    <rPh sb="14" eb="16">
      <t>イハン</t>
    </rPh>
    <phoneticPr fontId="1"/>
  </si>
  <si>
    <t>安全運転管理者等の選・解任違反</t>
    <rPh sb="9" eb="10">
      <t>セン</t>
    </rPh>
    <rPh sb="11" eb="13">
      <t>カイニン</t>
    </rPh>
    <rPh sb="13" eb="15">
      <t>イハン</t>
    </rPh>
    <phoneticPr fontId="1"/>
  </si>
  <si>
    <t>その他</t>
  </si>
  <si>
    <t>放置行為</t>
    <rPh sb="0" eb="2">
      <t>ホウチ</t>
    </rPh>
    <phoneticPr fontId="1"/>
  </si>
  <si>
    <t>小計</t>
  </si>
  <si>
    <t>小計</t>
    <rPh sb="0" eb="2">
      <t>ショウケイ</t>
    </rPh>
    <phoneticPr fontId="1"/>
  </si>
  <si>
    <t>その他</t>
    <rPh sb="2" eb="3">
      <t>タ</t>
    </rPh>
    <phoneticPr fontId="1"/>
  </si>
  <si>
    <t>信号無視</t>
  </si>
  <si>
    <t>通行禁止違反</t>
  </si>
  <si>
    <t>指定場所一時不停止</t>
  </si>
  <si>
    <t>乗車・積載違反</t>
  </si>
  <si>
    <t>酒酔い運転</t>
  </si>
  <si>
    <t>運転者の遵守事項</t>
  </si>
  <si>
    <t>横断歩道外横断</t>
  </si>
  <si>
    <t>横断禁止場所横断</t>
  </si>
  <si>
    <t>路上遊戯</t>
  </si>
  <si>
    <t>無許可道路使用</t>
  </si>
  <si>
    <t>運行記録不備</t>
  </si>
  <si>
    <t>　　　　　　　　　　　　　区分
違反種別</t>
    <phoneticPr fontId="1"/>
  </si>
  <si>
    <t>小計</t>
    <phoneticPr fontId="1"/>
  </si>
  <si>
    <t>過労等運転</t>
    <phoneticPr fontId="1"/>
  </si>
  <si>
    <t>その他</t>
    <phoneticPr fontId="1"/>
  </si>
  <si>
    <t>呼気検査拒否</t>
    <phoneticPr fontId="1"/>
  </si>
  <si>
    <t>その他の違反</t>
    <phoneticPr fontId="1"/>
  </si>
  <si>
    <t>その他</t>
    <phoneticPr fontId="1"/>
  </si>
  <si>
    <t>総数</t>
    <phoneticPr fontId="1"/>
  </si>
  <si>
    <t>軽車両の違反</t>
    <rPh sb="0" eb="3">
      <t>ケイシャリョウ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</si>
  <si>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</si>
  <si>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道路上の禁止行為</t>
    <rPh sb="0" eb="3">
      <t>ドウロジョウ</t>
    </rPh>
    <rPh sb="4" eb="6">
      <t>キンシ</t>
    </rPh>
    <rPh sb="6" eb="8">
      <t>コウイ</t>
    </rPh>
    <phoneticPr fontId="1"/>
  </si>
  <si>
    <t>運転させた違反
整備不良車両等を</t>
    <rPh sb="0" eb="2">
      <t>ウンテン</t>
    </rPh>
    <rPh sb="5" eb="7">
      <t>イハン</t>
    </rPh>
    <rPh sb="8" eb="10">
      <t>セイビ</t>
    </rPh>
    <rPh sb="10" eb="12">
      <t>フリョウ</t>
    </rPh>
    <rPh sb="12" eb="14">
      <t>シャリョウ</t>
    </rPh>
    <rPh sb="14" eb="15">
      <t>トウ</t>
    </rPh>
    <phoneticPr fontId="1"/>
  </si>
  <si>
    <t>下命・容認
自動車使用者の義務等違反</t>
    <rPh sb="0" eb="2">
      <t>カメイ</t>
    </rPh>
    <rPh sb="3" eb="5">
      <t>ヨウニン</t>
    </rPh>
    <rPh sb="6" eb="9">
      <t>ジドウシャ</t>
    </rPh>
    <rPh sb="9" eb="12">
      <t>シヨウシャ</t>
    </rPh>
    <rPh sb="13" eb="15">
      <t>ギム</t>
    </rPh>
    <rPh sb="15" eb="16">
      <t>トウ</t>
    </rPh>
    <rPh sb="16" eb="18">
      <t>イハン</t>
    </rPh>
    <phoneticPr fontId="1"/>
  </si>
  <si>
    <t>その他の違反</t>
    <rPh sb="2" eb="3">
      <t>タ</t>
    </rPh>
    <rPh sb="4" eb="6">
      <t>イハン</t>
    </rPh>
    <phoneticPr fontId="1"/>
  </si>
  <si>
    <t>両罰</t>
    <rPh sb="0" eb="1">
      <t>リョウ</t>
    </rPh>
    <rPh sb="1" eb="2">
      <t>バツ</t>
    </rPh>
    <phoneticPr fontId="1"/>
  </si>
  <si>
    <t>教唆・幇助犯</t>
    <rPh sb="0" eb="2">
      <t>キョウサ</t>
    </rPh>
    <rPh sb="3" eb="6">
      <t>ホウジョハン</t>
    </rPh>
    <phoneticPr fontId="1"/>
  </si>
  <si>
    <t>放置車両確認標章破損等</t>
    <rPh sb="0" eb="2">
      <t>ホウチ</t>
    </rPh>
    <rPh sb="2" eb="4">
      <t>シャリョウ</t>
    </rPh>
    <rPh sb="4" eb="6">
      <t>カクニン</t>
    </rPh>
    <phoneticPr fontId="1"/>
  </si>
  <si>
    <t>しゃ断踏切立入</t>
    <rPh sb="2" eb="3">
      <t>ダン</t>
    </rPh>
    <rPh sb="3" eb="5">
      <t>フミキリ</t>
    </rPh>
    <rPh sb="5" eb="6">
      <t>タ</t>
    </rPh>
    <rPh sb="6" eb="7">
      <t>イ</t>
    </rPh>
    <phoneticPr fontId="1"/>
  </si>
  <si>
    <t>物件放置</t>
    <phoneticPr fontId="1"/>
  </si>
  <si>
    <t>　　　　　　　　　　　区分
違反種別</t>
    <phoneticPr fontId="1"/>
  </si>
  <si>
    <t>積載超過運転</t>
    <phoneticPr fontId="1"/>
  </si>
  <si>
    <t>交通436</t>
    <rPh sb="0" eb="2">
      <t>コウツウ</t>
    </rPh>
    <phoneticPr fontId="1"/>
  </si>
  <si>
    <r>
      <t>無</t>
    </r>
    <r>
      <rPr>
        <sz val="10"/>
        <rFont val="ＭＳ 明朝"/>
        <family val="1"/>
        <charset val="128"/>
      </rPr>
      <t>灯火</t>
    </r>
    <rPh sb="1" eb="2">
      <t>トモシビ</t>
    </rPh>
    <phoneticPr fontId="1"/>
  </si>
  <si>
    <t>90　道路交通法違反　違反態様別　検挙（送致・告知）件数（つづき）</t>
    <rPh sb="3" eb="5">
      <t>ドウロ</t>
    </rPh>
    <rPh sb="5" eb="8">
      <t>コウツウホウ</t>
    </rPh>
    <rPh sb="8" eb="10">
      <t>イハン</t>
    </rPh>
    <rPh sb="11" eb="13">
      <t>イハン</t>
    </rPh>
    <rPh sb="13" eb="15">
      <t>タイヨウ</t>
    </rPh>
    <rPh sb="15" eb="16">
      <t>ベツ</t>
    </rPh>
    <rPh sb="17" eb="19">
      <t>ケンキョ</t>
    </rPh>
    <rPh sb="20" eb="22">
      <t>ソウチ</t>
    </rPh>
    <rPh sb="23" eb="25">
      <t>コクチ</t>
    </rPh>
    <rPh sb="26" eb="28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</si>
</sst>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 applyProtection="1">
      <alignment horizontal="center" vertical="distributed" textRotation="255" justifyLastLine="1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distributed" textRotation="255" justifyLastLine="1"/>
    </xf>
    <xf numFmtId="0" fontId="7" fillId="0" borderId="3" xfId="0" applyFont="1" applyFill="1" applyBorder="1" applyAlignment="1" applyProtection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Protection="1"/>
    <xf numFmtId="0" fontId="7" fillId="0" borderId="0" xfId="0" applyFont="1" applyFill="1" applyProtection="1"/>
    <xf numFmtId="0" fontId="0" fillId="0" borderId="0" xfId="0" applyFill="1" applyBorder="1"/>
    <xf numFmtId="0" fontId="0" fillId="0" borderId="5" xfId="0" applyFont="1" applyFill="1" applyBorder="1" applyAlignment="1" applyProtection="1">
      <alignment horizontal="distributed" vertical="center"/>
    </xf>
    <xf numFmtId="0" fontId="7" fillId="0" borderId="20" xfId="0" applyFont="1" applyFill="1" applyBorder="1" applyAlignment="1" applyProtection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21" xfId="1" applyNumberFormat="1" applyFont="1" applyFill="1" applyBorder="1" applyAlignment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6" xfId="0" applyNumberFormat="1" applyFont="1" applyFill="1" applyBorder="1" applyAlignment="1" applyProtection="1">
      <alignment vertical="center"/>
    </xf>
    <xf numFmtId="38" fontId="7" fillId="0" borderId="5" xfId="0" applyNumberFormat="1" applyFont="1" applyFill="1" applyBorder="1" applyAlignment="1" applyProtection="1">
      <alignment vertical="center"/>
    </xf>
    <xf numFmtId="38" fontId="7" fillId="0" borderId="6" xfId="0" applyNumberFormat="1" applyFont="1" applyFill="1" applyBorder="1" applyAlignment="1" applyProtection="1">
      <alignment vertical="center"/>
    </xf>
    <xf numFmtId="38" fontId="7" fillId="0" borderId="5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6" fillId="0" borderId="3" xfId="0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 applyProtection="1">
      <alignment vertical="center"/>
      <protection locked="0"/>
    </xf>
    <xf numFmtId="38" fontId="7" fillId="0" borderId="4" xfId="0" applyNumberFormat="1" applyFont="1" applyFill="1" applyBorder="1" applyAlignment="1" applyProtection="1">
      <alignment vertical="center"/>
      <protection locked="0"/>
    </xf>
    <xf numFmtId="38" fontId="7" fillId="0" borderId="3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9" xfId="0" applyNumberFormat="1" applyFont="1" applyFill="1" applyBorder="1" applyAlignment="1" applyProtection="1">
      <alignment vertical="center"/>
    </xf>
    <xf numFmtId="38" fontId="7" fillId="0" borderId="9" xfId="0" applyNumberFormat="1" applyFont="1" applyFill="1" applyBorder="1" applyAlignment="1" applyProtection="1">
      <alignment vertical="center"/>
    </xf>
    <xf numFmtId="38" fontId="7" fillId="0" borderId="10" xfId="0" applyNumberFormat="1" applyFont="1" applyFill="1" applyBorder="1" applyAlignment="1" applyProtection="1">
      <alignment vertical="center"/>
    </xf>
    <xf numFmtId="38" fontId="7" fillId="0" borderId="9" xfId="0" applyNumberFormat="1" applyFont="1" applyFill="1" applyBorder="1" applyAlignment="1">
      <alignment vertical="center"/>
    </xf>
    <xf numFmtId="38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 applyProtection="1">
      <alignment horizontal="center" vertical="distributed" textRotation="255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>
      <alignment horizontal="center" vertical="distributed" textRotation="255" justifyLastLine="1"/>
    </xf>
    <xf numFmtId="0" fontId="3" fillId="0" borderId="11" xfId="0" applyFont="1" applyFill="1" applyBorder="1" applyAlignment="1" applyProtection="1">
      <alignment horizontal="center" vertical="distributed" textRotation="255" justifyLastLine="1"/>
    </xf>
    <xf numFmtId="0" fontId="0" fillId="0" borderId="14" xfId="0" applyFill="1" applyBorder="1" applyAlignment="1">
      <alignment horizontal="center" vertical="distributed" textRotation="255" justifyLastLine="1"/>
    </xf>
    <xf numFmtId="0" fontId="7" fillId="0" borderId="11" xfId="0" applyFont="1" applyFill="1" applyBorder="1" applyAlignment="1" applyProtection="1">
      <alignment horizontal="center" vertical="distributed" textRotation="255" wrapText="1" justifyLastLine="1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center" vertical="distributed" textRotation="255" justifyLastLine="1"/>
    </xf>
    <xf numFmtId="0" fontId="2" fillId="0" borderId="0" xfId="0" applyFont="1" applyFill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M60"/>
  <sheetViews>
    <sheetView tabSelected="1" view="pageBreakPreview" zoomScaleNormal="100" zoomScaleSheetLayoutView="100" workbookViewId="0">
      <selection activeCell="B3" sqref="B3"/>
    </sheetView>
  </sheetViews>
  <sheetFormatPr defaultColWidth="9.109375" defaultRowHeight="12" x14ac:dyDescent="0.15"/>
  <cols>
    <col min="1" max="1" width="2.6640625" style="2" customWidth="1"/>
    <col min="2" max="2" width="4.44140625" style="1" customWidth="1"/>
    <col min="3" max="3" width="26.33203125" style="2" customWidth="1"/>
    <col min="4" max="5" width="7.6640625" style="2" customWidth="1"/>
    <col min="6" max="6" width="6.6640625" style="1" customWidth="1"/>
    <col min="7" max="7" width="2.44140625" style="2" customWidth="1"/>
    <col min="8" max="8" width="4.6640625" style="1" customWidth="1"/>
    <col min="9" max="9" width="28.88671875" style="2" customWidth="1"/>
    <col min="10" max="11" width="6.6640625" style="2" customWidth="1"/>
    <col min="12" max="12" width="5.6640625" style="1" customWidth="1"/>
    <col min="13" max="16384" width="9.109375" style="2"/>
  </cols>
  <sheetData>
    <row r="1" spans="2:13" x14ac:dyDescent="0.15">
      <c r="B1" s="27" t="s">
        <v>54</v>
      </c>
    </row>
    <row r="2" spans="2:13" s="4" customFormat="1" ht="14.4" x14ac:dyDescent="0.15">
      <c r="B2" s="60" t="s">
        <v>56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3"/>
    </row>
    <row r="3" spans="2:13" s="4" customFormat="1" x14ac:dyDescent="0.15">
      <c r="B3" s="5"/>
      <c r="C3" s="3"/>
      <c r="D3" s="3"/>
      <c r="E3" s="3"/>
      <c r="F3" s="5"/>
      <c r="G3" s="3"/>
      <c r="H3" s="5"/>
      <c r="I3" s="3"/>
      <c r="J3" s="3"/>
      <c r="K3" s="3"/>
      <c r="L3" s="5"/>
      <c r="M3" s="3"/>
    </row>
    <row r="4" spans="2:13" s="4" customFormat="1" ht="14.25" customHeight="1" thickBot="1" x14ac:dyDescent="0.2">
      <c r="B4" s="58" t="s">
        <v>0</v>
      </c>
      <c r="C4" s="58"/>
      <c r="D4" s="58"/>
      <c r="E4" s="58"/>
      <c r="F4" s="58"/>
      <c r="G4" s="3"/>
      <c r="H4" s="5"/>
      <c r="I4" s="5"/>
      <c r="J4" s="5"/>
      <c r="K4" s="5"/>
      <c r="L4" s="5"/>
      <c r="M4" s="3"/>
    </row>
    <row r="5" spans="2:13" s="4" customFormat="1" ht="30" customHeight="1" x14ac:dyDescent="0.15">
      <c r="B5" s="61" t="s">
        <v>52</v>
      </c>
      <c r="C5" s="62"/>
      <c r="D5" s="6" t="s">
        <v>1</v>
      </c>
      <c r="E5" s="6" t="s">
        <v>2</v>
      </c>
      <c r="F5" s="7" t="s">
        <v>3</v>
      </c>
      <c r="G5" s="5"/>
      <c r="H5" s="61" t="s">
        <v>33</v>
      </c>
      <c r="I5" s="62"/>
      <c r="J5" s="6" t="s">
        <v>1</v>
      </c>
      <c r="K5" s="6" t="s">
        <v>2</v>
      </c>
      <c r="L5" s="7" t="s">
        <v>3</v>
      </c>
      <c r="M5" s="5"/>
    </row>
    <row r="6" spans="2:13" s="10" customFormat="1" ht="20.100000000000001" customHeight="1" x14ac:dyDescent="0.15">
      <c r="B6" s="56" t="s">
        <v>40</v>
      </c>
      <c r="C6" s="57"/>
      <c r="D6" s="30">
        <f>SUM(D7,D19,D26,D34,J6,J18,J26,J33)</f>
        <v>46133</v>
      </c>
      <c r="E6" s="30">
        <f t="shared" ref="E6:F6" si="0">SUM(E7,E19,E26,E34,K6,K18,K26,K33)</f>
        <v>42427</v>
      </c>
      <c r="F6" s="31">
        <f t="shared" si="0"/>
        <v>3706</v>
      </c>
      <c r="G6" s="29"/>
      <c r="H6" s="55" t="s">
        <v>45</v>
      </c>
      <c r="I6" s="9" t="s">
        <v>34</v>
      </c>
      <c r="J6" s="32">
        <f>J8+J9+J10+J11+J12+J13+J14+J15+J16</f>
        <v>7</v>
      </c>
      <c r="K6" s="32">
        <f>K8+K9+K10+K11+K12+K13+K14+K15+K16</f>
        <v>7</v>
      </c>
      <c r="L6" s="33">
        <f>L8+L9+L10+L11+L12+L13+L14+L15+L16</f>
        <v>0</v>
      </c>
      <c r="M6" s="8"/>
    </row>
    <row r="7" spans="2:13" s="10" customFormat="1" ht="20.100000000000001" customHeight="1" x14ac:dyDescent="0.15">
      <c r="B7" s="11"/>
      <c r="C7" s="9" t="s">
        <v>19</v>
      </c>
      <c r="D7" s="32">
        <f>SUM(D9:D17)</f>
        <v>44207</v>
      </c>
      <c r="E7" s="32">
        <f t="shared" ref="E7:F7" si="1">SUM(E9:E17)</f>
        <v>41013</v>
      </c>
      <c r="F7" s="33">
        <f t="shared" si="1"/>
        <v>3194</v>
      </c>
      <c r="G7" s="8"/>
      <c r="H7" s="51"/>
      <c r="I7" s="12"/>
      <c r="J7" s="32"/>
      <c r="K7" s="34"/>
      <c r="L7" s="35"/>
      <c r="M7" s="8"/>
    </row>
    <row r="8" spans="2:13" s="10" customFormat="1" ht="20.100000000000001" customHeight="1" x14ac:dyDescent="0.15">
      <c r="B8" s="59" t="s">
        <v>41</v>
      </c>
      <c r="C8" s="13"/>
      <c r="D8" s="32"/>
      <c r="E8" s="34"/>
      <c r="F8" s="35"/>
      <c r="G8" s="8"/>
      <c r="H8" s="51"/>
      <c r="I8" s="14" t="s">
        <v>15</v>
      </c>
      <c r="J8" s="32">
        <v>0</v>
      </c>
      <c r="K8" s="36">
        <f>J8-L8</f>
        <v>0</v>
      </c>
      <c r="L8" s="37">
        <v>0</v>
      </c>
      <c r="M8" s="8"/>
    </row>
    <row r="9" spans="2:13" s="10" customFormat="1" ht="20.100000000000001" customHeight="1" x14ac:dyDescent="0.15">
      <c r="B9" s="59"/>
      <c r="C9" s="13" t="s">
        <v>22</v>
      </c>
      <c r="D9" s="32">
        <v>20313</v>
      </c>
      <c r="E9" s="36">
        <f>D9-F9</f>
        <v>19713</v>
      </c>
      <c r="F9" s="37">
        <v>600</v>
      </c>
      <c r="G9" s="8"/>
      <c r="H9" s="51"/>
      <c r="I9" s="14" t="s">
        <v>16</v>
      </c>
      <c r="J9" s="32">
        <v>1</v>
      </c>
      <c r="K9" s="36">
        <f>J9-L9</f>
        <v>1</v>
      </c>
      <c r="L9" s="38">
        <v>0</v>
      </c>
      <c r="M9" s="8"/>
    </row>
    <row r="10" spans="2:13" s="10" customFormat="1" ht="20.100000000000001" customHeight="1" x14ac:dyDescent="0.15">
      <c r="B10" s="59"/>
      <c r="C10" s="13" t="s">
        <v>23</v>
      </c>
      <c r="D10" s="32">
        <v>181</v>
      </c>
      <c r="E10" s="36">
        <f>D10-F10</f>
        <v>169</v>
      </c>
      <c r="F10" s="37">
        <v>12</v>
      </c>
      <c r="G10" s="8"/>
      <c r="H10" s="51"/>
      <c r="I10" s="13" t="s">
        <v>4</v>
      </c>
      <c r="J10" s="32">
        <v>0</v>
      </c>
      <c r="K10" s="36">
        <f t="shared" ref="K10:K16" si="2">J10-L10</f>
        <v>0</v>
      </c>
      <c r="L10" s="37">
        <v>0</v>
      </c>
      <c r="M10" s="8"/>
    </row>
    <row r="11" spans="2:13" s="10" customFormat="1" ht="20.100000000000001" customHeight="1" x14ac:dyDescent="0.15">
      <c r="B11" s="59"/>
      <c r="C11" s="15" t="s">
        <v>50</v>
      </c>
      <c r="D11" s="32">
        <v>4805</v>
      </c>
      <c r="E11" s="36">
        <f t="shared" ref="E11:E17" si="3">D11-F11</f>
        <v>4620</v>
      </c>
      <c r="F11" s="37">
        <v>185</v>
      </c>
      <c r="G11" s="8"/>
      <c r="H11" s="51"/>
      <c r="I11" s="13" t="s">
        <v>5</v>
      </c>
      <c r="J11" s="32">
        <v>0</v>
      </c>
      <c r="K11" s="36">
        <f t="shared" si="2"/>
        <v>0</v>
      </c>
      <c r="L11" s="37">
        <v>0</v>
      </c>
      <c r="M11" s="8"/>
    </row>
    <row r="12" spans="2:13" s="10" customFormat="1" ht="20.100000000000001" customHeight="1" x14ac:dyDescent="0.15">
      <c r="B12" s="59"/>
      <c r="C12" s="13" t="s">
        <v>24</v>
      </c>
      <c r="D12" s="32">
        <v>14474</v>
      </c>
      <c r="E12" s="36">
        <f t="shared" si="3"/>
        <v>12940</v>
      </c>
      <c r="F12" s="37">
        <v>1534</v>
      </c>
      <c r="G12" s="8"/>
      <c r="H12" s="51"/>
      <c r="I12" s="15" t="s">
        <v>14</v>
      </c>
      <c r="J12" s="32">
        <v>0</v>
      </c>
      <c r="K12" s="36">
        <f t="shared" si="2"/>
        <v>0</v>
      </c>
      <c r="L12" s="37">
        <v>0</v>
      </c>
      <c r="M12" s="8"/>
    </row>
    <row r="13" spans="2:13" s="10" customFormat="1" ht="20.100000000000001" customHeight="1" x14ac:dyDescent="0.15">
      <c r="B13" s="59"/>
      <c r="C13" s="28" t="s">
        <v>55</v>
      </c>
      <c r="D13" s="32">
        <v>123</v>
      </c>
      <c r="E13" s="36">
        <f t="shared" si="3"/>
        <v>106</v>
      </c>
      <c r="F13" s="37">
        <v>17</v>
      </c>
      <c r="G13" s="8"/>
      <c r="H13" s="51"/>
      <c r="I13" s="13" t="s">
        <v>35</v>
      </c>
      <c r="J13" s="32">
        <v>0</v>
      </c>
      <c r="K13" s="36">
        <f t="shared" si="2"/>
        <v>0</v>
      </c>
      <c r="L13" s="37">
        <v>0</v>
      </c>
      <c r="M13" s="8"/>
    </row>
    <row r="14" spans="2:13" s="10" customFormat="1" ht="20.100000000000001" customHeight="1" x14ac:dyDescent="0.15">
      <c r="B14" s="59"/>
      <c r="C14" s="13" t="s">
        <v>25</v>
      </c>
      <c r="D14" s="32">
        <v>169</v>
      </c>
      <c r="E14" s="36">
        <f t="shared" si="3"/>
        <v>101</v>
      </c>
      <c r="F14" s="37">
        <v>68</v>
      </c>
      <c r="G14" s="8"/>
      <c r="H14" s="51"/>
      <c r="I14" s="15" t="s">
        <v>53</v>
      </c>
      <c r="J14" s="32">
        <v>4</v>
      </c>
      <c r="K14" s="36">
        <f t="shared" si="2"/>
        <v>4</v>
      </c>
      <c r="L14" s="37">
        <v>0</v>
      </c>
      <c r="M14" s="8"/>
    </row>
    <row r="15" spans="2:13" s="10" customFormat="1" ht="20.100000000000001" customHeight="1" x14ac:dyDescent="0.15">
      <c r="B15" s="59"/>
      <c r="C15" s="13" t="s">
        <v>26</v>
      </c>
      <c r="D15" s="32">
        <v>101</v>
      </c>
      <c r="E15" s="36">
        <f t="shared" si="3"/>
        <v>101</v>
      </c>
      <c r="F15" s="37">
        <v>0</v>
      </c>
      <c r="G15" s="8"/>
      <c r="H15" s="51"/>
      <c r="I15" s="13" t="s">
        <v>18</v>
      </c>
      <c r="J15" s="32">
        <v>0</v>
      </c>
      <c r="K15" s="36">
        <f t="shared" si="2"/>
        <v>0</v>
      </c>
      <c r="L15" s="37">
        <v>0</v>
      </c>
      <c r="M15" s="8"/>
    </row>
    <row r="16" spans="2:13" s="10" customFormat="1" ht="20.100000000000001" customHeight="1" x14ac:dyDescent="0.15">
      <c r="B16" s="59"/>
      <c r="C16" s="13" t="s">
        <v>27</v>
      </c>
      <c r="D16" s="32">
        <v>1136</v>
      </c>
      <c r="E16" s="36">
        <f t="shared" si="3"/>
        <v>946</v>
      </c>
      <c r="F16" s="37">
        <v>190</v>
      </c>
      <c r="G16" s="8"/>
      <c r="H16" s="51"/>
      <c r="I16" s="13" t="s">
        <v>36</v>
      </c>
      <c r="J16" s="32">
        <v>2</v>
      </c>
      <c r="K16" s="36">
        <f t="shared" si="2"/>
        <v>2</v>
      </c>
      <c r="L16" s="37">
        <v>0</v>
      </c>
      <c r="M16" s="8"/>
    </row>
    <row r="17" spans="2:13" s="10" customFormat="1" ht="20.100000000000001" customHeight="1" x14ac:dyDescent="0.15">
      <c r="B17" s="11"/>
      <c r="C17" s="13" t="s">
        <v>17</v>
      </c>
      <c r="D17" s="32">
        <v>2905</v>
      </c>
      <c r="E17" s="36">
        <f t="shared" si="3"/>
        <v>2317</v>
      </c>
      <c r="F17" s="37">
        <v>588</v>
      </c>
      <c r="G17" s="8"/>
      <c r="H17" s="52"/>
      <c r="I17" s="16"/>
      <c r="J17" s="39"/>
      <c r="K17" s="40"/>
      <c r="L17" s="41"/>
      <c r="M17" s="8"/>
    </row>
    <row r="18" spans="2:13" s="10" customFormat="1" ht="20.100000000000001" customHeight="1" x14ac:dyDescent="0.15">
      <c r="B18" s="17"/>
      <c r="C18" s="18"/>
      <c r="D18" s="39"/>
      <c r="E18" s="40"/>
      <c r="F18" s="41"/>
      <c r="G18" s="8"/>
      <c r="H18" s="50" t="s">
        <v>46</v>
      </c>
      <c r="I18" s="9" t="s">
        <v>20</v>
      </c>
      <c r="J18" s="32">
        <f>SUM(J20:J24)</f>
        <v>1476</v>
      </c>
      <c r="K18" s="32">
        <f t="shared" ref="K18:L18" si="4">SUM(K20:K24)</f>
        <v>1061</v>
      </c>
      <c r="L18" s="33">
        <f t="shared" si="4"/>
        <v>415</v>
      </c>
      <c r="M18" s="8"/>
    </row>
    <row r="19" spans="2:13" s="10" customFormat="1" ht="20.100000000000001" customHeight="1" x14ac:dyDescent="0.15">
      <c r="B19" s="50" t="s">
        <v>42</v>
      </c>
      <c r="C19" s="9" t="s">
        <v>19</v>
      </c>
      <c r="D19" s="32">
        <f>SUM(D21:D24)</f>
        <v>2</v>
      </c>
      <c r="E19" s="32">
        <f t="shared" ref="E19:F19" si="5">SUM(E21:E24)</f>
        <v>2</v>
      </c>
      <c r="F19" s="33">
        <f t="shared" si="5"/>
        <v>0</v>
      </c>
      <c r="G19" s="8"/>
      <c r="H19" s="51"/>
      <c r="I19" s="13"/>
      <c r="J19" s="32"/>
      <c r="K19" s="34"/>
      <c r="L19" s="35"/>
      <c r="M19" s="8"/>
    </row>
    <row r="20" spans="2:13" s="10" customFormat="1" ht="20.100000000000001" customHeight="1" x14ac:dyDescent="0.15">
      <c r="B20" s="51"/>
      <c r="C20" s="13"/>
      <c r="D20" s="32"/>
      <c r="E20" s="34"/>
      <c r="F20" s="35"/>
      <c r="G20" s="8"/>
      <c r="H20" s="51"/>
      <c r="I20" s="19" t="s">
        <v>49</v>
      </c>
      <c r="J20" s="32">
        <v>0</v>
      </c>
      <c r="K20" s="36">
        <f>J20-L20</f>
        <v>0</v>
      </c>
      <c r="L20" s="33">
        <v>0</v>
      </c>
      <c r="M20" s="8"/>
    </row>
    <row r="21" spans="2:13" s="10" customFormat="1" ht="20.100000000000001" customHeight="1" x14ac:dyDescent="0.15">
      <c r="B21" s="51"/>
      <c r="C21" s="13" t="s">
        <v>22</v>
      </c>
      <c r="D21" s="32">
        <v>2</v>
      </c>
      <c r="E21" s="36">
        <f>D21-F21</f>
        <v>2</v>
      </c>
      <c r="F21" s="37">
        <v>0</v>
      </c>
      <c r="G21" s="8"/>
      <c r="H21" s="51"/>
      <c r="I21" s="12" t="s">
        <v>6</v>
      </c>
      <c r="J21" s="32">
        <v>2</v>
      </c>
      <c r="K21" s="36">
        <f t="shared" ref="K21:K24" si="6">J21-L21</f>
        <v>2</v>
      </c>
      <c r="L21" s="37">
        <v>0</v>
      </c>
      <c r="M21" s="8"/>
    </row>
    <row r="22" spans="2:13" s="10" customFormat="1" ht="20.100000000000001" customHeight="1" x14ac:dyDescent="0.15">
      <c r="B22" s="51"/>
      <c r="C22" s="13" t="s">
        <v>28</v>
      </c>
      <c r="D22" s="32">
        <v>0</v>
      </c>
      <c r="E22" s="36">
        <f t="shared" ref="E22:E24" si="7">D22-F22</f>
        <v>0</v>
      </c>
      <c r="F22" s="37">
        <v>0</v>
      </c>
      <c r="G22" s="8"/>
      <c r="H22" s="51"/>
      <c r="I22" s="13" t="s">
        <v>37</v>
      </c>
      <c r="J22" s="32">
        <v>50</v>
      </c>
      <c r="K22" s="36">
        <f t="shared" si="6"/>
        <v>50</v>
      </c>
      <c r="L22" s="37">
        <v>0</v>
      </c>
      <c r="M22" s="8"/>
    </row>
    <row r="23" spans="2:13" s="10" customFormat="1" ht="20.100000000000001" customHeight="1" x14ac:dyDescent="0.15">
      <c r="B23" s="51"/>
      <c r="C23" s="13" t="s">
        <v>29</v>
      </c>
      <c r="D23" s="32">
        <v>0</v>
      </c>
      <c r="E23" s="36">
        <f t="shared" si="7"/>
        <v>0</v>
      </c>
      <c r="F23" s="37">
        <v>0</v>
      </c>
      <c r="G23" s="8"/>
      <c r="H23" s="51"/>
      <c r="I23" s="13" t="s">
        <v>7</v>
      </c>
      <c r="J23" s="32">
        <v>16</v>
      </c>
      <c r="K23" s="36">
        <f t="shared" si="6"/>
        <v>16</v>
      </c>
      <c r="L23" s="37">
        <v>0</v>
      </c>
      <c r="M23" s="8"/>
    </row>
    <row r="24" spans="2:13" s="10" customFormat="1" ht="20.100000000000001" customHeight="1" x14ac:dyDescent="0.15">
      <c r="B24" s="51"/>
      <c r="C24" s="13" t="s">
        <v>17</v>
      </c>
      <c r="D24" s="32">
        <v>0</v>
      </c>
      <c r="E24" s="36">
        <f t="shared" si="7"/>
        <v>0</v>
      </c>
      <c r="F24" s="37">
        <v>0</v>
      </c>
      <c r="G24" s="8"/>
      <c r="H24" s="51"/>
      <c r="I24" s="13" t="s">
        <v>38</v>
      </c>
      <c r="J24" s="32">
        <v>1408</v>
      </c>
      <c r="K24" s="36">
        <f t="shared" si="6"/>
        <v>993</v>
      </c>
      <c r="L24" s="37">
        <v>415</v>
      </c>
      <c r="M24" s="8"/>
    </row>
    <row r="25" spans="2:13" s="10" customFormat="1" ht="20.100000000000001" customHeight="1" x14ac:dyDescent="0.15">
      <c r="B25" s="52"/>
      <c r="C25" s="16"/>
      <c r="D25" s="39"/>
      <c r="E25" s="42"/>
      <c r="F25" s="43"/>
      <c r="G25" s="8"/>
      <c r="H25" s="52"/>
      <c r="I25" s="16"/>
      <c r="J25" s="39"/>
      <c r="K25" s="40"/>
      <c r="L25" s="41"/>
      <c r="M25" s="8"/>
    </row>
    <row r="26" spans="2:13" s="10" customFormat="1" ht="20.100000000000001" customHeight="1" x14ac:dyDescent="0.15">
      <c r="B26" s="50" t="s">
        <v>43</v>
      </c>
      <c r="C26" s="9" t="s">
        <v>19</v>
      </c>
      <c r="D26" s="32">
        <f>SUM(D28:D31)</f>
        <v>41</v>
      </c>
      <c r="E26" s="32">
        <f t="shared" ref="E26:F26" si="8">SUM(E28:E31)</f>
        <v>36</v>
      </c>
      <c r="F26" s="33">
        <f t="shared" si="8"/>
        <v>5</v>
      </c>
      <c r="G26" s="8"/>
      <c r="H26" s="50" t="s">
        <v>47</v>
      </c>
      <c r="I26" s="9" t="s">
        <v>20</v>
      </c>
      <c r="J26" s="32">
        <f>SUM(J28:J31)</f>
        <v>55</v>
      </c>
      <c r="K26" s="32">
        <f t="shared" ref="K26:L26" si="9">SUM(K28:K31)</f>
        <v>55</v>
      </c>
      <c r="L26" s="33">
        <f t="shared" si="9"/>
        <v>0</v>
      </c>
      <c r="M26" s="8"/>
    </row>
    <row r="27" spans="2:13" s="10" customFormat="1" ht="20.100000000000001" customHeight="1" x14ac:dyDescent="0.15">
      <c r="B27" s="51"/>
      <c r="C27" s="13"/>
      <c r="D27" s="32"/>
      <c r="E27" s="34"/>
      <c r="F27" s="35"/>
      <c r="G27" s="8"/>
      <c r="H27" s="51"/>
      <c r="I27" s="13"/>
      <c r="J27" s="32"/>
      <c r="K27" s="34"/>
      <c r="L27" s="35"/>
      <c r="M27" s="8"/>
    </row>
    <row r="28" spans="2:13" s="10" customFormat="1" ht="20.100000000000001" customHeight="1" x14ac:dyDescent="0.15">
      <c r="B28" s="51"/>
      <c r="C28" s="15" t="s">
        <v>51</v>
      </c>
      <c r="D28" s="32">
        <v>5</v>
      </c>
      <c r="E28" s="36">
        <f>D28-F28</f>
        <v>5</v>
      </c>
      <c r="F28" s="37">
        <v>0</v>
      </c>
      <c r="G28" s="8"/>
      <c r="H28" s="51"/>
      <c r="I28" s="13" t="s">
        <v>8</v>
      </c>
      <c r="J28" s="32">
        <v>24</v>
      </c>
      <c r="K28" s="36">
        <f>J28-L28</f>
        <v>24</v>
      </c>
      <c r="L28" s="37">
        <v>0</v>
      </c>
      <c r="M28" s="8"/>
    </row>
    <row r="29" spans="2:13" s="10" customFormat="1" ht="20.100000000000001" customHeight="1" x14ac:dyDescent="0.15">
      <c r="B29" s="51"/>
      <c r="C29" s="13" t="s">
        <v>30</v>
      </c>
      <c r="D29" s="32">
        <v>7</v>
      </c>
      <c r="E29" s="36">
        <f t="shared" ref="E29:E31" si="10">D29-F29</f>
        <v>4</v>
      </c>
      <c r="F29" s="37">
        <v>3</v>
      </c>
      <c r="G29" s="8"/>
      <c r="H29" s="51"/>
      <c r="I29" s="13" t="s">
        <v>9</v>
      </c>
      <c r="J29" s="32">
        <v>0</v>
      </c>
      <c r="K29" s="36">
        <f>J29-L29</f>
        <v>0</v>
      </c>
      <c r="L29" s="44">
        <v>0</v>
      </c>
      <c r="M29" s="8"/>
    </row>
    <row r="30" spans="2:13" s="10" customFormat="1" ht="20.100000000000001" customHeight="1" x14ac:dyDescent="0.15">
      <c r="B30" s="51"/>
      <c r="C30" s="13" t="s">
        <v>31</v>
      </c>
      <c r="D30" s="32">
        <v>5</v>
      </c>
      <c r="E30" s="36">
        <f t="shared" si="10"/>
        <v>5</v>
      </c>
      <c r="F30" s="37">
        <v>0</v>
      </c>
      <c r="G30" s="8"/>
      <c r="H30" s="51"/>
      <c r="I30" s="13" t="s">
        <v>10</v>
      </c>
      <c r="J30" s="32">
        <v>26</v>
      </c>
      <c r="K30" s="36">
        <f>J30-L30</f>
        <v>26</v>
      </c>
      <c r="L30" s="37">
        <v>0</v>
      </c>
      <c r="M30" s="8"/>
    </row>
    <row r="31" spans="2:13" s="10" customFormat="1" ht="20.100000000000001" customHeight="1" x14ac:dyDescent="0.15">
      <c r="B31" s="51"/>
      <c r="C31" s="13" t="s">
        <v>17</v>
      </c>
      <c r="D31" s="32">
        <v>24</v>
      </c>
      <c r="E31" s="36">
        <f t="shared" si="10"/>
        <v>22</v>
      </c>
      <c r="F31" s="37">
        <v>2</v>
      </c>
      <c r="G31" s="8"/>
      <c r="H31" s="51"/>
      <c r="I31" s="13" t="s">
        <v>39</v>
      </c>
      <c r="J31" s="32">
        <v>5</v>
      </c>
      <c r="K31" s="36">
        <f>J31-L31</f>
        <v>5</v>
      </c>
      <c r="L31" s="37">
        <v>0</v>
      </c>
      <c r="M31" s="8"/>
    </row>
    <row r="32" spans="2:13" s="10" customFormat="1" ht="20.100000000000001" customHeight="1" x14ac:dyDescent="0.15">
      <c r="B32" s="51"/>
      <c r="C32" s="13"/>
      <c r="D32" s="32"/>
      <c r="E32" s="34"/>
      <c r="F32" s="35"/>
      <c r="G32" s="8"/>
      <c r="H32" s="52"/>
      <c r="I32" s="16"/>
      <c r="J32" s="39"/>
      <c r="K32" s="40"/>
      <c r="L32" s="41"/>
      <c r="M32" s="8"/>
    </row>
    <row r="33" spans="2:13" s="10" customFormat="1" ht="20.100000000000001" customHeight="1" x14ac:dyDescent="0.15">
      <c r="B33" s="52"/>
      <c r="C33" s="16"/>
      <c r="D33" s="39"/>
      <c r="E33" s="40"/>
      <c r="F33" s="41"/>
      <c r="G33" s="8"/>
      <c r="H33" s="50" t="s">
        <v>48</v>
      </c>
      <c r="I33" s="9" t="s">
        <v>20</v>
      </c>
      <c r="J33" s="32">
        <f>J35+J36+J37+J38+J39+J40</f>
        <v>345</v>
      </c>
      <c r="K33" s="32">
        <f>K35+K36+K37+K38+K39+K40</f>
        <v>253</v>
      </c>
      <c r="L33" s="33">
        <f>L35+L36+L37+L38+L39+L40</f>
        <v>92</v>
      </c>
      <c r="M33" s="8"/>
    </row>
    <row r="34" spans="2:13" s="10" customFormat="1" ht="20.100000000000001" customHeight="1" x14ac:dyDescent="0.15">
      <c r="B34" s="53" t="s">
        <v>44</v>
      </c>
      <c r="C34" s="9" t="s">
        <v>19</v>
      </c>
      <c r="D34" s="32">
        <f>SUM(D36,D38,D40)</f>
        <v>0</v>
      </c>
      <c r="E34" s="32">
        <f t="shared" ref="E34:F34" si="11">SUM(E36,E38,E40)</f>
        <v>0</v>
      </c>
      <c r="F34" s="33">
        <f t="shared" si="11"/>
        <v>0</v>
      </c>
      <c r="G34" s="8"/>
      <c r="H34" s="51"/>
      <c r="I34" s="13"/>
      <c r="J34" s="32"/>
      <c r="K34" s="34"/>
      <c r="L34" s="35"/>
      <c r="M34" s="8"/>
    </row>
    <row r="35" spans="2:13" s="10" customFormat="1" ht="20.100000000000001" customHeight="1" x14ac:dyDescent="0.15">
      <c r="B35" s="51"/>
      <c r="C35" s="20"/>
      <c r="D35" s="32"/>
      <c r="E35" s="34"/>
      <c r="F35" s="35"/>
      <c r="G35" s="8"/>
      <c r="H35" s="51"/>
      <c r="I35" s="13" t="s">
        <v>11</v>
      </c>
      <c r="J35" s="32">
        <v>199</v>
      </c>
      <c r="K35" s="36">
        <f t="shared" ref="K35:K36" si="12">J35-L35</f>
        <v>118</v>
      </c>
      <c r="L35" s="37">
        <v>81</v>
      </c>
      <c r="M35" s="8"/>
    </row>
    <row r="36" spans="2:13" s="10" customFormat="1" ht="20.100000000000001" customHeight="1" x14ac:dyDescent="0.15">
      <c r="B36" s="51"/>
      <c r="C36" s="20" t="s">
        <v>13</v>
      </c>
      <c r="D36" s="32">
        <v>0</v>
      </c>
      <c r="E36" s="36">
        <f>D36-F36</f>
        <v>0</v>
      </c>
      <c r="F36" s="44">
        <v>0</v>
      </c>
      <c r="G36" s="8"/>
      <c r="H36" s="51"/>
      <c r="I36" s="13" t="s">
        <v>5</v>
      </c>
      <c r="J36" s="32">
        <v>133</v>
      </c>
      <c r="K36" s="36">
        <f t="shared" si="12"/>
        <v>125</v>
      </c>
      <c r="L36" s="37">
        <v>8</v>
      </c>
      <c r="M36" s="8"/>
    </row>
    <row r="37" spans="2:13" s="10" customFormat="1" ht="20.100000000000001" customHeight="1" x14ac:dyDescent="0.15">
      <c r="B37" s="51"/>
      <c r="C37" s="20"/>
      <c r="D37" s="32"/>
      <c r="E37" s="36"/>
      <c r="F37" s="37"/>
      <c r="G37" s="8"/>
      <c r="H37" s="51"/>
      <c r="I37" s="13" t="s">
        <v>14</v>
      </c>
      <c r="J37" s="32">
        <v>0</v>
      </c>
      <c r="K37" s="36">
        <f>J37-L37</f>
        <v>0</v>
      </c>
      <c r="L37" s="37">
        <v>0</v>
      </c>
      <c r="M37" s="8"/>
    </row>
    <row r="38" spans="2:13" s="10" customFormat="1" ht="20.100000000000001" customHeight="1" x14ac:dyDescent="0.15">
      <c r="B38" s="51"/>
      <c r="C38" s="20" t="s">
        <v>32</v>
      </c>
      <c r="D38" s="32">
        <v>0</v>
      </c>
      <c r="E38" s="36">
        <f>D38-F38</f>
        <v>0</v>
      </c>
      <c r="F38" s="44">
        <v>0</v>
      </c>
      <c r="G38" s="8"/>
      <c r="H38" s="51"/>
      <c r="I38" s="13" t="s">
        <v>12</v>
      </c>
      <c r="J38" s="32">
        <v>0</v>
      </c>
      <c r="K38" s="36">
        <f t="shared" ref="K38:K40" si="13">J38-L38</f>
        <v>0</v>
      </c>
      <c r="L38" s="44">
        <v>0</v>
      </c>
      <c r="M38" s="8"/>
    </row>
    <row r="39" spans="2:13" s="10" customFormat="1" ht="20.100000000000001" customHeight="1" x14ac:dyDescent="0.15">
      <c r="B39" s="51"/>
      <c r="C39" s="20"/>
      <c r="D39" s="32"/>
      <c r="E39" s="36"/>
      <c r="F39" s="37"/>
      <c r="G39" s="8"/>
      <c r="H39" s="51"/>
      <c r="I39" s="13" t="s">
        <v>13</v>
      </c>
      <c r="J39" s="32">
        <v>0</v>
      </c>
      <c r="K39" s="36">
        <f t="shared" si="13"/>
        <v>0</v>
      </c>
      <c r="L39" s="37">
        <v>0</v>
      </c>
      <c r="M39" s="8"/>
    </row>
    <row r="40" spans="2:13" s="10" customFormat="1" ht="20.100000000000001" customHeight="1" x14ac:dyDescent="0.15">
      <c r="B40" s="51"/>
      <c r="C40" s="20" t="s">
        <v>17</v>
      </c>
      <c r="D40" s="32">
        <v>0</v>
      </c>
      <c r="E40" s="36">
        <f>D40-F40</f>
        <v>0</v>
      </c>
      <c r="F40" s="44">
        <v>0</v>
      </c>
      <c r="G40" s="8"/>
      <c r="H40" s="51"/>
      <c r="I40" s="13" t="s">
        <v>21</v>
      </c>
      <c r="J40" s="32">
        <v>13</v>
      </c>
      <c r="K40" s="36">
        <f t="shared" si="13"/>
        <v>10</v>
      </c>
      <c r="L40" s="37">
        <v>3</v>
      </c>
      <c r="M40" s="8"/>
    </row>
    <row r="41" spans="2:13" s="10" customFormat="1" ht="20.100000000000001" customHeight="1" thickBot="1" x14ac:dyDescent="0.2">
      <c r="B41" s="54"/>
      <c r="C41" s="21"/>
      <c r="D41" s="45"/>
      <c r="E41" s="46"/>
      <c r="F41" s="47"/>
      <c r="G41" s="8"/>
      <c r="H41" s="54"/>
      <c r="I41" s="22"/>
      <c r="J41" s="48"/>
      <c r="K41" s="48"/>
      <c r="L41" s="49"/>
      <c r="M41" s="8"/>
    </row>
    <row r="42" spans="2:13" s="10" customFormat="1" ht="18.75" customHeight="1" x14ac:dyDescent="0.15">
      <c r="G42" s="23"/>
      <c r="M42" s="8"/>
    </row>
    <row r="43" spans="2:13" s="10" customFormat="1" ht="18.75" customHeight="1" x14ac:dyDescent="0.15">
      <c r="G43" s="23"/>
      <c r="M43" s="8"/>
    </row>
    <row r="44" spans="2:13" s="10" customFormat="1" ht="18.75" customHeight="1" x14ac:dyDescent="0.15">
      <c r="C44" s="24"/>
      <c r="G44" s="23"/>
      <c r="M44" s="8"/>
    </row>
    <row r="45" spans="2:13" s="10" customFormat="1" ht="18.75" customHeight="1" x14ac:dyDescent="0.15">
      <c r="G45" s="23"/>
      <c r="M45" s="23"/>
    </row>
    <row r="46" spans="2:13" x14ac:dyDescent="0.15">
      <c r="B46" s="25"/>
      <c r="C46" s="26"/>
      <c r="D46" s="26"/>
      <c r="E46" s="26"/>
      <c r="F46" s="25"/>
      <c r="G46" s="26"/>
      <c r="M46" s="26"/>
    </row>
    <row r="47" spans="2:13" x14ac:dyDescent="0.15">
      <c r="B47" s="25"/>
      <c r="C47" s="26"/>
      <c r="D47" s="26"/>
      <c r="E47" s="26"/>
      <c r="F47" s="25"/>
      <c r="G47" s="26"/>
      <c r="H47" s="25"/>
      <c r="I47" s="26"/>
      <c r="J47" s="26"/>
      <c r="K47" s="26"/>
      <c r="L47" s="25"/>
      <c r="M47" s="26"/>
    </row>
    <row r="48" spans="2:13" x14ac:dyDescent="0.15">
      <c r="B48" s="25"/>
      <c r="C48" s="26"/>
      <c r="D48" s="26"/>
      <c r="E48" s="26"/>
      <c r="F48" s="25"/>
      <c r="G48" s="26"/>
      <c r="H48" s="25"/>
      <c r="I48" s="26"/>
      <c r="J48" s="26"/>
      <c r="K48" s="26"/>
      <c r="L48" s="25"/>
      <c r="M48" s="26"/>
    </row>
    <row r="49" spans="2:13" x14ac:dyDescent="0.15">
      <c r="B49" s="25"/>
      <c r="C49" s="26"/>
      <c r="D49" s="26"/>
      <c r="E49" s="26"/>
      <c r="F49" s="25"/>
      <c r="G49" s="26"/>
      <c r="H49" s="25"/>
      <c r="I49" s="26"/>
      <c r="J49" s="26"/>
      <c r="K49" s="26"/>
      <c r="L49" s="25"/>
      <c r="M49" s="26"/>
    </row>
    <row r="50" spans="2:13" x14ac:dyDescent="0.15">
      <c r="B50" s="25"/>
      <c r="C50" s="26"/>
      <c r="D50" s="26"/>
      <c r="E50" s="26"/>
      <c r="F50" s="25"/>
      <c r="G50" s="26"/>
      <c r="H50" s="25"/>
      <c r="I50" s="26"/>
      <c r="J50" s="26"/>
      <c r="K50" s="26"/>
      <c r="L50" s="25"/>
      <c r="M50" s="26"/>
    </row>
    <row r="51" spans="2:13" x14ac:dyDescent="0.15">
      <c r="B51" s="25"/>
      <c r="C51" s="26"/>
      <c r="D51" s="26"/>
      <c r="E51" s="26"/>
      <c r="F51" s="25"/>
      <c r="G51" s="26"/>
      <c r="H51" s="25"/>
      <c r="I51" s="26"/>
      <c r="J51" s="26"/>
      <c r="K51" s="26"/>
      <c r="L51" s="25"/>
      <c r="M51" s="26"/>
    </row>
    <row r="52" spans="2:13" x14ac:dyDescent="0.15">
      <c r="B52" s="25"/>
      <c r="C52" s="26"/>
      <c r="D52" s="26"/>
      <c r="E52" s="26"/>
      <c r="F52" s="25"/>
      <c r="G52" s="26"/>
      <c r="H52" s="25"/>
      <c r="I52" s="26"/>
      <c r="J52" s="26"/>
      <c r="K52" s="26"/>
      <c r="L52" s="25"/>
      <c r="M52" s="26"/>
    </row>
    <row r="53" spans="2:13" x14ac:dyDescent="0.15">
      <c r="B53" s="25"/>
      <c r="C53" s="26"/>
      <c r="D53" s="26"/>
      <c r="E53" s="26"/>
      <c r="F53" s="25"/>
      <c r="G53" s="26"/>
      <c r="H53" s="25"/>
      <c r="I53" s="26"/>
      <c r="J53" s="26"/>
      <c r="K53" s="26"/>
      <c r="L53" s="25"/>
      <c r="M53" s="26"/>
    </row>
    <row r="54" spans="2:13" x14ac:dyDescent="0.15">
      <c r="B54" s="25"/>
      <c r="C54" s="26"/>
      <c r="D54" s="26"/>
      <c r="E54" s="26"/>
      <c r="F54" s="25"/>
      <c r="G54" s="26"/>
      <c r="H54" s="25"/>
      <c r="I54" s="26"/>
      <c r="J54" s="26"/>
      <c r="K54" s="26"/>
      <c r="L54" s="25"/>
      <c r="M54" s="26"/>
    </row>
    <row r="55" spans="2:13" x14ac:dyDescent="0.15">
      <c r="B55" s="25"/>
      <c r="C55" s="26"/>
      <c r="D55" s="26"/>
      <c r="E55" s="26"/>
      <c r="F55" s="25"/>
      <c r="G55" s="26"/>
      <c r="H55" s="25"/>
      <c r="I55" s="26"/>
      <c r="J55" s="26"/>
      <c r="K55" s="26"/>
      <c r="L55" s="25"/>
      <c r="M55" s="26"/>
    </row>
    <row r="56" spans="2:13" x14ac:dyDescent="0.15">
      <c r="B56" s="25"/>
      <c r="C56" s="26"/>
      <c r="D56" s="26"/>
      <c r="E56" s="26"/>
      <c r="F56" s="25"/>
      <c r="G56" s="26"/>
      <c r="H56" s="25"/>
      <c r="I56" s="26"/>
      <c r="J56" s="26"/>
      <c r="K56" s="26"/>
      <c r="L56" s="25"/>
      <c r="M56" s="26"/>
    </row>
    <row r="57" spans="2:13" x14ac:dyDescent="0.15">
      <c r="B57" s="25"/>
      <c r="C57" s="26"/>
      <c r="D57" s="26"/>
      <c r="E57" s="26"/>
      <c r="F57" s="25"/>
      <c r="G57" s="26"/>
      <c r="H57" s="25"/>
      <c r="I57" s="26"/>
      <c r="J57" s="26"/>
      <c r="K57" s="26"/>
      <c r="L57" s="25"/>
      <c r="M57" s="26"/>
    </row>
    <row r="58" spans="2:13" x14ac:dyDescent="0.15">
      <c r="G58" s="26"/>
      <c r="H58" s="25"/>
      <c r="I58" s="26"/>
      <c r="J58" s="26"/>
      <c r="K58" s="26"/>
      <c r="L58" s="25"/>
      <c r="M58" s="26"/>
    </row>
    <row r="59" spans="2:13" x14ac:dyDescent="0.15">
      <c r="H59" s="25"/>
      <c r="I59" s="26"/>
      <c r="J59" s="26"/>
      <c r="K59" s="26"/>
      <c r="L59" s="25"/>
    </row>
    <row r="60" spans="2:13" x14ac:dyDescent="0.15">
      <c r="H60" s="25"/>
      <c r="I60" s="26"/>
      <c r="J60" s="26"/>
      <c r="K60" s="26"/>
      <c r="L60" s="25"/>
    </row>
  </sheetData>
  <mergeCells count="13">
    <mergeCell ref="B4:F4"/>
    <mergeCell ref="B8:B16"/>
    <mergeCell ref="B19:B25"/>
    <mergeCell ref="B2:L2"/>
    <mergeCell ref="B5:C5"/>
    <mergeCell ref="H5:I5"/>
    <mergeCell ref="B26:B33"/>
    <mergeCell ref="B34:B41"/>
    <mergeCell ref="H6:H17"/>
    <mergeCell ref="H18:H25"/>
    <mergeCell ref="H26:H32"/>
    <mergeCell ref="H33:H41"/>
    <mergeCell ref="B6:C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90(3)</vt:lpstr>
      <vt:lpstr>'90(3)'!Print_Area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2024-11-05T06:26:09Z</dcterms:created>
  <dcterms:modified xsi:type="dcterms:W3CDTF">2024-11-05T06:26:15Z</dcterms:modified>
</cp:coreProperties>
</file>