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filterPrivacy="1"/>
  <xr:revisionPtr revIDLastSave="0" documentId="13_ncr:1_{B6003FD3-DF9A-4416-B8C3-E1FC9BCBC524}" xr6:coauthVersionLast="36" xr6:coauthVersionMax="36" xr10:uidLastSave="{00000000-0000-0000-0000-000000000000}"/>
  <bookViews>
    <workbookView xWindow="0" yWindow="0" windowWidth="23040" windowHeight="8964" xr2:uid="{00000000-000D-0000-FFFF-FFFF00000000}"/>
  </bookViews>
  <sheets>
    <sheet name="078-001" sheetId="1" r:id="rId1"/>
    <sheet name="ＤＢ火薬届出許可" sheetId="2" state="hidden" r:id="rId2"/>
    <sheet name="DB火薬対象立入" sheetId="3" state="hidden" r:id="rId3"/>
    <sheet name="DBA11火薬事故" sheetId="4" state="hidden" r:id="rId4"/>
  </sheets>
  <externalReferences>
    <externalReference r:id="rId5"/>
    <externalReference r:id="rId6"/>
  </externalReferences>
  <definedNames>
    <definedName name="_xlnm.Criteria">#REF!</definedName>
    <definedName name="_xlnm.Database">[1]別表６人身事故!$A$5:$N$24</definedName>
    <definedName name="_xlnm.Print_Area" localSheetId="0">'078-001'!$B$2:$X$56</definedName>
    <definedName name="_xlnm.Print_Area" localSheetId="3">DBA11火薬事故!$A$1:$V$29</definedName>
    <definedName name="_xlnm.Print_Area" localSheetId="2">DB火薬対象立入!$A$1:$G$28</definedName>
    <definedName name="_xlnm.Print_Area" localSheetId="1">ＤＢ火薬届出許可!$A$1:$H$30</definedName>
    <definedName name="top">[2]事故短冊!#REF!</definedName>
    <definedName name="別表取消">#REF!</definedName>
  </definedNames>
  <calcPr calcId="191029"/>
</workbook>
</file>

<file path=xl/calcChain.xml><?xml version="1.0" encoding="utf-8"?>
<calcChain xmlns="http://schemas.openxmlformats.org/spreadsheetml/2006/main">
  <c r="T21" i="1" l="1"/>
  <c r="Q21" i="1"/>
  <c r="N21" i="1"/>
  <c r="T20" i="1"/>
  <c r="Q20" i="1"/>
  <c r="N20" i="1"/>
  <c r="T19" i="1"/>
  <c r="Q19" i="1"/>
  <c r="N19" i="1"/>
  <c r="T18" i="1"/>
  <c r="Q18" i="1"/>
  <c r="N18" i="1"/>
  <c r="N17" i="1"/>
  <c r="AL29" i="4" l="1"/>
  <c r="W56" i="1" s="1"/>
  <c r="AL28" i="4"/>
  <c r="W55" i="1" s="1"/>
  <c r="AL27" i="4"/>
  <c r="W54" i="1" s="1"/>
  <c r="AL26" i="4"/>
  <c r="W53" i="1" s="1"/>
  <c r="AL25" i="4"/>
  <c r="W52" i="1" s="1"/>
  <c r="AL24" i="4"/>
  <c r="W51" i="1" s="1"/>
  <c r="AL23" i="4"/>
  <c r="W50" i="1" s="1"/>
  <c r="AL22" i="4"/>
  <c r="W49" i="1" s="1"/>
  <c r="AL21" i="4"/>
  <c r="W48" i="1" s="1"/>
  <c r="AL11" i="4"/>
  <c r="AL20" i="4"/>
  <c r="W47" i="1" s="1"/>
  <c r="AL19" i="4"/>
  <c r="W46" i="1" s="1"/>
  <c r="AL18" i="4"/>
  <c r="W45" i="1" s="1"/>
  <c r="AL17" i="4"/>
  <c r="AL16" i="4"/>
  <c r="W43" i="1" s="1"/>
  <c r="AL15" i="4"/>
  <c r="W42" i="1" s="1"/>
  <c r="L13" i="3"/>
  <c r="W32" i="1" s="1"/>
  <c r="L11" i="3"/>
  <c r="W30" i="1" s="1"/>
  <c r="L10" i="3"/>
  <c r="W29" i="1" s="1"/>
  <c r="L9" i="3"/>
  <c r="W28" i="1" s="1"/>
  <c r="P20" i="2"/>
  <c r="O20" i="2"/>
  <c r="N20" i="2"/>
  <c r="M20" i="2"/>
  <c r="K21" i="1" s="1"/>
  <c r="L20" i="2"/>
  <c r="H21" i="1" s="1"/>
  <c r="K20" i="2"/>
  <c r="E21" i="1" s="1"/>
  <c r="P19" i="2"/>
  <c r="O19" i="2"/>
  <c r="N19" i="2"/>
  <c r="M19" i="2"/>
  <c r="K20" i="1" s="1"/>
  <c r="L19" i="2"/>
  <c r="H20" i="1" s="1"/>
  <c r="K19" i="2"/>
  <c r="E20" i="1" s="1"/>
  <c r="P18" i="2"/>
  <c r="O18" i="2"/>
  <c r="N18" i="2"/>
  <c r="M18" i="2"/>
  <c r="K19" i="1" s="1"/>
  <c r="L18" i="2"/>
  <c r="H19" i="1" s="1"/>
  <c r="K18" i="2"/>
  <c r="E19" i="1" s="1"/>
  <c r="O17" i="2"/>
  <c r="N17" i="2"/>
  <c r="AD9" i="2"/>
  <c r="V8" i="1" s="1"/>
  <c r="AA9" i="2"/>
  <c r="S8" i="1" s="1"/>
  <c r="X9" i="2"/>
  <c r="P8" i="1" s="1"/>
  <c r="U9" i="2"/>
  <c r="M8" i="1" s="1"/>
  <c r="R9" i="2"/>
  <c r="J8" i="1" s="1"/>
  <c r="O9" i="2"/>
  <c r="G8" i="1" s="1"/>
  <c r="M9" i="2"/>
  <c r="E8" i="1" s="1"/>
  <c r="O21" i="2" l="1"/>
  <c r="L12" i="3"/>
  <c r="W31" i="1" s="1"/>
  <c r="L17" i="2"/>
  <c r="L21" i="2" s="1"/>
  <c r="M17" i="2"/>
  <c r="H18" i="1"/>
  <c r="P17" i="2"/>
  <c r="P21" i="2" s="1"/>
  <c r="AL14" i="4"/>
  <c r="W44" i="1"/>
  <c r="AL13" i="4"/>
  <c r="AL12" i="4"/>
  <c r="L8" i="3"/>
  <c r="N21" i="2"/>
  <c r="K17" i="2"/>
  <c r="K21" i="2" l="1"/>
  <c r="E18" i="1"/>
  <c r="M21" i="2"/>
  <c r="K18" i="1"/>
  <c r="W41" i="1" l="1"/>
  <c r="W40" i="1"/>
  <c r="W39" i="1"/>
  <c r="W38" i="1"/>
  <c r="U38" i="1"/>
  <c r="S38" i="1"/>
  <c r="Q38" i="1"/>
  <c r="O38" i="1"/>
  <c r="M38" i="1"/>
  <c r="K38" i="1"/>
  <c r="I38" i="1"/>
  <c r="G38" i="1"/>
  <c r="E38" i="1"/>
  <c r="W27" i="1"/>
  <c r="T17" i="1"/>
  <c r="Q17" i="1"/>
  <c r="K17" i="1"/>
  <c r="H17" i="1"/>
  <c r="E17" i="1"/>
  <c r="B17" i="1"/>
  <c r="B16" i="1"/>
  <c r="B15" i="1"/>
</calcChain>
</file>

<file path=xl/sharedStrings.xml><?xml version="1.0" encoding="utf-8"?>
<sst xmlns="http://schemas.openxmlformats.org/spreadsheetml/2006/main" count="259" uniqueCount="158">
  <si>
    <t>許可件数</t>
  </si>
  <si>
    <t>(付表３）　年次別　火薬類取締対象事業所数</t>
  </si>
  <si>
    <t>消費場所</t>
  </si>
  <si>
    <t>消費鉱山</t>
  </si>
  <si>
    <t>注１　火薬類取締法第43条第２項に規定する対象事業所のみである。</t>
  </si>
  <si>
    <t>(付表４）　年次別　火薬類による事故発生件数及び死傷者数</t>
  </si>
  <si>
    <t>発生件数</t>
  </si>
  <si>
    <t>爆薬</t>
    <rPh sb="0" eb="2">
      <t>バクヤク</t>
    </rPh>
    <phoneticPr fontId="1"/>
  </si>
  <si>
    <t>火薬</t>
    <rPh sb="0" eb="2">
      <t>カヤク</t>
    </rPh>
    <phoneticPr fontId="1"/>
  </si>
  <si>
    <t>総数</t>
    <rPh sb="0" eb="2">
      <t>ソウスウ</t>
    </rPh>
    <phoneticPr fontId="1"/>
  </si>
  <si>
    <t>火工品</t>
    <rPh sb="0" eb="1">
      <t>ヒ</t>
    </rPh>
    <rPh sb="1" eb="2">
      <t>コウ</t>
    </rPh>
    <rPh sb="2" eb="3">
      <t>シナ</t>
    </rPh>
    <phoneticPr fontId="1"/>
  </si>
  <si>
    <t>煙火</t>
    <rPh sb="0" eb="1">
      <t>ケムリ</t>
    </rPh>
    <rPh sb="1" eb="2">
      <t>ヒ</t>
    </rPh>
    <phoneticPr fontId="1"/>
  </si>
  <si>
    <t>雷管等（個）</t>
    <phoneticPr fontId="1"/>
  </si>
  <si>
    <t>年次</t>
    <phoneticPr fontId="1"/>
  </si>
  <si>
    <t>態様別</t>
    <phoneticPr fontId="1"/>
  </si>
  <si>
    <t>種別</t>
    <phoneticPr fontId="1"/>
  </si>
  <si>
    <t>煙火(㎏）</t>
    <phoneticPr fontId="1"/>
  </si>
  <si>
    <t>火薬(㎏）</t>
    <phoneticPr fontId="1"/>
  </si>
  <si>
    <t>煙火
がん具</t>
    <rPh sb="0" eb="1">
      <t>ケムリ</t>
    </rPh>
    <rPh sb="1" eb="2">
      <t>ヒ</t>
    </rPh>
    <rPh sb="5" eb="6">
      <t>グ</t>
    </rPh>
    <phoneticPr fontId="1"/>
  </si>
  <si>
    <t>爆薬(㎏）</t>
    <phoneticPr fontId="1"/>
  </si>
  <si>
    <t>その他の
火工品
(㎏）</t>
    <phoneticPr fontId="1"/>
  </si>
  <si>
    <t>届出件数</t>
    <phoneticPr fontId="1"/>
  </si>
  <si>
    <t>譲渡</t>
    <phoneticPr fontId="1"/>
  </si>
  <si>
    <t>譲受</t>
    <phoneticPr fontId="1"/>
  </si>
  <si>
    <t>消費</t>
    <phoneticPr fontId="1"/>
  </si>
  <si>
    <t>輸入</t>
    <phoneticPr fontId="1"/>
  </si>
  <si>
    <t>(付表２）　猟銃用火薬類等　態様別　許可状況</t>
    <phoneticPr fontId="1"/>
  </si>
  <si>
    <t>(付表１）　火薬類　種類別　運搬届出数</t>
    <phoneticPr fontId="1"/>
  </si>
  <si>
    <t>実包
(個)</t>
    <rPh sb="4" eb="5">
      <t>コ</t>
    </rPh>
    <phoneticPr fontId="1"/>
  </si>
  <si>
    <t>空包
(個)</t>
    <phoneticPr fontId="1"/>
  </si>
  <si>
    <t>銃用雷管
(個)</t>
    <phoneticPr fontId="1"/>
  </si>
  <si>
    <t>黒色猟用火薬
(kg)</t>
    <rPh sb="2" eb="3">
      <t>リョウ</t>
    </rPh>
    <rPh sb="3" eb="4">
      <t>ヨウ</t>
    </rPh>
    <rPh sb="4" eb="6">
      <t>カヤク</t>
    </rPh>
    <phoneticPr fontId="1"/>
  </si>
  <si>
    <t>工業・電気・信号雷管</t>
    <phoneticPr fontId="1"/>
  </si>
  <si>
    <t>その他の雷管等</t>
    <phoneticPr fontId="1"/>
  </si>
  <si>
    <t>無煙火薬
(kg)</t>
    <phoneticPr fontId="1"/>
  </si>
  <si>
    <t>総数</t>
    <phoneticPr fontId="1"/>
  </si>
  <si>
    <t>製造所</t>
    <phoneticPr fontId="1"/>
  </si>
  <si>
    <t>販売所</t>
    <phoneticPr fontId="1"/>
  </si>
  <si>
    <t>貯蔵所</t>
    <phoneticPr fontId="1"/>
  </si>
  <si>
    <t>　２　各年年末現在である。</t>
    <phoneticPr fontId="1"/>
  </si>
  <si>
    <t>種別</t>
    <phoneticPr fontId="1"/>
  </si>
  <si>
    <t>死者</t>
    <phoneticPr fontId="1"/>
  </si>
  <si>
    <t>傷者</t>
    <phoneticPr fontId="1"/>
  </si>
  <si>
    <t>火薬類取締法421</t>
    <rPh sb="0" eb="3">
      <t>カヤクルイ</t>
    </rPh>
    <rPh sb="3" eb="6">
      <t>トリシマリホウ</t>
    </rPh>
    <phoneticPr fontId="1"/>
  </si>
  <si>
    <t>注　単位未満の数値については四捨五入しているため、個々の数字の合計は、必ずしも総数に一致しない。</t>
    <rPh sb="0" eb="1">
      <t>チュウ</t>
    </rPh>
    <rPh sb="2" eb="4">
      <t>タンイ</t>
    </rPh>
    <rPh sb="4" eb="6">
      <t>ミマン</t>
    </rPh>
    <rPh sb="7" eb="9">
      <t>スウチ</t>
    </rPh>
    <rPh sb="14" eb="18">
      <t>シシャゴニュウ</t>
    </rPh>
    <rPh sb="25" eb="27">
      <t>ココ</t>
    </rPh>
    <rPh sb="28" eb="30">
      <t>スウジ</t>
    </rPh>
    <rPh sb="31" eb="33">
      <t>ゴウケイ</t>
    </rPh>
    <rPh sb="35" eb="36">
      <t>カナラ</t>
    </rPh>
    <rPh sb="39" eb="41">
      <t>ソウスウ</t>
    </rPh>
    <rPh sb="42" eb="44">
      <t>イッチ</t>
    </rPh>
    <phoneticPr fontId="1"/>
  </si>
  <si>
    <t>2018年</t>
    <rPh sb="4" eb="5">
      <t>ネン</t>
    </rPh>
    <phoneticPr fontId="1"/>
  </si>
  <si>
    <t>2019年</t>
    <rPh sb="4" eb="5">
      <t>ネン</t>
    </rPh>
    <phoneticPr fontId="1"/>
  </si>
  <si>
    <t>2020年</t>
    <rPh sb="4" eb="5">
      <t>ネン</t>
    </rPh>
    <phoneticPr fontId="1"/>
  </si>
  <si>
    <t>2014年</t>
    <rPh sb="4" eb="5">
      <t>ネン</t>
    </rPh>
    <phoneticPr fontId="1"/>
  </si>
  <si>
    <t>2015年</t>
    <rPh sb="4" eb="5">
      <t>ネン</t>
    </rPh>
    <phoneticPr fontId="1"/>
  </si>
  <si>
    <t>2016年</t>
    <rPh sb="4" eb="5">
      <t>ネン</t>
    </rPh>
    <phoneticPr fontId="1"/>
  </si>
  <si>
    <t>2017年</t>
    <rPh sb="4" eb="5">
      <t>ネン</t>
    </rPh>
    <phoneticPr fontId="1"/>
  </si>
  <si>
    <t>2021年</t>
    <rPh sb="4" eb="5">
      <t>ネン</t>
    </rPh>
    <phoneticPr fontId="1"/>
  </si>
  <si>
    <t>2022年</t>
    <rPh sb="4" eb="5">
      <t>ネン</t>
    </rPh>
    <phoneticPr fontId="1"/>
  </si>
  <si>
    <t>2023年</t>
    <rPh sb="4" eb="5">
      <t>ネン</t>
    </rPh>
    <phoneticPr fontId="1"/>
  </si>
  <si>
    <t>Ａ09</t>
    <phoneticPr fontId="10"/>
  </si>
  <si>
    <t>火薬類及び猟銃用火薬類等届出・許可状況【令和５年中】</t>
    <rPh sb="0" eb="3">
      <t>カヤクルイ</t>
    </rPh>
    <rPh sb="3" eb="4">
      <t>オヨ</t>
    </rPh>
    <rPh sb="5" eb="6">
      <t>リョウ</t>
    </rPh>
    <rPh sb="6" eb="8">
      <t>ジュウヨウ</t>
    </rPh>
    <rPh sb="8" eb="11">
      <t>カヤクルイ</t>
    </rPh>
    <rPh sb="11" eb="12">
      <t>トウ</t>
    </rPh>
    <rPh sb="12" eb="14">
      <t>トドケデ</t>
    </rPh>
    <rPh sb="15" eb="17">
      <t>キョカ</t>
    </rPh>
    <rPh sb="17" eb="19">
      <t>ジョウキョウ</t>
    </rPh>
    <rPh sb="20" eb="22">
      <t>レイワ</t>
    </rPh>
    <rPh sb="23" eb="24">
      <t>ネン</t>
    </rPh>
    <rPh sb="24" eb="25">
      <t>チュウ</t>
    </rPh>
    <phoneticPr fontId="7"/>
  </si>
  <si>
    <t>全国合計</t>
    <rPh sb="0" eb="2">
      <t>ゼンコク</t>
    </rPh>
    <rPh sb="2" eb="4">
      <t>ゴウケイ</t>
    </rPh>
    <phoneticPr fontId="7"/>
  </si>
  <si>
    <t>【火薬類運搬】</t>
    <rPh sb="1" eb="4">
      <t>カヤクルイ</t>
    </rPh>
    <rPh sb="4" eb="6">
      <t>ウンパン</t>
    </rPh>
    <phoneticPr fontId="7"/>
  </si>
  <si>
    <t>雷　　管　　等</t>
  </si>
  <si>
    <t>届出件数</t>
  </si>
  <si>
    <t>火　　薬</t>
  </si>
  <si>
    <t>爆　　薬</t>
  </si>
  <si>
    <t>工業・電気</t>
  </si>
  <si>
    <t>その他の</t>
  </si>
  <si>
    <t>煙　　火</t>
  </si>
  <si>
    <t>信号雷管</t>
  </si>
  <si>
    <t>雷 管 等</t>
  </si>
  <si>
    <t>火 工 品</t>
  </si>
  <si>
    <t>(件)</t>
  </si>
  <si>
    <t>(kg)</t>
  </si>
  <si>
    <t>(個)</t>
  </si>
  <si>
    <t>【猟銃用火薬類等】</t>
    <rPh sb="1" eb="2">
      <t>リョウ</t>
    </rPh>
    <rPh sb="2" eb="4">
      <t>ジュウヨウ</t>
    </rPh>
    <rPh sb="4" eb="7">
      <t>カヤクルイ</t>
    </rPh>
    <rPh sb="7" eb="8">
      <t>トウ</t>
    </rPh>
    <phoneticPr fontId="7"/>
  </si>
  <si>
    <t>犯罪統計用数値</t>
    <rPh sb="0" eb="2">
      <t>ハンザイ</t>
    </rPh>
    <rPh sb="2" eb="4">
      <t>トウケイ</t>
    </rPh>
    <rPh sb="4" eb="5">
      <t>ヨウ</t>
    </rPh>
    <rPh sb="5" eb="7">
      <t>スウチ</t>
    </rPh>
    <phoneticPr fontId="10"/>
  </si>
  <si>
    <t>火薬類
区   分</t>
    <rPh sb="0" eb="3">
      <t>カヤクルイ</t>
    </rPh>
    <rPh sb="4" eb="5">
      <t>ク</t>
    </rPh>
    <rPh sb="8" eb="9">
      <t>ブン</t>
    </rPh>
    <phoneticPr fontId="7"/>
  </si>
  <si>
    <t>実　　包</t>
  </si>
  <si>
    <t>空　 包</t>
  </si>
  <si>
    <t>銃用雷管</t>
  </si>
  <si>
    <t>無煙火薬</t>
  </si>
  <si>
    <t>黒色猟用</t>
  </si>
  <si>
    <t>⇒</t>
    <phoneticPr fontId="10"/>
  </si>
  <si>
    <t>許可区分</t>
    <rPh sb="0" eb="2">
      <t>キョカ</t>
    </rPh>
    <rPh sb="2" eb="4">
      <t>クブン</t>
    </rPh>
    <phoneticPr fontId="7"/>
  </si>
  <si>
    <t>(g)</t>
    <phoneticPr fontId="10"/>
  </si>
  <si>
    <t>譲　　渡</t>
    <phoneticPr fontId="7"/>
  </si>
  <si>
    <t>譲　　受</t>
  </si>
  <si>
    <t>消　　費</t>
  </si>
  <si>
    <t>輸　　入</t>
  </si>
  <si>
    <t>合計</t>
    <rPh sb="0" eb="2">
      <t>ゴウケイ</t>
    </rPh>
    <phoneticPr fontId="19"/>
  </si>
  <si>
    <t>(注)</t>
    <rPh sb="1" eb="2">
      <t>チュウ</t>
    </rPh>
    <phoneticPr fontId="10"/>
  </si>
  <si>
    <t>１　本表各欄の用語は、火薬類取締法によるものとする。</t>
    <phoneticPr fontId="10"/>
  </si>
  <si>
    <t>２　各欄の記載については次の基準によること。</t>
    <phoneticPr fontId="10"/>
  </si>
  <si>
    <t xml:space="preserve"> (1)  「火薬類運搬」の「工業・電気・信号雷管」欄には、これら３種のみを計上し、「その他の雷管等」欄には、実包、空包（建設用</t>
    <rPh sb="58" eb="59">
      <t>ソラ</t>
    </rPh>
    <rPh sb="59" eb="60">
      <t>ホウ</t>
    </rPh>
    <rPh sb="61" eb="63">
      <t>ケンセツ</t>
    </rPh>
    <rPh sb="63" eb="64">
      <t>ヨウ</t>
    </rPh>
    <phoneticPr fontId="10"/>
  </si>
  <si>
    <t>　　びょう打ち銃空包等すべての空包を含む。)、銃用雷管、信管、火管、爆発せん孔器等を計上すること。</t>
    <rPh sb="5" eb="6">
      <t>ウ</t>
    </rPh>
    <rPh sb="7" eb="8">
      <t>ジュウ</t>
    </rPh>
    <rPh sb="8" eb="10">
      <t>クウホウ</t>
    </rPh>
    <rPh sb="10" eb="11">
      <t>トウ</t>
    </rPh>
    <phoneticPr fontId="10"/>
  </si>
  <si>
    <t>　　　「煙火」欄には、玩具煙火を含み、「その他の火工品」欄には、上記以外の火工品のすべてを計上すること。</t>
    <rPh sb="11" eb="13">
      <t>ガング</t>
    </rPh>
    <phoneticPr fontId="10"/>
  </si>
  <si>
    <t>　　　ただし、導爆線は「爆薬」欄に計上すること。(0.02Kg/mで換算する。)</t>
    <phoneticPr fontId="10"/>
  </si>
  <si>
    <t xml:space="preserve"> (2)　火薬類のうち、その量を重量(kg)で表示するものについては、単位をkgとし、単位未満のものについては四捨五入すること。</t>
    <phoneticPr fontId="10"/>
  </si>
  <si>
    <r>
      <t xml:space="preserve">  　   </t>
    </r>
    <r>
      <rPr>
        <u/>
        <sz val="8"/>
        <rFont val="ＭＳ Ｐゴシック"/>
        <family val="3"/>
        <charset val="128"/>
      </rPr>
      <t>特に、無煙火薬、黒色猟用火薬に係る許可数量について、「ｋｇ」と「ｇ」を混同することのないよう注意すること。</t>
    </r>
    <rPh sb="6" eb="7">
      <t>トク</t>
    </rPh>
    <rPh sb="9" eb="11">
      <t>ムエン</t>
    </rPh>
    <rPh sb="11" eb="13">
      <t>カヤク</t>
    </rPh>
    <rPh sb="14" eb="16">
      <t>コクショク</t>
    </rPh>
    <rPh sb="16" eb="18">
      <t>リョウヨウ</t>
    </rPh>
    <rPh sb="18" eb="20">
      <t>カヤク</t>
    </rPh>
    <rPh sb="21" eb="22">
      <t>カカ</t>
    </rPh>
    <rPh sb="23" eb="25">
      <t>キョカ</t>
    </rPh>
    <rPh sb="25" eb="27">
      <t>スウリョウ</t>
    </rPh>
    <rPh sb="41" eb="43">
      <t>コンドウ</t>
    </rPh>
    <rPh sb="52" eb="54">
      <t>チュウイ</t>
    </rPh>
    <phoneticPr fontId="10"/>
  </si>
  <si>
    <t>A12</t>
    <phoneticPr fontId="10"/>
  </si>
  <si>
    <t>火薬類取扱場所の対象・立入実施数【令和５年12月末現在】</t>
    <rPh sb="0" eb="3">
      <t>カヤクルイ</t>
    </rPh>
    <rPh sb="3" eb="5">
      <t>トリアツカ</t>
    </rPh>
    <rPh sb="5" eb="7">
      <t>バショ</t>
    </rPh>
    <rPh sb="8" eb="10">
      <t>タイショウ</t>
    </rPh>
    <rPh sb="11" eb="13">
      <t>タチイリ</t>
    </rPh>
    <rPh sb="13" eb="15">
      <t>ジッシ</t>
    </rPh>
    <rPh sb="15" eb="16">
      <t>スウ</t>
    </rPh>
    <rPh sb="17" eb="18">
      <t>レイ</t>
    </rPh>
    <rPh sb="18" eb="19">
      <t>ワ</t>
    </rPh>
    <rPh sb="20" eb="21">
      <t>ネン</t>
    </rPh>
    <rPh sb="23" eb="24">
      <t>ガツ</t>
    </rPh>
    <rPh sb="24" eb="25">
      <t>マツ</t>
    </rPh>
    <rPh sb="25" eb="27">
      <t>ゲンザイ</t>
    </rPh>
    <phoneticPr fontId="10"/>
  </si>
  <si>
    <t>都道府県・所属名【</t>
    <rPh sb="7" eb="8">
      <t>メイ</t>
    </rPh>
    <phoneticPr fontId="10"/>
  </si>
  <si>
    <t>全国</t>
    <rPh sb="0" eb="2">
      <t>ゼンコク</t>
    </rPh>
    <phoneticPr fontId="10"/>
  </si>
  <si>
    <t>取扱場所</t>
    <rPh sb="0" eb="2">
      <t>トリアツカ</t>
    </rPh>
    <rPh sb="2" eb="4">
      <t>バショ</t>
    </rPh>
    <phoneticPr fontId="10"/>
  </si>
  <si>
    <t>対象数</t>
    <rPh sb="0" eb="2">
      <t>タイショウ</t>
    </rPh>
    <rPh sb="2" eb="3">
      <t>スウ</t>
    </rPh>
    <phoneticPr fontId="10"/>
  </si>
  <si>
    <t>実施件数</t>
    <rPh sb="0" eb="2">
      <t>ジッシ</t>
    </rPh>
    <rPh sb="2" eb="4">
      <t>ケンスウ</t>
    </rPh>
    <phoneticPr fontId="10"/>
  </si>
  <si>
    <t>火薬類関係</t>
    <rPh sb="0" eb="3">
      <t>カヤクルイ</t>
    </rPh>
    <rPh sb="3" eb="5">
      <t>カンケイ</t>
    </rPh>
    <phoneticPr fontId="10"/>
  </si>
  <si>
    <t>火薬類製造所</t>
    <rPh sb="0" eb="3">
      <t>カヤクルイ</t>
    </rPh>
    <rPh sb="3" eb="5">
      <t>セイゾウ</t>
    </rPh>
    <phoneticPr fontId="10"/>
  </si>
  <si>
    <t>火薬類販売所</t>
    <rPh sb="0" eb="3">
      <t>カヤクルイ</t>
    </rPh>
    <phoneticPr fontId="10"/>
  </si>
  <si>
    <t>銃砲火薬類専業</t>
    <rPh sb="0" eb="2">
      <t>ジュウホウ</t>
    </rPh>
    <rPh sb="2" eb="5">
      <t>カヤクルイ</t>
    </rPh>
    <rPh sb="5" eb="7">
      <t>センギョウ</t>
    </rPh>
    <phoneticPr fontId="10"/>
  </si>
  <si>
    <t>その他</t>
    <rPh sb="2" eb="3">
      <t>タ</t>
    </rPh>
    <phoneticPr fontId="10"/>
  </si>
  <si>
    <t>小計</t>
    <rPh sb="0" eb="2">
      <t>ショウケイ</t>
    </rPh>
    <phoneticPr fontId="19"/>
  </si>
  <si>
    <t>火薬庫</t>
    <rPh sb="1" eb="2">
      <t>ヤク</t>
    </rPh>
    <rPh sb="2" eb="3">
      <t>コ</t>
    </rPh>
    <phoneticPr fontId="10"/>
  </si>
  <si>
    <t>１　　　級</t>
    <phoneticPr fontId="10"/>
  </si>
  <si>
    <t>２　　　級</t>
    <phoneticPr fontId="10"/>
  </si>
  <si>
    <t>３　　　級</t>
    <phoneticPr fontId="10"/>
  </si>
  <si>
    <t>実　　　包</t>
    <phoneticPr fontId="10"/>
  </si>
  <si>
    <t>煙　　　火</t>
    <phoneticPr fontId="10"/>
  </si>
  <si>
    <t>庫外貯蔵所</t>
    <rPh sb="0" eb="2">
      <t>コガイ</t>
    </rPh>
    <rPh sb="2" eb="5">
      <t>チョゾウショ</t>
    </rPh>
    <phoneticPr fontId="10"/>
  </si>
  <si>
    <t>火薬類消費場所</t>
    <rPh sb="0" eb="3">
      <t>カヤクルイ</t>
    </rPh>
    <phoneticPr fontId="10"/>
  </si>
  <si>
    <t>爆薬</t>
    <rPh sb="0" eb="2">
      <t>バクヤク</t>
    </rPh>
    <phoneticPr fontId="10"/>
  </si>
  <si>
    <t>廃棄場所</t>
    <rPh sb="0" eb="2">
      <t>ハイキ</t>
    </rPh>
    <rPh sb="2" eb="4">
      <t>バショ</t>
    </rPh>
    <phoneticPr fontId="10"/>
  </si>
  <si>
    <t>消　　費　　鉱　　山</t>
    <phoneticPr fontId="10"/>
  </si>
  <si>
    <t>（注）</t>
    <rPh sb="1" eb="2">
      <t>チュウ</t>
    </rPh>
    <phoneticPr fontId="10"/>
  </si>
  <si>
    <t>１　本表各項目の「火」は、火薬類取締法を示す。</t>
    <rPh sb="9" eb="10">
      <t>カ</t>
    </rPh>
    <rPh sb="13" eb="16">
      <t>カヤクルイ</t>
    </rPh>
    <rPh sb="16" eb="19">
      <t>トリシマリホウ</t>
    </rPh>
    <rPh sb="20" eb="21">
      <t>シメ</t>
    </rPh>
    <phoneticPr fontId="10"/>
  </si>
  <si>
    <t>２　本表の調査対象は、１２月末現在における火薬類関係の製造所、販売所、貯蔵所等の数であり、年間の累計ではない。</t>
    <rPh sb="35" eb="38">
      <t>チョゾウショ</t>
    </rPh>
    <rPh sb="38" eb="39">
      <t>トウ</t>
    </rPh>
    <rPh sb="40" eb="41">
      <t>カズ</t>
    </rPh>
    <rPh sb="45" eb="47">
      <t>ネンカン</t>
    </rPh>
    <rPh sb="48" eb="50">
      <t>ルイケイ</t>
    </rPh>
    <phoneticPr fontId="10"/>
  </si>
  <si>
    <t xml:space="preserve">    例えば、「火薬類消費場所」とは、１２月末現在許可を受けて消費している場所であって、許可に係る期間を経過しているものは含まない。</t>
    <rPh sb="4" eb="5">
      <t>タト</t>
    </rPh>
    <rPh sb="9" eb="12">
      <t>カヤクルイ</t>
    </rPh>
    <rPh sb="12" eb="14">
      <t>ショウヒ</t>
    </rPh>
    <rPh sb="14" eb="16">
      <t>バショ</t>
    </rPh>
    <rPh sb="45" eb="47">
      <t>キョカ</t>
    </rPh>
    <rPh sb="48" eb="49">
      <t>カカ</t>
    </rPh>
    <rPh sb="50" eb="52">
      <t>キカン</t>
    </rPh>
    <rPh sb="53" eb="55">
      <t>ケイカ</t>
    </rPh>
    <rPh sb="62" eb="63">
      <t>フク</t>
    </rPh>
    <phoneticPr fontId="10"/>
  </si>
  <si>
    <t>　  したがって、知事部局からの通報によって、１２月末現在が許可に係る期間に入っている場所の数を計上すること。</t>
    <rPh sb="16" eb="18">
      <t>ツウホウ</t>
    </rPh>
    <rPh sb="30" eb="32">
      <t>キョカ</t>
    </rPh>
    <rPh sb="33" eb="34">
      <t>カカ</t>
    </rPh>
    <phoneticPr fontId="10"/>
  </si>
  <si>
    <t>A-１３</t>
    <phoneticPr fontId="35"/>
  </si>
  <si>
    <t>火薬類事故発生件数及び死傷者数【令和５年中 】</t>
    <rPh sb="0" eb="3">
      <t>カヤクルイ</t>
    </rPh>
    <rPh sb="3" eb="5">
      <t>ジコ</t>
    </rPh>
    <rPh sb="5" eb="7">
      <t>ハッセイ</t>
    </rPh>
    <rPh sb="7" eb="9">
      <t>ケンスウ</t>
    </rPh>
    <rPh sb="9" eb="10">
      <t>オヨ</t>
    </rPh>
    <rPh sb="11" eb="14">
      <t>シショウシャ</t>
    </rPh>
    <rPh sb="14" eb="15">
      <t>スウ</t>
    </rPh>
    <rPh sb="16" eb="18">
      <t>レイワ</t>
    </rPh>
    <rPh sb="19" eb="20">
      <t>ネン</t>
    </rPh>
    <rPh sb="20" eb="21">
      <t>ヘイネン</t>
    </rPh>
    <phoneticPr fontId="35"/>
  </si>
  <si>
    <t>区分</t>
  </si>
  <si>
    <t>被害者数</t>
  </si>
  <si>
    <t>発　生　場　所　別</t>
  </si>
  <si>
    <t>発　生　原　因　別</t>
  </si>
  <si>
    <t>危険物種別</t>
    <rPh sb="0" eb="3">
      <t>キケンブツ</t>
    </rPh>
    <rPh sb="3" eb="5">
      <t>シュベツ</t>
    </rPh>
    <phoneticPr fontId="35"/>
  </si>
  <si>
    <t>製　造</t>
  </si>
  <si>
    <t>貯　蔵</t>
  </si>
  <si>
    <t>運搬中</t>
  </si>
  <si>
    <t>消　費</t>
  </si>
  <si>
    <t>鉱　山</t>
  </si>
  <si>
    <t>廃　棄</t>
  </si>
  <si>
    <t>猟　場</t>
  </si>
  <si>
    <t>射撃場</t>
  </si>
  <si>
    <t>その他</t>
  </si>
  <si>
    <t>故意犯</t>
  </si>
  <si>
    <t>危険性不知</t>
  </si>
  <si>
    <t>取扱不注意</t>
  </si>
  <si>
    <t>がんろう</t>
  </si>
  <si>
    <t>装置等の故障</t>
  </si>
  <si>
    <t>交通事故</t>
  </si>
  <si>
    <t>天災・火災</t>
  </si>
  <si>
    <t>自　殺</t>
  </si>
  <si>
    <t>死　者</t>
  </si>
  <si>
    <t>負傷者</t>
  </si>
  <si>
    <t>火薬</t>
    <rPh sb="0" eb="1">
      <t>ヒ</t>
    </rPh>
    <rPh sb="1" eb="2">
      <t>クスリ</t>
    </rPh>
    <phoneticPr fontId="35"/>
  </si>
  <si>
    <t>爆薬</t>
    <rPh sb="0" eb="1">
      <t>バク</t>
    </rPh>
    <rPh sb="1" eb="2">
      <t>クスリ</t>
    </rPh>
    <phoneticPr fontId="35"/>
  </si>
  <si>
    <r>
      <t xml:space="preserve">火 工 品
</t>
    </r>
    <r>
      <rPr>
        <sz val="8"/>
        <rFont val="ＭＳ Ｐゴシック"/>
        <family val="3"/>
        <charset val="128"/>
      </rPr>
      <t>（煙火を除く｡）</t>
    </r>
    <rPh sb="0" eb="1">
      <t>カ</t>
    </rPh>
    <rPh sb="2" eb="3">
      <t>タクミ</t>
    </rPh>
    <rPh sb="4" eb="5">
      <t>シナ</t>
    </rPh>
    <rPh sb="7" eb="9">
      <t>エンカ</t>
    </rPh>
    <rPh sb="10" eb="11">
      <t>ノゾ</t>
    </rPh>
    <phoneticPr fontId="35"/>
  </si>
  <si>
    <t>煙火</t>
    <rPh sb="0" eb="1">
      <t>ケムリ</t>
    </rPh>
    <rPh sb="1" eb="2">
      <t>ヒ</t>
    </rPh>
    <phoneticPr fontId="35"/>
  </si>
  <si>
    <t>がん具
煙火</t>
    <rPh sb="2" eb="3">
      <t>グ</t>
    </rPh>
    <rPh sb="4" eb="6">
      <t>エンカ</t>
    </rPh>
    <phoneticPr fontId="35"/>
  </si>
  <si>
    <t>合　　計</t>
    <rPh sb="0" eb="1">
      <t>ゴウ</t>
    </rPh>
    <rPh sb="3" eb="4">
      <t>ケイ</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</si>
</sst>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Red]\-#,##0;\-"/>
    <numFmt numFmtId="177" formatCode="#,##0_ ;[Red]\-#,##0\ "/>
    <numFmt numFmtId="178" formatCode="#,##0_ "/>
    <numFmt numFmtId="179" formatCode="#,##0_);[Red]\(#,##0\)"/>
  </numFmts>
  <fonts count="37">
    <font>
      <sz val="10"/>
      <name val="ＭＳ 明朝"/>
      <family val="1"/>
      <charset val="128"/>
    </font>
    <font>
      <sz val="7"/>
      <name val="Terminal"/>
      <family val="3"/>
      <charset val="255"/>
    </font>
    <font>
      <sz val="12"/>
      <name val="ＭＳ 明朝"/>
      <family val="1"/>
      <charset val="128"/>
    </font>
    <font>
      <sz val="10"/>
      <name val="ＭＳ ゴシック"/>
      <family val="3"/>
      <charset val="128"/>
    </font>
    <font>
      <sz val="11"/>
      <name val="ＭＳ 明朝"/>
      <family val="1"/>
      <charset val="128"/>
    </font>
    <font>
      <sz val="11"/>
      <name val="ＭＳ ゴシック"/>
      <family val="3"/>
      <charset val="128"/>
    </font>
    <font>
      <sz val="8"/>
      <name val="ＭＳ 明朝"/>
      <family val="1"/>
      <charset val="128"/>
    </font>
    <font>
      <sz val="6"/>
      <name val="ＭＳ 明朝"/>
      <family val="1"/>
      <charset val="128"/>
    </font>
    <font>
      <sz val="11"/>
      <name val="明朝"/>
      <family val="3"/>
      <charset val="128"/>
    </font>
    <font>
      <sz val="12"/>
      <name val="ＭＳ Ｐゴシック"/>
      <family val="3"/>
      <charset val="128"/>
    </font>
    <font>
      <sz val="6"/>
      <name val="明朝"/>
      <family val="3"/>
      <charset val="128"/>
    </font>
    <font>
      <sz val="11"/>
      <name val="ＭＳ Ｐゴシック"/>
      <family val="3"/>
      <charset val="128"/>
    </font>
    <font>
      <b/>
      <sz val="16"/>
      <name val="ＭＳ Ｐゴシック"/>
      <family val="3"/>
      <charset val="128"/>
    </font>
    <font>
      <sz val="16"/>
      <name val="ＭＳ Ｐゴシック"/>
      <family val="3"/>
      <charset val="128"/>
    </font>
    <font>
      <sz val="11"/>
      <color theme="1"/>
      <name val="ＭＳ Ｐゴシック"/>
      <family val="3"/>
      <charset val="128"/>
      <scheme val="minor"/>
    </font>
    <font>
      <sz val="10"/>
      <name val="ＭＳ Ｐゴシック"/>
      <family val="3"/>
      <charset val="128"/>
    </font>
    <font>
      <sz val="11"/>
      <color rgb="FFFF0000"/>
      <name val="ＭＳ Ｐゴシック"/>
      <family val="3"/>
      <charset val="128"/>
    </font>
    <font>
      <sz val="9"/>
      <name val="ＭＳ Ｐゴシック"/>
      <family val="3"/>
      <charset val="128"/>
    </font>
    <font>
      <sz val="48"/>
      <name val="ＭＳ Ｐゴシック"/>
      <family val="3"/>
      <charset val="128"/>
    </font>
    <font>
      <sz val="6"/>
      <name val="ＭＳ Ｐゴシック"/>
      <family val="3"/>
      <charset val="128"/>
      <scheme val="minor"/>
    </font>
    <font>
      <sz val="8"/>
      <name val="ＭＳ Ｐゴシック"/>
      <family val="3"/>
      <charset val="128"/>
    </font>
    <font>
      <u/>
      <sz val="8"/>
      <name val="ＭＳ Ｐゴシック"/>
      <family val="3"/>
      <charset val="128"/>
    </font>
    <font>
      <sz val="11"/>
      <name val="BIZ UDゴシック"/>
      <family val="3"/>
      <charset val="128"/>
    </font>
    <font>
      <b/>
      <sz val="16"/>
      <name val="BIZ UDゴシック"/>
      <family val="3"/>
      <charset val="128"/>
    </font>
    <font>
      <sz val="16"/>
      <name val="BIZ UDゴシック"/>
      <family val="3"/>
      <charset val="128"/>
    </font>
    <font>
      <b/>
      <sz val="10"/>
      <name val="BIZ UDゴシック"/>
      <family val="3"/>
      <charset val="128"/>
    </font>
    <font>
      <sz val="12"/>
      <name val="BIZ UDゴシック"/>
      <family val="3"/>
      <charset val="128"/>
    </font>
    <font>
      <b/>
      <sz val="12"/>
      <name val="BIZ UDゴシック"/>
      <family val="3"/>
      <charset val="128"/>
    </font>
    <font>
      <sz val="18"/>
      <name val="BIZ UDゴシック"/>
      <family val="3"/>
      <charset val="128"/>
    </font>
    <font>
      <b/>
      <sz val="8"/>
      <name val="BIZ UDゴシック"/>
      <family val="3"/>
      <charset val="128"/>
    </font>
    <font>
      <sz val="8"/>
      <name val="BIZ UDゴシック"/>
      <family val="3"/>
      <charset val="128"/>
    </font>
    <font>
      <sz val="10"/>
      <name val="BIZ UDゴシック"/>
      <family val="3"/>
      <charset val="128"/>
    </font>
    <font>
      <b/>
      <sz val="8"/>
      <color theme="1"/>
      <name val="BIZ UDゴシック"/>
      <family val="3"/>
      <charset val="128"/>
    </font>
    <font>
      <i/>
      <sz val="8"/>
      <name val="BIZ UDゴシック"/>
      <family val="3"/>
      <charset val="128"/>
    </font>
    <font>
      <sz val="11"/>
      <name val="明朝"/>
      <family val="1"/>
      <charset val="128"/>
    </font>
    <font>
      <sz val="6"/>
      <name val="明朝"/>
      <family val="1"/>
      <charset val="128"/>
    </font>
    <font>
      <sz val="18"/>
      <name val="ＭＳ Ｐゴシック"/>
      <family val="3"/>
      <charset val="128"/>
    </font>
  </fonts>
  <fills count="2">
    <fill>
      <patternFill patternType="none"/>
    </fill>
    <fill>
      <patternFill patternType="gray125"/>
    </fill>
  </fills>
  <borders count="122">
    <border>
      <left/>
      <right/>
      <top/>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right style="double">
        <color indexed="64"/>
      </right>
      <top style="medium">
        <color indexed="64"/>
      </top>
      <bottom/>
      <diagonal/>
    </border>
    <border>
      <left style="double">
        <color indexed="64"/>
      </left>
      <right style="thin">
        <color indexed="64"/>
      </right>
      <top style="medium">
        <color indexed="64"/>
      </top>
      <bottom/>
      <diagonal/>
    </border>
    <border>
      <left/>
      <right style="double">
        <color indexed="64"/>
      </right>
      <top/>
      <bottom/>
      <diagonal/>
    </border>
    <border>
      <left style="double">
        <color indexed="64"/>
      </left>
      <right style="thin">
        <color indexed="64"/>
      </right>
      <top/>
      <bottom/>
      <diagonal/>
    </border>
    <border>
      <left style="thin">
        <color indexed="64"/>
      </left>
      <right style="thin">
        <color indexed="64"/>
      </right>
      <top style="thin">
        <color indexed="64"/>
      </top>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medium">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dashed">
        <color indexed="64"/>
      </left>
      <right style="dotted">
        <color indexed="64"/>
      </right>
      <top style="thin">
        <color indexed="64"/>
      </top>
      <bottom style="dashed">
        <color indexed="64"/>
      </bottom>
      <diagonal/>
    </border>
    <border>
      <left style="double">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dashed">
        <color indexed="64"/>
      </left>
      <right style="dotted">
        <color indexed="64"/>
      </right>
      <top style="dashed">
        <color indexed="64"/>
      </top>
      <bottom/>
      <diagonal/>
    </border>
    <border>
      <left style="double">
        <color indexed="64"/>
      </left>
      <right style="thin">
        <color indexed="64"/>
      </right>
      <top style="dashed">
        <color indexed="64"/>
      </top>
      <bottom/>
      <diagonal/>
    </border>
    <border>
      <left style="thin">
        <color indexed="64"/>
      </left>
      <right style="medium">
        <color indexed="64"/>
      </right>
      <top style="dashed">
        <color indexed="64"/>
      </top>
      <bottom/>
      <diagonal/>
    </border>
    <border>
      <left style="dashed">
        <color indexed="64"/>
      </left>
      <right/>
      <top style="dashed">
        <color indexed="64"/>
      </top>
      <bottom style="thin">
        <color indexed="64"/>
      </bottom>
      <diagonal/>
    </border>
    <border>
      <left style="double">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dashed">
        <color indexed="64"/>
      </left>
      <right style="dotted">
        <color indexed="64"/>
      </right>
      <top style="dashed">
        <color indexed="64"/>
      </top>
      <bottom style="dashed">
        <color indexed="64"/>
      </bottom>
      <diagonal/>
    </border>
    <border>
      <left style="double">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dashed">
        <color indexed="64"/>
      </left>
      <right/>
      <top style="dashed">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diagonalDown="1">
      <left style="thin">
        <color indexed="64"/>
      </left>
      <right style="medium">
        <color indexed="64"/>
      </right>
      <top style="thin">
        <color indexed="64"/>
      </top>
      <bottom style="medium">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medium">
        <color indexed="64"/>
      </right>
      <top/>
      <bottom style="medium">
        <color indexed="64"/>
      </bottom>
      <diagonal/>
    </border>
  </borders>
  <cellStyleXfs count="7">
    <xf numFmtId="0" fontId="0" fillId="0" borderId="0" applyNumberFormat="0" applyFill="0" applyBorder="0" applyAlignment="0" applyProtection="0"/>
    <xf numFmtId="0" fontId="4" fillId="0" borderId="0"/>
    <xf numFmtId="38" fontId="8" fillId="0" borderId="0" applyFont="0" applyFill="0" applyBorder="0" applyAlignment="0" applyProtection="0"/>
    <xf numFmtId="0" fontId="14" fillId="0" borderId="0">
      <alignment vertical="center"/>
    </xf>
    <xf numFmtId="38" fontId="8" fillId="0" borderId="0" applyFont="0" applyFill="0" applyBorder="0" applyAlignment="0" applyProtection="0"/>
    <xf numFmtId="0" fontId="8" fillId="0" borderId="0"/>
    <xf numFmtId="0" fontId="34" fillId="0" borderId="0"/>
  </cellStyleXfs>
  <cellXfs count="470">
    <xf numFmtId="0" fontId="0" fillId="0" borderId="0" xfId="0"/>
    <xf numFmtId="0" fontId="0" fillId="0" borderId="0" xfId="0" applyFill="1" applyProtection="1"/>
    <xf numFmtId="0" fontId="0" fillId="0" borderId="0" xfId="0" applyFill="1"/>
    <xf numFmtId="0" fontId="0" fillId="0" borderId="0" xfId="0" applyFont="1" applyFill="1" applyAlignment="1">
      <alignment vertical="center"/>
    </xf>
    <xf numFmtId="0" fontId="2" fillId="0" borderId="0" xfId="0" applyFont="1" applyFill="1" applyAlignment="1" applyProtection="1">
      <alignment vertical="center"/>
    </xf>
    <xf numFmtId="0" fontId="0" fillId="0" borderId="0" xfId="0" applyFill="1" applyAlignment="1">
      <alignment vertical="center"/>
    </xf>
    <xf numFmtId="0" fontId="0" fillId="0" borderId="0" xfId="0" applyFont="1" applyFill="1" applyAlignment="1" applyProtection="1">
      <alignment vertical="center"/>
    </xf>
    <xf numFmtId="0" fontId="0" fillId="0" borderId="0" xfId="0" applyFont="1" applyFill="1" applyBorder="1" applyAlignment="1" applyProtection="1">
      <alignment vertical="center"/>
    </xf>
    <xf numFmtId="0" fontId="0" fillId="0" borderId="1" xfId="0" applyFont="1" applyFill="1" applyBorder="1" applyAlignment="1" applyProtection="1">
      <alignment vertical="center"/>
    </xf>
    <xf numFmtId="0" fontId="0" fillId="0" borderId="0" xfId="0" applyFill="1" applyBorder="1" applyAlignment="1" applyProtection="1">
      <alignment vertical="center"/>
    </xf>
    <xf numFmtId="0" fontId="0" fillId="0" borderId="0" xfId="0" applyFill="1" applyAlignment="1" applyProtection="1">
      <alignment vertical="center"/>
    </xf>
    <xf numFmtId="0" fontId="0" fillId="0" borderId="0" xfId="0" applyFont="1" applyFill="1" applyBorder="1" applyAlignment="1" applyProtection="1">
      <alignment horizontal="center" vertical="center"/>
    </xf>
    <xf numFmtId="176" fontId="0" fillId="0" borderId="0" xfId="0" applyNumberFormat="1" applyFill="1" applyAlignment="1" applyProtection="1">
      <alignment vertical="center"/>
    </xf>
    <xf numFmtId="0" fontId="0" fillId="0" borderId="0" xfId="0" applyFill="1" applyBorder="1" applyAlignment="1">
      <alignment vertical="center"/>
    </xf>
    <xf numFmtId="0" fontId="3" fillId="0" borderId="0" xfId="0" applyFont="1" applyFill="1" applyBorder="1" applyAlignment="1" applyProtection="1">
      <alignment horizontal="center" vertical="center" textRotation="255"/>
    </xf>
    <xf numFmtId="0" fontId="0" fillId="0" borderId="0" xfId="0" applyFont="1" applyFill="1" applyBorder="1" applyAlignment="1" applyProtection="1">
      <alignment horizontal="center" vertical="center" textRotation="255"/>
    </xf>
    <xf numFmtId="0" fontId="0" fillId="0" borderId="0" xfId="0" applyFont="1" applyFill="1" applyBorder="1" applyAlignment="1" applyProtection="1">
      <alignment horizontal="left" vertical="center"/>
    </xf>
    <xf numFmtId="0" fontId="0" fillId="0" borderId="1" xfId="0" applyFont="1" applyFill="1" applyBorder="1" applyAlignment="1" applyProtection="1">
      <alignment horizontal="left" vertical="center"/>
    </xf>
    <xf numFmtId="176" fontId="0" fillId="0" borderId="0" xfId="0" applyNumberFormat="1" applyFont="1" applyFill="1" applyBorder="1" applyAlignment="1" applyProtection="1">
      <alignment vertical="center"/>
    </xf>
    <xf numFmtId="0" fontId="3" fillId="0" borderId="0" xfId="0" applyFont="1" applyFill="1" applyBorder="1" applyAlignment="1" applyProtection="1">
      <alignment horizontal="distributed" vertical="center"/>
    </xf>
    <xf numFmtId="0" fontId="0" fillId="0" borderId="0" xfId="0" applyFont="1" applyFill="1" applyBorder="1" applyAlignment="1" applyProtection="1">
      <alignment horizontal="distributed" vertical="center"/>
    </xf>
    <xf numFmtId="0" fontId="0" fillId="0" borderId="1" xfId="0" applyFont="1" applyFill="1" applyBorder="1" applyAlignment="1" applyProtection="1">
      <alignment horizontal="distributed" vertical="center"/>
    </xf>
    <xf numFmtId="0" fontId="9" fillId="0" borderId="39" xfId="1" applyFont="1" applyBorder="1" applyAlignment="1">
      <alignment horizontal="center" vertical="center"/>
    </xf>
    <xf numFmtId="0" fontId="11" fillId="0" borderId="0" xfId="1" applyFont="1"/>
    <xf numFmtId="0" fontId="9" fillId="0" borderId="0" xfId="1" applyFont="1" applyAlignment="1">
      <alignment horizontal="center" vertical="center"/>
    </xf>
    <xf numFmtId="0" fontId="13" fillId="0" borderId="0" xfId="1" applyFont="1"/>
    <xf numFmtId="0" fontId="12" fillId="0" borderId="0" xfId="1" applyFont="1" applyAlignment="1">
      <alignment horizontal="center" vertical="center"/>
    </xf>
    <xf numFmtId="0" fontId="13" fillId="0" borderId="0" xfId="1" applyFont="1" applyAlignment="1">
      <alignment horizontal="center" vertical="center"/>
    </xf>
    <xf numFmtId="0" fontId="9" fillId="0" borderId="0" xfId="1" applyFont="1"/>
    <xf numFmtId="0" fontId="11" fillId="0" borderId="0" xfId="1" applyFont="1" applyAlignment="1">
      <alignment horizontal="center"/>
    </xf>
    <xf numFmtId="0" fontId="11" fillId="0" borderId="26" xfId="1" applyFont="1" applyBorder="1"/>
    <xf numFmtId="0" fontId="11" fillId="0" borderId="40" xfId="1" applyFont="1" applyBorder="1"/>
    <xf numFmtId="0" fontId="11" fillId="0" borderId="41" xfId="1" applyFont="1" applyBorder="1"/>
    <xf numFmtId="0" fontId="11" fillId="0" borderId="20" xfId="1" applyFont="1" applyBorder="1"/>
    <xf numFmtId="0" fontId="11" fillId="0" borderId="21" xfId="1" applyFont="1" applyBorder="1"/>
    <xf numFmtId="0" fontId="11" fillId="0" borderId="43" xfId="1" applyFont="1" applyBorder="1" applyAlignment="1">
      <alignment horizontal="center" vertical="center"/>
    </xf>
    <xf numFmtId="0" fontId="11" fillId="0" borderId="22" xfId="1" applyFont="1" applyBorder="1" applyAlignment="1">
      <alignment horizontal="center" vertical="center"/>
    </xf>
    <xf numFmtId="0" fontId="11" fillId="0" borderId="44" xfId="1" applyFont="1" applyBorder="1" applyAlignment="1">
      <alignment horizontal="center" vertical="center"/>
    </xf>
    <xf numFmtId="0" fontId="11" fillId="0" borderId="23" xfId="1" applyFont="1" applyBorder="1" applyAlignment="1">
      <alignment horizontal="center" vertical="center"/>
    </xf>
    <xf numFmtId="0" fontId="11" fillId="0" borderId="15" xfId="1" applyFont="1" applyBorder="1"/>
    <xf numFmtId="0" fontId="11" fillId="0" borderId="42" xfId="1" applyFont="1" applyBorder="1"/>
    <xf numFmtId="0" fontId="11" fillId="0" borderId="43" xfId="1" applyFont="1" applyBorder="1"/>
    <xf numFmtId="0" fontId="11" fillId="0" borderId="22" xfId="1" applyFont="1" applyBorder="1"/>
    <xf numFmtId="0" fontId="11" fillId="0" borderId="28" xfId="1" applyFont="1" applyBorder="1"/>
    <xf numFmtId="0" fontId="11" fillId="0" borderId="45" xfId="1" applyFont="1" applyBorder="1" applyAlignment="1">
      <alignment horizontal="right"/>
    </xf>
    <xf numFmtId="0" fontId="11" fillId="0" borderId="46" xfId="1" applyFont="1" applyBorder="1" applyAlignment="1">
      <alignment horizontal="right"/>
    </xf>
    <xf numFmtId="0" fontId="11" fillId="0" borderId="24" xfId="1" applyFont="1" applyBorder="1" applyAlignment="1">
      <alignment horizontal="right"/>
    </xf>
    <xf numFmtId="0" fontId="11" fillId="0" borderId="25" xfId="1" applyFont="1" applyBorder="1" applyAlignment="1">
      <alignment horizontal="right"/>
    </xf>
    <xf numFmtId="3" fontId="15" fillId="0" borderId="49" xfId="1" applyNumberFormat="1" applyFont="1" applyBorder="1"/>
    <xf numFmtId="3" fontId="15" fillId="0" borderId="50" xfId="1" applyNumberFormat="1" applyFont="1" applyBorder="1"/>
    <xf numFmtId="3" fontId="15" fillId="0" borderId="51" xfId="1" applyNumberFormat="1" applyFont="1" applyBorder="1"/>
    <xf numFmtId="0" fontId="16" fillId="0" borderId="0" xfId="1" applyFont="1"/>
    <xf numFmtId="0" fontId="11" fillId="0" borderId="0" xfId="1" applyFont="1" applyAlignment="1">
      <alignment horizontal="center" vertical="center"/>
    </xf>
    <xf numFmtId="3" fontId="11" fillId="0" borderId="0" xfId="1" applyNumberFormat="1" applyFont="1"/>
    <xf numFmtId="0" fontId="11" fillId="0" borderId="21" xfId="1" applyFont="1" applyFill="1" applyBorder="1" applyAlignment="1">
      <alignment horizontal="center" vertical="center"/>
    </xf>
    <xf numFmtId="0" fontId="11" fillId="0" borderId="21" xfId="1" applyFont="1" applyBorder="1" applyAlignment="1">
      <alignment horizontal="center" vertical="center"/>
    </xf>
    <xf numFmtId="0" fontId="11" fillId="0" borderId="23" xfId="1" applyFont="1" applyFill="1" applyBorder="1" applyAlignment="1">
      <alignment horizontal="center" vertical="center"/>
    </xf>
    <xf numFmtId="0" fontId="17" fillId="0" borderId="15" xfId="1" applyFont="1" applyFill="1" applyBorder="1"/>
    <xf numFmtId="0" fontId="11" fillId="0" borderId="56" xfId="1" applyFont="1" applyFill="1" applyBorder="1" applyAlignment="1">
      <alignment horizontal="right"/>
    </xf>
    <xf numFmtId="0" fontId="11" fillId="0" borderId="3" xfId="1" applyFont="1" applyFill="1" applyBorder="1" applyAlignment="1">
      <alignment horizontal="right"/>
    </xf>
    <xf numFmtId="0" fontId="11" fillId="0" borderId="22" xfId="1" applyFont="1" applyFill="1" applyBorder="1" applyAlignment="1">
      <alignment horizontal="right"/>
    </xf>
    <xf numFmtId="0" fontId="11" fillId="0" borderId="23" xfId="1" applyFont="1" applyFill="1" applyBorder="1" applyAlignment="1">
      <alignment horizontal="right"/>
    </xf>
    <xf numFmtId="0" fontId="17" fillId="0" borderId="15" xfId="1" applyFont="1" applyBorder="1"/>
    <xf numFmtId="0" fontId="11" fillId="0" borderId="56" xfId="1" applyFont="1" applyBorder="1" applyAlignment="1">
      <alignment horizontal="right"/>
    </xf>
    <xf numFmtId="0" fontId="11" fillId="0" borderId="3" xfId="1" applyFont="1" applyBorder="1" applyAlignment="1">
      <alignment horizontal="right"/>
    </xf>
    <xf numFmtId="0" fontId="11" fillId="0" borderId="22" xfId="1" applyFont="1" applyBorder="1" applyAlignment="1">
      <alignment horizontal="right"/>
    </xf>
    <xf numFmtId="0" fontId="11" fillId="0" borderId="57" xfId="1" applyFont="1" applyFill="1" applyBorder="1" applyAlignment="1">
      <alignment horizontal="center" vertical="center"/>
    </xf>
    <xf numFmtId="179" fontId="15" fillId="0" borderId="58" xfId="1" applyNumberFormat="1" applyFont="1" applyFill="1" applyBorder="1" applyAlignment="1">
      <alignment vertical="center"/>
    </xf>
    <xf numFmtId="179" fontId="15" fillId="0" borderId="37" xfId="1" applyNumberFormat="1" applyFont="1" applyFill="1" applyBorder="1" applyAlignment="1">
      <alignment vertical="center"/>
    </xf>
    <xf numFmtId="179" fontId="15" fillId="0" borderId="39" xfId="1" applyNumberFormat="1" applyFont="1" applyFill="1" applyBorder="1" applyAlignment="1">
      <alignment vertical="center"/>
    </xf>
    <xf numFmtId="179" fontId="15" fillId="0" borderId="59" xfId="1" applyNumberFormat="1" applyFont="1" applyFill="1" applyBorder="1" applyAlignment="1">
      <alignment vertical="center"/>
    </xf>
    <xf numFmtId="0" fontId="11" fillId="0" borderId="57" xfId="1" applyFont="1" applyBorder="1" applyAlignment="1">
      <alignment horizontal="center" vertical="center"/>
    </xf>
    <xf numFmtId="179" fontId="15" fillId="0" borderId="58" xfId="1" applyNumberFormat="1" applyFont="1" applyBorder="1" applyAlignment="1">
      <alignment vertical="center"/>
    </xf>
    <xf numFmtId="179" fontId="15" fillId="0" borderId="37" xfId="1" applyNumberFormat="1" applyFont="1" applyBorder="1" applyAlignment="1">
      <alignment vertical="center"/>
    </xf>
    <xf numFmtId="179" fontId="15" fillId="0" borderId="39" xfId="1" applyNumberFormat="1" applyFont="1" applyBorder="1" applyAlignment="1">
      <alignment vertical="center"/>
    </xf>
    <xf numFmtId="179" fontId="15" fillId="0" borderId="59" xfId="1" applyNumberFormat="1" applyFont="1" applyBorder="1" applyAlignment="1">
      <alignment vertical="center"/>
    </xf>
    <xf numFmtId="0" fontId="11" fillId="0" borderId="38" xfId="1" applyFont="1" applyFill="1" applyBorder="1" applyAlignment="1">
      <alignment horizontal="center" vertical="center"/>
    </xf>
    <xf numFmtId="179" fontId="15" fillId="0" borderId="60" xfId="1" applyNumberFormat="1" applyFont="1" applyFill="1" applyBorder="1" applyAlignment="1">
      <alignment vertical="center"/>
    </xf>
    <xf numFmtId="179" fontId="15" fillId="0" borderId="9" xfId="1" applyNumberFormat="1" applyFont="1" applyFill="1" applyBorder="1" applyAlignment="1">
      <alignment vertical="center"/>
    </xf>
    <xf numFmtId="179" fontId="15" fillId="0" borderId="44" xfId="1" applyNumberFormat="1" applyFont="1" applyFill="1" applyBorder="1" applyAlignment="1">
      <alignment vertical="center"/>
    </xf>
    <xf numFmtId="179" fontId="15" fillId="0" borderId="61" xfId="1" applyNumberFormat="1" applyFont="1" applyFill="1" applyBorder="1" applyAlignment="1">
      <alignment vertical="center"/>
    </xf>
    <xf numFmtId="0" fontId="11" fillId="0" borderId="47" xfId="1" applyFont="1" applyBorder="1" applyAlignment="1">
      <alignment horizontal="center" vertical="center"/>
    </xf>
    <xf numFmtId="179" fontId="15" fillId="0" borderId="62" xfId="1" applyNumberFormat="1" applyFont="1" applyBorder="1" applyAlignment="1">
      <alignment vertical="center"/>
    </xf>
    <xf numFmtId="179" fontId="15" fillId="0" borderId="63" xfId="1" applyNumberFormat="1" applyFont="1" applyBorder="1" applyAlignment="1">
      <alignment vertical="center"/>
    </xf>
    <xf numFmtId="179" fontId="15" fillId="0" borderId="50" xfId="1" applyNumberFormat="1" applyFont="1" applyBorder="1" applyAlignment="1">
      <alignment vertical="center"/>
    </xf>
    <xf numFmtId="179" fontId="15" fillId="0" borderId="51" xfId="1" applyNumberFormat="1" applyFont="1" applyBorder="1" applyAlignment="1">
      <alignment vertical="center"/>
    </xf>
    <xf numFmtId="0" fontId="11" fillId="0" borderId="47" xfId="1" applyFont="1" applyFill="1" applyBorder="1" applyAlignment="1">
      <alignment horizontal="center" vertical="center"/>
    </xf>
    <xf numFmtId="179" fontId="15" fillId="0" borderId="62" xfId="1" applyNumberFormat="1" applyFont="1" applyFill="1" applyBorder="1" applyAlignment="1">
      <alignment vertical="center"/>
    </xf>
    <xf numFmtId="179" fontId="15" fillId="0" borderId="63" xfId="1" applyNumberFormat="1" applyFont="1" applyFill="1" applyBorder="1" applyAlignment="1">
      <alignment vertical="center"/>
    </xf>
    <xf numFmtId="179" fontId="15" fillId="0" borderId="50" xfId="1" applyNumberFormat="1" applyFont="1" applyFill="1" applyBorder="1" applyAlignment="1">
      <alignment vertical="center"/>
    </xf>
    <xf numFmtId="179" fontId="15" fillId="0" borderId="51" xfId="1" applyNumberFormat="1" applyFont="1" applyFill="1" applyBorder="1" applyAlignment="1">
      <alignment vertical="center"/>
    </xf>
    <xf numFmtId="179" fontId="11" fillId="0" borderId="0" xfId="1" applyNumberFormat="1" applyFont="1" applyAlignment="1">
      <alignment vertical="center"/>
    </xf>
    <xf numFmtId="38" fontId="11" fillId="0" borderId="0" xfId="4" applyFont="1" applyBorder="1" applyAlignment="1">
      <alignment vertical="center"/>
    </xf>
    <xf numFmtId="0" fontId="20" fillId="0" borderId="0" xfId="1" applyFont="1"/>
    <xf numFmtId="3" fontId="22" fillId="0" borderId="0" xfId="5" applyNumberFormat="1" applyFont="1"/>
    <xf numFmtId="3" fontId="24" fillId="0" borderId="0" xfId="5" applyNumberFormat="1" applyFont="1" applyAlignment="1">
      <alignment vertical="center"/>
    </xf>
    <xf numFmtId="3" fontId="22" fillId="0" borderId="0" xfId="5" applyNumberFormat="1" applyFont="1" applyAlignment="1">
      <alignment vertical="center"/>
    </xf>
    <xf numFmtId="3" fontId="23" fillId="0" borderId="0" xfId="5" applyNumberFormat="1" applyFont="1" applyAlignment="1">
      <alignment horizontal="center" vertical="center"/>
    </xf>
    <xf numFmtId="3" fontId="25" fillId="0" borderId="0" xfId="5" applyNumberFormat="1" applyFont="1" applyFill="1" applyAlignment="1">
      <alignment horizontal="distributed"/>
    </xf>
    <xf numFmtId="3" fontId="25" fillId="0" borderId="0" xfId="5" applyNumberFormat="1" applyFont="1" applyFill="1" applyAlignment="1">
      <alignment horizontal="center" shrinkToFit="1"/>
    </xf>
    <xf numFmtId="3" fontId="26" fillId="0" borderId="0" xfId="5" applyNumberFormat="1" applyFont="1" applyAlignment="1">
      <alignment horizontal="left" vertical="center"/>
    </xf>
    <xf numFmtId="3" fontId="27" fillId="0" borderId="0" xfId="5" quotePrefix="1" applyNumberFormat="1" applyFont="1" applyAlignment="1">
      <alignment horizontal="left" vertical="center"/>
    </xf>
    <xf numFmtId="3" fontId="28" fillId="0" borderId="0" xfId="5" applyNumberFormat="1" applyFont="1" applyAlignment="1">
      <alignment vertical="center"/>
    </xf>
    <xf numFmtId="0" fontId="22" fillId="0" borderId="0" xfId="5" applyFont="1" applyBorder="1" applyAlignment="1">
      <alignment horizontal="center"/>
    </xf>
    <xf numFmtId="3" fontId="26" fillId="0" borderId="41" xfId="5" applyNumberFormat="1" applyFont="1" applyBorder="1" applyAlignment="1">
      <alignment horizontal="center" vertical="center"/>
    </xf>
    <xf numFmtId="3" fontId="26" fillId="0" borderId="21" xfId="5" applyNumberFormat="1" applyFont="1" applyBorder="1" applyAlignment="1">
      <alignment horizontal="center" vertical="center"/>
    </xf>
    <xf numFmtId="3" fontId="29" fillId="0" borderId="0" xfId="5" applyNumberFormat="1" applyFont="1" applyFill="1" applyAlignment="1"/>
    <xf numFmtId="0" fontId="30" fillId="0" borderId="0" xfId="5" applyFont="1" applyAlignment="1">
      <alignment shrinkToFit="1"/>
    </xf>
    <xf numFmtId="3" fontId="26" fillId="0" borderId="64" xfId="5" applyNumberFormat="1" applyFont="1" applyBorder="1" applyAlignment="1" applyProtection="1">
      <alignment vertical="center"/>
      <protection locked="0"/>
    </xf>
    <xf numFmtId="3" fontId="26" fillId="0" borderId="65" xfId="5" applyNumberFormat="1" applyFont="1" applyBorder="1" applyAlignment="1" applyProtection="1">
      <alignment vertical="center"/>
      <protection locked="0"/>
    </xf>
    <xf numFmtId="0" fontId="32" fillId="0" borderId="0" xfId="5" applyFont="1" applyFill="1" applyBorder="1" applyAlignment="1">
      <alignment vertical="center"/>
    </xf>
    <xf numFmtId="3" fontId="32" fillId="0" borderId="0" xfId="5" applyNumberFormat="1" applyFont="1" applyFill="1" applyBorder="1" applyAlignment="1">
      <alignment vertical="center"/>
    </xf>
    <xf numFmtId="0" fontId="30" fillId="0" borderId="0" xfId="5" applyFont="1" applyBorder="1" applyAlignment="1">
      <alignment vertical="center" shrinkToFit="1"/>
    </xf>
    <xf numFmtId="3" fontId="31" fillId="0" borderId="66" xfId="5" applyNumberFormat="1" applyFont="1" applyBorder="1" applyAlignment="1">
      <alignment horizontal="distributed" vertical="center" wrapText="1" indent="1"/>
    </xf>
    <xf numFmtId="3" fontId="26" fillId="0" borderId="67" xfId="5" applyNumberFormat="1" applyFont="1" applyBorder="1" applyAlignment="1" applyProtection="1">
      <alignment vertical="center"/>
      <protection locked="0"/>
    </xf>
    <xf numFmtId="3" fontId="26" fillId="0" borderId="68" xfId="5" applyNumberFormat="1" applyFont="1" applyBorder="1" applyAlignment="1" applyProtection="1">
      <alignment vertical="center"/>
      <protection locked="0"/>
    </xf>
    <xf numFmtId="3" fontId="31" fillId="0" borderId="69" xfId="5" applyNumberFormat="1" applyFont="1" applyBorder="1" applyAlignment="1">
      <alignment horizontal="distributed" vertical="center" indent="1"/>
    </xf>
    <xf numFmtId="3" fontId="26" fillId="0" borderId="70" xfId="5" applyNumberFormat="1" applyFont="1" applyBorder="1" applyAlignment="1" applyProtection="1">
      <alignment vertical="center"/>
      <protection locked="0"/>
    </xf>
    <xf numFmtId="3" fontId="26" fillId="0" borderId="71" xfId="5" applyNumberFormat="1" applyFont="1" applyBorder="1" applyAlignment="1" applyProtection="1">
      <alignment vertical="center"/>
      <protection locked="0"/>
    </xf>
    <xf numFmtId="3" fontId="31" fillId="0" borderId="72" xfId="5" applyNumberFormat="1" applyFont="1" applyBorder="1" applyAlignment="1">
      <alignment horizontal="distributed" vertical="center" indent="1"/>
    </xf>
    <xf numFmtId="3" fontId="26" fillId="0" borderId="73" xfId="5" applyNumberFormat="1" applyFont="1" applyBorder="1" applyAlignment="1" applyProtection="1">
      <alignment vertical="center"/>
      <protection locked="0"/>
    </xf>
    <xf numFmtId="3" fontId="26" fillId="0" borderId="74" xfId="5" applyNumberFormat="1" applyFont="1" applyBorder="1" applyAlignment="1" applyProtection="1">
      <alignment vertical="center"/>
      <protection locked="0"/>
    </xf>
    <xf numFmtId="3" fontId="31" fillId="0" borderId="66" xfId="5" applyNumberFormat="1" applyFont="1" applyBorder="1" applyAlignment="1">
      <alignment horizontal="distributed" vertical="center" indent="1"/>
    </xf>
    <xf numFmtId="3" fontId="31" fillId="0" borderId="75" xfId="5" applyNumberFormat="1" applyFont="1" applyBorder="1" applyAlignment="1">
      <alignment horizontal="distributed" vertical="center" indent="1"/>
    </xf>
    <xf numFmtId="3" fontId="26" fillId="0" borderId="76" xfId="5" applyNumberFormat="1" applyFont="1" applyBorder="1" applyAlignment="1" applyProtection="1">
      <alignment vertical="center"/>
      <protection locked="0"/>
    </xf>
    <xf numFmtId="3" fontId="26" fillId="0" borderId="77" xfId="5" applyNumberFormat="1" applyFont="1" applyBorder="1" applyAlignment="1" applyProtection="1">
      <alignment vertical="center"/>
      <protection locked="0"/>
    </xf>
    <xf numFmtId="3" fontId="31" fillId="0" borderId="78" xfId="5" applyNumberFormat="1" applyFont="1" applyBorder="1" applyAlignment="1">
      <alignment horizontal="distributed" vertical="center" indent="1"/>
    </xf>
    <xf numFmtId="3" fontId="26" fillId="0" borderId="81" xfId="5" applyNumberFormat="1" applyFont="1" applyBorder="1" applyAlignment="1" applyProtection="1">
      <alignment vertical="center"/>
      <protection locked="0"/>
    </xf>
    <xf numFmtId="3" fontId="26" fillId="0" borderId="59" xfId="5" applyNumberFormat="1" applyFont="1" applyBorder="1" applyAlignment="1" applyProtection="1">
      <alignment vertical="center"/>
      <protection locked="0"/>
    </xf>
    <xf numFmtId="3" fontId="31" fillId="0" borderId="0" xfId="5" applyNumberFormat="1" applyFont="1" applyAlignment="1">
      <alignment vertical="center"/>
    </xf>
    <xf numFmtId="3" fontId="26" fillId="0" borderId="49" xfId="5" applyNumberFormat="1" applyFont="1" applyBorder="1" applyAlignment="1" applyProtection="1">
      <alignment vertical="center"/>
      <protection locked="0"/>
    </xf>
    <xf numFmtId="3" fontId="22" fillId="0" borderId="88" xfId="5" applyNumberFormat="1" applyFont="1" applyBorder="1" applyAlignment="1">
      <alignment vertical="center"/>
    </xf>
    <xf numFmtId="3" fontId="30" fillId="0" borderId="0" xfId="5" applyNumberFormat="1" applyFont="1" applyAlignment="1">
      <alignment vertical="center"/>
    </xf>
    <xf numFmtId="3" fontId="30" fillId="0" borderId="0" xfId="5" applyNumberFormat="1" applyFont="1" applyBorder="1" applyAlignment="1">
      <alignment vertical="center"/>
    </xf>
    <xf numFmtId="3" fontId="30" fillId="0" borderId="0" xfId="5" applyNumberFormat="1" applyFont="1" applyAlignment="1">
      <alignment horizontal="left" vertical="center"/>
    </xf>
    <xf numFmtId="3" fontId="30" fillId="0" borderId="0" xfId="5" quotePrefix="1" applyNumberFormat="1" applyFont="1" applyAlignment="1">
      <alignment horizontal="left" vertical="center"/>
    </xf>
    <xf numFmtId="3" fontId="33" fillId="0" borderId="0" xfId="5" applyNumberFormat="1" applyFont="1" applyAlignment="1">
      <alignment horizontal="left" vertical="center"/>
    </xf>
    <xf numFmtId="0" fontId="9" fillId="0" borderId="39" xfId="6" applyFont="1" applyBorder="1" applyAlignment="1">
      <alignment horizontal="center" vertical="center"/>
    </xf>
    <xf numFmtId="0" fontId="11" fillId="0" borderId="0" xfId="6" applyFont="1"/>
    <xf numFmtId="0" fontId="9" fillId="0" borderId="0" xfId="6" applyFont="1" applyAlignment="1">
      <alignment horizontal="center" vertical="center"/>
    </xf>
    <xf numFmtId="0" fontId="13" fillId="0" borderId="0" xfId="6" applyFont="1"/>
    <xf numFmtId="0" fontId="12" fillId="0" borderId="0" xfId="6" applyFont="1" applyAlignment="1">
      <alignment horizontal="center" vertical="center"/>
    </xf>
    <xf numFmtId="0" fontId="36" fillId="0" borderId="0" xfId="6" quotePrefix="1" applyFont="1" applyAlignment="1">
      <alignment horizontal="center" vertical="center"/>
    </xf>
    <xf numFmtId="0" fontId="11" fillId="0" borderId="0" xfId="6" applyFont="1" applyAlignment="1">
      <alignment horizontal="center" vertical="center"/>
    </xf>
    <xf numFmtId="3" fontId="9" fillId="0" borderId="0" xfId="6" applyNumberFormat="1" applyFont="1" applyAlignment="1">
      <alignment horizontal="center" vertical="center"/>
    </xf>
    <xf numFmtId="3" fontId="20" fillId="0" borderId="0" xfId="6" applyNumberFormat="1" applyFont="1" applyAlignment="1">
      <alignment horizontal="center" vertical="center"/>
    </xf>
    <xf numFmtId="3" fontId="9" fillId="0" borderId="0" xfId="6" quotePrefix="1" applyNumberFormat="1" applyFont="1" applyAlignment="1">
      <alignment horizontal="center" vertical="center"/>
    </xf>
    <xf numFmtId="3" fontId="15" fillId="0" borderId="0" xfId="6" applyNumberFormat="1" applyFont="1" applyAlignment="1">
      <alignment horizontal="center" vertical="center"/>
    </xf>
    <xf numFmtId="3" fontId="11" fillId="0" borderId="0" xfId="6" quotePrefix="1" applyNumberFormat="1" applyFont="1" applyAlignment="1">
      <alignment horizontal="center" vertical="center"/>
    </xf>
    <xf numFmtId="3" fontId="20" fillId="0" borderId="0" xfId="6" applyNumberFormat="1" applyFont="1" applyAlignment="1">
      <alignment vertical="center"/>
    </xf>
    <xf numFmtId="3" fontId="15" fillId="0" borderId="89" xfId="6" applyNumberFormat="1" applyFont="1" applyBorder="1" applyAlignment="1">
      <alignment horizontal="right" vertical="center"/>
    </xf>
    <xf numFmtId="0" fontId="15" fillId="0" borderId="26" xfId="6" applyFont="1" applyBorder="1" applyAlignment="1">
      <alignment vertical="center"/>
    </xf>
    <xf numFmtId="0" fontId="15" fillId="0" borderId="14" xfId="6" applyFont="1" applyBorder="1" applyAlignment="1">
      <alignment vertical="center"/>
    </xf>
    <xf numFmtId="3" fontId="20" fillId="0" borderId="90" xfId="6" applyNumberFormat="1" applyFont="1" applyBorder="1" applyAlignment="1">
      <alignment horizontal="center" vertical="center" textRotation="255"/>
    </xf>
    <xf numFmtId="3" fontId="15" fillId="0" borderId="91" xfId="6" applyNumberFormat="1" applyFont="1" applyBorder="1"/>
    <xf numFmtId="0" fontId="15" fillId="0" borderId="92" xfId="6" applyFont="1" applyBorder="1" applyAlignment="1">
      <alignment horizontal="center" vertical="center" textRotation="255" wrapText="1"/>
    </xf>
    <xf numFmtId="0" fontId="15" fillId="0" borderId="93" xfId="6" applyFont="1" applyBorder="1" applyAlignment="1">
      <alignment horizontal="center" vertical="center" textRotation="255" wrapText="1"/>
    </xf>
    <xf numFmtId="0" fontId="15" fillId="0" borderId="94" xfId="6" applyFont="1" applyBorder="1" applyAlignment="1">
      <alignment horizontal="center" vertical="center" textRotation="255" wrapText="1"/>
    </xf>
    <xf numFmtId="3" fontId="17" fillId="0" borderId="52" xfId="6" applyNumberFormat="1" applyFont="1" applyBorder="1" applyAlignment="1">
      <alignment horizontal="distributed" vertical="center" indent="1"/>
    </xf>
    <xf numFmtId="3" fontId="15" fillId="0" borderId="52" xfId="6" applyNumberFormat="1" applyFont="1" applyBorder="1" applyAlignment="1">
      <alignment vertical="center"/>
    </xf>
    <xf numFmtId="3" fontId="15" fillId="0" borderId="95" xfId="6" applyNumberFormat="1" applyFont="1" applyBorder="1" applyAlignment="1">
      <alignment vertical="center"/>
    </xf>
    <xf numFmtId="3" fontId="15" fillId="0" borderId="96" xfId="6" applyNumberFormat="1" applyFont="1" applyBorder="1" applyAlignment="1">
      <alignment vertical="center"/>
    </xf>
    <xf numFmtId="3" fontId="15" fillId="0" borderId="97" xfId="6" applyNumberFormat="1" applyFont="1" applyBorder="1" applyAlignment="1">
      <alignment vertical="center"/>
    </xf>
    <xf numFmtId="3" fontId="15" fillId="0" borderId="98" xfId="6" applyNumberFormat="1" applyFont="1" applyBorder="1" applyAlignment="1">
      <alignment vertical="center"/>
    </xf>
    <xf numFmtId="3" fontId="15" fillId="0" borderId="99" xfId="6" applyNumberFormat="1" applyFont="1" applyBorder="1" applyAlignment="1">
      <alignment vertical="center"/>
    </xf>
    <xf numFmtId="3" fontId="15" fillId="0" borderId="100" xfId="6" applyNumberFormat="1" applyFont="1" applyBorder="1" applyAlignment="1">
      <alignment vertical="center"/>
    </xf>
    <xf numFmtId="3" fontId="20" fillId="0" borderId="0" xfId="6" applyNumberFormat="1" applyFont="1"/>
    <xf numFmtId="0" fontId="2" fillId="0" borderId="0" xfId="3" applyFont="1" applyFill="1" applyAlignment="1" applyProtection="1">
      <alignment vertical="center"/>
    </xf>
    <xf numFmtId="3" fontId="17" fillId="0" borderId="101" xfId="6" applyNumberFormat="1" applyFont="1" applyBorder="1" applyAlignment="1">
      <alignment horizontal="distributed" vertical="center" indent="1"/>
    </xf>
    <xf numFmtId="3" fontId="15" fillId="0" borderId="101" xfId="6" applyNumberFormat="1" applyFont="1" applyBorder="1" applyAlignment="1">
      <alignment vertical="center"/>
    </xf>
    <xf numFmtId="3" fontId="15" fillId="0" borderId="102" xfId="6" applyNumberFormat="1" applyFont="1" applyBorder="1" applyAlignment="1">
      <alignment vertical="center"/>
    </xf>
    <xf numFmtId="3" fontId="15" fillId="0" borderId="103" xfId="6" applyNumberFormat="1" applyFont="1" applyBorder="1" applyAlignment="1">
      <alignment vertical="center"/>
    </xf>
    <xf numFmtId="3" fontId="15" fillId="0" borderId="104" xfId="6" applyNumberFormat="1" applyFont="1" applyBorder="1" applyAlignment="1">
      <alignment vertical="center"/>
    </xf>
    <xf numFmtId="3" fontId="15" fillId="0" borderId="105" xfId="6" applyNumberFormat="1" applyFont="1" applyBorder="1" applyAlignment="1">
      <alignment vertical="center"/>
    </xf>
    <xf numFmtId="3" fontId="15" fillId="0" borderId="106" xfId="6" applyNumberFormat="1" applyFont="1" applyBorder="1" applyAlignment="1">
      <alignment vertical="center"/>
    </xf>
    <xf numFmtId="3" fontId="15" fillId="0" borderId="107" xfId="6" applyNumberFormat="1" applyFont="1" applyBorder="1" applyAlignment="1">
      <alignment vertical="center"/>
    </xf>
    <xf numFmtId="3" fontId="17" fillId="0" borderId="101" xfId="6" applyNumberFormat="1" applyFont="1" applyBorder="1" applyAlignment="1">
      <alignment horizontal="center" vertical="center" wrapText="1"/>
    </xf>
    <xf numFmtId="0" fontId="3" fillId="0" borderId="0" xfId="3" applyFont="1" applyFill="1" applyBorder="1" applyAlignment="1" applyProtection="1">
      <alignment horizontal="center" vertical="center" textRotation="255"/>
    </xf>
    <xf numFmtId="0" fontId="3" fillId="0" borderId="0" xfId="3" applyFont="1" applyFill="1" applyBorder="1" applyAlignment="1" applyProtection="1">
      <alignment horizontal="distributed" vertical="center"/>
    </xf>
    <xf numFmtId="3" fontId="17" fillId="0" borderId="108" xfId="6" applyNumberFormat="1" applyFont="1" applyBorder="1" applyAlignment="1">
      <alignment horizontal="distributed" vertical="center" wrapText="1" indent="1"/>
    </xf>
    <xf numFmtId="3" fontId="15" fillId="0" borderId="109" xfId="6" applyNumberFormat="1" applyFont="1" applyBorder="1" applyAlignment="1">
      <alignment vertical="center"/>
    </xf>
    <xf numFmtId="3" fontId="15" fillId="0" borderId="110" xfId="6" applyNumberFormat="1" applyFont="1" applyBorder="1" applyAlignment="1">
      <alignment vertical="center"/>
    </xf>
    <xf numFmtId="3" fontId="15" fillId="0" borderId="111" xfId="6" applyNumberFormat="1" applyFont="1" applyBorder="1" applyAlignment="1">
      <alignment vertical="center"/>
    </xf>
    <xf numFmtId="3" fontId="15" fillId="0" borderId="112" xfId="6" applyNumberFormat="1" applyFont="1" applyBorder="1" applyAlignment="1">
      <alignment vertical="center"/>
    </xf>
    <xf numFmtId="3" fontId="15" fillId="0" borderId="113" xfId="6" applyNumberFormat="1" applyFont="1" applyBorder="1" applyAlignment="1">
      <alignment vertical="center"/>
    </xf>
    <xf numFmtId="3" fontId="15" fillId="0" borderId="114" xfId="6" applyNumberFormat="1" applyFont="1" applyBorder="1" applyAlignment="1">
      <alignment vertical="center"/>
    </xf>
    <xf numFmtId="3" fontId="15" fillId="0" borderId="115" xfId="6" applyNumberFormat="1" applyFont="1" applyBorder="1" applyAlignment="1">
      <alignment vertical="center"/>
    </xf>
    <xf numFmtId="3" fontId="20" fillId="0" borderId="16" xfId="6" applyNumberFormat="1" applyFont="1" applyBorder="1" applyAlignment="1">
      <alignment horizontal="center" vertical="center"/>
    </xf>
    <xf numFmtId="3" fontId="15" fillId="0" borderId="85" xfId="6" applyNumberFormat="1" applyFont="1" applyBorder="1" applyAlignment="1">
      <alignment vertical="center"/>
    </xf>
    <xf numFmtId="3" fontId="15" fillId="0" borderId="116" xfId="6" applyNumberFormat="1" applyFont="1" applyBorder="1" applyAlignment="1">
      <alignment vertical="center"/>
    </xf>
    <xf numFmtId="3" fontId="15" fillId="0" borderId="117" xfId="6" applyNumberFormat="1" applyFont="1" applyBorder="1" applyAlignment="1">
      <alignment vertical="center"/>
    </xf>
    <xf numFmtId="3" fontId="15" fillId="0" borderId="118" xfId="6" applyNumberFormat="1" applyFont="1" applyBorder="1" applyAlignment="1">
      <alignment vertical="center"/>
    </xf>
    <xf numFmtId="3" fontId="15" fillId="0" borderId="119" xfId="6" applyNumberFormat="1" applyFont="1" applyBorder="1" applyAlignment="1">
      <alignment vertical="center"/>
    </xf>
    <xf numFmtId="3" fontId="15" fillId="0" borderId="120" xfId="6" applyNumberFormat="1" applyFont="1" applyBorder="1" applyAlignment="1">
      <alignment vertical="center"/>
    </xf>
    <xf numFmtId="3" fontId="15" fillId="0" borderId="121" xfId="6" applyNumberFormat="1" applyFont="1" applyBorder="1" applyAlignment="1">
      <alignment vertical="center"/>
    </xf>
    <xf numFmtId="0" fontId="14" fillId="0" borderId="0" xfId="3" applyFont="1" applyFill="1" applyBorder="1" applyAlignment="1" applyProtection="1">
      <alignment horizontal="center" vertical="center" textRotation="255"/>
    </xf>
    <xf numFmtId="0" fontId="14" fillId="0" borderId="0" xfId="3" applyFont="1" applyFill="1" applyBorder="1" applyAlignment="1" applyProtection="1">
      <alignment horizontal="distributed" vertical="center"/>
    </xf>
    <xf numFmtId="0" fontId="14" fillId="0" borderId="0" xfId="3" applyFont="1" applyFill="1" applyBorder="1" applyAlignment="1" applyProtection="1">
      <alignment horizontal="left" vertical="center"/>
    </xf>
    <xf numFmtId="0" fontId="14" fillId="0" borderId="1" xfId="3" applyFont="1" applyFill="1" applyBorder="1" applyAlignment="1" applyProtection="1">
      <alignment horizontal="left" vertical="center"/>
    </xf>
    <xf numFmtId="0" fontId="14" fillId="0" borderId="1" xfId="3" applyFont="1" applyFill="1" applyBorder="1" applyAlignment="1" applyProtection="1">
      <alignment horizontal="distributed" vertical="center"/>
    </xf>
    <xf numFmtId="0" fontId="4" fillId="0" borderId="15" xfId="0" applyFont="1" applyFill="1" applyBorder="1" applyAlignment="1" applyProtection="1">
      <alignment horizontal="center" vertical="center"/>
    </xf>
    <xf numFmtId="0" fontId="4" fillId="0" borderId="0" xfId="0" quotePrefix="1" applyFont="1" applyFill="1" applyBorder="1" applyAlignment="1" applyProtection="1">
      <alignment horizontal="center" vertical="center"/>
    </xf>
    <xf numFmtId="0" fontId="4" fillId="0" borderId="3" xfId="0" quotePrefix="1" applyFont="1" applyFill="1" applyBorder="1" applyAlignment="1" applyProtection="1">
      <alignment horizontal="center" vertical="center"/>
    </xf>
    <xf numFmtId="0" fontId="0" fillId="0" borderId="18" xfId="0" applyFont="1" applyFill="1" applyBorder="1" applyAlignment="1" applyProtection="1">
      <alignment horizontal="distributed" vertical="center" justifyLastLine="1"/>
    </xf>
    <xf numFmtId="0" fontId="0" fillId="0" borderId="19" xfId="0" applyFont="1" applyFill="1" applyBorder="1" applyAlignment="1">
      <alignment horizontal="distributed" vertical="center" justifyLastLine="1"/>
    </xf>
    <xf numFmtId="0" fontId="0" fillId="0" borderId="13" xfId="0" applyFont="1" applyFill="1" applyBorder="1" applyAlignment="1">
      <alignment horizontal="distributed" vertical="center" justifyLastLine="1"/>
    </xf>
    <xf numFmtId="0" fontId="0" fillId="0" borderId="4" xfId="0" applyFont="1" applyFill="1" applyBorder="1" applyAlignment="1" applyProtection="1">
      <alignment horizontal="center" vertical="center"/>
    </xf>
    <xf numFmtId="0" fontId="0" fillId="0" borderId="13" xfId="0" applyFont="1" applyFill="1" applyBorder="1" applyAlignment="1" applyProtection="1">
      <alignment horizontal="center" vertical="center"/>
    </xf>
    <xf numFmtId="0" fontId="0" fillId="0" borderId="15" xfId="0" applyFont="1" applyFill="1" applyBorder="1" applyAlignment="1" applyProtection="1">
      <alignment horizontal="distributed" vertical="center" justifyLastLine="1"/>
    </xf>
    <xf numFmtId="0" fontId="0" fillId="0" borderId="0" xfId="0" applyFont="1" applyFill="1" applyBorder="1" applyAlignment="1" applyProtection="1">
      <alignment horizontal="distributed" vertical="center" justifyLastLine="1"/>
    </xf>
    <xf numFmtId="0" fontId="0" fillId="0" borderId="3" xfId="0" applyFont="1" applyFill="1" applyBorder="1" applyAlignment="1" applyProtection="1">
      <alignment horizontal="distributed" vertical="center" justifyLastLine="1"/>
    </xf>
    <xf numFmtId="0" fontId="0" fillId="0" borderId="16" xfId="0" applyFont="1" applyFill="1" applyBorder="1" applyAlignment="1" applyProtection="1">
      <alignment horizontal="distributed" vertical="center" justifyLastLine="1"/>
    </xf>
    <xf numFmtId="0" fontId="0" fillId="0" borderId="1" xfId="0" applyFont="1" applyFill="1" applyBorder="1" applyAlignment="1" applyProtection="1">
      <alignment horizontal="distributed" vertical="center" justifyLastLine="1"/>
    </xf>
    <xf numFmtId="0" fontId="0" fillId="0" borderId="11" xfId="0" applyFont="1" applyFill="1" applyBorder="1" applyAlignment="1" applyProtection="1">
      <alignment horizontal="distributed" vertical="center" justifyLastLine="1"/>
    </xf>
    <xf numFmtId="0" fontId="3" fillId="0" borderId="15" xfId="0" applyFont="1" applyFill="1" applyBorder="1" applyAlignment="1" applyProtection="1">
      <alignment horizontal="distributed" vertical="center"/>
    </xf>
    <xf numFmtId="0" fontId="3" fillId="0" borderId="0" xfId="0" applyFont="1" applyFill="1" applyBorder="1" applyAlignment="1" applyProtection="1">
      <alignment horizontal="distributed" vertical="center"/>
    </xf>
    <xf numFmtId="0" fontId="3" fillId="0" borderId="3" xfId="0" applyFont="1" applyFill="1" applyBorder="1" applyAlignment="1" applyProtection="1">
      <alignment horizontal="distributed" vertical="center"/>
    </xf>
    <xf numFmtId="0" fontId="0" fillId="0" borderId="15" xfId="0" applyFont="1" applyFill="1" applyBorder="1" applyAlignment="1" applyProtection="1">
      <alignment horizontal="center" vertical="center" textRotation="255"/>
    </xf>
    <xf numFmtId="0" fontId="3" fillId="0" borderId="38" xfId="0" applyFont="1" applyFill="1" applyBorder="1" applyAlignment="1" applyProtection="1">
      <alignment horizontal="center" vertical="center" textRotation="255"/>
    </xf>
    <xf numFmtId="0" fontId="3" fillId="0" borderId="15" xfId="0" applyFont="1" applyFill="1" applyBorder="1" applyAlignment="1" applyProtection="1">
      <alignment horizontal="center" vertical="center" textRotation="255"/>
    </xf>
    <xf numFmtId="0" fontId="0" fillId="0" borderId="0" xfId="0" applyFont="1" applyFill="1" applyAlignment="1" applyProtection="1">
      <alignment vertical="center"/>
    </xf>
    <xf numFmtId="38" fontId="3" fillId="0" borderId="2" xfId="0" applyNumberFormat="1" applyFont="1" applyFill="1" applyBorder="1" applyAlignment="1" applyProtection="1">
      <alignment horizontal="right" vertical="center"/>
    </xf>
    <xf numFmtId="38" fontId="3" fillId="0" borderId="3" xfId="0" applyNumberFormat="1" applyFont="1" applyFill="1" applyBorder="1" applyAlignment="1" applyProtection="1">
      <alignment horizontal="right" vertical="center"/>
    </xf>
    <xf numFmtId="38" fontId="0" fillId="0" borderId="2" xfId="0" applyNumberFormat="1" applyFont="1" applyFill="1" applyBorder="1" applyAlignment="1" applyProtection="1">
      <alignment horizontal="right" vertical="center"/>
    </xf>
    <xf numFmtId="38" fontId="0" fillId="0" borderId="3" xfId="0" applyNumberFormat="1" applyFont="1" applyFill="1" applyBorder="1" applyAlignment="1" applyProtection="1">
      <alignment horizontal="right" vertical="center"/>
    </xf>
    <xf numFmtId="0" fontId="0" fillId="0" borderId="15" xfId="0" applyFont="1" applyFill="1" applyBorder="1" applyAlignment="1" applyProtection="1">
      <alignment horizontal="distributed" vertical="center"/>
    </xf>
    <xf numFmtId="0" fontId="0" fillId="0" borderId="0" xfId="0" applyFont="1" applyFill="1" applyBorder="1" applyAlignment="1" applyProtection="1">
      <alignment horizontal="distributed" vertical="center"/>
    </xf>
    <xf numFmtId="0" fontId="0" fillId="0" borderId="3" xfId="0" applyFont="1" applyFill="1" applyBorder="1" applyAlignment="1" applyProtection="1">
      <alignment horizontal="distributed" vertical="center"/>
    </xf>
    <xf numFmtId="38" fontId="0" fillId="0" borderId="10" xfId="0" applyNumberFormat="1" applyFont="1" applyFill="1" applyBorder="1" applyAlignment="1" applyProtection="1">
      <alignment horizontal="right" vertical="center"/>
    </xf>
    <xf numFmtId="38" fontId="0" fillId="0" borderId="11" xfId="0" applyNumberFormat="1" applyFont="1" applyFill="1" applyBorder="1" applyAlignment="1" applyProtection="1">
      <alignment horizontal="right" vertical="center"/>
    </xf>
    <xf numFmtId="0" fontId="0" fillId="0" borderId="31" xfId="0" applyFont="1" applyFill="1" applyBorder="1" applyAlignment="1" applyProtection="1">
      <alignment horizontal="center" vertical="center"/>
    </xf>
    <xf numFmtId="0" fontId="0" fillId="0" borderId="14"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0" xfId="0" applyFont="1" applyFill="1" applyBorder="1" applyAlignment="1" applyProtection="1">
      <alignment horizontal="center" vertical="center"/>
    </xf>
    <xf numFmtId="176" fontId="0" fillId="0" borderId="2" xfId="0" applyNumberFormat="1" applyFont="1" applyFill="1" applyBorder="1" applyAlignment="1" applyProtection="1">
      <alignment horizontal="right" vertical="center"/>
    </xf>
    <xf numFmtId="176" fontId="0" fillId="0" borderId="0" xfId="0" applyNumberFormat="1" applyFont="1" applyFill="1" applyBorder="1" applyAlignment="1" applyProtection="1">
      <alignment horizontal="right" vertical="center"/>
    </xf>
    <xf numFmtId="176" fontId="0" fillId="0" borderId="3" xfId="0" applyNumberFormat="1" applyFont="1" applyFill="1" applyBorder="1" applyAlignment="1" applyProtection="1">
      <alignment horizontal="right" vertical="center"/>
    </xf>
    <xf numFmtId="0" fontId="0" fillId="0" borderId="31" xfId="0" applyFont="1" applyFill="1" applyBorder="1" applyAlignment="1" applyProtection="1">
      <alignment horizontal="center" vertical="center" wrapText="1"/>
    </xf>
    <xf numFmtId="0" fontId="0" fillId="0" borderId="27" xfId="0" applyFont="1" applyFill="1" applyBorder="1" applyAlignment="1" applyProtection="1">
      <alignment horizontal="center" vertical="center" wrapText="1"/>
    </xf>
    <xf numFmtId="0" fontId="0" fillId="0" borderId="32" xfId="0" applyFont="1" applyFill="1" applyBorder="1" applyAlignment="1" applyProtection="1">
      <alignment horizontal="center" vertical="center" wrapText="1"/>
    </xf>
    <xf numFmtId="0" fontId="0" fillId="0" borderId="30" xfId="0" applyFont="1" applyFill="1" applyBorder="1" applyAlignment="1" applyProtection="1">
      <alignment horizontal="center" vertical="center" wrapText="1"/>
    </xf>
    <xf numFmtId="0" fontId="0" fillId="0" borderId="15" xfId="0" applyFont="1" applyFill="1" applyBorder="1" applyAlignment="1" applyProtection="1">
      <alignment horizontal="center" vertical="center" textRotation="255" wrapText="1"/>
    </xf>
    <xf numFmtId="0" fontId="0" fillId="0" borderId="16" xfId="0" applyFont="1" applyFill="1" applyBorder="1" applyAlignment="1" applyProtection="1">
      <alignment horizontal="center" vertical="center" textRotation="255" wrapText="1"/>
    </xf>
    <xf numFmtId="0" fontId="4" fillId="0" borderId="0"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49" fontId="4" fillId="0" borderId="15" xfId="0" applyNumberFormat="1" applyFont="1" applyFill="1" applyBorder="1" applyAlignment="1" applyProtection="1">
      <alignment horizontal="center" vertical="center"/>
    </xf>
    <xf numFmtId="49" fontId="4" fillId="0" borderId="0" xfId="0" quotePrefix="1" applyNumberFormat="1" applyFont="1" applyFill="1" applyBorder="1" applyAlignment="1" applyProtection="1">
      <alignment horizontal="center" vertical="center"/>
    </xf>
    <xf numFmtId="49" fontId="4" fillId="0" borderId="3" xfId="0" quotePrefix="1" applyNumberFormat="1" applyFont="1" applyFill="1" applyBorder="1" applyAlignment="1" applyProtection="1">
      <alignment horizontal="center" vertical="center"/>
    </xf>
    <xf numFmtId="49" fontId="5" fillId="0" borderId="16" xfId="0" applyNumberFormat="1" applyFont="1" applyFill="1" applyBorder="1" applyAlignment="1" applyProtection="1">
      <alignment horizontal="center" vertical="center"/>
    </xf>
    <xf numFmtId="49" fontId="5" fillId="0" borderId="1" xfId="0" quotePrefix="1" applyNumberFormat="1" applyFont="1" applyFill="1" applyBorder="1" applyAlignment="1" applyProtection="1">
      <alignment horizontal="center" vertical="center"/>
    </xf>
    <xf numFmtId="49" fontId="5" fillId="0" borderId="11" xfId="0" quotePrefix="1" applyNumberFormat="1" applyFont="1" applyFill="1" applyBorder="1" applyAlignment="1" applyProtection="1">
      <alignment horizontal="center" vertical="center"/>
    </xf>
    <xf numFmtId="0" fontId="4" fillId="0" borderId="26" xfId="0" applyFont="1" applyFill="1" applyBorder="1" applyAlignment="1" applyProtection="1">
      <alignment horizontal="center" vertical="center"/>
    </xf>
    <xf numFmtId="0" fontId="4" fillId="0" borderId="14" xfId="0" quotePrefix="1" applyFont="1" applyFill="1" applyBorder="1" applyAlignment="1" applyProtection="1">
      <alignment horizontal="center" vertical="center"/>
    </xf>
    <xf numFmtId="0" fontId="4" fillId="0" borderId="27" xfId="0" quotePrefix="1" applyFont="1" applyFill="1" applyBorder="1" applyAlignment="1" applyProtection="1">
      <alignment horizontal="center" vertical="center"/>
    </xf>
    <xf numFmtId="38" fontId="0" fillId="0" borderId="0" xfId="0" applyNumberFormat="1" applyFont="1" applyFill="1" applyBorder="1" applyAlignment="1" applyProtection="1">
      <alignment horizontal="right" vertical="center"/>
    </xf>
    <xf numFmtId="0" fontId="0" fillId="0" borderId="2"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3" xfId="0" applyFont="1" applyFill="1" applyBorder="1" applyAlignment="1" applyProtection="1">
      <alignment horizontal="center" vertical="center"/>
    </xf>
    <xf numFmtId="176" fontId="3" fillId="0" borderId="10" xfId="0" applyNumberFormat="1" applyFont="1" applyFill="1" applyBorder="1" applyAlignment="1" applyProtection="1">
      <alignment horizontal="right" vertical="center"/>
    </xf>
    <xf numFmtId="176" fontId="3" fillId="0" borderId="11" xfId="0" applyNumberFormat="1" applyFont="1" applyFill="1" applyBorder="1" applyAlignment="1" applyProtection="1">
      <alignment horizontal="right" vertical="center"/>
    </xf>
    <xf numFmtId="176" fontId="3" fillId="0" borderId="1" xfId="0" applyNumberFormat="1" applyFont="1" applyFill="1" applyBorder="1" applyAlignment="1" applyProtection="1">
      <alignment horizontal="right" vertical="center"/>
    </xf>
    <xf numFmtId="0" fontId="0" fillId="0" borderId="26" xfId="0" applyFont="1" applyFill="1" applyBorder="1" applyAlignment="1" applyProtection="1">
      <alignment horizontal="distributed" vertical="center" justifyLastLine="1"/>
    </xf>
    <xf numFmtId="0" fontId="0" fillId="0" borderId="14" xfId="0" applyFont="1" applyFill="1" applyBorder="1" applyAlignment="1" applyProtection="1">
      <alignment horizontal="distributed" vertical="center" justifyLastLine="1"/>
    </xf>
    <xf numFmtId="0" fontId="0" fillId="0" borderId="27" xfId="0" applyFont="1" applyFill="1" applyBorder="1" applyAlignment="1" applyProtection="1">
      <alignment horizontal="distributed" vertical="center" justifyLastLine="1"/>
    </xf>
    <xf numFmtId="0" fontId="0" fillId="0" borderId="28" xfId="0" applyFont="1" applyFill="1" applyBorder="1" applyAlignment="1" applyProtection="1">
      <alignment horizontal="distributed" vertical="center" justifyLastLine="1"/>
    </xf>
    <xf numFmtId="0" fontId="0" fillId="0" borderId="29" xfId="0" applyFont="1" applyFill="1" applyBorder="1" applyAlignment="1" applyProtection="1">
      <alignment horizontal="distributed" vertical="center" justifyLastLine="1"/>
    </xf>
    <xf numFmtId="0" fontId="0" fillId="0" borderId="30" xfId="0" applyFont="1" applyFill="1" applyBorder="1" applyAlignment="1" applyProtection="1">
      <alignment horizontal="distributed" vertical="center" justifyLastLine="1"/>
    </xf>
    <xf numFmtId="0" fontId="0" fillId="0" borderId="14" xfId="0" applyFont="1" applyFill="1" applyBorder="1" applyAlignment="1" applyProtection="1">
      <alignment horizontal="center" vertical="center" wrapText="1"/>
    </xf>
    <xf numFmtId="0" fontId="0" fillId="0" borderId="33" xfId="0" applyFont="1" applyFill="1" applyBorder="1" applyAlignment="1" applyProtection="1">
      <alignment horizontal="center" vertical="center" wrapText="1"/>
    </xf>
    <xf numFmtId="0" fontId="0" fillId="0" borderId="29" xfId="0" applyFont="1" applyFill="1" applyBorder="1" applyAlignment="1" applyProtection="1">
      <alignment horizontal="center" vertical="center" wrapText="1"/>
    </xf>
    <xf numFmtId="0" fontId="0" fillId="0" borderId="34" xfId="0" applyFont="1" applyFill="1" applyBorder="1" applyAlignment="1" applyProtection="1">
      <alignment horizontal="center" vertical="center" wrapText="1"/>
    </xf>
    <xf numFmtId="176" fontId="0" fillId="0" borderId="6" xfId="0" applyNumberFormat="1" applyFont="1" applyFill="1" applyBorder="1" applyAlignment="1" applyProtection="1">
      <alignment horizontal="right" vertical="center"/>
    </xf>
    <xf numFmtId="176" fontId="0" fillId="0" borderId="17" xfId="0" applyNumberFormat="1" applyFont="1" applyFill="1" applyBorder="1" applyAlignment="1" applyProtection="1">
      <alignment horizontal="right" vertical="center"/>
    </xf>
    <xf numFmtId="176" fontId="0" fillId="0" borderId="7" xfId="0" applyNumberFormat="1" applyFont="1" applyFill="1" applyBorder="1" applyAlignment="1" applyProtection="1">
      <alignment horizontal="right" vertical="center"/>
    </xf>
    <xf numFmtId="176" fontId="0" fillId="0" borderId="8" xfId="0" applyNumberFormat="1" applyFont="1" applyFill="1" applyBorder="1" applyAlignment="1" applyProtection="1">
      <alignment horizontal="right" vertical="center"/>
    </xf>
    <xf numFmtId="0" fontId="0" fillId="0" borderId="19" xfId="0" applyFont="1" applyFill="1" applyBorder="1" applyAlignment="1" applyProtection="1">
      <alignment horizontal="center" vertical="center"/>
    </xf>
    <xf numFmtId="0" fontId="6" fillId="0" borderId="35" xfId="0" applyFont="1" applyFill="1" applyBorder="1" applyAlignment="1" applyProtection="1">
      <alignment horizontal="center" vertical="center" wrapText="1"/>
    </xf>
    <xf numFmtId="0" fontId="6" fillId="0" borderId="36" xfId="0" applyFont="1" applyFill="1" applyBorder="1" applyAlignment="1" applyProtection="1">
      <alignment horizontal="center" vertical="center" wrapText="1"/>
    </xf>
    <xf numFmtId="0" fontId="6" fillId="0" borderId="37" xfId="0" applyFont="1" applyFill="1" applyBorder="1" applyAlignment="1" applyProtection="1">
      <alignment horizontal="center" vertical="center" wrapText="1"/>
    </xf>
    <xf numFmtId="0" fontId="7" fillId="0" borderId="32"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0" fillId="0" borderId="26" xfId="0" applyFont="1" applyFill="1" applyBorder="1" applyAlignment="1" applyProtection="1">
      <alignment horizontal="center" vertical="center"/>
    </xf>
    <xf numFmtId="0" fontId="0" fillId="0" borderId="15" xfId="0" applyFont="1" applyFill="1" applyBorder="1" applyAlignment="1" applyProtection="1">
      <alignment horizontal="center" vertical="center"/>
    </xf>
    <xf numFmtId="38" fontId="0" fillId="0" borderId="31" xfId="0" applyNumberFormat="1" applyFont="1" applyFill="1" applyBorder="1" applyAlignment="1" applyProtection="1">
      <alignment horizontal="right" vertical="center"/>
    </xf>
    <xf numFmtId="38" fontId="0" fillId="0" borderId="14" xfId="0" applyNumberFormat="1" applyFont="1" applyFill="1" applyBorder="1" applyAlignment="1" applyProtection="1">
      <alignment horizontal="right" vertical="center"/>
    </xf>
    <xf numFmtId="38" fontId="0" fillId="0" borderId="27" xfId="0" applyNumberFormat="1" applyFont="1" applyFill="1" applyBorder="1" applyAlignment="1" applyProtection="1">
      <alignment horizontal="right" vertical="center"/>
    </xf>
    <xf numFmtId="0" fontId="0" fillId="0" borderId="20" xfId="0" applyFont="1" applyFill="1" applyBorder="1" applyAlignment="1" applyProtection="1">
      <alignment horizontal="center" vertical="center" wrapText="1"/>
    </xf>
    <xf numFmtId="0" fontId="0" fillId="0" borderId="20"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19" xfId="0" applyFont="1" applyFill="1" applyBorder="1" applyAlignment="1" applyProtection="1">
      <alignment horizontal="distributed" vertical="center" justifyLastLine="1"/>
    </xf>
    <xf numFmtId="0" fontId="0" fillId="0" borderId="13" xfId="0" applyFont="1" applyFill="1" applyBorder="1" applyAlignment="1" applyProtection="1">
      <alignment horizontal="distributed" vertical="center" justifyLastLine="1"/>
    </xf>
    <xf numFmtId="38" fontId="0" fillId="0" borderId="10" xfId="0" applyNumberFormat="1" applyFont="1" applyFill="1" applyBorder="1" applyAlignment="1" applyProtection="1">
      <alignment vertical="center"/>
      <protection locked="0"/>
    </xf>
    <xf numFmtId="38" fontId="0" fillId="0" borderId="1" xfId="0" applyNumberFormat="1" applyFont="1" applyFill="1" applyBorder="1" applyAlignment="1" applyProtection="1">
      <alignment vertical="center"/>
      <protection locked="0"/>
    </xf>
    <xf numFmtId="38" fontId="0" fillId="0" borderId="11" xfId="0" applyNumberFormat="1" applyFont="1" applyFill="1" applyBorder="1" applyAlignment="1" applyProtection="1">
      <alignment vertical="center"/>
      <protection locked="0"/>
    </xf>
    <xf numFmtId="38" fontId="0" fillId="0" borderId="2" xfId="0" applyNumberFormat="1" applyFont="1" applyFill="1" applyBorder="1" applyAlignment="1" applyProtection="1">
      <alignment vertical="center"/>
      <protection locked="0"/>
    </xf>
    <xf numFmtId="38" fontId="0" fillId="0" borderId="0" xfId="0" applyNumberFormat="1" applyFont="1" applyFill="1" applyBorder="1" applyAlignment="1" applyProtection="1">
      <alignment vertical="center"/>
      <protection locked="0"/>
    </xf>
    <xf numFmtId="38" fontId="0" fillId="0" borderId="3" xfId="0" applyNumberFormat="1" applyFont="1" applyFill="1" applyBorder="1" applyAlignment="1" applyProtection="1">
      <alignment vertical="center"/>
      <protection locked="0"/>
    </xf>
    <xf numFmtId="38" fontId="0" fillId="0" borderId="12" xfId="0" applyNumberFormat="1" applyFont="1" applyFill="1" applyBorder="1" applyAlignment="1" applyProtection="1">
      <alignment vertical="center"/>
      <protection locked="0"/>
    </xf>
    <xf numFmtId="38" fontId="0" fillId="0" borderId="8" xfId="0" applyNumberFormat="1" applyFont="1" applyFill="1" applyBorder="1" applyAlignment="1" applyProtection="1">
      <alignment vertical="center"/>
      <protection locked="0"/>
    </xf>
    <xf numFmtId="38" fontId="3" fillId="0" borderId="2" xfId="0" applyNumberFormat="1" applyFont="1" applyFill="1" applyBorder="1" applyAlignment="1" applyProtection="1">
      <alignment vertical="center"/>
      <protection locked="0"/>
    </xf>
    <xf numFmtId="38" fontId="3" fillId="0" borderId="0" xfId="0" applyNumberFormat="1" applyFont="1" applyFill="1" applyBorder="1" applyAlignment="1" applyProtection="1">
      <alignment vertical="center"/>
      <protection locked="0"/>
    </xf>
    <xf numFmtId="38" fontId="3" fillId="0" borderId="3" xfId="0" applyNumberFormat="1" applyFont="1" applyFill="1" applyBorder="1" applyAlignment="1" applyProtection="1">
      <alignment vertical="center"/>
      <protection locked="0"/>
    </xf>
    <xf numFmtId="38" fontId="3" fillId="0" borderId="6" xfId="0" applyNumberFormat="1" applyFont="1" applyFill="1" applyBorder="1" applyAlignment="1" applyProtection="1">
      <alignment horizontal="right" vertical="center"/>
    </xf>
    <xf numFmtId="38" fontId="3" fillId="0" borderId="9" xfId="0" applyNumberFormat="1" applyFont="1" applyFill="1" applyBorder="1" applyAlignment="1" applyProtection="1">
      <alignment horizontal="right" vertical="center"/>
    </xf>
    <xf numFmtId="0" fontId="0" fillId="0" borderId="16" xfId="0" applyFont="1" applyFill="1" applyBorder="1" applyAlignment="1" applyProtection="1">
      <alignment horizontal="distributed" vertical="center"/>
    </xf>
    <xf numFmtId="0" fontId="0" fillId="0" borderId="1" xfId="0" applyFont="1" applyFill="1" applyBorder="1" applyAlignment="1" applyProtection="1">
      <alignment horizontal="distributed" vertical="center"/>
    </xf>
    <xf numFmtId="0" fontId="0" fillId="0" borderId="11" xfId="0" applyFont="1" applyFill="1" applyBorder="1" applyAlignment="1" applyProtection="1">
      <alignment horizontal="distributed" vertical="center"/>
    </xf>
    <xf numFmtId="0" fontId="0" fillId="0" borderId="0" xfId="0" applyFont="1" applyFill="1" applyBorder="1" applyAlignment="1" applyProtection="1">
      <alignment vertical="center"/>
    </xf>
    <xf numFmtId="177" fontId="0" fillId="0" borderId="2" xfId="0" applyNumberFormat="1" applyFont="1" applyFill="1" applyBorder="1" applyAlignment="1" applyProtection="1">
      <alignment horizontal="right" vertical="distributed"/>
    </xf>
    <xf numFmtId="177" fontId="0" fillId="0" borderId="3" xfId="0" applyNumberFormat="1" applyFont="1" applyFill="1" applyBorder="1" applyAlignment="1" applyProtection="1">
      <alignment horizontal="right" vertical="distributed"/>
    </xf>
    <xf numFmtId="38" fontId="0" fillId="0" borderId="10" xfId="0" applyNumberFormat="1" applyFont="1" applyFill="1" applyBorder="1" applyAlignment="1">
      <alignment horizontal="right" vertical="center"/>
    </xf>
    <xf numFmtId="38" fontId="0" fillId="0" borderId="11" xfId="0" applyNumberFormat="1" applyFont="1" applyFill="1" applyBorder="1" applyAlignment="1">
      <alignment horizontal="right" vertical="center"/>
    </xf>
    <xf numFmtId="38" fontId="0" fillId="0" borderId="10" xfId="0" applyNumberFormat="1" applyFont="1" applyFill="1" applyBorder="1" applyAlignment="1" applyProtection="1">
      <alignment horizontal="right" vertical="center"/>
      <protection locked="0"/>
    </xf>
    <xf numFmtId="38" fontId="0" fillId="0" borderId="12" xfId="0" applyNumberFormat="1" applyFont="1" applyFill="1" applyBorder="1" applyAlignment="1" applyProtection="1">
      <alignment horizontal="right" vertical="center"/>
      <protection locked="0"/>
    </xf>
    <xf numFmtId="38" fontId="0" fillId="0" borderId="2" xfId="0" applyNumberFormat="1" applyFont="1" applyFill="1" applyBorder="1" applyAlignment="1">
      <alignment horizontal="right" vertical="center"/>
    </xf>
    <xf numFmtId="38" fontId="0" fillId="0" borderId="3" xfId="0" applyNumberFormat="1" applyFont="1" applyFill="1" applyBorder="1" applyAlignment="1">
      <alignment horizontal="right" vertical="center"/>
    </xf>
    <xf numFmtId="38" fontId="0" fillId="0" borderId="2" xfId="0" applyNumberFormat="1" applyFont="1" applyFill="1" applyBorder="1" applyAlignment="1" applyProtection="1">
      <alignment horizontal="right" vertical="center"/>
      <protection locked="0"/>
    </xf>
    <xf numFmtId="38" fontId="0" fillId="0" borderId="8" xfId="0" applyNumberFormat="1" applyFont="1" applyFill="1" applyBorder="1" applyAlignment="1" applyProtection="1">
      <alignment horizontal="right" vertical="center"/>
      <protection locked="0"/>
    </xf>
    <xf numFmtId="38" fontId="3" fillId="0" borderId="2" xfId="0" applyNumberFormat="1" applyFont="1" applyFill="1" applyBorder="1" applyAlignment="1" applyProtection="1">
      <alignment horizontal="right" vertical="center"/>
      <protection locked="0"/>
    </xf>
    <xf numFmtId="38" fontId="3" fillId="0" borderId="8" xfId="0" applyNumberFormat="1" applyFont="1" applyFill="1" applyBorder="1" applyAlignment="1" applyProtection="1">
      <alignment horizontal="right" vertical="center"/>
      <protection locked="0"/>
    </xf>
    <xf numFmtId="38" fontId="0" fillId="0" borderId="8" xfId="0" applyNumberFormat="1" applyFont="1" applyFill="1" applyBorder="1" applyAlignment="1" applyProtection="1">
      <alignment horizontal="right" vertical="center"/>
    </xf>
    <xf numFmtId="38" fontId="3" fillId="0" borderId="6" xfId="0" applyNumberFormat="1" applyFont="1" applyFill="1" applyBorder="1" applyAlignment="1" applyProtection="1">
      <alignment horizontal="right" vertical="center"/>
      <protection locked="0"/>
    </xf>
    <xf numFmtId="38" fontId="3" fillId="0" borderId="7" xfId="0" applyNumberFormat="1" applyFont="1" applyFill="1" applyBorder="1" applyAlignment="1" applyProtection="1">
      <alignment horizontal="right" vertical="center"/>
      <protection locked="0"/>
    </xf>
    <xf numFmtId="38" fontId="0" fillId="0" borderId="12" xfId="0" applyNumberFormat="1" applyFont="1" applyFill="1" applyBorder="1" applyAlignment="1" applyProtection="1">
      <alignment horizontal="right" vertical="center"/>
    </xf>
    <xf numFmtId="0" fontId="0" fillId="0" borderId="5" xfId="0" applyFont="1" applyFill="1" applyBorder="1" applyAlignment="1" applyProtection="1">
      <alignment horizontal="center" vertical="center"/>
    </xf>
    <xf numFmtId="0" fontId="2" fillId="0" borderId="0" xfId="0" applyFont="1" applyFill="1" applyAlignment="1" applyProtection="1">
      <alignment horizontal="distributed" vertical="center"/>
    </xf>
    <xf numFmtId="38" fontId="0" fillId="0" borderId="33" xfId="0" applyNumberFormat="1" applyFont="1" applyFill="1" applyBorder="1" applyAlignment="1" applyProtection="1">
      <alignment horizontal="right" vertical="center"/>
    </xf>
    <xf numFmtId="38" fontId="3" fillId="0" borderId="8" xfId="0" applyNumberFormat="1" applyFont="1" applyFill="1" applyBorder="1" applyAlignment="1" applyProtection="1">
      <alignment vertical="center"/>
      <protection locked="0"/>
    </xf>
    <xf numFmtId="0" fontId="0" fillId="0" borderId="21"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176" fontId="3" fillId="0" borderId="12" xfId="0" applyNumberFormat="1" applyFont="1" applyFill="1" applyBorder="1" applyAlignment="1" applyProtection="1">
      <alignment horizontal="right" vertical="center"/>
    </xf>
    <xf numFmtId="38" fontId="3" fillId="0" borderId="7" xfId="0" applyNumberFormat="1" applyFont="1" applyFill="1" applyBorder="1" applyAlignment="1" applyProtection="1">
      <alignment horizontal="right" vertical="center"/>
    </xf>
    <xf numFmtId="0" fontId="20" fillId="0" borderId="0" xfId="1" applyFont="1"/>
    <xf numFmtId="0" fontId="17" fillId="0" borderId="52" xfId="1" applyFont="1" applyBorder="1" applyAlignment="1">
      <alignment horizontal="right" vertical="top" wrapText="1"/>
    </xf>
    <xf numFmtId="0" fontId="17" fillId="0" borderId="54" xfId="1" applyFont="1" applyBorder="1" applyAlignment="1">
      <alignment horizontal="right" vertical="top" wrapText="1"/>
    </xf>
    <xf numFmtId="0" fontId="11" fillId="0" borderId="53" xfId="1" applyFont="1" applyBorder="1" applyAlignment="1">
      <alignment horizontal="center" vertical="center"/>
    </xf>
    <xf numFmtId="0" fontId="11" fillId="0" borderId="55" xfId="1" applyFont="1" applyBorder="1" applyAlignment="1">
      <alignment horizontal="center" vertical="center"/>
    </xf>
    <xf numFmtId="0" fontId="11" fillId="0" borderId="27" xfId="1" applyFont="1" applyBorder="1" applyAlignment="1">
      <alignment horizontal="center" vertical="center"/>
    </xf>
    <xf numFmtId="0" fontId="11" fillId="0" borderId="3" xfId="1" applyFont="1" applyBorder="1" applyAlignment="1">
      <alignment horizontal="center" vertical="center"/>
    </xf>
    <xf numFmtId="0" fontId="11" fillId="0" borderId="20" xfId="1" applyFont="1" applyBorder="1" applyAlignment="1">
      <alignment horizontal="center" vertical="center"/>
    </xf>
    <xf numFmtId="0" fontId="11" fillId="0" borderId="22" xfId="1" applyFont="1" applyBorder="1" applyAlignment="1">
      <alignment horizontal="center" vertical="center"/>
    </xf>
    <xf numFmtId="176" fontId="3" fillId="0" borderId="10" xfId="3" applyNumberFormat="1" applyFont="1" applyFill="1" applyBorder="1" applyAlignment="1" applyProtection="1">
      <alignment horizontal="right" vertical="center"/>
    </xf>
    <xf numFmtId="176" fontId="3" fillId="0" borderId="1" xfId="3" applyNumberFormat="1" applyFont="1" applyFill="1" applyBorder="1" applyAlignment="1" applyProtection="1">
      <alignment horizontal="right" vertical="center"/>
    </xf>
    <xf numFmtId="176" fontId="3" fillId="0" borderId="11" xfId="3" applyNumberFormat="1" applyFont="1" applyFill="1" applyBorder="1" applyAlignment="1" applyProtection="1">
      <alignment horizontal="right" vertical="center"/>
    </xf>
    <xf numFmtId="176" fontId="3" fillId="0" borderId="12" xfId="3" applyNumberFormat="1" applyFont="1" applyFill="1" applyBorder="1" applyAlignment="1" applyProtection="1">
      <alignment horizontal="right" vertical="center"/>
    </xf>
    <xf numFmtId="178" fontId="11" fillId="0" borderId="47" xfId="1" applyNumberFormat="1" applyFont="1" applyBorder="1" applyAlignment="1">
      <alignment horizontal="center"/>
    </xf>
    <xf numFmtId="178" fontId="11" fillId="0" borderId="48" xfId="1" applyNumberFormat="1" applyFont="1" applyBorder="1" applyAlignment="1">
      <alignment horizontal="center"/>
    </xf>
    <xf numFmtId="0" fontId="17" fillId="0" borderId="52" xfId="1" applyFont="1" applyFill="1" applyBorder="1" applyAlignment="1">
      <alignment horizontal="right" vertical="top" wrapText="1"/>
    </xf>
    <xf numFmtId="0" fontId="17" fillId="0" borderId="54" xfId="1" applyFont="1" applyFill="1" applyBorder="1" applyAlignment="1">
      <alignment horizontal="right" vertical="top" wrapText="1"/>
    </xf>
    <xf numFmtId="0" fontId="11" fillId="0" borderId="53" xfId="1" applyFont="1" applyFill="1" applyBorder="1" applyAlignment="1">
      <alignment horizontal="center" vertical="center"/>
    </xf>
    <xf numFmtId="0" fontId="11" fillId="0" borderId="55" xfId="1" applyFont="1" applyFill="1" applyBorder="1" applyAlignment="1">
      <alignment horizontal="center" vertical="center"/>
    </xf>
    <xf numFmtId="0" fontId="11" fillId="0" borderId="27" xfId="1" applyFont="1" applyFill="1" applyBorder="1" applyAlignment="1">
      <alignment horizontal="center" vertical="center"/>
    </xf>
    <xf numFmtId="0" fontId="11" fillId="0" borderId="3" xfId="1" applyFont="1" applyFill="1" applyBorder="1" applyAlignment="1">
      <alignment horizontal="center" vertical="center"/>
    </xf>
    <xf numFmtId="0" fontId="11" fillId="0" borderId="20" xfId="1" applyFont="1" applyFill="1" applyBorder="1" applyAlignment="1">
      <alignment horizontal="center" vertical="center"/>
    </xf>
    <xf numFmtId="0" fontId="11" fillId="0" borderId="22" xfId="1" applyFont="1" applyFill="1" applyBorder="1" applyAlignment="1">
      <alignment horizontal="center" vertical="center"/>
    </xf>
    <xf numFmtId="0" fontId="18" fillId="0" borderId="0" xfId="1" applyFont="1" applyAlignment="1">
      <alignment horizontal="center" vertical="center"/>
    </xf>
    <xf numFmtId="49" fontId="5" fillId="0" borderId="16" xfId="3" applyNumberFormat="1" applyFont="1" applyFill="1" applyBorder="1" applyAlignment="1" applyProtection="1">
      <alignment horizontal="center" vertical="center"/>
    </xf>
    <xf numFmtId="49" fontId="5" fillId="0" borderId="1" xfId="3" quotePrefix="1" applyNumberFormat="1" applyFont="1" applyFill="1" applyBorder="1" applyAlignment="1" applyProtection="1">
      <alignment horizontal="center" vertical="center"/>
    </xf>
    <xf numFmtId="49" fontId="5" fillId="0" borderId="11" xfId="3" quotePrefix="1" applyNumberFormat="1" applyFont="1" applyFill="1" applyBorder="1" applyAlignment="1" applyProtection="1">
      <alignment horizontal="center" vertical="center"/>
    </xf>
    <xf numFmtId="0" fontId="14" fillId="0" borderId="31" xfId="3" applyFont="1" applyFill="1" applyBorder="1" applyAlignment="1" applyProtection="1">
      <alignment horizontal="center" vertical="center"/>
    </xf>
    <xf numFmtId="0" fontId="14" fillId="0" borderId="14" xfId="3" applyFont="1" applyFill="1" applyBorder="1" applyAlignment="1" applyProtection="1">
      <alignment horizontal="center" vertical="center"/>
    </xf>
    <xf numFmtId="0" fontId="14" fillId="0" borderId="27" xfId="3" applyFont="1" applyFill="1" applyBorder="1" applyAlignment="1" applyProtection="1">
      <alignment horizontal="center" vertical="center"/>
    </xf>
    <xf numFmtId="0" fontId="14" fillId="0" borderId="32" xfId="3" applyFont="1" applyFill="1" applyBorder="1" applyAlignment="1" applyProtection="1">
      <alignment horizontal="center" vertical="center"/>
    </xf>
    <xf numFmtId="0" fontId="14" fillId="0" borderId="29" xfId="3" applyFont="1" applyFill="1" applyBorder="1" applyAlignment="1" applyProtection="1">
      <alignment horizontal="center" vertical="center"/>
    </xf>
    <xf numFmtId="0" fontId="14" fillId="0" borderId="30" xfId="3" applyFont="1" applyFill="1" applyBorder="1" applyAlignment="1" applyProtection="1">
      <alignment horizontal="center" vertical="center"/>
    </xf>
    <xf numFmtId="0" fontId="14" fillId="0" borderId="4" xfId="3" applyFont="1" applyFill="1" applyBorder="1" applyAlignment="1" applyProtection="1">
      <alignment horizontal="center" vertical="center"/>
    </xf>
    <xf numFmtId="0" fontId="14" fillId="0" borderId="19" xfId="3" applyFont="1" applyFill="1" applyBorder="1" applyAlignment="1" applyProtection="1">
      <alignment horizontal="center" vertical="center"/>
    </xf>
    <xf numFmtId="0" fontId="14" fillId="0" borderId="13" xfId="3" applyFont="1" applyFill="1" applyBorder="1" applyAlignment="1" applyProtection="1">
      <alignment horizontal="center" vertical="center"/>
    </xf>
    <xf numFmtId="0" fontId="14" fillId="0" borderId="31" xfId="3" applyFont="1" applyFill="1" applyBorder="1" applyAlignment="1" applyProtection="1">
      <alignment horizontal="center" vertical="center" wrapText="1"/>
    </xf>
    <xf numFmtId="0" fontId="14" fillId="0" borderId="14" xfId="3" applyFont="1" applyFill="1" applyBorder="1" applyAlignment="1" applyProtection="1">
      <alignment horizontal="center" vertical="center" wrapText="1"/>
    </xf>
    <xf numFmtId="0" fontId="14" fillId="0" borderId="33" xfId="3" applyFont="1" applyFill="1" applyBorder="1" applyAlignment="1" applyProtection="1">
      <alignment horizontal="center" vertical="center" wrapText="1"/>
    </xf>
    <xf numFmtId="0" fontId="14" fillId="0" borderId="32" xfId="3" applyFont="1" applyFill="1" applyBorder="1" applyAlignment="1" applyProtection="1">
      <alignment horizontal="center" vertical="center" wrapText="1"/>
    </xf>
    <xf numFmtId="0" fontId="14" fillId="0" borderId="29" xfId="3" applyFont="1" applyFill="1" applyBorder="1" applyAlignment="1" applyProtection="1">
      <alignment horizontal="center" vertical="center" wrapText="1"/>
    </xf>
    <xf numFmtId="0" fontId="14" fillId="0" borderId="34" xfId="3" applyFont="1" applyFill="1" applyBorder="1" applyAlignment="1" applyProtection="1">
      <alignment horizontal="center" vertical="center" wrapText="1"/>
    </xf>
    <xf numFmtId="0" fontId="11" fillId="0" borderId="15" xfId="1" applyFont="1" applyBorder="1" applyAlignment="1">
      <alignment horizontal="center" vertical="center"/>
    </xf>
    <xf numFmtId="0" fontId="11" fillId="0" borderId="42" xfId="1" applyFont="1" applyBorder="1" applyAlignment="1">
      <alignment horizontal="center" vertical="center"/>
    </xf>
    <xf numFmtId="0" fontId="7" fillId="0" borderId="32" xfId="3" applyFont="1" applyFill="1" applyBorder="1" applyAlignment="1" applyProtection="1">
      <alignment horizontal="center" vertical="center" wrapText="1"/>
    </xf>
    <xf numFmtId="0" fontId="7" fillId="0" borderId="29" xfId="3" applyFont="1" applyFill="1" applyBorder="1" applyAlignment="1" applyProtection="1">
      <alignment horizontal="center" vertical="center" wrapText="1"/>
    </xf>
    <xf numFmtId="0" fontId="7" fillId="0" borderId="30" xfId="3" applyFont="1" applyFill="1" applyBorder="1" applyAlignment="1" applyProtection="1">
      <alignment horizontal="center" vertical="center" wrapText="1"/>
    </xf>
    <xf numFmtId="0" fontId="6" fillId="0" borderId="35" xfId="3" applyFont="1" applyFill="1" applyBorder="1" applyAlignment="1" applyProtection="1">
      <alignment horizontal="center" vertical="center" wrapText="1"/>
    </xf>
    <xf numFmtId="0" fontId="6" fillId="0" borderId="36" xfId="3" applyFont="1" applyFill="1" applyBorder="1" applyAlignment="1" applyProtection="1">
      <alignment horizontal="center" vertical="center" wrapText="1"/>
    </xf>
    <xf numFmtId="0" fontId="6" fillId="0" borderId="37" xfId="3" applyFont="1" applyFill="1" applyBorder="1" applyAlignment="1" applyProtection="1">
      <alignment horizontal="center" vertical="center" wrapText="1"/>
    </xf>
    <xf numFmtId="0" fontId="14" fillId="0" borderId="27" xfId="3" applyFont="1" applyFill="1" applyBorder="1" applyAlignment="1" applyProtection="1">
      <alignment horizontal="center" vertical="center" wrapText="1"/>
    </xf>
    <xf numFmtId="0" fontId="14" fillId="0" borderId="30" xfId="3" applyFont="1" applyFill="1" applyBorder="1" applyAlignment="1" applyProtection="1">
      <alignment horizontal="center" vertical="center" wrapText="1"/>
    </xf>
    <xf numFmtId="0" fontId="12" fillId="0" borderId="0" xfId="1" applyFont="1" applyAlignment="1">
      <alignment horizontal="center" vertical="center"/>
    </xf>
    <xf numFmtId="0" fontId="9" fillId="0" borderId="0" xfId="1" applyFont="1" applyAlignment="1">
      <alignment horizontal="center" vertical="center"/>
    </xf>
    <xf numFmtId="0" fontId="11" fillId="0" borderId="29" xfId="1" applyFont="1" applyBorder="1" applyAlignment="1">
      <alignment horizontal="center" vertical="center"/>
    </xf>
    <xf numFmtId="0" fontId="11" fillId="0" borderId="4" xfId="1" applyFont="1" applyBorder="1" applyAlignment="1">
      <alignment horizontal="center" vertical="center"/>
    </xf>
    <xf numFmtId="0" fontId="11" fillId="0" borderId="13" xfId="1" applyFont="1" applyBorder="1" applyAlignment="1">
      <alignment horizontal="center" vertical="center"/>
    </xf>
    <xf numFmtId="0" fontId="14" fillId="0" borderId="26" xfId="3" applyFont="1" applyFill="1" applyBorder="1" applyAlignment="1" applyProtection="1">
      <alignment horizontal="distributed" vertical="center" justifyLastLine="1"/>
    </xf>
    <xf numFmtId="0" fontId="14" fillId="0" borderId="14" xfId="3" applyFont="1" applyFill="1" applyBorder="1" applyAlignment="1" applyProtection="1">
      <alignment horizontal="distributed" vertical="center" justifyLastLine="1"/>
    </xf>
    <xf numFmtId="0" fontId="14" fillId="0" borderId="27" xfId="3" applyFont="1" applyFill="1" applyBorder="1" applyAlignment="1" applyProtection="1">
      <alignment horizontal="distributed" vertical="center" justifyLastLine="1"/>
    </xf>
    <xf numFmtId="0" fontId="14" fillId="0" borderId="28" xfId="3" applyFont="1" applyFill="1" applyBorder="1" applyAlignment="1" applyProtection="1">
      <alignment horizontal="distributed" vertical="center" justifyLastLine="1"/>
    </xf>
    <xf numFmtId="0" fontId="14" fillId="0" borderId="29" xfId="3" applyFont="1" applyFill="1" applyBorder="1" applyAlignment="1" applyProtection="1">
      <alignment horizontal="distributed" vertical="center" justifyLastLine="1"/>
    </xf>
    <xf numFmtId="0" fontId="14" fillId="0" borderId="30" xfId="3" applyFont="1" applyFill="1" applyBorder="1" applyAlignment="1" applyProtection="1">
      <alignment horizontal="distributed" vertical="center" justifyLastLine="1"/>
    </xf>
    <xf numFmtId="0" fontId="14" fillId="0" borderId="16" xfId="3" applyFont="1" applyFill="1" applyBorder="1" applyAlignment="1" applyProtection="1">
      <alignment horizontal="distributed" vertical="center"/>
    </xf>
    <xf numFmtId="0" fontId="14" fillId="0" borderId="1" xfId="3" applyFont="1" applyFill="1" applyBorder="1" applyAlignment="1" applyProtection="1">
      <alignment horizontal="distributed" vertical="center"/>
    </xf>
    <xf numFmtId="0" fontId="14" fillId="0" borderId="11" xfId="3" applyFont="1" applyFill="1" applyBorder="1" applyAlignment="1" applyProtection="1">
      <alignment horizontal="distributed" vertical="center"/>
    </xf>
    <xf numFmtId="38" fontId="14" fillId="0" borderId="10" xfId="3" applyNumberFormat="1" applyFont="1" applyFill="1" applyBorder="1" applyAlignment="1" applyProtection="1">
      <alignment horizontal="right" vertical="center"/>
    </xf>
    <xf numFmtId="38" fontId="14" fillId="0" borderId="12" xfId="3" applyNumberFormat="1" applyFont="1" applyFill="1" applyBorder="1" applyAlignment="1" applyProtection="1">
      <alignment horizontal="right" vertical="center"/>
    </xf>
    <xf numFmtId="3" fontId="31" fillId="0" borderId="79" xfId="5" applyNumberFormat="1" applyFont="1" applyBorder="1" applyAlignment="1">
      <alignment horizontal="distributed" vertical="center" indent="1"/>
    </xf>
    <xf numFmtId="3" fontId="31" fillId="0" borderId="80" xfId="5" applyNumberFormat="1" applyFont="1" applyBorder="1" applyAlignment="1">
      <alignment horizontal="distributed" vertical="center" indent="1"/>
    </xf>
    <xf numFmtId="3" fontId="31" fillId="0" borderId="82" xfId="5" applyNumberFormat="1" applyFont="1" applyBorder="1" applyAlignment="1">
      <alignment horizontal="center" vertical="center" wrapText="1"/>
    </xf>
    <xf numFmtId="3" fontId="31" fillId="0" borderId="83" xfId="5" applyNumberFormat="1" applyFont="1" applyBorder="1" applyAlignment="1">
      <alignment horizontal="center" vertical="center" wrapText="1"/>
    </xf>
    <xf numFmtId="3" fontId="31" fillId="0" borderId="84" xfId="5" applyNumberFormat="1" applyFont="1" applyBorder="1" applyAlignment="1">
      <alignment horizontal="center" vertical="center" wrapText="1"/>
    </xf>
    <xf numFmtId="3" fontId="31" fillId="0" borderId="35" xfId="5" applyNumberFormat="1" applyFont="1" applyBorder="1" applyAlignment="1">
      <alignment horizontal="distributed" vertical="center" indent="1"/>
    </xf>
    <xf numFmtId="3" fontId="31" fillId="0" borderId="36" xfId="5" applyNumberFormat="1" applyFont="1" applyBorder="1" applyAlignment="1">
      <alignment horizontal="distributed" vertical="center" indent="1"/>
    </xf>
    <xf numFmtId="0" fontId="14" fillId="0" borderId="15" xfId="3" applyFont="1" applyFill="1" applyBorder="1" applyAlignment="1" applyProtection="1">
      <alignment horizontal="distributed" vertical="center"/>
    </xf>
    <xf numFmtId="0" fontId="14" fillId="0" borderId="0" xfId="3" applyFont="1" applyFill="1" applyBorder="1" applyAlignment="1" applyProtection="1">
      <alignment horizontal="distributed" vertical="center"/>
    </xf>
    <xf numFmtId="0" fontId="14" fillId="0" borderId="3" xfId="3" applyFont="1" applyFill="1" applyBorder="1" applyAlignment="1" applyProtection="1">
      <alignment horizontal="distributed" vertical="center"/>
    </xf>
    <xf numFmtId="38" fontId="14" fillId="0" borderId="2" xfId="3" applyNumberFormat="1" applyFont="1" applyFill="1" applyBorder="1" applyAlignment="1" applyProtection="1">
      <alignment horizontal="right" vertical="center"/>
    </xf>
    <xf numFmtId="38" fontId="14" fillId="0" borderId="8" xfId="3" applyNumberFormat="1" applyFont="1" applyFill="1" applyBorder="1" applyAlignment="1" applyProtection="1">
      <alignment horizontal="right" vertical="center"/>
    </xf>
    <xf numFmtId="0" fontId="14" fillId="0" borderId="18" xfId="3" applyFont="1" applyFill="1" applyBorder="1" applyAlignment="1" applyProtection="1">
      <alignment horizontal="distributed" vertical="center" justifyLastLine="1"/>
    </xf>
    <xf numFmtId="0" fontId="14" fillId="0" borderId="19" xfId="3" applyFont="1" applyFill="1" applyBorder="1" applyAlignment="1" applyProtection="1">
      <alignment horizontal="distributed" vertical="center" justifyLastLine="1"/>
    </xf>
    <xf numFmtId="0" fontId="14" fillId="0" borderId="13" xfId="3" applyFont="1" applyFill="1" applyBorder="1" applyAlignment="1" applyProtection="1">
      <alignment horizontal="distributed" vertical="center" justifyLastLine="1"/>
    </xf>
    <xf numFmtId="0" fontId="14" fillId="0" borderId="5" xfId="3" applyFont="1" applyFill="1" applyBorder="1" applyAlignment="1" applyProtection="1">
      <alignment horizontal="center" vertical="center"/>
    </xf>
    <xf numFmtId="0" fontId="3" fillId="0" borderId="15" xfId="3" applyFont="1" applyFill="1" applyBorder="1" applyAlignment="1" applyProtection="1">
      <alignment horizontal="distributed" vertical="center"/>
    </xf>
    <xf numFmtId="0" fontId="3" fillId="0" borderId="0" xfId="3" applyFont="1" applyFill="1" applyBorder="1" applyAlignment="1" applyProtection="1">
      <alignment horizontal="distributed" vertical="center"/>
    </xf>
    <xf numFmtId="0" fontId="3" fillId="0" borderId="3" xfId="3" applyFont="1" applyFill="1" applyBorder="1" applyAlignment="1" applyProtection="1">
      <alignment horizontal="distributed" vertical="center"/>
    </xf>
    <xf numFmtId="38" fontId="3" fillId="0" borderId="6" xfId="3" applyNumberFormat="1" applyFont="1" applyFill="1" applyBorder="1" applyAlignment="1" applyProtection="1">
      <alignment horizontal="right" vertical="center"/>
    </xf>
    <xf numFmtId="38" fontId="3" fillId="0" borderId="7" xfId="3" applyNumberFormat="1" applyFont="1" applyFill="1" applyBorder="1" applyAlignment="1" applyProtection="1">
      <alignment horizontal="right" vertical="center"/>
    </xf>
    <xf numFmtId="3" fontId="22" fillId="0" borderId="35" xfId="5" applyNumberFormat="1" applyFont="1" applyBorder="1" applyAlignment="1">
      <alignment horizontal="center" vertical="center"/>
    </xf>
    <xf numFmtId="3" fontId="22" fillId="0" borderId="37" xfId="5" applyNumberFormat="1" applyFont="1" applyBorder="1" applyAlignment="1">
      <alignment horizontal="center" vertical="center"/>
    </xf>
    <xf numFmtId="3" fontId="23" fillId="0" borderId="0" xfId="5" applyNumberFormat="1" applyFont="1" applyAlignment="1">
      <alignment horizontal="center" vertical="center"/>
    </xf>
    <xf numFmtId="3" fontId="26" fillId="0" borderId="26" xfId="5" applyNumberFormat="1" applyFont="1" applyBorder="1" applyAlignment="1">
      <alignment horizontal="center" vertical="center"/>
    </xf>
    <xf numFmtId="3" fontId="26" fillId="0" borderId="14" xfId="5" quotePrefix="1" applyNumberFormat="1" applyFont="1" applyBorder="1" applyAlignment="1">
      <alignment horizontal="center" vertical="center"/>
    </xf>
    <xf numFmtId="3" fontId="31" fillId="0" borderId="52" xfId="5" applyNumberFormat="1" applyFont="1" applyBorder="1" applyAlignment="1">
      <alignment horizontal="center" vertical="center" textRotation="255"/>
    </xf>
    <xf numFmtId="3" fontId="31" fillId="0" borderId="54" xfId="5" applyNumberFormat="1" applyFont="1" applyBorder="1" applyAlignment="1">
      <alignment horizontal="center" vertical="center" textRotation="255"/>
    </xf>
    <xf numFmtId="3" fontId="31" fillId="0" borderId="85" xfId="5" applyNumberFormat="1" applyFont="1" applyBorder="1" applyAlignment="1">
      <alignment horizontal="center" vertical="center" textRotation="255"/>
    </xf>
    <xf numFmtId="3" fontId="31" fillId="0" borderId="4" xfId="5" applyNumberFormat="1" applyFont="1" applyBorder="1" applyAlignment="1">
      <alignment horizontal="distributed" vertical="center" indent="1"/>
    </xf>
    <xf numFmtId="3" fontId="31" fillId="0" borderId="19" xfId="5" applyNumberFormat="1" applyFont="1" applyBorder="1" applyAlignment="1">
      <alignment horizontal="distributed" vertical="center" indent="1"/>
    </xf>
    <xf numFmtId="3" fontId="31" fillId="0" borderId="6" xfId="5" applyNumberFormat="1" applyFont="1" applyBorder="1" applyAlignment="1">
      <alignment horizontal="center" vertical="center" wrapText="1" shrinkToFit="1"/>
    </xf>
    <xf numFmtId="3" fontId="31" fillId="0" borderId="2" xfId="5" applyNumberFormat="1" applyFont="1" applyBorder="1" applyAlignment="1">
      <alignment horizontal="center" vertical="center" shrinkToFit="1"/>
    </xf>
    <xf numFmtId="3" fontId="31" fillId="0" borderId="32" xfId="5" applyNumberFormat="1" applyFont="1" applyBorder="1" applyAlignment="1">
      <alignment horizontal="center" vertical="center" shrinkToFit="1"/>
    </xf>
    <xf numFmtId="3" fontId="31" fillId="0" borderId="6" xfId="5" applyNumberFormat="1" applyFont="1" applyBorder="1" applyAlignment="1">
      <alignment horizontal="center" vertical="center"/>
    </xf>
    <xf numFmtId="3" fontId="31" fillId="0" borderId="2" xfId="5" applyNumberFormat="1" applyFont="1" applyBorder="1" applyAlignment="1">
      <alignment horizontal="center" vertical="center"/>
    </xf>
    <xf numFmtId="3" fontId="31" fillId="0" borderId="32" xfId="5" applyNumberFormat="1" applyFont="1" applyBorder="1" applyAlignment="1">
      <alignment horizontal="center" vertical="center"/>
    </xf>
    <xf numFmtId="3" fontId="31" fillId="0" borderId="86" xfId="5" applyNumberFormat="1" applyFont="1" applyBorder="1" applyAlignment="1">
      <alignment horizontal="distributed" vertical="center" indent="1"/>
    </xf>
    <xf numFmtId="3" fontId="31" fillId="0" borderId="87" xfId="5" applyNumberFormat="1" applyFont="1" applyBorder="1" applyAlignment="1">
      <alignment horizontal="distributed" vertical="center" indent="1"/>
    </xf>
    <xf numFmtId="0" fontId="14" fillId="0" borderId="15" xfId="3" applyFont="1" applyFill="1" applyBorder="1" applyAlignment="1" applyProtection="1">
      <alignment horizontal="center" vertical="center" textRotation="255" wrapText="1"/>
    </xf>
    <xf numFmtId="0" fontId="14" fillId="0" borderId="16" xfId="3" applyFont="1" applyFill="1" applyBorder="1" applyAlignment="1" applyProtection="1">
      <alignment horizontal="center" vertical="center" textRotation="255" wrapText="1"/>
    </xf>
    <xf numFmtId="38" fontId="14" fillId="0" borderId="2" xfId="3" applyNumberFormat="1" applyFont="1" applyFill="1" applyBorder="1" applyAlignment="1" applyProtection="1">
      <alignment horizontal="right" vertical="center"/>
      <protection locked="0"/>
    </xf>
    <xf numFmtId="38" fontId="14" fillId="0" borderId="8" xfId="3" applyNumberFormat="1" applyFont="1" applyFill="1" applyBorder="1" applyAlignment="1" applyProtection="1">
      <alignment horizontal="right" vertical="center"/>
      <protection locked="0"/>
    </xf>
    <xf numFmtId="38" fontId="14" fillId="0" borderId="10" xfId="3" applyNumberFormat="1" applyFont="1" applyFill="1" applyBorder="1" applyAlignment="1" applyProtection="1">
      <alignment horizontal="right" vertical="center"/>
      <protection locked="0"/>
    </xf>
    <xf numFmtId="38" fontId="14" fillId="0" borderId="12" xfId="3" applyNumberFormat="1" applyFont="1" applyFill="1" applyBorder="1" applyAlignment="1" applyProtection="1">
      <alignment horizontal="right" vertical="center"/>
      <protection locked="0"/>
    </xf>
    <xf numFmtId="0" fontId="14" fillId="0" borderId="15" xfId="3" applyFont="1" applyFill="1" applyBorder="1" applyAlignment="1" applyProtection="1">
      <alignment horizontal="center" vertical="center" textRotation="255"/>
    </xf>
    <xf numFmtId="0" fontId="14" fillId="0" borderId="19" xfId="3" applyFont="1" applyFill="1" applyBorder="1" applyAlignment="1">
      <alignment horizontal="distributed" vertical="center" justifyLastLine="1"/>
    </xf>
    <xf numFmtId="0" fontId="14" fillId="0" borderId="13" xfId="3" applyFont="1" applyFill="1" applyBorder="1" applyAlignment="1">
      <alignment horizontal="distributed" vertical="center" justifyLastLine="1"/>
    </xf>
    <xf numFmtId="0" fontId="3" fillId="0" borderId="38" xfId="3" applyFont="1" applyFill="1" applyBorder="1" applyAlignment="1" applyProtection="1">
      <alignment horizontal="center" vertical="center" textRotation="255"/>
    </xf>
    <xf numFmtId="0" fontId="3" fillId="0" borderId="15" xfId="3" applyFont="1" applyFill="1" applyBorder="1" applyAlignment="1" applyProtection="1">
      <alignment horizontal="center" vertical="center" textRotation="255"/>
    </xf>
    <xf numFmtId="38" fontId="3" fillId="0" borderId="6" xfId="3" applyNumberFormat="1" applyFont="1" applyFill="1" applyBorder="1" applyAlignment="1" applyProtection="1">
      <alignment horizontal="right" vertical="center"/>
      <protection locked="0"/>
    </xf>
    <xf numFmtId="38" fontId="3" fillId="0" borderId="7" xfId="3" applyNumberFormat="1" applyFont="1" applyFill="1" applyBorder="1" applyAlignment="1" applyProtection="1">
      <alignment horizontal="right" vertical="center"/>
      <protection locked="0"/>
    </xf>
    <xf numFmtId="38" fontId="3" fillId="0" borderId="2" xfId="3" applyNumberFormat="1" applyFont="1" applyFill="1" applyBorder="1" applyAlignment="1" applyProtection="1">
      <alignment horizontal="right" vertical="center"/>
      <protection locked="0"/>
    </xf>
    <xf numFmtId="38" fontId="3" fillId="0" borderId="8" xfId="3" applyNumberFormat="1" applyFont="1" applyFill="1" applyBorder="1" applyAlignment="1" applyProtection="1">
      <alignment horizontal="right" vertical="center"/>
      <protection locked="0"/>
    </xf>
    <xf numFmtId="0" fontId="12" fillId="0" borderId="0" xfId="6" applyFont="1" applyAlignment="1">
      <alignment horizontal="center" vertical="center"/>
    </xf>
    <xf numFmtId="0" fontId="9" fillId="0" borderId="0" xfId="6" applyFont="1" applyAlignment="1">
      <alignment horizontal="center" vertical="center"/>
    </xf>
    <xf numFmtId="0" fontId="9" fillId="0" borderId="0" xfId="6" applyFont="1" applyAlignment="1">
      <alignment horizontal="center"/>
    </xf>
    <xf numFmtId="0" fontId="11" fillId="0" borderId="29" xfId="6" applyFont="1" applyBorder="1" applyAlignment="1">
      <alignment horizontal="center" vertical="center"/>
    </xf>
    <xf numFmtId="0" fontId="15" fillId="0" borderId="31" xfId="6" applyFont="1" applyBorder="1" applyAlignment="1">
      <alignment horizontal="center" vertical="center"/>
    </xf>
    <xf numFmtId="0" fontId="15" fillId="0" borderId="33" xfId="6" applyFont="1" applyBorder="1" applyAlignment="1">
      <alignment horizontal="center" vertical="center"/>
    </xf>
    <xf numFmtId="0" fontId="15" fillId="0" borderId="32" xfId="6" applyFont="1" applyBorder="1" applyAlignment="1">
      <alignment horizontal="center" vertical="center"/>
    </xf>
    <xf numFmtId="0" fontId="15" fillId="0" borderId="34" xfId="6" applyFont="1" applyBorder="1" applyAlignment="1">
      <alignment horizontal="center" vertical="center"/>
    </xf>
    <xf numFmtId="0" fontId="15" fillId="0" borderId="54" xfId="6" applyFont="1" applyBorder="1" applyAlignment="1">
      <alignment horizontal="center" vertical="top" textRotation="255"/>
    </xf>
    <xf numFmtId="0" fontId="15" fillId="0" borderId="85" xfId="6" applyFont="1" applyBorder="1" applyAlignment="1">
      <alignment horizontal="center" vertical="top" textRotation="255"/>
    </xf>
    <xf numFmtId="0" fontId="15" fillId="0" borderId="35" xfId="6" applyFont="1" applyBorder="1" applyAlignment="1">
      <alignment horizontal="center" vertical="center"/>
    </xf>
    <xf numFmtId="0" fontId="15" fillId="0" borderId="36" xfId="6" applyFont="1" applyBorder="1" applyAlignment="1">
      <alignment horizontal="center" vertical="center"/>
    </xf>
    <xf numFmtId="0" fontId="15" fillId="0" borderId="37" xfId="6" applyFont="1" applyBorder="1" applyAlignment="1">
      <alignment horizontal="center" vertical="center"/>
    </xf>
  </cellXfs>
  <cellStyles count="7">
    <cellStyle name="桁区切り 2" xfId="2" xr:uid="{B616C74F-4E8C-45B6-8F89-752804AE94F4}"/>
    <cellStyle name="桁区切り 3" xfId="4" xr:uid="{C76CB344-A8D1-43BC-95AA-4DF5FB6BAAC5}"/>
    <cellStyle name="標準" xfId="0" builtinId="0"/>
    <cellStyle name="標準 2" xfId="3" xr:uid="{B8ABF43F-0936-4D6B-9589-233449F2CAAE}"/>
    <cellStyle name="標準 2 2" xfId="6" xr:uid="{A173EABB-90DA-4F37-990F-27949FD5A5B8}"/>
    <cellStyle name="標準 2 2 2" xfId="5" xr:uid="{103738E4-49C3-406D-A01A-3B8FD0D01ADA}"/>
    <cellStyle name="標準 3" xfId="1" xr:uid="{8974EB8C-DC34-4084-AF40-8BB4D7D2CC7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22860</xdr:colOff>
      <xdr:row>38</xdr:row>
      <xdr:rowOff>76200</xdr:rowOff>
    </xdr:from>
    <xdr:to>
      <xdr:col>3</xdr:col>
      <xdr:colOff>7620</xdr:colOff>
      <xdr:row>40</xdr:row>
      <xdr:rowOff>121920</xdr:rowOff>
    </xdr:to>
    <xdr:sp macro="" textlink="">
      <xdr:nvSpPr>
        <xdr:cNvPr id="1453" name="AutoShape 1">
          <a:extLst>
            <a:ext uri="{FF2B5EF4-FFF2-40B4-BE49-F238E27FC236}">
              <a16:creationId xmlns:a16="http://schemas.microsoft.com/office/drawing/2014/main" id="{67D495E3-488E-411F-BA2D-AFE69FA43B3D}"/>
            </a:ext>
          </a:extLst>
        </xdr:cNvPr>
        <xdr:cNvSpPr>
          <a:spLocks/>
        </xdr:cNvSpPr>
      </xdr:nvSpPr>
      <xdr:spPr bwMode="auto">
        <a:xfrm>
          <a:off x="525780" y="6134100"/>
          <a:ext cx="99060" cy="365760"/>
        </a:xfrm>
        <a:prstGeom prst="leftBrace">
          <a:avLst>
            <a:gd name="adj1" fmla="val 3076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22860</xdr:colOff>
      <xdr:row>41</xdr:row>
      <xdr:rowOff>68580</xdr:rowOff>
    </xdr:from>
    <xdr:to>
      <xdr:col>3</xdr:col>
      <xdr:colOff>7620</xdr:colOff>
      <xdr:row>43</xdr:row>
      <xdr:rowOff>114300</xdr:rowOff>
    </xdr:to>
    <xdr:sp macro="" textlink="">
      <xdr:nvSpPr>
        <xdr:cNvPr id="1454" name="AutoShape 4">
          <a:extLst>
            <a:ext uri="{FF2B5EF4-FFF2-40B4-BE49-F238E27FC236}">
              <a16:creationId xmlns:a16="http://schemas.microsoft.com/office/drawing/2014/main" id="{81B06109-A401-41BE-AF24-0976078795AC}"/>
            </a:ext>
          </a:extLst>
        </xdr:cNvPr>
        <xdr:cNvSpPr>
          <a:spLocks/>
        </xdr:cNvSpPr>
      </xdr:nvSpPr>
      <xdr:spPr bwMode="auto">
        <a:xfrm>
          <a:off x="525780" y="6606540"/>
          <a:ext cx="99060" cy="365760"/>
        </a:xfrm>
        <a:prstGeom prst="leftBrace">
          <a:avLst>
            <a:gd name="adj1" fmla="val 3076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22860</xdr:colOff>
      <xdr:row>44</xdr:row>
      <xdr:rowOff>68580</xdr:rowOff>
    </xdr:from>
    <xdr:to>
      <xdr:col>3</xdr:col>
      <xdr:colOff>7620</xdr:colOff>
      <xdr:row>46</xdr:row>
      <xdr:rowOff>114300</xdr:rowOff>
    </xdr:to>
    <xdr:sp macro="" textlink="">
      <xdr:nvSpPr>
        <xdr:cNvPr id="1455" name="AutoShape 5">
          <a:extLst>
            <a:ext uri="{FF2B5EF4-FFF2-40B4-BE49-F238E27FC236}">
              <a16:creationId xmlns:a16="http://schemas.microsoft.com/office/drawing/2014/main" id="{BBB3A023-EE6B-4CC2-9E35-D1218D53AD7C}"/>
            </a:ext>
          </a:extLst>
        </xdr:cNvPr>
        <xdr:cNvSpPr>
          <a:spLocks/>
        </xdr:cNvSpPr>
      </xdr:nvSpPr>
      <xdr:spPr bwMode="auto">
        <a:xfrm>
          <a:off x="525780" y="7086600"/>
          <a:ext cx="99060" cy="365760"/>
        </a:xfrm>
        <a:prstGeom prst="leftBrace">
          <a:avLst>
            <a:gd name="adj1" fmla="val 3076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22860</xdr:colOff>
      <xdr:row>47</xdr:row>
      <xdr:rowOff>68580</xdr:rowOff>
    </xdr:from>
    <xdr:to>
      <xdr:col>3</xdr:col>
      <xdr:colOff>7620</xdr:colOff>
      <xdr:row>49</xdr:row>
      <xdr:rowOff>114300</xdr:rowOff>
    </xdr:to>
    <xdr:sp macro="" textlink="">
      <xdr:nvSpPr>
        <xdr:cNvPr id="1456" name="AutoShape 6">
          <a:extLst>
            <a:ext uri="{FF2B5EF4-FFF2-40B4-BE49-F238E27FC236}">
              <a16:creationId xmlns:a16="http://schemas.microsoft.com/office/drawing/2014/main" id="{34F7825A-62A8-4D97-855D-2E7D30F9A697}"/>
            </a:ext>
          </a:extLst>
        </xdr:cNvPr>
        <xdr:cNvSpPr>
          <a:spLocks/>
        </xdr:cNvSpPr>
      </xdr:nvSpPr>
      <xdr:spPr bwMode="auto">
        <a:xfrm>
          <a:off x="525780" y="7566660"/>
          <a:ext cx="99060" cy="365760"/>
        </a:xfrm>
        <a:prstGeom prst="leftBrace">
          <a:avLst>
            <a:gd name="adj1" fmla="val 3076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22860</xdr:colOff>
      <xdr:row>50</xdr:row>
      <xdr:rowOff>76200</xdr:rowOff>
    </xdr:from>
    <xdr:to>
      <xdr:col>3</xdr:col>
      <xdr:colOff>7620</xdr:colOff>
      <xdr:row>52</xdr:row>
      <xdr:rowOff>121920</xdr:rowOff>
    </xdr:to>
    <xdr:sp macro="" textlink="">
      <xdr:nvSpPr>
        <xdr:cNvPr id="1457" name="AutoShape 7">
          <a:extLst>
            <a:ext uri="{FF2B5EF4-FFF2-40B4-BE49-F238E27FC236}">
              <a16:creationId xmlns:a16="http://schemas.microsoft.com/office/drawing/2014/main" id="{D98B6FB3-2666-4A81-81F9-9283941202B9}"/>
            </a:ext>
          </a:extLst>
        </xdr:cNvPr>
        <xdr:cNvSpPr>
          <a:spLocks/>
        </xdr:cNvSpPr>
      </xdr:nvSpPr>
      <xdr:spPr bwMode="auto">
        <a:xfrm>
          <a:off x="525780" y="8054340"/>
          <a:ext cx="99060" cy="365760"/>
        </a:xfrm>
        <a:prstGeom prst="leftBrace">
          <a:avLst>
            <a:gd name="adj1" fmla="val 3076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22860</xdr:colOff>
      <xdr:row>53</xdr:row>
      <xdr:rowOff>83820</xdr:rowOff>
    </xdr:from>
    <xdr:to>
      <xdr:col>3</xdr:col>
      <xdr:colOff>7620</xdr:colOff>
      <xdr:row>55</xdr:row>
      <xdr:rowOff>129540</xdr:rowOff>
    </xdr:to>
    <xdr:sp macro="" textlink="">
      <xdr:nvSpPr>
        <xdr:cNvPr id="1458" name="AutoShape 8">
          <a:extLst>
            <a:ext uri="{FF2B5EF4-FFF2-40B4-BE49-F238E27FC236}">
              <a16:creationId xmlns:a16="http://schemas.microsoft.com/office/drawing/2014/main" id="{CE2166CC-6068-4BAB-8B2B-2534EACE9997}"/>
            </a:ext>
          </a:extLst>
        </xdr:cNvPr>
        <xdr:cNvSpPr>
          <a:spLocks/>
        </xdr:cNvSpPr>
      </xdr:nvSpPr>
      <xdr:spPr bwMode="auto">
        <a:xfrm>
          <a:off x="525780" y="8542020"/>
          <a:ext cx="99060" cy="365760"/>
        </a:xfrm>
        <a:prstGeom prst="leftBrace">
          <a:avLst>
            <a:gd name="adj1" fmla="val 3076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22860</xdr:colOff>
      <xdr:row>11</xdr:row>
      <xdr:rowOff>76200</xdr:rowOff>
    </xdr:from>
    <xdr:to>
      <xdr:col>36</xdr:col>
      <xdr:colOff>7620</xdr:colOff>
      <xdr:row>13</xdr:row>
      <xdr:rowOff>121920</xdr:rowOff>
    </xdr:to>
    <xdr:sp macro="" textlink="">
      <xdr:nvSpPr>
        <xdr:cNvPr id="2" name="AutoShape 1">
          <a:extLst>
            <a:ext uri="{FF2B5EF4-FFF2-40B4-BE49-F238E27FC236}">
              <a16:creationId xmlns:a16="http://schemas.microsoft.com/office/drawing/2014/main" id="{CF45CAA8-CCBD-45BE-99B3-B0098C4D9205}"/>
            </a:ext>
          </a:extLst>
        </xdr:cNvPr>
        <xdr:cNvSpPr>
          <a:spLocks/>
        </xdr:cNvSpPr>
      </xdr:nvSpPr>
      <xdr:spPr bwMode="auto">
        <a:xfrm>
          <a:off x="8183880" y="4198620"/>
          <a:ext cx="228600" cy="1005840"/>
        </a:xfrm>
        <a:prstGeom prst="leftBrace">
          <a:avLst>
            <a:gd name="adj1" fmla="val 3076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22860</xdr:colOff>
      <xdr:row>14</xdr:row>
      <xdr:rowOff>68580</xdr:rowOff>
    </xdr:from>
    <xdr:to>
      <xdr:col>36</xdr:col>
      <xdr:colOff>7620</xdr:colOff>
      <xdr:row>16</xdr:row>
      <xdr:rowOff>114300</xdr:rowOff>
    </xdr:to>
    <xdr:sp macro="" textlink="">
      <xdr:nvSpPr>
        <xdr:cNvPr id="3" name="AutoShape 4">
          <a:extLst>
            <a:ext uri="{FF2B5EF4-FFF2-40B4-BE49-F238E27FC236}">
              <a16:creationId xmlns:a16="http://schemas.microsoft.com/office/drawing/2014/main" id="{AF73899D-8CA9-4D30-A4B2-B63E179907DE}"/>
            </a:ext>
          </a:extLst>
        </xdr:cNvPr>
        <xdr:cNvSpPr>
          <a:spLocks/>
        </xdr:cNvSpPr>
      </xdr:nvSpPr>
      <xdr:spPr bwMode="auto">
        <a:xfrm>
          <a:off x="8183880" y="5631180"/>
          <a:ext cx="228600" cy="1592580"/>
        </a:xfrm>
        <a:prstGeom prst="leftBrace">
          <a:avLst>
            <a:gd name="adj1" fmla="val 3076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22860</xdr:colOff>
      <xdr:row>17</xdr:row>
      <xdr:rowOff>68580</xdr:rowOff>
    </xdr:from>
    <xdr:to>
      <xdr:col>36</xdr:col>
      <xdr:colOff>7620</xdr:colOff>
      <xdr:row>19</xdr:row>
      <xdr:rowOff>114300</xdr:rowOff>
    </xdr:to>
    <xdr:sp macro="" textlink="">
      <xdr:nvSpPr>
        <xdr:cNvPr id="4" name="AutoShape 5">
          <a:extLst>
            <a:ext uri="{FF2B5EF4-FFF2-40B4-BE49-F238E27FC236}">
              <a16:creationId xmlns:a16="http://schemas.microsoft.com/office/drawing/2014/main" id="{D6B75339-6F74-44C2-A7C4-BA0C43A00174}"/>
            </a:ext>
          </a:extLst>
        </xdr:cNvPr>
        <xdr:cNvSpPr>
          <a:spLocks/>
        </xdr:cNvSpPr>
      </xdr:nvSpPr>
      <xdr:spPr bwMode="auto">
        <a:xfrm>
          <a:off x="8183880" y="7406640"/>
          <a:ext cx="228600" cy="502920"/>
        </a:xfrm>
        <a:prstGeom prst="leftBrace">
          <a:avLst>
            <a:gd name="adj1" fmla="val 3076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22860</xdr:colOff>
      <xdr:row>20</xdr:row>
      <xdr:rowOff>68580</xdr:rowOff>
    </xdr:from>
    <xdr:to>
      <xdr:col>36</xdr:col>
      <xdr:colOff>7620</xdr:colOff>
      <xdr:row>22</xdr:row>
      <xdr:rowOff>114300</xdr:rowOff>
    </xdr:to>
    <xdr:sp macro="" textlink="">
      <xdr:nvSpPr>
        <xdr:cNvPr id="5" name="AutoShape 6">
          <a:extLst>
            <a:ext uri="{FF2B5EF4-FFF2-40B4-BE49-F238E27FC236}">
              <a16:creationId xmlns:a16="http://schemas.microsoft.com/office/drawing/2014/main" id="{DCF9EA44-E9C9-48EC-B964-F3AF6E3863D5}"/>
            </a:ext>
          </a:extLst>
        </xdr:cNvPr>
        <xdr:cNvSpPr>
          <a:spLocks/>
        </xdr:cNvSpPr>
      </xdr:nvSpPr>
      <xdr:spPr bwMode="auto">
        <a:xfrm>
          <a:off x="8183880" y="8092440"/>
          <a:ext cx="228600" cy="502920"/>
        </a:xfrm>
        <a:prstGeom prst="leftBrace">
          <a:avLst>
            <a:gd name="adj1" fmla="val 3076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22860</xdr:colOff>
      <xdr:row>23</xdr:row>
      <xdr:rowOff>76200</xdr:rowOff>
    </xdr:from>
    <xdr:to>
      <xdr:col>36</xdr:col>
      <xdr:colOff>7620</xdr:colOff>
      <xdr:row>25</xdr:row>
      <xdr:rowOff>121920</xdr:rowOff>
    </xdr:to>
    <xdr:sp macro="" textlink="">
      <xdr:nvSpPr>
        <xdr:cNvPr id="6" name="AutoShape 7">
          <a:extLst>
            <a:ext uri="{FF2B5EF4-FFF2-40B4-BE49-F238E27FC236}">
              <a16:creationId xmlns:a16="http://schemas.microsoft.com/office/drawing/2014/main" id="{B5CF76FA-0EFA-4274-852C-95B12305DC5B}"/>
            </a:ext>
          </a:extLst>
        </xdr:cNvPr>
        <xdr:cNvSpPr>
          <a:spLocks/>
        </xdr:cNvSpPr>
      </xdr:nvSpPr>
      <xdr:spPr bwMode="auto">
        <a:xfrm>
          <a:off x="8183880" y="8785860"/>
          <a:ext cx="228600" cy="502920"/>
        </a:xfrm>
        <a:prstGeom prst="leftBrace">
          <a:avLst>
            <a:gd name="adj1" fmla="val 3076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22860</xdr:colOff>
      <xdr:row>26</xdr:row>
      <xdr:rowOff>83820</xdr:rowOff>
    </xdr:from>
    <xdr:to>
      <xdr:col>36</xdr:col>
      <xdr:colOff>7620</xdr:colOff>
      <xdr:row>28</xdr:row>
      <xdr:rowOff>129540</xdr:rowOff>
    </xdr:to>
    <xdr:sp macro="" textlink="">
      <xdr:nvSpPr>
        <xdr:cNvPr id="7" name="AutoShape 8">
          <a:extLst>
            <a:ext uri="{FF2B5EF4-FFF2-40B4-BE49-F238E27FC236}">
              <a16:creationId xmlns:a16="http://schemas.microsoft.com/office/drawing/2014/main" id="{240BBE10-823E-42B5-BB11-7A26147A355C}"/>
            </a:ext>
          </a:extLst>
        </xdr:cNvPr>
        <xdr:cNvSpPr>
          <a:spLocks/>
        </xdr:cNvSpPr>
      </xdr:nvSpPr>
      <xdr:spPr bwMode="auto">
        <a:xfrm>
          <a:off x="8183880" y="9479280"/>
          <a:ext cx="228600" cy="502920"/>
        </a:xfrm>
        <a:prstGeom prst="leftBrace">
          <a:avLst>
            <a:gd name="adj1" fmla="val 3076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37507;&#20992;&#21361;&#38522;&#29289;&#20418;\&#37507;&#28779;&#36890;&#22577;&#65314;&#65327;&#65336;\H17\&#37507;&#28779;&#36890;&#22577;&#65326;&#65359;&#65298;&#65288;H16&#31649;&#29702;&#29366;&#27841;&#65289;\H16&#12414;&#12392;&#12417;&#21029;&#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000FLSA01\share\&#37507;&#20992;&#21361;&#38522;&#29289;&#20418;\&#20840;&#22269;&#20250;&#35696;&#36039;&#26009;\170426&#20840;&#22269;&#29983;&#23433;&#38306;&#20418;&#35506;&#38263;&#20250;&#35696;\&#36039;&#26009;&#12487;&#12540;&#1247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１・２所持許可状況"/>
      <sheetName val="別表３盗難事件"/>
      <sheetName val="別表４使用事件"/>
      <sheetName val="別表５事故発生（統計）"/>
      <sheetName val="別表６人身事故"/>
      <sheetName val="別表７自殺"/>
      <sheetName val="別表８・９行政処分"/>
      <sheetName val="別表10都道府県別"/>
      <sheetName val="別表11猟銃等検挙 "/>
      <sheetName val="別表12猟銃等検挙・図 "/>
      <sheetName val="別表13火薬類盗難"/>
      <sheetName val="別表14爆発犯罪"/>
      <sheetName val="別表15火薬事故"/>
    </sheetNames>
    <sheetDataSet>
      <sheetData sheetId="0" refreshError="1"/>
      <sheetData sheetId="1" refreshError="1"/>
      <sheetData sheetId="2" refreshError="1"/>
      <sheetData sheetId="3" refreshError="1"/>
      <sheetData sheetId="4">
        <row r="5">
          <cell r="F5" t="str">
            <v>経験</v>
          </cell>
          <cell r="G5" t="str">
            <v>年齢</v>
          </cell>
          <cell r="H5" t="str">
            <v>関係</v>
          </cell>
          <cell r="I5" t="str">
            <v>年齢</v>
          </cell>
        </row>
        <row r="6">
          <cell r="A6">
            <v>1</v>
          </cell>
          <cell r="B6" t="str">
            <v>自損</v>
          </cell>
          <cell r="C6" t="str">
            <v>山林</v>
          </cell>
          <cell r="D6" t="str">
            <v>千葉</v>
          </cell>
          <cell r="E6">
            <v>37998</v>
          </cell>
          <cell r="F6">
            <v>31</v>
          </cell>
          <cell r="G6">
            <v>56</v>
          </cell>
          <cell r="H6" t="str">
            <v xml:space="preserve"> 　　－</v>
          </cell>
          <cell r="I6" t="str">
            <v>　－</v>
          </cell>
          <cell r="J6" t="str">
            <v>暴発</v>
          </cell>
          <cell r="K6" t="str">
            <v>暴発により、跳弾が自己の右足に被弾したもの</v>
          </cell>
          <cell r="L6" t="str">
            <v>軽傷１名</v>
          </cell>
          <cell r="M6" t="str">
            <v>散弾銃</v>
          </cell>
          <cell r="N6" t="str">
            <v>兎猟</v>
          </cell>
        </row>
        <row r="7">
          <cell r="A7">
            <v>2</v>
          </cell>
          <cell r="B7" t="str">
            <v>他損</v>
          </cell>
          <cell r="C7" t="str">
            <v>竹山</v>
          </cell>
          <cell r="D7" t="str">
            <v>熊本</v>
          </cell>
          <cell r="E7">
            <v>38003</v>
          </cell>
          <cell r="F7">
            <v>26</v>
          </cell>
          <cell r="G7">
            <v>47</v>
          </cell>
          <cell r="H7" t="str">
            <v>共猟者</v>
          </cell>
          <cell r="I7">
            <v>75</v>
          </cell>
          <cell r="J7" t="str">
            <v>矢先不確認</v>
          </cell>
          <cell r="K7" t="str">
            <v>逃げる兎に対して連続発砲したが、散弾が竹にあたり跳弾となり被害者の顔面に被弾したもの</v>
          </cell>
          <cell r="L7" t="str">
            <v>軽傷１名</v>
          </cell>
          <cell r="M7" t="str">
            <v>散弾銃</v>
          </cell>
          <cell r="N7" t="str">
            <v>兎猟</v>
          </cell>
        </row>
        <row r="8">
          <cell r="A8">
            <v>3</v>
          </cell>
          <cell r="B8" t="str">
            <v>自損</v>
          </cell>
          <cell r="C8" t="str">
            <v>山中</v>
          </cell>
          <cell r="D8" t="str">
            <v>和歌山</v>
          </cell>
          <cell r="E8">
            <v>38006</v>
          </cell>
          <cell r="F8">
            <v>27</v>
          </cell>
          <cell r="G8">
            <v>53</v>
          </cell>
          <cell r="H8" t="str">
            <v xml:space="preserve"> 　　－</v>
          </cell>
          <cell r="I8" t="str">
            <v>　－</v>
          </cell>
          <cell r="J8" t="str">
            <v>矢先不確認</v>
          </cell>
          <cell r="K8" t="str">
            <v>矢先の不確認により、跳弾が自己の右足に被弾したもの</v>
          </cell>
          <cell r="L8" t="str">
            <v>軽傷１名</v>
          </cell>
          <cell r="M8" t="str">
            <v>散弾銃</v>
          </cell>
          <cell r="N8" t="str">
            <v>猪猟</v>
          </cell>
        </row>
        <row r="9">
          <cell r="A9">
            <v>4</v>
          </cell>
          <cell r="B9" t="str">
            <v>自損</v>
          </cell>
          <cell r="C9" t="str">
            <v>山林</v>
          </cell>
          <cell r="D9" t="str">
            <v>宮城</v>
          </cell>
          <cell r="E9">
            <v>38011</v>
          </cell>
          <cell r="F9">
            <v>25</v>
          </cell>
          <cell r="G9">
            <v>47</v>
          </cell>
          <cell r="H9" t="str">
            <v xml:space="preserve"> 　　－</v>
          </cell>
          <cell r="I9" t="str">
            <v>　－</v>
          </cell>
          <cell r="J9" t="str">
            <v>暴発</v>
          </cell>
          <cell r="K9" t="str">
            <v>１６名で散開し猪猟を開始したが、猪がいないので無線機で集合をかけたが１名だけ集まらず、このため探したところ、銃創を負い倒れて死亡している死者が発見されたもの</v>
          </cell>
          <cell r="L9" t="str">
            <v>死亡１名</v>
          </cell>
          <cell r="M9" t="str">
            <v>散弾銃</v>
          </cell>
          <cell r="N9" t="str">
            <v>猪猟</v>
          </cell>
        </row>
        <row r="10">
          <cell r="A10">
            <v>5</v>
          </cell>
          <cell r="B10" t="str">
            <v>自損</v>
          </cell>
          <cell r="C10" t="str">
            <v>自宅</v>
          </cell>
          <cell r="D10" t="str">
            <v>愛知</v>
          </cell>
          <cell r="E10">
            <v>38011</v>
          </cell>
          <cell r="F10">
            <v>38</v>
          </cell>
          <cell r="G10">
            <v>66</v>
          </cell>
          <cell r="H10" t="str">
            <v xml:space="preserve"> 　　－</v>
          </cell>
          <cell r="I10" t="str">
            <v>　－</v>
          </cell>
          <cell r="J10" t="str">
            <v>暴発</v>
          </cell>
          <cell r="K10" t="str">
            <v>自宅で、散弾銃（実包装填）を落とし、暴発被弾したもの</v>
          </cell>
          <cell r="L10" t="str">
            <v>重傷１名</v>
          </cell>
          <cell r="M10" t="str">
            <v>散弾銃</v>
          </cell>
          <cell r="N10" t="str">
            <v>帰宅後</v>
          </cell>
        </row>
        <row r="11">
          <cell r="A11">
            <v>6</v>
          </cell>
          <cell r="B11" t="str">
            <v>自損</v>
          </cell>
          <cell r="C11" t="str">
            <v>道路上</v>
          </cell>
          <cell r="D11" t="str">
            <v>静岡</v>
          </cell>
          <cell r="E11">
            <v>38012</v>
          </cell>
          <cell r="F11">
            <v>20</v>
          </cell>
          <cell r="G11">
            <v>69</v>
          </cell>
          <cell r="H11" t="str">
            <v xml:space="preserve"> 　　－</v>
          </cell>
          <cell r="I11" t="str">
            <v>　－</v>
          </cell>
          <cell r="J11" t="str">
            <v>暴発</v>
          </cell>
          <cell r="K11" t="str">
            <v>道路脇に駐車した軽四貨物車の後方路上で、銃創を負い倒れて死亡している死者が発見されたもの（猟犬が暴れて散弾銃が暴発した事故死と推定）</v>
          </cell>
          <cell r="L11" t="str">
            <v>死亡１名</v>
          </cell>
          <cell r="M11" t="str">
            <v>散弾銃</v>
          </cell>
          <cell r="N11" t="str">
            <v>不明</v>
          </cell>
        </row>
        <row r="12">
          <cell r="A12">
            <v>7</v>
          </cell>
          <cell r="B12" t="str">
            <v>他損</v>
          </cell>
          <cell r="C12" t="str">
            <v>山中</v>
          </cell>
          <cell r="D12" t="str">
            <v>宮崎</v>
          </cell>
          <cell r="E12">
            <v>38018</v>
          </cell>
          <cell r="F12" t="str">
            <v>不詳</v>
          </cell>
          <cell r="G12" t="str">
            <v>不詳</v>
          </cell>
          <cell r="H12" t="str">
            <v>共猟者</v>
          </cell>
          <cell r="I12">
            <v>74</v>
          </cell>
          <cell r="J12" t="str">
            <v>矢先不確認</v>
          </cell>
          <cell r="K12" t="str">
            <v>１２名で鹿猟中、被疑者不詳が発砲した散弾粒１個が胸部に被弾したもの</v>
          </cell>
          <cell r="L12" t="str">
            <v>重傷１名</v>
          </cell>
          <cell r="M12" t="str">
            <v>散弾銃</v>
          </cell>
          <cell r="N12" t="str">
            <v>鹿猟</v>
          </cell>
        </row>
        <row r="13">
          <cell r="A13">
            <v>8</v>
          </cell>
          <cell r="B13" t="str">
            <v>他損</v>
          </cell>
          <cell r="C13" t="str">
            <v>竹林</v>
          </cell>
          <cell r="D13" t="str">
            <v>千葉</v>
          </cell>
          <cell r="E13">
            <v>38018</v>
          </cell>
          <cell r="F13">
            <v>2</v>
          </cell>
          <cell r="G13">
            <v>32</v>
          </cell>
          <cell r="H13" t="str">
            <v>一般人</v>
          </cell>
          <cell r="I13">
            <v>53</v>
          </cell>
          <cell r="J13" t="str">
            <v>矢先不確認</v>
          </cell>
          <cell r="K13" t="str">
            <v>矢先を確認することなく、飛び立った鳩に向けて散弾銃を発砲したため、農作業中の被害者の頸部に被弾させたもの</v>
          </cell>
          <cell r="L13" t="str">
            <v>軽傷１名</v>
          </cell>
          <cell r="M13" t="str">
            <v>散弾銃</v>
          </cell>
          <cell r="N13" t="str">
            <v>鳩撃ち</v>
          </cell>
        </row>
        <row r="14">
          <cell r="A14">
            <v>9</v>
          </cell>
          <cell r="B14" t="str">
            <v>自損</v>
          </cell>
          <cell r="C14" t="str">
            <v>山林</v>
          </cell>
          <cell r="D14" t="str">
            <v>三重</v>
          </cell>
          <cell r="E14">
            <v>38026</v>
          </cell>
          <cell r="F14">
            <v>30</v>
          </cell>
          <cell r="G14">
            <v>65</v>
          </cell>
          <cell r="H14" t="str">
            <v xml:space="preserve"> 　　－</v>
          </cell>
          <cell r="I14" t="str">
            <v>　－</v>
          </cell>
          <cell r="J14" t="str">
            <v>暴発</v>
          </cell>
          <cell r="K14" t="str">
            <v>共猟者と２手にわかれて猪猟を開始したが、約１０分位で銃声がしたため無線機で連絡を入れたが応答がなく、その後銃声がした方向に赴いたところ、銃創を負い猟場で倒れて死亡している死者が発見されたもの</v>
          </cell>
          <cell r="L14" t="str">
            <v>死亡１名</v>
          </cell>
          <cell r="M14" t="str">
            <v>散弾銃</v>
          </cell>
          <cell r="N14" t="str">
            <v>猪猟</v>
          </cell>
        </row>
        <row r="15">
          <cell r="A15">
            <v>10</v>
          </cell>
          <cell r="B15" t="str">
            <v>自損</v>
          </cell>
          <cell r="C15" t="str">
            <v>山中</v>
          </cell>
          <cell r="D15" t="str">
            <v>岐阜</v>
          </cell>
          <cell r="E15">
            <v>38028</v>
          </cell>
          <cell r="F15">
            <v>22</v>
          </cell>
          <cell r="G15">
            <v>56</v>
          </cell>
          <cell r="H15" t="str">
            <v xml:space="preserve"> 　　－</v>
          </cell>
          <cell r="I15" t="str">
            <v>　－</v>
          </cell>
          <cell r="J15" t="str">
            <v>暴発</v>
          </cell>
          <cell r="K15" t="str">
            <v>散弾銃を構えた際に足を滑らせて転倒し、同銃が暴発し、左足踵に被弾したもの</v>
          </cell>
          <cell r="L15" t="str">
            <v>重傷１名</v>
          </cell>
          <cell r="M15" t="str">
            <v>散弾銃</v>
          </cell>
          <cell r="N15" t="str">
            <v>鳥撃ち</v>
          </cell>
        </row>
        <row r="16">
          <cell r="A16">
            <v>11</v>
          </cell>
          <cell r="B16" t="str">
            <v>自損</v>
          </cell>
          <cell r="C16" t="str">
            <v>自宅</v>
          </cell>
          <cell r="D16" t="str">
            <v>長崎</v>
          </cell>
          <cell r="E16">
            <v>38049</v>
          </cell>
          <cell r="F16">
            <v>5</v>
          </cell>
          <cell r="G16">
            <v>42</v>
          </cell>
          <cell r="H16" t="str">
            <v xml:space="preserve"> 　　－</v>
          </cell>
          <cell r="I16" t="str">
            <v>　－</v>
          </cell>
          <cell r="J16" t="str">
            <v>暴発（推定）</v>
          </cell>
          <cell r="K16" t="str">
            <v>銃創を負い、自宅玄関で倒れて死亡している死者が発見されたもの（玄関内で散弾銃を手入れ中、単身自動式散弾銃の弾倉内にスラッグ弾が装填されているのを失念し暴発させた事故死と推定）</v>
          </cell>
          <cell r="L16" t="str">
            <v>死亡１名</v>
          </cell>
          <cell r="M16" t="str">
            <v>散弾銃</v>
          </cell>
          <cell r="N16" t="str">
            <v>手入れ中</v>
          </cell>
        </row>
        <row r="17">
          <cell r="A17">
            <v>12</v>
          </cell>
          <cell r="B17" t="str">
            <v>自損</v>
          </cell>
          <cell r="C17" t="str">
            <v>山林</v>
          </cell>
          <cell r="D17" t="str">
            <v>千葉</v>
          </cell>
          <cell r="E17">
            <v>38052</v>
          </cell>
          <cell r="F17">
            <v>32</v>
          </cell>
          <cell r="G17">
            <v>63</v>
          </cell>
          <cell r="H17" t="str">
            <v xml:space="preserve"> 　　－</v>
          </cell>
          <cell r="I17" t="str">
            <v>　－</v>
          </cell>
          <cell r="J17" t="str">
            <v>暴発（推定）</v>
          </cell>
          <cell r="K17" t="str">
            <v>千葉県野生鹿調査及び生息調査のための捕獲事業に２２名で従事していたが、終了間際に銃声がしたため、その方向に赴いたところ、銃創を負い猟場崖下で倒れて死亡している死者が発見されたもの</v>
          </cell>
          <cell r="L17" t="str">
            <v>死亡１名</v>
          </cell>
          <cell r="M17" t="str">
            <v>散弾銃</v>
          </cell>
          <cell r="N17" t="str">
            <v>鹿捕獲事業</v>
          </cell>
        </row>
        <row r="18">
          <cell r="A18">
            <v>13</v>
          </cell>
          <cell r="B18" t="str">
            <v>自損</v>
          </cell>
          <cell r="C18" t="str">
            <v>自宅</v>
          </cell>
          <cell r="D18" t="str">
            <v>栃木</v>
          </cell>
          <cell r="E18">
            <v>38125</v>
          </cell>
          <cell r="F18">
            <v>7</v>
          </cell>
          <cell r="G18">
            <v>46</v>
          </cell>
          <cell r="H18" t="str">
            <v xml:space="preserve"> 　　－</v>
          </cell>
          <cell r="I18" t="str">
            <v>　－</v>
          </cell>
          <cell r="J18" t="str">
            <v>その他</v>
          </cell>
          <cell r="K18" t="str">
            <v>地域の預かり金の使い込みを苦にし自殺を企図するも、生命に別状無く、左ほほに重傷を負ったもの</v>
          </cell>
          <cell r="L18" t="str">
            <v>重傷１名</v>
          </cell>
          <cell r="M18" t="str">
            <v>散弾銃</v>
          </cell>
          <cell r="N18" t="str">
            <v>その他</v>
          </cell>
        </row>
        <row r="19">
          <cell r="A19">
            <v>14</v>
          </cell>
          <cell r="B19" t="str">
            <v>自損</v>
          </cell>
          <cell r="C19" t="str">
            <v>道路上</v>
          </cell>
          <cell r="D19" t="str">
            <v>福島</v>
          </cell>
          <cell r="E19">
            <v>38140</v>
          </cell>
          <cell r="F19">
            <v>28</v>
          </cell>
          <cell r="G19">
            <v>61</v>
          </cell>
          <cell r="H19" t="str">
            <v xml:space="preserve"> 　　－</v>
          </cell>
          <cell r="I19" t="str">
            <v>　－</v>
          </cell>
          <cell r="J19" t="str">
            <v>暴発</v>
          </cell>
          <cell r="K19" t="str">
            <v>有害鳥獣駆除隊員としてカラス等の駆除に従事中、場所移動のため車両へ戻りドアを開けようとしたところ、左手に抱えていた散弾銃を落下させ、その衝撃により暴発し、自己の胸部等に被弾したもの</v>
          </cell>
          <cell r="L19" t="str">
            <v>重傷１名</v>
          </cell>
          <cell r="M19" t="str">
            <v>散弾銃</v>
          </cell>
          <cell r="N19" t="str">
            <v>カラス等駆除</v>
          </cell>
        </row>
        <row r="20">
          <cell r="A20">
            <v>15</v>
          </cell>
          <cell r="B20" t="str">
            <v>他損</v>
          </cell>
          <cell r="C20" t="str">
            <v>道路上</v>
          </cell>
          <cell r="D20" t="str">
            <v>岩手</v>
          </cell>
          <cell r="E20">
            <v>38149</v>
          </cell>
          <cell r="F20">
            <v>40</v>
          </cell>
          <cell r="G20">
            <v>65</v>
          </cell>
          <cell r="H20" t="str">
            <v>一般人</v>
          </cell>
          <cell r="I20">
            <v>70</v>
          </cell>
          <cell r="J20" t="str">
            <v>矢先不確認</v>
          </cell>
          <cell r="K20" t="str">
            <v>カルガモの有害駆除に従事中、矢先を確認しないままカルガモに向けて散弾銃を発射したところ、前方道路を歩行中の被害者の左肩に命中させ、負傷させたもの</v>
          </cell>
          <cell r="L20" t="str">
            <v>軽傷１名</v>
          </cell>
          <cell r="M20" t="str">
            <v>散弾銃</v>
          </cell>
          <cell r="N20" t="str">
            <v>カルガモ駆除</v>
          </cell>
        </row>
        <row r="21">
          <cell r="A21">
            <v>16</v>
          </cell>
          <cell r="B21" t="str">
            <v>他損兼自損</v>
          </cell>
          <cell r="C21" t="str">
            <v>自宅</v>
          </cell>
          <cell r="D21" t="str">
            <v>新潟</v>
          </cell>
          <cell r="E21">
            <v>38158</v>
          </cell>
          <cell r="F21">
            <v>3</v>
          </cell>
          <cell r="G21">
            <v>27</v>
          </cell>
          <cell r="H21" t="str">
            <v>一般人</v>
          </cell>
          <cell r="I21">
            <v>24</v>
          </cell>
          <cell r="J21" t="str">
            <v>暴発</v>
          </cell>
          <cell r="K21" t="str">
            <v>恋人関係にあった被害者と別れ話で口論となり、散弾銃を持ちだして実包１個を装てんし、銃口を自己の喉元にあてたため、被害者が制止しようとしたところ暴発し、両名とも負傷したもの</v>
          </cell>
          <cell r="L21" t="str">
            <v>重傷２名</v>
          </cell>
          <cell r="M21" t="str">
            <v>散弾銃</v>
          </cell>
          <cell r="N21" t="str">
            <v>その他</v>
          </cell>
        </row>
        <row r="22">
          <cell r="A22">
            <v>17</v>
          </cell>
          <cell r="B22" t="str">
            <v>自損</v>
          </cell>
          <cell r="C22" t="str">
            <v>自宅小屋</v>
          </cell>
          <cell r="D22" t="str">
            <v>秋田</v>
          </cell>
          <cell r="E22">
            <v>38164</v>
          </cell>
          <cell r="F22">
            <v>24</v>
          </cell>
          <cell r="G22">
            <v>55</v>
          </cell>
          <cell r="H22" t="str">
            <v>－</v>
          </cell>
          <cell r="I22" t="str">
            <v>－</v>
          </cell>
          <cell r="J22" t="str">
            <v>暴発</v>
          </cell>
          <cell r="K22" t="str">
            <v>熊の駆除に行くため、自宅作業倉庫内において散弾銃を準備中、何らかの原因により銃が暴発して自己の頭部に被弾し、死亡したもの</v>
          </cell>
          <cell r="L22" t="str">
            <v>死亡１名</v>
          </cell>
          <cell r="M22" t="str">
            <v>散弾銃</v>
          </cell>
          <cell r="N22" t="str">
            <v>自宅小屋内</v>
          </cell>
        </row>
        <row r="23">
          <cell r="A23">
            <v>18</v>
          </cell>
          <cell r="B23" t="str">
            <v>他損</v>
          </cell>
          <cell r="C23" t="str">
            <v>新幹線高架下</v>
          </cell>
          <cell r="D23" t="str">
            <v>富山</v>
          </cell>
          <cell r="E23">
            <v>38228</v>
          </cell>
          <cell r="F23">
            <v>26</v>
          </cell>
          <cell r="G23">
            <v>57</v>
          </cell>
          <cell r="H23" t="str">
            <v>共猟者</v>
          </cell>
          <cell r="I23">
            <v>62</v>
          </cell>
          <cell r="J23" t="str">
            <v>暴発</v>
          </cell>
          <cell r="K23" t="str">
            <v>カラスの有害鳥獣駆除中、発射されなかった散弾を再度装填し直し、薬室を閉鎖して振り返ったところ暴発させ、共猟者の左足首に被弾させたもの</v>
          </cell>
          <cell r="L23" t="str">
            <v>重傷１名</v>
          </cell>
          <cell r="M23" t="str">
            <v>散弾銃</v>
          </cell>
          <cell r="N23" t="str">
            <v>カラス駆除</v>
          </cell>
        </row>
        <row r="24">
          <cell r="A24">
            <v>19</v>
          </cell>
          <cell r="B24" t="str">
            <v>自損</v>
          </cell>
          <cell r="C24" t="str">
            <v>山中</v>
          </cell>
          <cell r="D24" t="str">
            <v>熊本</v>
          </cell>
          <cell r="E24">
            <v>38229</v>
          </cell>
          <cell r="F24">
            <v>26</v>
          </cell>
          <cell r="G24">
            <v>65</v>
          </cell>
          <cell r="H24" t="str">
            <v xml:space="preserve"> 　　－</v>
          </cell>
          <cell r="I24" t="str">
            <v>　－</v>
          </cell>
          <cell r="J24" t="str">
            <v>暴発</v>
          </cell>
          <cell r="K24" t="str">
            <v>猪の有害鳥獣駆除中、藪から物音がしたことから散弾銃に実包１個を装填し発射しようとしたところ、引き金に指をかけていたため暴発し、自己の右足親指に被弾したもの</v>
          </cell>
          <cell r="L24" t="str">
            <v>重傷１名</v>
          </cell>
          <cell r="M24" t="str">
            <v>散弾銃</v>
          </cell>
          <cell r="N24" t="str">
            <v>猪猟</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用事件短冊"/>
      <sheetName val="使用事件表"/>
      <sheetName val="行政処分短冊"/>
      <sheetName val="行政処分"/>
      <sheetName val="事故短冊"/>
      <sheetName val="事故推移"/>
      <sheetName val="猟銃等盗難短冊"/>
      <sheetName val="火薬類盗難短冊"/>
      <sheetName val="盗難件・丁数"/>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B1:AB79"/>
  <sheetViews>
    <sheetView tabSelected="1" view="pageBreakPreview" zoomScaleNormal="100" workbookViewId="0">
      <selection activeCell="C3" sqref="C3"/>
    </sheetView>
  </sheetViews>
  <sheetFormatPr defaultColWidth="9.109375" defaultRowHeight="12"/>
  <cols>
    <col min="1" max="1" width="2.6640625" style="2" customWidth="1"/>
    <col min="2" max="2" width="4.6640625" style="2" customWidth="1"/>
    <col min="3" max="3" width="1.6640625" style="2" customWidth="1"/>
    <col min="4" max="4" width="9.6640625" style="2" bestFit="1" customWidth="1"/>
    <col min="5" max="24" width="4.44140625" style="2" customWidth="1"/>
    <col min="25" max="25" width="13" style="2" bestFit="1" customWidth="1"/>
    <col min="26" max="16384" width="9.109375" style="2"/>
  </cols>
  <sheetData>
    <row r="1" spans="2:28">
      <c r="B1" s="1" t="s">
        <v>43</v>
      </c>
      <c r="C1" s="1"/>
      <c r="D1" s="1"/>
      <c r="E1" s="1"/>
      <c r="F1" s="1"/>
      <c r="G1" s="1"/>
      <c r="H1" s="1"/>
      <c r="I1" s="1"/>
      <c r="J1" s="1"/>
      <c r="K1" s="1"/>
      <c r="L1" s="1"/>
      <c r="M1" s="1"/>
      <c r="N1" s="1"/>
      <c r="O1" s="1"/>
      <c r="P1" s="1"/>
    </row>
    <row r="2" spans="2:28" s="5" customFormat="1" ht="14.4">
      <c r="B2" s="3"/>
      <c r="C2" s="3"/>
      <c r="D2" s="3"/>
      <c r="E2" s="3"/>
      <c r="F2" s="328" t="s">
        <v>27</v>
      </c>
      <c r="G2" s="328"/>
      <c r="H2" s="328"/>
      <c r="I2" s="328"/>
      <c r="J2" s="328"/>
      <c r="K2" s="328"/>
      <c r="L2" s="328"/>
      <c r="M2" s="328"/>
      <c r="N2" s="328"/>
      <c r="O2" s="328"/>
      <c r="P2" s="328"/>
      <c r="Q2" s="328"/>
      <c r="R2" s="328"/>
      <c r="S2" s="4"/>
      <c r="T2" s="4"/>
      <c r="U2" s="4"/>
      <c r="V2" s="4"/>
      <c r="W2" s="4"/>
      <c r="X2" s="4"/>
      <c r="Y2" s="4"/>
      <c r="Z2" s="4"/>
      <c r="AA2" s="4"/>
      <c r="AB2" s="4"/>
    </row>
    <row r="3" spans="2:28" s="5" customFormat="1" ht="12.6" thickBot="1">
      <c r="B3" s="6"/>
      <c r="C3" s="6"/>
      <c r="D3" s="7"/>
      <c r="E3" s="8"/>
      <c r="F3" s="8"/>
      <c r="G3" s="8"/>
      <c r="H3" s="8"/>
      <c r="I3" s="8"/>
      <c r="J3" s="7"/>
      <c r="K3" s="7"/>
      <c r="L3" s="7"/>
      <c r="M3" s="6"/>
      <c r="N3" s="6"/>
      <c r="O3" s="6"/>
      <c r="P3" s="6"/>
      <c r="Q3" s="3"/>
      <c r="R3" s="3"/>
      <c r="S3" s="3"/>
      <c r="T3" s="3"/>
      <c r="U3" s="3"/>
      <c r="V3" s="3"/>
      <c r="W3" s="3"/>
      <c r="X3" s="3"/>
    </row>
    <row r="4" spans="2:28" s="5" customFormat="1">
      <c r="B4" s="263" t="s">
        <v>13</v>
      </c>
      <c r="C4" s="264"/>
      <c r="D4" s="265"/>
      <c r="E4" s="239" t="s">
        <v>21</v>
      </c>
      <c r="F4" s="240"/>
      <c r="G4" s="230" t="s">
        <v>17</v>
      </c>
      <c r="H4" s="231"/>
      <c r="I4" s="232"/>
      <c r="J4" s="230" t="s">
        <v>19</v>
      </c>
      <c r="K4" s="231"/>
      <c r="L4" s="232"/>
      <c r="M4" s="206" t="s">
        <v>12</v>
      </c>
      <c r="N4" s="277"/>
      <c r="O4" s="277"/>
      <c r="P4" s="277"/>
      <c r="Q4" s="277"/>
      <c r="R4" s="207"/>
      <c r="S4" s="230" t="s">
        <v>16</v>
      </c>
      <c r="T4" s="231"/>
      <c r="U4" s="232"/>
      <c r="V4" s="239" t="s">
        <v>20</v>
      </c>
      <c r="W4" s="269"/>
      <c r="X4" s="270"/>
      <c r="Y4" s="9"/>
      <c r="Z4" s="10"/>
      <c r="AA4" s="10"/>
      <c r="AB4" s="10"/>
    </row>
    <row r="5" spans="2:28" s="5" customFormat="1">
      <c r="B5" s="266"/>
      <c r="C5" s="267"/>
      <c r="D5" s="268"/>
      <c r="E5" s="241"/>
      <c r="F5" s="242"/>
      <c r="G5" s="233"/>
      <c r="H5" s="234"/>
      <c r="I5" s="235"/>
      <c r="J5" s="233"/>
      <c r="K5" s="234"/>
      <c r="L5" s="235"/>
      <c r="M5" s="281" t="s">
        <v>32</v>
      </c>
      <c r="N5" s="282"/>
      <c r="O5" s="283"/>
      <c r="P5" s="278" t="s">
        <v>33</v>
      </c>
      <c r="Q5" s="279"/>
      <c r="R5" s="280"/>
      <c r="S5" s="233"/>
      <c r="T5" s="234"/>
      <c r="U5" s="235"/>
      <c r="V5" s="241"/>
      <c r="W5" s="271"/>
      <c r="X5" s="272"/>
      <c r="Y5" s="9"/>
      <c r="Z5" s="10"/>
      <c r="AA5" s="10"/>
      <c r="AB5" s="10"/>
    </row>
    <row r="6" spans="2:28" s="5" customFormat="1" ht="13.2">
      <c r="B6" s="200" t="s">
        <v>52</v>
      </c>
      <c r="C6" s="245"/>
      <c r="D6" s="246"/>
      <c r="E6" s="236">
        <v>31558</v>
      </c>
      <c r="F6" s="238"/>
      <c r="G6" s="236">
        <v>4740008</v>
      </c>
      <c r="H6" s="237"/>
      <c r="I6" s="238"/>
      <c r="J6" s="236">
        <v>111537658</v>
      </c>
      <c r="K6" s="237"/>
      <c r="L6" s="238"/>
      <c r="M6" s="236">
        <v>48616134</v>
      </c>
      <c r="N6" s="237"/>
      <c r="O6" s="238"/>
      <c r="P6" s="236">
        <v>80647719</v>
      </c>
      <c r="Q6" s="237"/>
      <c r="R6" s="238"/>
      <c r="S6" s="236">
        <v>667411</v>
      </c>
      <c r="T6" s="237"/>
      <c r="U6" s="238"/>
      <c r="V6" s="273">
        <v>8852206</v>
      </c>
      <c r="W6" s="274"/>
      <c r="X6" s="275"/>
      <c r="Y6" s="9"/>
      <c r="Z6" s="10"/>
      <c r="AA6" s="10"/>
      <c r="AB6" s="10"/>
    </row>
    <row r="7" spans="2:28" s="5" customFormat="1" ht="13.2">
      <c r="B7" s="247" t="s">
        <v>53</v>
      </c>
      <c r="C7" s="248"/>
      <c r="D7" s="249"/>
      <c r="E7" s="236">
        <v>31092</v>
      </c>
      <c r="F7" s="238"/>
      <c r="G7" s="236">
        <v>9310050</v>
      </c>
      <c r="H7" s="237"/>
      <c r="I7" s="238"/>
      <c r="J7" s="236">
        <v>120251872</v>
      </c>
      <c r="K7" s="237"/>
      <c r="L7" s="238"/>
      <c r="M7" s="236">
        <v>56847050</v>
      </c>
      <c r="N7" s="237"/>
      <c r="O7" s="238"/>
      <c r="P7" s="236">
        <v>83996922</v>
      </c>
      <c r="Q7" s="237"/>
      <c r="R7" s="238"/>
      <c r="S7" s="236">
        <v>2773771</v>
      </c>
      <c r="T7" s="237"/>
      <c r="U7" s="238"/>
      <c r="V7" s="236">
        <v>6136250</v>
      </c>
      <c r="W7" s="237"/>
      <c r="X7" s="276"/>
      <c r="Y7" s="9"/>
      <c r="Z7" s="10"/>
      <c r="AA7" s="10"/>
      <c r="AB7" s="10"/>
    </row>
    <row r="8" spans="2:28" s="5" customFormat="1" ht="13.8" thickBot="1">
      <c r="B8" s="250" t="s">
        <v>54</v>
      </c>
      <c r="C8" s="251"/>
      <c r="D8" s="252"/>
      <c r="E8" s="260">
        <f>ＤＢ火薬届出許可!M9</f>
        <v>28852</v>
      </c>
      <c r="F8" s="261"/>
      <c r="G8" s="260">
        <f>ＤＢ火薬届出許可!O9</f>
        <v>8540047</v>
      </c>
      <c r="H8" s="262"/>
      <c r="I8" s="261"/>
      <c r="J8" s="260">
        <f>ＤＢ火薬届出許可!R9</f>
        <v>108162517</v>
      </c>
      <c r="K8" s="262"/>
      <c r="L8" s="261"/>
      <c r="M8" s="260">
        <f>ＤＢ火薬届出許可!U9</f>
        <v>52834305</v>
      </c>
      <c r="N8" s="262"/>
      <c r="O8" s="261"/>
      <c r="P8" s="260">
        <f>ＤＢ火薬届出許可!X9</f>
        <v>119905760</v>
      </c>
      <c r="Q8" s="262"/>
      <c r="R8" s="261"/>
      <c r="S8" s="260">
        <f>ＤＢ火薬届出許可!AA9</f>
        <v>2515555</v>
      </c>
      <c r="T8" s="262"/>
      <c r="U8" s="261"/>
      <c r="V8" s="260">
        <f>ＤＢ火薬届出許可!AD9</f>
        <v>7645708</v>
      </c>
      <c r="W8" s="262"/>
      <c r="X8" s="333"/>
      <c r="Y8" s="9"/>
      <c r="Z8" s="10"/>
      <c r="AA8" s="10"/>
      <c r="AB8" s="10"/>
    </row>
    <row r="9" spans="2:28" s="5" customFormat="1">
      <c r="B9" s="7"/>
      <c r="C9" s="7"/>
      <c r="D9" s="6"/>
      <c r="E9" s="6"/>
      <c r="F9" s="6"/>
      <c r="G9" s="6"/>
      <c r="H9" s="6"/>
      <c r="I9" s="6"/>
      <c r="J9" s="6"/>
      <c r="K9" s="6"/>
      <c r="L9" s="6"/>
      <c r="M9" s="6"/>
      <c r="N9" s="6"/>
      <c r="O9" s="6"/>
      <c r="P9" s="6"/>
      <c r="Q9" s="6"/>
      <c r="R9" s="6"/>
      <c r="S9" s="3"/>
      <c r="T9" s="3"/>
      <c r="U9" s="3"/>
      <c r="V9" s="3"/>
      <c r="W9" s="3"/>
      <c r="X9" s="3"/>
    </row>
    <row r="10" spans="2:28" s="5" customFormat="1" ht="14.4">
      <c r="B10" s="3"/>
      <c r="C10" s="3"/>
      <c r="D10" s="3"/>
      <c r="E10" s="3"/>
      <c r="F10" s="328" t="s">
        <v>26</v>
      </c>
      <c r="G10" s="328"/>
      <c r="H10" s="328"/>
      <c r="I10" s="328"/>
      <c r="J10" s="328"/>
      <c r="K10" s="328"/>
      <c r="L10" s="328"/>
      <c r="M10" s="328"/>
      <c r="N10" s="328"/>
      <c r="O10" s="328"/>
      <c r="P10" s="328"/>
      <c r="Q10" s="328"/>
      <c r="R10" s="328"/>
      <c r="S10" s="4"/>
      <c r="T10" s="4"/>
      <c r="U10" s="4"/>
      <c r="V10" s="4"/>
      <c r="W10" s="4"/>
      <c r="X10" s="4"/>
      <c r="Y10" s="4"/>
      <c r="Z10" s="4"/>
      <c r="AA10" s="4"/>
      <c r="AB10" s="4"/>
    </row>
    <row r="11" spans="2:28" s="5" customFormat="1" ht="12.6" thickBot="1">
      <c r="B11" s="7"/>
      <c r="C11" s="7"/>
      <c r="D11" s="7"/>
      <c r="E11" s="8"/>
      <c r="F11" s="8"/>
      <c r="G11" s="8"/>
      <c r="H11" s="8"/>
      <c r="I11" s="8"/>
      <c r="J11" s="8"/>
      <c r="K11" s="6"/>
      <c r="L11" s="6"/>
      <c r="M11" s="6"/>
      <c r="N11" s="6"/>
      <c r="O11" s="6"/>
      <c r="P11" s="6"/>
      <c r="Q11" s="3"/>
      <c r="R11" s="3"/>
      <c r="S11" s="3"/>
      <c r="T11" s="3"/>
      <c r="U11" s="3"/>
      <c r="V11" s="3"/>
      <c r="W11" s="3"/>
      <c r="X11" s="3"/>
    </row>
    <row r="12" spans="2:28" s="5" customFormat="1">
      <c r="B12" s="284" t="s">
        <v>14</v>
      </c>
      <c r="C12" s="231"/>
      <c r="D12" s="232"/>
      <c r="E12" s="230" t="s">
        <v>0</v>
      </c>
      <c r="F12" s="231"/>
      <c r="G12" s="232"/>
      <c r="H12" s="239" t="s">
        <v>28</v>
      </c>
      <c r="I12" s="231"/>
      <c r="J12" s="232"/>
      <c r="K12" s="289" t="s">
        <v>29</v>
      </c>
      <c r="L12" s="290"/>
      <c r="M12" s="290"/>
      <c r="N12" s="289" t="s">
        <v>30</v>
      </c>
      <c r="O12" s="290"/>
      <c r="P12" s="290"/>
      <c r="Q12" s="289" t="s">
        <v>34</v>
      </c>
      <c r="R12" s="290"/>
      <c r="S12" s="290"/>
      <c r="T12" s="289" t="s">
        <v>31</v>
      </c>
      <c r="U12" s="290"/>
      <c r="V12" s="331"/>
      <c r="W12" s="11"/>
      <c r="X12" s="11"/>
      <c r="Y12" s="10"/>
      <c r="Z12" s="10"/>
      <c r="AA12" s="10"/>
      <c r="AB12" s="10"/>
    </row>
    <row r="13" spans="2:28" s="5" customFormat="1">
      <c r="B13" s="285"/>
      <c r="C13" s="258"/>
      <c r="D13" s="259"/>
      <c r="E13" s="257"/>
      <c r="F13" s="258"/>
      <c r="G13" s="259"/>
      <c r="H13" s="257"/>
      <c r="I13" s="258"/>
      <c r="J13" s="259"/>
      <c r="K13" s="291"/>
      <c r="L13" s="291"/>
      <c r="M13" s="291"/>
      <c r="N13" s="291"/>
      <c r="O13" s="291"/>
      <c r="P13" s="291"/>
      <c r="Q13" s="291"/>
      <c r="R13" s="291"/>
      <c r="S13" s="291"/>
      <c r="T13" s="291"/>
      <c r="U13" s="291"/>
      <c r="V13" s="332"/>
      <c r="W13" s="11"/>
      <c r="X13" s="11"/>
      <c r="Y13" s="10"/>
      <c r="Z13" s="10"/>
      <c r="AA13" s="10"/>
      <c r="AB13" s="10"/>
    </row>
    <row r="14" spans="2:28" s="5" customFormat="1" ht="12.6" thickBot="1">
      <c r="B14" s="285"/>
      <c r="C14" s="258"/>
      <c r="D14" s="259"/>
      <c r="E14" s="257"/>
      <c r="F14" s="258"/>
      <c r="G14" s="259"/>
      <c r="H14" s="257"/>
      <c r="I14" s="258"/>
      <c r="J14" s="259"/>
      <c r="K14" s="291"/>
      <c r="L14" s="291"/>
      <c r="M14" s="291"/>
      <c r="N14" s="291"/>
      <c r="O14" s="291"/>
      <c r="P14" s="291"/>
      <c r="Q14" s="291"/>
      <c r="R14" s="291"/>
      <c r="S14" s="291"/>
      <c r="T14" s="291"/>
      <c r="U14" s="291"/>
      <c r="V14" s="332"/>
      <c r="W14" s="11"/>
      <c r="X14" s="11"/>
      <c r="Y14" s="10"/>
      <c r="Z14" s="10"/>
      <c r="AA14" s="10"/>
      <c r="AB14" s="10"/>
    </row>
    <row r="15" spans="2:28" s="5" customFormat="1" ht="13.2">
      <c r="B15" s="253" t="str">
        <f>B6</f>
        <v>2021年</v>
      </c>
      <c r="C15" s="254"/>
      <c r="D15" s="255"/>
      <c r="E15" s="286">
        <v>42654</v>
      </c>
      <c r="F15" s="287"/>
      <c r="G15" s="288"/>
      <c r="H15" s="286">
        <v>64521224</v>
      </c>
      <c r="I15" s="287"/>
      <c r="J15" s="288"/>
      <c r="K15" s="286">
        <v>191709</v>
      </c>
      <c r="L15" s="287"/>
      <c r="M15" s="288"/>
      <c r="N15" s="286">
        <v>1279776</v>
      </c>
      <c r="O15" s="287"/>
      <c r="P15" s="288"/>
      <c r="Q15" s="286">
        <v>3308.36</v>
      </c>
      <c r="R15" s="287"/>
      <c r="S15" s="288"/>
      <c r="T15" s="286">
        <v>404.94799999999998</v>
      </c>
      <c r="U15" s="287"/>
      <c r="V15" s="329"/>
      <c r="W15" s="11"/>
      <c r="X15" s="11"/>
      <c r="Y15" s="10"/>
      <c r="Z15" s="10"/>
      <c r="AA15" s="10"/>
      <c r="AB15" s="10"/>
    </row>
    <row r="16" spans="2:28" s="5" customFormat="1" ht="13.2">
      <c r="B16" s="200" t="str">
        <f>B7</f>
        <v>2022年</v>
      </c>
      <c r="C16" s="201"/>
      <c r="D16" s="202"/>
      <c r="E16" s="223">
        <v>41305</v>
      </c>
      <c r="F16" s="256"/>
      <c r="G16" s="224"/>
      <c r="H16" s="223">
        <v>61557277</v>
      </c>
      <c r="I16" s="256"/>
      <c r="J16" s="224"/>
      <c r="K16" s="223">
        <v>231228</v>
      </c>
      <c r="L16" s="256"/>
      <c r="M16" s="224"/>
      <c r="N16" s="223">
        <v>1367312</v>
      </c>
      <c r="O16" s="256"/>
      <c r="P16" s="224"/>
      <c r="Q16" s="223">
        <v>3463.107</v>
      </c>
      <c r="R16" s="256"/>
      <c r="S16" s="224"/>
      <c r="T16" s="223">
        <v>1245.2909999999999</v>
      </c>
      <c r="U16" s="256"/>
      <c r="V16" s="323"/>
      <c r="W16" s="11"/>
      <c r="X16" s="11"/>
      <c r="Y16" s="12"/>
      <c r="Z16" s="10"/>
      <c r="AA16" s="10"/>
      <c r="AB16" s="10"/>
    </row>
    <row r="17" spans="2:28" s="5" customFormat="1" ht="13.2">
      <c r="B17" s="200" t="str">
        <f>B8</f>
        <v>2023年</v>
      </c>
      <c r="C17" s="201"/>
      <c r="D17" s="202"/>
      <c r="E17" s="302">
        <f>SUM(E18:G21)</f>
        <v>39398</v>
      </c>
      <c r="F17" s="303"/>
      <c r="G17" s="304"/>
      <c r="H17" s="302">
        <f>SUM(H18:J21)</f>
        <v>58074758</v>
      </c>
      <c r="I17" s="303"/>
      <c r="J17" s="304"/>
      <c r="K17" s="302">
        <f>SUM(K18:M21)</f>
        <v>259957</v>
      </c>
      <c r="L17" s="303"/>
      <c r="M17" s="304"/>
      <c r="N17" s="302">
        <f>SUM(N18:P21)</f>
        <v>1110557</v>
      </c>
      <c r="O17" s="303"/>
      <c r="P17" s="304"/>
      <c r="Q17" s="302">
        <f>SUM(Q18:S21)</f>
        <v>2969.931</v>
      </c>
      <c r="R17" s="303"/>
      <c r="S17" s="304"/>
      <c r="T17" s="302">
        <f>SUM(T18:V21)</f>
        <v>1193.9690000000001</v>
      </c>
      <c r="U17" s="303"/>
      <c r="V17" s="330"/>
      <c r="W17" s="11"/>
      <c r="X17" s="11"/>
      <c r="Y17" s="12"/>
      <c r="Z17" s="10"/>
      <c r="AA17" s="10"/>
      <c r="AB17" s="10"/>
    </row>
    <row r="18" spans="2:28" s="5" customFormat="1">
      <c r="B18" s="208" t="s">
        <v>22</v>
      </c>
      <c r="C18" s="209"/>
      <c r="D18" s="210"/>
      <c r="E18" s="297">
        <f>ＤＢ火薬届出許可!K17</f>
        <v>513</v>
      </c>
      <c r="F18" s="298"/>
      <c r="G18" s="299"/>
      <c r="H18" s="297">
        <f>ＤＢ火薬届出許可!L17</f>
        <v>204764</v>
      </c>
      <c r="I18" s="298"/>
      <c r="J18" s="299"/>
      <c r="K18" s="297">
        <f>ＤＢ火薬届出許可!M17</f>
        <v>848</v>
      </c>
      <c r="L18" s="298"/>
      <c r="M18" s="299"/>
      <c r="N18" s="297">
        <f>ＤＢ火薬届出許可!N17</f>
        <v>20839</v>
      </c>
      <c r="O18" s="298"/>
      <c r="P18" s="299"/>
      <c r="Q18" s="297">
        <f>ＤＢ火薬届出許可!O17</f>
        <v>56.936</v>
      </c>
      <c r="R18" s="298"/>
      <c r="S18" s="299"/>
      <c r="T18" s="297">
        <f>ＤＢ火薬届出許可!P17</f>
        <v>3.3809999999999998</v>
      </c>
      <c r="U18" s="298"/>
      <c r="V18" s="301"/>
      <c r="W18" s="11"/>
      <c r="X18" s="11"/>
      <c r="Y18" s="10"/>
      <c r="Z18" s="10"/>
      <c r="AA18" s="10"/>
      <c r="AB18" s="10"/>
    </row>
    <row r="19" spans="2:28" s="5" customFormat="1">
      <c r="B19" s="208" t="s">
        <v>23</v>
      </c>
      <c r="C19" s="209"/>
      <c r="D19" s="210"/>
      <c r="E19" s="297">
        <f>ＤＢ火薬届出許可!K18</f>
        <v>37976</v>
      </c>
      <c r="F19" s="298"/>
      <c r="G19" s="299"/>
      <c r="H19" s="297">
        <f>ＤＢ火薬届出許可!L18</f>
        <v>57385715</v>
      </c>
      <c r="I19" s="298"/>
      <c r="J19" s="299"/>
      <c r="K19" s="297">
        <f>ＤＢ火薬届出許可!M18</f>
        <v>250480</v>
      </c>
      <c r="L19" s="298"/>
      <c r="M19" s="299"/>
      <c r="N19" s="297">
        <f>ＤＢ火薬届出許可!N18</f>
        <v>1087318</v>
      </c>
      <c r="O19" s="298"/>
      <c r="P19" s="299"/>
      <c r="Q19" s="297">
        <f>ＤＢ火薬届出許可!O18</f>
        <v>2904.6129999999998</v>
      </c>
      <c r="R19" s="298"/>
      <c r="S19" s="299"/>
      <c r="T19" s="297">
        <f>ＤＢ火薬届出許可!P18</f>
        <v>585.35199999999998</v>
      </c>
      <c r="U19" s="298"/>
      <c r="V19" s="301"/>
      <c r="W19" s="11"/>
      <c r="X19" s="11"/>
      <c r="Y19" s="10"/>
      <c r="Z19" s="10"/>
      <c r="AA19" s="10"/>
      <c r="AB19" s="10"/>
    </row>
    <row r="20" spans="2:28" s="5" customFormat="1">
      <c r="B20" s="208" t="s">
        <v>24</v>
      </c>
      <c r="C20" s="209"/>
      <c r="D20" s="210"/>
      <c r="E20" s="297">
        <f>ＤＢ火薬届出許可!K19</f>
        <v>669</v>
      </c>
      <c r="F20" s="298"/>
      <c r="G20" s="299"/>
      <c r="H20" s="297">
        <f>ＤＢ火薬届出許可!L19</f>
        <v>102647</v>
      </c>
      <c r="I20" s="298"/>
      <c r="J20" s="299"/>
      <c r="K20" s="297">
        <f>ＤＢ火薬届出許可!M19</f>
        <v>1729</v>
      </c>
      <c r="L20" s="298"/>
      <c r="M20" s="299"/>
      <c r="N20" s="297">
        <f>ＤＢ火薬届出許可!N19</f>
        <v>500</v>
      </c>
      <c r="O20" s="298"/>
      <c r="P20" s="299"/>
      <c r="Q20" s="297">
        <f>ＤＢ火薬届出許可!O19</f>
        <v>2.3820000000000001</v>
      </c>
      <c r="R20" s="298"/>
      <c r="S20" s="299"/>
      <c r="T20" s="297">
        <f>ＤＢ火薬届出許可!P19</f>
        <v>582.41200000000003</v>
      </c>
      <c r="U20" s="298"/>
      <c r="V20" s="301"/>
      <c r="W20" s="11"/>
      <c r="X20" s="11"/>
      <c r="Y20" s="10"/>
      <c r="Z20" s="10"/>
      <c r="AA20" s="10"/>
      <c r="AB20" s="10"/>
    </row>
    <row r="21" spans="2:28" s="5" customFormat="1" ht="12.6" thickBot="1">
      <c r="B21" s="211" t="s">
        <v>25</v>
      </c>
      <c r="C21" s="212"/>
      <c r="D21" s="213"/>
      <c r="E21" s="294">
        <f>ＤＢ火薬届出許可!K20</f>
        <v>240</v>
      </c>
      <c r="F21" s="295"/>
      <c r="G21" s="296"/>
      <c r="H21" s="294">
        <f>ＤＢ火薬届出許可!L20</f>
        <v>381632</v>
      </c>
      <c r="I21" s="295"/>
      <c r="J21" s="296"/>
      <c r="K21" s="294">
        <f>ＤＢ火薬届出許可!M20</f>
        <v>6900</v>
      </c>
      <c r="L21" s="295"/>
      <c r="M21" s="296"/>
      <c r="N21" s="294">
        <f>ＤＢ火薬届出許可!N20</f>
        <v>1900</v>
      </c>
      <c r="O21" s="295"/>
      <c r="P21" s="296"/>
      <c r="Q21" s="294">
        <f>ＤＢ火薬届出許可!O20</f>
        <v>6</v>
      </c>
      <c r="R21" s="295"/>
      <c r="S21" s="296"/>
      <c r="T21" s="294">
        <f>ＤＢ火薬届出許可!P20</f>
        <v>22.824000000000002</v>
      </c>
      <c r="U21" s="295"/>
      <c r="V21" s="300"/>
      <c r="W21" s="11"/>
      <c r="X21" s="11"/>
      <c r="Y21" s="10"/>
      <c r="Z21" s="10"/>
      <c r="AA21" s="10"/>
      <c r="AB21" s="10"/>
    </row>
    <row r="22" spans="2:28" s="5" customFormat="1">
      <c r="B22" s="7"/>
      <c r="C22" s="7"/>
      <c r="D22" s="258" t="s">
        <v>44</v>
      </c>
      <c r="E22" s="258"/>
      <c r="F22" s="258"/>
      <c r="G22" s="258"/>
      <c r="H22" s="258"/>
      <c r="I22" s="258"/>
      <c r="J22" s="258"/>
      <c r="K22" s="258"/>
      <c r="L22" s="258"/>
      <c r="M22" s="258"/>
      <c r="N22" s="258"/>
      <c r="O22" s="258"/>
      <c r="P22" s="258"/>
      <c r="Q22" s="258"/>
      <c r="R22" s="258"/>
      <c r="S22" s="258"/>
      <c r="T22" s="258"/>
      <c r="U22" s="258"/>
      <c r="V22" s="258"/>
      <c r="W22" s="258"/>
      <c r="X22" s="258"/>
    </row>
    <row r="23" spans="2:28" s="5" customFormat="1">
      <c r="B23" s="7"/>
      <c r="C23" s="7"/>
      <c r="D23" s="7"/>
      <c r="E23" s="7"/>
      <c r="F23" s="18"/>
      <c r="G23" s="7"/>
      <c r="H23" s="7"/>
      <c r="I23" s="7"/>
      <c r="J23" s="7"/>
      <c r="K23" s="6"/>
      <c r="L23" s="6"/>
      <c r="M23" s="6"/>
      <c r="N23" s="6"/>
      <c r="O23" s="6"/>
      <c r="P23" s="6"/>
      <c r="Q23" s="3"/>
      <c r="R23" s="3"/>
      <c r="S23" s="3"/>
      <c r="T23" s="3"/>
      <c r="U23" s="3"/>
      <c r="V23" s="3"/>
      <c r="W23" s="3"/>
      <c r="X23" s="3"/>
    </row>
    <row r="24" spans="2:28" s="5" customFormat="1" ht="14.4">
      <c r="B24" s="3"/>
      <c r="C24" s="3"/>
      <c r="D24" s="3"/>
      <c r="E24" s="3"/>
      <c r="F24" s="328" t="s">
        <v>1</v>
      </c>
      <c r="G24" s="328"/>
      <c r="H24" s="328"/>
      <c r="I24" s="328"/>
      <c r="J24" s="328"/>
      <c r="K24" s="328"/>
      <c r="L24" s="328"/>
      <c r="M24" s="328"/>
      <c r="N24" s="328"/>
      <c r="O24" s="328"/>
      <c r="P24" s="328"/>
      <c r="Q24" s="328"/>
      <c r="R24" s="328"/>
      <c r="S24" s="4"/>
      <c r="T24" s="4"/>
      <c r="U24" s="4"/>
      <c r="V24" s="4"/>
      <c r="W24" s="4"/>
      <c r="X24" s="4"/>
      <c r="Y24" s="4"/>
      <c r="Z24" s="4"/>
      <c r="AA24" s="4"/>
      <c r="AB24" s="4"/>
    </row>
    <row r="25" spans="2:28" s="5" customFormat="1" ht="12.6" thickBot="1">
      <c r="B25" s="7"/>
      <c r="C25" s="7"/>
      <c r="D25" s="7"/>
      <c r="E25" s="7"/>
      <c r="F25" s="7"/>
      <c r="G25" s="7"/>
      <c r="H25" s="7"/>
      <c r="I25" s="7"/>
      <c r="J25" s="7"/>
      <c r="K25" s="7"/>
      <c r="L25" s="7"/>
      <c r="M25" s="7"/>
      <c r="N25" s="6"/>
      <c r="O25" s="6"/>
      <c r="P25" s="6"/>
      <c r="Q25" s="3"/>
      <c r="R25" s="3"/>
      <c r="S25" s="3"/>
      <c r="T25" s="3"/>
      <c r="U25" s="3"/>
      <c r="V25" s="3"/>
      <c r="W25" s="3"/>
      <c r="X25" s="3"/>
    </row>
    <row r="26" spans="2:28" s="5" customFormat="1">
      <c r="B26" s="203" t="s">
        <v>15</v>
      </c>
      <c r="C26" s="292"/>
      <c r="D26" s="293"/>
      <c r="E26" s="206" t="s">
        <v>48</v>
      </c>
      <c r="F26" s="207"/>
      <c r="G26" s="206" t="s">
        <v>49</v>
      </c>
      <c r="H26" s="207"/>
      <c r="I26" s="206" t="s">
        <v>50</v>
      </c>
      <c r="J26" s="207"/>
      <c r="K26" s="206" t="s">
        <v>51</v>
      </c>
      <c r="L26" s="207"/>
      <c r="M26" s="206" t="s">
        <v>45</v>
      </c>
      <c r="N26" s="207"/>
      <c r="O26" s="206" t="s">
        <v>46</v>
      </c>
      <c r="P26" s="207"/>
      <c r="Q26" s="206" t="s">
        <v>47</v>
      </c>
      <c r="R26" s="207"/>
      <c r="S26" s="206" t="s">
        <v>52</v>
      </c>
      <c r="T26" s="207"/>
      <c r="U26" s="206" t="s">
        <v>53</v>
      </c>
      <c r="V26" s="207"/>
      <c r="W26" s="206" t="s">
        <v>54</v>
      </c>
      <c r="X26" s="327"/>
    </row>
    <row r="27" spans="2:28" s="5" customFormat="1">
      <c r="B27" s="214" t="s">
        <v>35</v>
      </c>
      <c r="C27" s="215"/>
      <c r="D27" s="216"/>
      <c r="E27" s="305">
        <v>8786</v>
      </c>
      <c r="F27" s="306"/>
      <c r="G27" s="305">
        <v>8559</v>
      </c>
      <c r="H27" s="306"/>
      <c r="I27" s="305">
        <v>8118</v>
      </c>
      <c r="J27" s="306"/>
      <c r="K27" s="305">
        <v>8258</v>
      </c>
      <c r="L27" s="306"/>
      <c r="M27" s="305">
        <v>8005</v>
      </c>
      <c r="N27" s="306"/>
      <c r="O27" s="305">
        <v>8067</v>
      </c>
      <c r="P27" s="306"/>
      <c r="Q27" s="305">
        <v>7989</v>
      </c>
      <c r="R27" s="306"/>
      <c r="S27" s="305">
        <v>7823</v>
      </c>
      <c r="T27" s="306"/>
      <c r="U27" s="305">
        <v>7607</v>
      </c>
      <c r="V27" s="306"/>
      <c r="W27" s="305">
        <f>SUM(W28:X32)</f>
        <v>8001</v>
      </c>
      <c r="X27" s="334"/>
    </row>
    <row r="28" spans="2:28" s="5" customFormat="1">
      <c r="B28" s="225" t="s">
        <v>36</v>
      </c>
      <c r="C28" s="226"/>
      <c r="D28" s="227"/>
      <c r="E28" s="223">
        <v>227</v>
      </c>
      <c r="F28" s="224"/>
      <c r="G28" s="223">
        <v>222</v>
      </c>
      <c r="H28" s="224"/>
      <c r="I28" s="223">
        <v>224</v>
      </c>
      <c r="J28" s="224"/>
      <c r="K28" s="223">
        <v>216</v>
      </c>
      <c r="L28" s="224"/>
      <c r="M28" s="223">
        <v>216</v>
      </c>
      <c r="N28" s="224"/>
      <c r="O28" s="223">
        <v>219</v>
      </c>
      <c r="P28" s="224"/>
      <c r="Q28" s="223">
        <v>215</v>
      </c>
      <c r="R28" s="224"/>
      <c r="S28" s="223">
        <v>224</v>
      </c>
      <c r="T28" s="224"/>
      <c r="U28" s="223">
        <v>215</v>
      </c>
      <c r="V28" s="224"/>
      <c r="W28" s="223">
        <f>DB火薬対象立入!L9</f>
        <v>222</v>
      </c>
      <c r="X28" s="323"/>
    </row>
    <row r="29" spans="2:28" s="5" customFormat="1">
      <c r="B29" s="225" t="s">
        <v>37</v>
      </c>
      <c r="C29" s="226"/>
      <c r="D29" s="227"/>
      <c r="E29" s="223">
        <v>2818</v>
      </c>
      <c r="F29" s="224"/>
      <c r="G29" s="223">
        <v>2697</v>
      </c>
      <c r="H29" s="224"/>
      <c r="I29" s="223">
        <v>2645</v>
      </c>
      <c r="J29" s="224"/>
      <c r="K29" s="223">
        <v>2677</v>
      </c>
      <c r="L29" s="224"/>
      <c r="M29" s="223">
        <v>2633</v>
      </c>
      <c r="N29" s="224"/>
      <c r="O29" s="223">
        <v>2587</v>
      </c>
      <c r="P29" s="224"/>
      <c r="Q29" s="223">
        <v>2526</v>
      </c>
      <c r="R29" s="224"/>
      <c r="S29" s="223">
        <v>2460</v>
      </c>
      <c r="T29" s="224"/>
      <c r="U29" s="223">
        <v>2449</v>
      </c>
      <c r="V29" s="224"/>
      <c r="W29" s="223">
        <f>DB火薬対象立入!L10</f>
        <v>2392</v>
      </c>
      <c r="X29" s="323"/>
    </row>
    <row r="30" spans="2:28" s="5" customFormat="1">
      <c r="B30" s="225" t="s">
        <v>38</v>
      </c>
      <c r="C30" s="226"/>
      <c r="D30" s="227"/>
      <c r="E30" s="223">
        <v>3867</v>
      </c>
      <c r="F30" s="224"/>
      <c r="G30" s="223">
        <v>3842</v>
      </c>
      <c r="H30" s="224"/>
      <c r="I30" s="223">
        <v>3650</v>
      </c>
      <c r="J30" s="224"/>
      <c r="K30" s="223">
        <v>3709</v>
      </c>
      <c r="L30" s="224"/>
      <c r="M30" s="223">
        <v>3648</v>
      </c>
      <c r="N30" s="224"/>
      <c r="O30" s="223">
        <v>3644</v>
      </c>
      <c r="P30" s="224"/>
      <c r="Q30" s="223">
        <v>3614</v>
      </c>
      <c r="R30" s="224"/>
      <c r="S30" s="223">
        <v>3541</v>
      </c>
      <c r="T30" s="224"/>
      <c r="U30" s="223">
        <v>3477</v>
      </c>
      <c r="V30" s="224"/>
      <c r="W30" s="223">
        <f>DB火薬対象立入!L11</f>
        <v>3376</v>
      </c>
      <c r="X30" s="323"/>
    </row>
    <row r="31" spans="2:28" s="5" customFormat="1">
      <c r="B31" s="225" t="s">
        <v>2</v>
      </c>
      <c r="C31" s="226"/>
      <c r="D31" s="227"/>
      <c r="E31" s="223">
        <v>1660</v>
      </c>
      <c r="F31" s="224"/>
      <c r="G31" s="223">
        <v>1612</v>
      </c>
      <c r="H31" s="224"/>
      <c r="I31" s="223">
        <v>1401</v>
      </c>
      <c r="J31" s="224"/>
      <c r="K31" s="223">
        <v>1471</v>
      </c>
      <c r="L31" s="224"/>
      <c r="M31" s="223">
        <v>1329</v>
      </c>
      <c r="N31" s="224"/>
      <c r="O31" s="223">
        <v>1442</v>
      </c>
      <c r="P31" s="224"/>
      <c r="Q31" s="223">
        <v>1467</v>
      </c>
      <c r="R31" s="224"/>
      <c r="S31" s="223">
        <v>1427</v>
      </c>
      <c r="T31" s="224"/>
      <c r="U31" s="223">
        <v>1281</v>
      </c>
      <c r="V31" s="224"/>
      <c r="W31" s="223">
        <f>DB火薬対象立入!L12</f>
        <v>1867</v>
      </c>
      <c r="X31" s="323"/>
    </row>
    <row r="32" spans="2:28" s="5" customFormat="1" ht="12.6" thickBot="1">
      <c r="B32" s="307" t="s">
        <v>3</v>
      </c>
      <c r="C32" s="308"/>
      <c r="D32" s="309"/>
      <c r="E32" s="228">
        <v>214</v>
      </c>
      <c r="F32" s="229"/>
      <c r="G32" s="228">
        <v>186</v>
      </c>
      <c r="H32" s="229"/>
      <c r="I32" s="228">
        <v>198</v>
      </c>
      <c r="J32" s="229"/>
      <c r="K32" s="228">
        <v>185</v>
      </c>
      <c r="L32" s="229"/>
      <c r="M32" s="228">
        <v>179</v>
      </c>
      <c r="N32" s="229"/>
      <c r="O32" s="228">
        <v>175</v>
      </c>
      <c r="P32" s="229"/>
      <c r="Q32" s="228">
        <v>167</v>
      </c>
      <c r="R32" s="229"/>
      <c r="S32" s="228">
        <v>171</v>
      </c>
      <c r="T32" s="229"/>
      <c r="U32" s="228">
        <v>185</v>
      </c>
      <c r="V32" s="229"/>
      <c r="W32" s="228">
        <f>DB火薬対象立入!L13</f>
        <v>144</v>
      </c>
      <c r="X32" s="326"/>
    </row>
    <row r="33" spans="2:28" s="5" customFormat="1">
      <c r="B33" s="7"/>
      <c r="C33" s="7"/>
      <c r="D33" s="310" t="s">
        <v>4</v>
      </c>
      <c r="E33" s="310"/>
      <c r="F33" s="310"/>
      <c r="G33" s="310"/>
      <c r="H33" s="310"/>
      <c r="I33" s="310"/>
      <c r="J33" s="310"/>
      <c r="K33" s="310"/>
      <c r="L33" s="310"/>
      <c r="M33" s="310"/>
      <c r="N33" s="310"/>
      <c r="O33" s="310"/>
      <c r="P33" s="310"/>
      <c r="Q33" s="310"/>
      <c r="R33" s="310"/>
      <c r="S33" s="310"/>
      <c r="T33" s="310"/>
      <c r="U33" s="3"/>
      <c r="V33" s="3"/>
      <c r="W33" s="3"/>
      <c r="X33" s="3"/>
    </row>
    <row r="34" spans="2:28" s="5" customFormat="1">
      <c r="B34" s="6"/>
      <c r="C34" s="6"/>
      <c r="D34" s="220" t="s">
        <v>39</v>
      </c>
      <c r="E34" s="220"/>
      <c r="F34" s="220"/>
      <c r="G34" s="220"/>
      <c r="H34" s="220"/>
      <c r="I34" s="220"/>
      <c r="J34" s="220"/>
      <c r="K34" s="220"/>
      <c r="L34" s="220"/>
      <c r="M34" s="220"/>
      <c r="N34" s="220"/>
      <c r="O34" s="220"/>
      <c r="P34" s="220"/>
      <c r="Q34" s="220"/>
      <c r="R34" s="220"/>
      <c r="S34" s="220"/>
      <c r="T34" s="220"/>
      <c r="U34" s="3"/>
      <c r="V34" s="3"/>
      <c r="W34" s="3"/>
      <c r="X34" s="3"/>
    </row>
    <row r="35" spans="2:28" s="5" customFormat="1">
      <c r="B35" s="6"/>
      <c r="C35" s="6"/>
      <c r="D35" s="6"/>
      <c r="E35" s="6"/>
      <c r="F35" s="6"/>
      <c r="G35" s="6"/>
      <c r="H35" s="6"/>
      <c r="I35" s="6"/>
      <c r="J35" s="6"/>
      <c r="K35" s="6"/>
      <c r="L35" s="6"/>
      <c r="M35" s="6"/>
      <c r="N35" s="6"/>
      <c r="O35" s="6"/>
      <c r="P35" s="6"/>
      <c r="Q35" s="3"/>
      <c r="R35" s="3"/>
      <c r="S35" s="3"/>
      <c r="T35" s="3"/>
      <c r="U35" s="3"/>
      <c r="V35" s="3"/>
      <c r="W35" s="3"/>
      <c r="X35" s="3"/>
    </row>
    <row r="36" spans="2:28" s="5" customFormat="1" ht="14.4">
      <c r="B36" s="3"/>
      <c r="C36" s="3"/>
      <c r="D36" s="3"/>
      <c r="E36" s="3"/>
      <c r="F36" s="328" t="s">
        <v>5</v>
      </c>
      <c r="G36" s="328"/>
      <c r="H36" s="328"/>
      <c r="I36" s="328"/>
      <c r="J36" s="328"/>
      <c r="K36" s="328"/>
      <c r="L36" s="328"/>
      <c r="M36" s="328"/>
      <c r="N36" s="328"/>
      <c r="O36" s="328"/>
      <c r="P36" s="328"/>
      <c r="Q36" s="328"/>
      <c r="R36" s="328"/>
      <c r="S36" s="328"/>
      <c r="T36" s="328"/>
      <c r="U36" s="4"/>
      <c r="V36" s="4"/>
      <c r="W36" s="4"/>
      <c r="X36" s="4"/>
      <c r="Y36" s="4"/>
      <c r="Z36" s="4"/>
      <c r="AA36" s="4"/>
      <c r="AB36" s="4"/>
    </row>
    <row r="37" spans="2:28" s="5" customFormat="1" ht="12.6" thickBot="1">
      <c r="B37" s="7"/>
      <c r="C37" s="7"/>
      <c r="D37" s="7"/>
      <c r="E37" s="7"/>
      <c r="F37" s="7"/>
      <c r="G37" s="7"/>
      <c r="H37" s="7"/>
      <c r="I37" s="7"/>
      <c r="J37" s="7"/>
      <c r="K37" s="7"/>
      <c r="L37" s="7"/>
      <c r="M37" s="7"/>
      <c r="N37" s="7"/>
      <c r="O37" s="7"/>
      <c r="P37" s="6"/>
      <c r="Q37" s="3"/>
      <c r="R37" s="3"/>
      <c r="S37" s="3"/>
      <c r="T37" s="3"/>
      <c r="U37" s="3"/>
      <c r="V37" s="3"/>
      <c r="W37" s="3"/>
      <c r="X37" s="3"/>
    </row>
    <row r="38" spans="2:28" s="5" customFormat="1">
      <c r="B38" s="203" t="s">
        <v>40</v>
      </c>
      <c r="C38" s="204"/>
      <c r="D38" s="205"/>
      <c r="E38" s="206" t="str">
        <f>E26</f>
        <v>2014年</v>
      </c>
      <c r="F38" s="207"/>
      <c r="G38" s="206" t="str">
        <f>G26</f>
        <v>2015年</v>
      </c>
      <c r="H38" s="207"/>
      <c r="I38" s="206" t="str">
        <f>I26</f>
        <v>2016年</v>
      </c>
      <c r="J38" s="207"/>
      <c r="K38" s="206" t="str">
        <f>K26</f>
        <v>2017年</v>
      </c>
      <c r="L38" s="207"/>
      <c r="M38" s="206" t="str">
        <f>M26</f>
        <v>2018年</v>
      </c>
      <c r="N38" s="207"/>
      <c r="O38" s="206" t="str">
        <f>O26</f>
        <v>2019年</v>
      </c>
      <c r="P38" s="207"/>
      <c r="Q38" s="206" t="str">
        <f>Q26</f>
        <v>2020年</v>
      </c>
      <c r="R38" s="207"/>
      <c r="S38" s="206" t="str">
        <f>S26</f>
        <v>2021年</v>
      </c>
      <c r="T38" s="207"/>
      <c r="U38" s="206" t="str">
        <f>U26</f>
        <v>2022年</v>
      </c>
      <c r="V38" s="207"/>
      <c r="W38" s="206" t="str">
        <f>W26</f>
        <v>2023年</v>
      </c>
      <c r="X38" s="327"/>
      <c r="Y38" s="13"/>
    </row>
    <row r="39" spans="2:28" s="5" customFormat="1" ht="12.9" customHeight="1">
      <c r="B39" s="218" t="s">
        <v>9</v>
      </c>
      <c r="C39" s="14"/>
      <c r="D39" s="19" t="s">
        <v>6</v>
      </c>
      <c r="E39" s="305">
        <v>58</v>
      </c>
      <c r="F39" s="306"/>
      <c r="G39" s="305">
        <v>59</v>
      </c>
      <c r="H39" s="306"/>
      <c r="I39" s="305">
        <v>70</v>
      </c>
      <c r="J39" s="306"/>
      <c r="K39" s="305">
        <v>57</v>
      </c>
      <c r="L39" s="306"/>
      <c r="M39" s="305">
        <v>63</v>
      </c>
      <c r="N39" s="306"/>
      <c r="O39" s="305">
        <v>49</v>
      </c>
      <c r="P39" s="306"/>
      <c r="Q39" s="305">
        <v>31</v>
      </c>
      <c r="R39" s="306"/>
      <c r="S39" s="305">
        <v>20</v>
      </c>
      <c r="T39" s="306"/>
      <c r="U39" s="305">
        <v>25</v>
      </c>
      <c r="V39" s="306"/>
      <c r="W39" s="324">
        <f>SUM(W42,W45,W48,W51,W54)</f>
        <v>30</v>
      </c>
      <c r="X39" s="325"/>
      <c r="Y39" s="13"/>
    </row>
    <row r="40" spans="2:28" s="5" customFormat="1" ht="12.9" customHeight="1">
      <c r="B40" s="219"/>
      <c r="C40" s="14"/>
      <c r="D40" s="19" t="s">
        <v>41</v>
      </c>
      <c r="E40" s="221">
        <v>0</v>
      </c>
      <c r="F40" s="222"/>
      <c r="G40" s="221">
        <v>0</v>
      </c>
      <c r="H40" s="222"/>
      <c r="I40" s="221">
        <v>0</v>
      </c>
      <c r="J40" s="222"/>
      <c r="K40" s="221">
        <v>1</v>
      </c>
      <c r="L40" s="222"/>
      <c r="M40" s="221">
        <v>3</v>
      </c>
      <c r="N40" s="222"/>
      <c r="O40" s="221">
        <v>0</v>
      </c>
      <c r="P40" s="222"/>
      <c r="Q40" s="221">
        <v>1</v>
      </c>
      <c r="R40" s="222"/>
      <c r="S40" s="221">
        <v>1</v>
      </c>
      <c r="T40" s="222"/>
      <c r="U40" s="221">
        <v>1</v>
      </c>
      <c r="V40" s="222"/>
      <c r="W40" s="321">
        <f>SUM(W43,W46,W49,W52,W55)</f>
        <v>0</v>
      </c>
      <c r="X40" s="322"/>
      <c r="Y40" s="13"/>
    </row>
    <row r="41" spans="2:28" s="5" customFormat="1" ht="12.9" customHeight="1">
      <c r="B41" s="219"/>
      <c r="C41" s="14"/>
      <c r="D41" s="19" t="s">
        <v>42</v>
      </c>
      <c r="E41" s="221">
        <v>26</v>
      </c>
      <c r="F41" s="222"/>
      <c r="G41" s="221">
        <v>42</v>
      </c>
      <c r="H41" s="222"/>
      <c r="I41" s="221">
        <v>28</v>
      </c>
      <c r="J41" s="222"/>
      <c r="K41" s="221">
        <v>26</v>
      </c>
      <c r="L41" s="222"/>
      <c r="M41" s="221">
        <v>27</v>
      </c>
      <c r="N41" s="222"/>
      <c r="O41" s="221">
        <v>23</v>
      </c>
      <c r="P41" s="222"/>
      <c r="Q41" s="221">
        <v>6</v>
      </c>
      <c r="R41" s="222"/>
      <c r="S41" s="221">
        <v>10</v>
      </c>
      <c r="T41" s="222"/>
      <c r="U41" s="221">
        <v>50</v>
      </c>
      <c r="V41" s="222"/>
      <c r="W41" s="321">
        <f>SUM(W44,W47,W50,W53,W56)</f>
        <v>20</v>
      </c>
      <c r="X41" s="322"/>
      <c r="Y41" s="13"/>
    </row>
    <row r="42" spans="2:28" s="5" customFormat="1" ht="12.9" customHeight="1">
      <c r="B42" s="217" t="s">
        <v>8</v>
      </c>
      <c r="C42" s="15"/>
      <c r="D42" s="20" t="s">
        <v>6</v>
      </c>
      <c r="E42" s="223">
        <v>1</v>
      </c>
      <c r="F42" s="224"/>
      <c r="G42" s="223">
        <v>0</v>
      </c>
      <c r="H42" s="224"/>
      <c r="I42" s="223">
        <v>3</v>
      </c>
      <c r="J42" s="224"/>
      <c r="K42" s="223">
        <v>2</v>
      </c>
      <c r="L42" s="224"/>
      <c r="M42" s="223">
        <v>1</v>
      </c>
      <c r="N42" s="224"/>
      <c r="O42" s="223">
        <v>0</v>
      </c>
      <c r="P42" s="224"/>
      <c r="Q42" s="223">
        <v>1</v>
      </c>
      <c r="R42" s="224"/>
      <c r="S42" s="223">
        <v>0</v>
      </c>
      <c r="T42" s="224"/>
      <c r="U42" s="317">
        <v>1</v>
      </c>
      <c r="V42" s="318"/>
      <c r="W42" s="319">
        <f>DBA11火薬事故!AL15</f>
        <v>3</v>
      </c>
      <c r="X42" s="320"/>
      <c r="Y42" s="13"/>
    </row>
    <row r="43" spans="2:28" s="5" customFormat="1" ht="12.9" customHeight="1">
      <c r="B43" s="217"/>
      <c r="C43" s="15"/>
      <c r="D43" s="20" t="s">
        <v>41</v>
      </c>
      <c r="E43" s="223">
        <v>0</v>
      </c>
      <c r="F43" s="224"/>
      <c r="G43" s="223">
        <v>0</v>
      </c>
      <c r="H43" s="224"/>
      <c r="I43" s="223">
        <v>0</v>
      </c>
      <c r="J43" s="224"/>
      <c r="K43" s="223">
        <v>0</v>
      </c>
      <c r="L43" s="224"/>
      <c r="M43" s="223">
        <v>0</v>
      </c>
      <c r="N43" s="224"/>
      <c r="O43" s="223">
        <v>0</v>
      </c>
      <c r="P43" s="224"/>
      <c r="Q43" s="223">
        <v>1</v>
      </c>
      <c r="R43" s="224"/>
      <c r="S43" s="223">
        <v>0</v>
      </c>
      <c r="T43" s="224"/>
      <c r="U43" s="317">
        <v>0</v>
      </c>
      <c r="V43" s="318"/>
      <c r="W43" s="319">
        <f>DBA11火薬事故!AL16</f>
        <v>0</v>
      </c>
      <c r="X43" s="320"/>
      <c r="Y43" s="13"/>
    </row>
    <row r="44" spans="2:28" s="5" customFormat="1" ht="12.9" customHeight="1">
      <c r="B44" s="217"/>
      <c r="C44" s="15"/>
      <c r="D44" s="20" t="s">
        <v>42</v>
      </c>
      <c r="E44" s="223">
        <v>0</v>
      </c>
      <c r="F44" s="224"/>
      <c r="G44" s="223">
        <v>0</v>
      </c>
      <c r="H44" s="224"/>
      <c r="I44" s="223">
        <v>4</v>
      </c>
      <c r="J44" s="224"/>
      <c r="K44" s="223">
        <v>1</v>
      </c>
      <c r="L44" s="224"/>
      <c r="M44" s="223">
        <v>0</v>
      </c>
      <c r="N44" s="224"/>
      <c r="O44" s="223">
        <v>0</v>
      </c>
      <c r="P44" s="224"/>
      <c r="Q44" s="223">
        <v>0</v>
      </c>
      <c r="R44" s="224"/>
      <c r="S44" s="223">
        <v>0</v>
      </c>
      <c r="T44" s="224"/>
      <c r="U44" s="317">
        <v>2</v>
      </c>
      <c r="V44" s="318"/>
      <c r="W44" s="319">
        <f>DBA11火薬事故!AL17</f>
        <v>1</v>
      </c>
      <c r="X44" s="320"/>
      <c r="Y44" s="13"/>
    </row>
    <row r="45" spans="2:28" s="5" customFormat="1" ht="12.9" customHeight="1">
      <c r="B45" s="217" t="s">
        <v>7</v>
      </c>
      <c r="C45" s="15"/>
      <c r="D45" s="20" t="s">
        <v>6</v>
      </c>
      <c r="E45" s="223">
        <v>1</v>
      </c>
      <c r="F45" s="224"/>
      <c r="G45" s="223">
        <v>6</v>
      </c>
      <c r="H45" s="224"/>
      <c r="I45" s="223">
        <v>4</v>
      </c>
      <c r="J45" s="224"/>
      <c r="K45" s="223">
        <v>3</v>
      </c>
      <c r="L45" s="224"/>
      <c r="M45" s="223">
        <v>6</v>
      </c>
      <c r="N45" s="224"/>
      <c r="O45" s="223">
        <v>4</v>
      </c>
      <c r="P45" s="224"/>
      <c r="Q45" s="223">
        <v>3</v>
      </c>
      <c r="R45" s="224"/>
      <c r="S45" s="223">
        <v>2</v>
      </c>
      <c r="T45" s="224"/>
      <c r="U45" s="317">
        <v>3</v>
      </c>
      <c r="V45" s="318"/>
      <c r="W45" s="319">
        <f>DBA11火薬事故!AL18</f>
        <v>0</v>
      </c>
      <c r="X45" s="320"/>
      <c r="Y45" s="13"/>
    </row>
    <row r="46" spans="2:28" s="5" customFormat="1" ht="12.9" customHeight="1">
      <c r="B46" s="217"/>
      <c r="C46" s="15"/>
      <c r="D46" s="20" t="s">
        <v>41</v>
      </c>
      <c r="E46" s="223">
        <v>0</v>
      </c>
      <c r="F46" s="224"/>
      <c r="G46" s="223">
        <v>0</v>
      </c>
      <c r="H46" s="224"/>
      <c r="I46" s="223">
        <v>0</v>
      </c>
      <c r="J46" s="224"/>
      <c r="K46" s="223">
        <v>1</v>
      </c>
      <c r="L46" s="224"/>
      <c r="M46" s="223">
        <v>1</v>
      </c>
      <c r="N46" s="224"/>
      <c r="O46" s="223">
        <v>0</v>
      </c>
      <c r="P46" s="224"/>
      <c r="Q46" s="223">
        <v>0</v>
      </c>
      <c r="R46" s="224"/>
      <c r="S46" s="223">
        <v>0</v>
      </c>
      <c r="T46" s="224"/>
      <c r="U46" s="317">
        <v>1</v>
      </c>
      <c r="V46" s="318"/>
      <c r="W46" s="319">
        <f>DBA11火薬事故!AL19</f>
        <v>0</v>
      </c>
      <c r="X46" s="320"/>
      <c r="Y46" s="13"/>
    </row>
    <row r="47" spans="2:28" s="5" customFormat="1" ht="12.9" customHeight="1">
      <c r="B47" s="217"/>
      <c r="C47" s="15"/>
      <c r="D47" s="20" t="s">
        <v>42</v>
      </c>
      <c r="E47" s="223">
        <v>0</v>
      </c>
      <c r="F47" s="224"/>
      <c r="G47" s="223">
        <v>4</v>
      </c>
      <c r="H47" s="224"/>
      <c r="I47" s="223">
        <v>0</v>
      </c>
      <c r="J47" s="224"/>
      <c r="K47" s="223">
        <v>0</v>
      </c>
      <c r="L47" s="224"/>
      <c r="M47" s="223">
        <v>1</v>
      </c>
      <c r="N47" s="224"/>
      <c r="O47" s="223">
        <v>2</v>
      </c>
      <c r="P47" s="224"/>
      <c r="Q47" s="223">
        <v>1</v>
      </c>
      <c r="R47" s="224"/>
      <c r="S47" s="223">
        <v>1</v>
      </c>
      <c r="T47" s="224"/>
      <c r="U47" s="317">
        <v>9</v>
      </c>
      <c r="V47" s="318"/>
      <c r="W47" s="319">
        <f>DBA11火薬事故!AL20</f>
        <v>0</v>
      </c>
      <c r="X47" s="320"/>
      <c r="Y47" s="13"/>
    </row>
    <row r="48" spans="2:28" s="5" customFormat="1" ht="12.9" customHeight="1">
      <c r="B48" s="217" t="s">
        <v>10</v>
      </c>
      <c r="C48" s="15"/>
      <c r="D48" s="20" t="s">
        <v>6</v>
      </c>
      <c r="E48" s="223">
        <v>1</v>
      </c>
      <c r="F48" s="224"/>
      <c r="G48" s="223">
        <v>2</v>
      </c>
      <c r="H48" s="224"/>
      <c r="I48" s="223">
        <v>5</v>
      </c>
      <c r="J48" s="224"/>
      <c r="K48" s="223">
        <v>4</v>
      </c>
      <c r="L48" s="224"/>
      <c r="M48" s="223">
        <v>2</v>
      </c>
      <c r="N48" s="224"/>
      <c r="O48" s="223">
        <v>1</v>
      </c>
      <c r="P48" s="224"/>
      <c r="Q48" s="223">
        <v>3</v>
      </c>
      <c r="R48" s="224"/>
      <c r="S48" s="223">
        <v>2</v>
      </c>
      <c r="T48" s="224"/>
      <c r="U48" s="317">
        <v>3</v>
      </c>
      <c r="V48" s="318"/>
      <c r="W48" s="319">
        <f>DBA11火薬事故!AL21</f>
        <v>1</v>
      </c>
      <c r="X48" s="320"/>
      <c r="Y48" s="13"/>
    </row>
    <row r="49" spans="2:25" s="5" customFormat="1" ht="12.9" customHeight="1">
      <c r="B49" s="217"/>
      <c r="C49" s="15"/>
      <c r="D49" s="20" t="s">
        <v>41</v>
      </c>
      <c r="E49" s="223">
        <v>0</v>
      </c>
      <c r="F49" s="224"/>
      <c r="G49" s="223">
        <v>0</v>
      </c>
      <c r="H49" s="224"/>
      <c r="I49" s="223">
        <v>0</v>
      </c>
      <c r="J49" s="224"/>
      <c r="K49" s="223">
        <v>0</v>
      </c>
      <c r="L49" s="224"/>
      <c r="M49" s="223">
        <v>0</v>
      </c>
      <c r="N49" s="224"/>
      <c r="O49" s="223">
        <v>0</v>
      </c>
      <c r="P49" s="224"/>
      <c r="Q49" s="223">
        <v>0</v>
      </c>
      <c r="R49" s="224"/>
      <c r="S49" s="223">
        <v>1</v>
      </c>
      <c r="T49" s="224"/>
      <c r="U49" s="317">
        <v>0</v>
      </c>
      <c r="V49" s="318"/>
      <c r="W49" s="319">
        <f>DBA11火薬事故!AL22</f>
        <v>0</v>
      </c>
      <c r="X49" s="320"/>
      <c r="Y49" s="13"/>
    </row>
    <row r="50" spans="2:25" s="5" customFormat="1" ht="12.9" customHeight="1">
      <c r="B50" s="217"/>
      <c r="C50" s="15"/>
      <c r="D50" s="20" t="s">
        <v>42</v>
      </c>
      <c r="E50" s="223">
        <v>3</v>
      </c>
      <c r="F50" s="224"/>
      <c r="G50" s="223">
        <v>2</v>
      </c>
      <c r="H50" s="224"/>
      <c r="I50" s="223">
        <v>7</v>
      </c>
      <c r="J50" s="224"/>
      <c r="K50" s="223">
        <v>2</v>
      </c>
      <c r="L50" s="224"/>
      <c r="M50" s="223">
        <v>0</v>
      </c>
      <c r="N50" s="224"/>
      <c r="O50" s="223">
        <v>1</v>
      </c>
      <c r="P50" s="224"/>
      <c r="Q50" s="223">
        <v>1</v>
      </c>
      <c r="R50" s="224"/>
      <c r="S50" s="223">
        <v>2</v>
      </c>
      <c r="T50" s="224"/>
      <c r="U50" s="317">
        <v>4</v>
      </c>
      <c r="V50" s="318"/>
      <c r="W50" s="319">
        <f>DBA11火薬事故!AL23</f>
        <v>1</v>
      </c>
      <c r="X50" s="320"/>
      <c r="Y50" s="13"/>
    </row>
    <row r="51" spans="2:25" s="5" customFormat="1" ht="12.9" customHeight="1">
      <c r="B51" s="217" t="s">
        <v>11</v>
      </c>
      <c r="C51" s="15"/>
      <c r="D51" s="20" t="s">
        <v>6</v>
      </c>
      <c r="E51" s="223">
        <v>41</v>
      </c>
      <c r="F51" s="224"/>
      <c r="G51" s="223">
        <v>46</v>
      </c>
      <c r="H51" s="224"/>
      <c r="I51" s="223">
        <v>51</v>
      </c>
      <c r="J51" s="224"/>
      <c r="K51" s="223">
        <v>32</v>
      </c>
      <c r="L51" s="224"/>
      <c r="M51" s="223">
        <v>39</v>
      </c>
      <c r="N51" s="224"/>
      <c r="O51" s="223">
        <v>35</v>
      </c>
      <c r="P51" s="224"/>
      <c r="Q51" s="223">
        <v>8</v>
      </c>
      <c r="R51" s="224"/>
      <c r="S51" s="223">
        <v>11</v>
      </c>
      <c r="T51" s="224"/>
      <c r="U51" s="317">
        <v>15</v>
      </c>
      <c r="V51" s="318"/>
      <c r="W51" s="319">
        <f>DBA11火薬事故!AL24</f>
        <v>24</v>
      </c>
      <c r="X51" s="320"/>
      <c r="Y51" s="13"/>
    </row>
    <row r="52" spans="2:25" s="5" customFormat="1" ht="12.9" customHeight="1">
      <c r="B52" s="217"/>
      <c r="C52" s="15"/>
      <c r="D52" s="20" t="s">
        <v>41</v>
      </c>
      <c r="E52" s="223">
        <v>0</v>
      </c>
      <c r="F52" s="224"/>
      <c r="G52" s="223">
        <v>0</v>
      </c>
      <c r="H52" s="224"/>
      <c r="I52" s="223">
        <v>0</v>
      </c>
      <c r="J52" s="224"/>
      <c r="K52" s="223">
        <v>0</v>
      </c>
      <c r="L52" s="224"/>
      <c r="M52" s="223">
        <v>2</v>
      </c>
      <c r="N52" s="224"/>
      <c r="O52" s="223">
        <v>0</v>
      </c>
      <c r="P52" s="224"/>
      <c r="Q52" s="223">
        <v>0</v>
      </c>
      <c r="R52" s="224"/>
      <c r="S52" s="223">
        <v>0</v>
      </c>
      <c r="T52" s="224"/>
      <c r="U52" s="317">
        <v>0</v>
      </c>
      <c r="V52" s="318"/>
      <c r="W52" s="319">
        <f>DBA11火薬事故!AL25</f>
        <v>0</v>
      </c>
      <c r="X52" s="320"/>
      <c r="Y52" s="13"/>
    </row>
    <row r="53" spans="2:25" s="5" customFormat="1" ht="12.9" customHeight="1">
      <c r="B53" s="217"/>
      <c r="C53" s="15"/>
      <c r="D53" s="20" t="s">
        <v>42</v>
      </c>
      <c r="E53" s="223">
        <v>17</v>
      </c>
      <c r="F53" s="224"/>
      <c r="G53" s="223">
        <v>36</v>
      </c>
      <c r="H53" s="224"/>
      <c r="I53" s="223">
        <v>15</v>
      </c>
      <c r="J53" s="224"/>
      <c r="K53" s="223">
        <v>18</v>
      </c>
      <c r="L53" s="224"/>
      <c r="M53" s="223">
        <v>24</v>
      </c>
      <c r="N53" s="224"/>
      <c r="O53" s="223">
        <v>16</v>
      </c>
      <c r="P53" s="224"/>
      <c r="Q53" s="223">
        <v>0</v>
      </c>
      <c r="R53" s="224"/>
      <c r="S53" s="223">
        <v>5</v>
      </c>
      <c r="T53" s="224"/>
      <c r="U53" s="317">
        <v>29</v>
      </c>
      <c r="V53" s="318"/>
      <c r="W53" s="319">
        <f>DBA11火薬事故!AL26</f>
        <v>18</v>
      </c>
      <c r="X53" s="320"/>
      <c r="Y53" s="13"/>
    </row>
    <row r="54" spans="2:25" s="5" customFormat="1" ht="12.9" customHeight="1">
      <c r="B54" s="243" t="s">
        <v>18</v>
      </c>
      <c r="C54" s="16"/>
      <c r="D54" s="20" t="s">
        <v>6</v>
      </c>
      <c r="E54" s="223">
        <v>14</v>
      </c>
      <c r="F54" s="224"/>
      <c r="G54" s="223">
        <v>5</v>
      </c>
      <c r="H54" s="224"/>
      <c r="I54" s="223">
        <v>7</v>
      </c>
      <c r="J54" s="224"/>
      <c r="K54" s="223">
        <v>16</v>
      </c>
      <c r="L54" s="224"/>
      <c r="M54" s="223">
        <v>15</v>
      </c>
      <c r="N54" s="224"/>
      <c r="O54" s="223">
        <v>9</v>
      </c>
      <c r="P54" s="224"/>
      <c r="Q54" s="223">
        <v>16</v>
      </c>
      <c r="R54" s="224"/>
      <c r="S54" s="223">
        <v>5</v>
      </c>
      <c r="T54" s="224"/>
      <c r="U54" s="317">
        <v>3</v>
      </c>
      <c r="V54" s="318"/>
      <c r="W54" s="319">
        <f>DBA11火薬事故!AL27</f>
        <v>2</v>
      </c>
      <c r="X54" s="320"/>
      <c r="Y54" s="13"/>
    </row>
    <row r="55" spans="2:25" s="5" customFormat="1" ht="12.9" customHeight="1">
      <c r="B55" s="243"/>
      <c r="C55" s="16"/>
      <c r="D55" s="20" t="s">
        <v>41</v>
      </c>
      <c r="E55" s="223">
        <v>0</v>
      </c>
      <c r="F55" s="224"/>
      <c r="G55" s="223">
        <v>0</v>
      </c>
      <c r="H55" s="224"/>
      <c r="I55" s="223">
        <v>0</v>
      </c>
      <c r="J55" s="224"/>
      <c r="K55" s="311">
        <v>0</v>
      </c>
      <c r="L55" s="312"/>
      <c r="M55" s="223">
        <v>0</v>
      </c>
      <c r="N55" s="224"/>
      <c r="O55" s="223">
        <v>0</v>
      </c>
      <c r="P55" s="224"/>
      <c r="Q55" s="223">
        <v>0</v>
      </c>
      <c r="R55" s="224"/>
      <c r="S55" s="223">
        <v>0</v>
      </c>
      <c r="T55" s="224"/>
      <c r="U55" s="317">
        <v>0</v>
      </c>
      <c r="V55" s="318"/>
      <c r="W55" s="319">
        <f>DBA11火薬事故!AL28</f>
        <v>0</v>
      </c>
      <c r="X55" s="320"/>
      <c r="Y55" s="13"/>
    </row>
    <row r="56" spans="2:25" s="5" customFormat="1" ht="12.9" customHeight="1" thickBot="1">
      <c r="B56" s="244"/>
      <c r="C56" s="17"/>
      <c r="D56" s="21" t="s">
        <v>42</v>
      </c>
      <c r="E56" s="228">
        <v>6</v>
      </c>
      <c r="F56" s="229"/>
      <c r="G56" s="228">
        <v>0</v>
      </c>
      <c r="H56" s="229"/>
      <c r="I56" s="228">
        <v>2</v>
      </c>
      <c r="J56" s="229"/>
      <c r="K56" s="228">
        <v>5</v>
      </c>
      <c r="L56" s="229"/>
      <c r="M56" s="228">
        <v>2</v>
      </c>
      <c r="N56" s="229"/>
      <c r="O56" s="228">
        <v>4</v>
      </c>
      <c r="P56" s="229"/>
      <c r="Q56" s="228">
        <v>4</v>
      </c>
      <c r="R56" s="229"/>
      <c r="S56" s="228">
        <v>2</v>
      </c>
      <c r="T56" s="229"/>
      <c r="U56" s="313">
        <v>6</v>
      </c>
      <c r="V56" s="314"/>
      <c r="W56" s="315">
        <f>DBA11火薬事故!AL29</f>
        <v>0</v>
      </c>
      <c r="X56" s="316"/>
      <c r="Y56" s="13"/>
    </row>
    <row r="57" spans="2:25" s="5" customFormat="1">
      <c r="B57" s="9"/>
      <c r="C57" s="9"/>
      <c r="D57" s="9"/>
      <c r="E57" s="9"/>
      <c r="F57" s="9"/>
      <c r="G57" s="9"/>
      <c r="H57" s="9"/>
      <c r="I57" s="9"/>
      <c r="J57" s="9"/>
      <c r="K57" s="9"/>
      <c r="L57" s="9"/>
      <c r="M57" s="9"/>
      <c r="N57" s="9"/>
      <c r="O57" s="9"/>
      <c r="P57" s="10"/>
    </row>
    <row r="58" spans="2:25">
      <c r="B58" s="1"/>
      <c r="C58" s="1"/>
      <c r="D58" s="1"/>
      <c r="E58" s="1"/>
      <c r="F58" s="1"/>
      <c r="G58" s="1"/>
      <c r="H58" s="1"/>
      <c r="I58" s="1"/>
      <c r="J58" s="1"/>
      <c r="K58" s="1"/>
      <c r="L58" s="1"/>
      <c r="M58" s="1"/>
      <c r="N58" s="1"/>
      <c r="O58" s="1"/>
      <c r="P58" s="1"/>
    </row>
    <row r="59" spans="2:25">
      <c r="B59" s="1"/>
      <c r="C59" s="1"/>
      <c r="D59" s="1"/>
      <c r="E59" s="1"/>
      <c r="F59" s="1"/>
      <c r="G59" s="1"/>
      <c r="H59" s="1"/>
      <c r="I59" s="1"/>
      <c r="J59" s="1"/>
      <c r="K59" s="1"/>
      <c r="L59" s="1"/>
      <c r="M59" s="1"/>
      <c r="N59" s="1"/>
      <c r="O59" s="1"/>
      <c r="P59" s="1"/>
    </row>
    <row r="60" spans="2:25">
      <c r="B60" s="1"/>
      <c r="C60" s="1"/>
      <c r="D60" s="1"/>
      <c r="E60" s="1"/>
      <c r="F60" s="1"/>
      <c r="G60" s="1"/>
      <c r="H60" s="1"/>
      <c r="I60" s="1"/>
      <c r="J60" s="1"/>
      <c r="K60" s="1"/>
      <c r="L60" s="1"/>
      <c r="M60" s="1"/>
      <c r="N60" s="1"/>
      <c r="O60" s="1"/>
      <c r="P60" s="1"/>
    </row>
    <row r="61" spans="2:25">
      <c r="B61" s="1"/>
      <c r="C61" s="1"/>
      <c r="D61" s="1"/>
      <c r="E61" s="1"/>
      <c r="F61" s="1"/>
      <c r="G61" s="1"/>
      <c r="H61" s="1"/>
      <c r="I61" s="1"/>
      <c r="J61" s="1"/>
      <c r="K61" s="1"/>
      <c r="L61" s="1"/>
      <c r="M61" s="1"/>
      <c r="N61" s="1"/>
      <c r="O61" s="1"/>
      <c r="P61" s="1"/>
    </row>
    <row r="62" spans="2:25">
      <c r="B62" s="1"/>
      <c r="C62" s="1"/>
      <c r="D62" s="1"/>
      <c r="E62" s="1"/>
      <c r="F62" s="1"/>
      <c r="G62" s="1"/>
      <c r="H62" s="1"/>
      <c r="I62" s="1"/>
      <c r="J62" s="1"/>
      <c r="K62" s="1"/>
      <c r="L62" s="1"/>
      <c r="M62" s="1"/>
      <c r="N62" s="1"/>
      <c r="O62" s="1"/>
      <c r="P62" s="1"/>
    </row>
    <row r="63" spans="2:25">
      <c r="B63" s="1"/>
      <c r="C63" s="1"/>
      <c r="D63" s="1"/>
      <c r="E63" s="1"/>
      <c r="F63" s="1"/>
      <c r="G63" s="1"/>
      <c r="H63" s="1"/>
      <c r="I63" s="1"/>
      <c r="J63" s="1"/>
      <c r="K63" s="1"/>
      <c r="L63" s="1"/>
      <c r="M63" s="1"/>
      <c r="N63" s="1"/>
      <c r="O63" s="1"/>
      <c r="P63" s="1"/>
    </row>
    <row r="64" spans="2:25">
      <c r="B64" s="1"/>
      <c r="C64" s="1"/>
      <c r="D64" s="1"/>
      <c r="E64" s="1"/>
      <c r="F64" s="1"/>
      <c r="G64" s="1"/>
      <c r="H64" s="1"/>
      <c r="I64" s="1"/>
      <c r="J64" s="1"/>
      <c r="K64" s="1"/>
      <c r="L64" s="1"/>
      <c r="M64" s="1"/>
      <c r="N64" s="1"/>
      <c r="O64" s="1"/>
      <c r="P64" s="1"/>
    </row>
    <row r="65" spans="2:16">
      <c r="B65" s="1"/>
      <c r="C65" s="1"/>
      <c r="D65" s="1"/>
      <c r="E65" s="1"/>
      <c r="F65" s="1"/>
      <c r="G65" s="1"/>
      <c r="H65" s="1"/>
      <c r="I65" s="1"/>
      <c r="J65" s="1"/>
      <c r="K65" s="1"/>
      <c r="L65" s="1"/>
      <c r="M65" s="1"/>
      <c r="N65" s="1"/>
      <c r="O65" s="1"/>
      <c r="P65" s="1"/>
    </row>
    <row r="66" spans="2:16">
      <c r="B66" s="1"/>
      <c r="C66" s="1"/>
      <c r="D66" s="1"/>
      <c r="E66" s="1"/>
      <c r="F66" s="1"/>
      <c r="G66" s="1"/>
      <c r="H66" s="1"/>
      <c r="I66" s="1"/>
      <c r="J66" s="1"/>
      <c r="K66" s="1"/>
      <c r="L66" s="1"/>
      <c r="M66" s="1"/>
      <c r="N66" s="1"/>
      <c r="O66" s="1"/>
      <c r="P66" s="1"/>
    </row>
    <row r="67" spans="2:16">
      <c r="B67" s="1"/>
      <c r="C67" s="1"/>
      <c r="D67" s="1"/>
      <c r="E67" s="1"/>
      <c r="F67" s="1"/>
      <c r="G67" s="1"/>
      <c r="H67" s="1"/>
      <c r="I67" s="1"/>
      <c r="J67" s="1"/>
      <c r="K67" s="1"/>
      <c r="L67" s="1"/>
      <c r="M67" s="1"/>
      <c r="N67" s="1"/>
      <c r="O67" s="1"/>
      <c r="P67" s="1"/>
    </row>
    <row r="68" spans="2:16">
      <c r="B68" s="1"/>
      <c r="C68" s="1"/>
      <c r="D68" s="1"/>
      <c r="E68" s="1"/>
      <c r="F68" s="1"/>
      <c r="G68" s="1"/>
      <c r="H68" s="1"/>
      <c r="I68" s="1"/>
      <c r="J68" s="1"/>
      <c r="K68" s="1"/>
      <c r="L68" s="1"/>
      <c r="M68" s="1"/>
      <c r="N68" s="1"/>
      <c r="O68" s="1"/>
      <c r="P68" s="1"/>
    </row>
    <row r="69" spans="2:16">
      <c r="B69" s="1"/>
      <c r="C69" s="1"/>
      <c r="D69" s="1"/>
      <c r="E69" s="1"/>
      <c r="F69" s="1"/>
      <c r="G69" s="1"/>
      <c r="H69" s="1"/>
      <c r="I69" s="1"/>
      <c r="J69" s="1"/>
      <c r="K69" s="1"/>
      <c r="L69" s="1"/>
      <c r="M69" s="1"/>
      <c r="N69" s="1"/>
      <c r="O69" s="1"/>
      <c r="P69" s="1"/>
    </row>
    <row r="70" spans="2:16">
      <c r="B70" s="1"/>
      <c r="C70" s="1"/>
      <c r="D70" s="1"/>
      <c r="E70" s="1"/>
      <c r="F70" s="1"/>
      <c r="G70" s="1"/>
      <c r="H70" s="1"/>
      <c r="I70" s="1"/>
      <c r="J70" s="1"/>
      <c r="K70" s="1"/>
      <c r="L70" s="1"/>
      <c r="M70" s="1"/>
      <c r="N70" s="1"/>
      <c r="O70" s="1"/>
      <c r="P70" s="1"/>
    </row>
    <row r="71" spans="2:16">
      <c r="B71" s="1"/>
      <c r="C71" s="1"/>
      <c r="D71" s="1"/>
      <c r="E71" s="1"/>
      <c r="F71" s="1"/>
      <c r="G71" s="1"/>
      <c r="H71" s="1"/>
      <c r="I71" s="1"/>
      <c r="J71" s="1"/>
      <c r="K71" s="1"/>
      <c r="L71" s="1"/>
      <c r="M71" s="1"/>
      <c r="N71" s="1"/>
      <c r="O71" s="1"/>
      <c r="P71" s="1"/>
    </row>
    <row r="72" spans="2:16">
      <c r="B72" s="1"/>
      <c r="C72" s="1"/>
      <c r="D72" s="1"/>
      <c r="E72" s="1"/>
      <c r="F72" s="1"/>
      <c r="G72" s="1"/>
      <c r="H72" s="1"/>
      <c r="I72" s="1"/>
      <c r="J72" s="1"/>
      <c r="K72" s="1"/>
      <c r="L72" s="1"/>
      <c r="M72" s="1"/>
      <c r="N72" s="1"/>
      <c r="O72" s="1"/>
      <c r="P72" s="1"/>
    </row>
    <row r="73" spans="2:16">
      <c r="B73" s="1"/>
      <c r="C73" s="1"/>
      <c r="D73" s="1"/>
      <c r="E73" s="1"/>
      <c r="F73" s="1"/>
      <c r="G73" s="1"/>
      <c r="H73" s="1"/>
      <c r="I73" s="1"/>
      <c r="J73" s="1"/>
      <c r="K73" s="1"/>
      <c r="L73" s="1"/>
      <c r="M73" s="1"/>
      <c r="N73" s="1"/>
      <c r="O73" s="1"/>
      <c r="P73" s="1"/>
    </row>
    <row r="74" spans="2:16">
      <c r="B74" s="1"/>
      <c r="C74" s="1"/>
      <c r="D74" s="1"/>
      <c r="E74" s="1"/>
      <c r="F74" s="1"/>
      <c r="G74" s="1"/>
      <c r="H74" s="1"/>
      <c r="I74" s="1"/>
      <c r="J74" s="1"/>
      <c r="K74" s="1"/>
      <c r="L74" s="1"/>
      <c r="M74" s="1"/>
      <c r="N74" s="1"/>
      <c r="O74" s="1"/>
      <c r="P74" s="1"/>
    </row>
    <row r="75" spans="2:16">
      <c r="B75" s="1"/>
      <c r="C75" s="1"/>
      <c r="D75" s="1"/>
      <c r="E75" s="1"/>
      <c r="F75" s="1"/>
      <c r="G75" s="1"/>
      <c r="H75" s="1"/>
      <c r="I75" s="1"/>
      <c r="J75" s="1"/>
      <c r="K75" s="1"/>
      <c r="L75" s="1"/>
      <c r="M75" s="1"/>
      <c r="N75" s="1"/>
      <c r="O75" s="1"/>
      <c r="P75" s="1"/>
    </row>
    <row r="76" spans="2:16">
      <c r="B76" s="1"/>
      <c r="C76" s="1"/>
      <c r="D76" s="1"/>
      <c r="E76" s="1"/>
      <c r="F76" s="1"/>
      <c r="G76" s="1"/>
      <c r="H76" s="1"/>
      <c r="I76" s="1"/>
      <c r="J76" s="1"/>
      <c r="K76" s="1"/>
      <c r="L76" s="1"/>
      <c r="M76" s="1"/>
      <c r="N76" s="1"/>
      <c r="O76" s="1"/>
      <c r="P76" s="1"/>
    </row>
    <row r="77" spans="2:16">
      <c r="B77" s="1"/>
      <c r="C77" s="1"/>
      <c r="D77" s="1"/>
      <c r="E77" s="1"/>
      <c r="F77" s="1"/>
      <c r="G77" s="1"/>
      <c r="H77" s="1"/>
      <c r="I77" s="1"/>
      <c r="J77" s="1"/>
      <c r="K77" s="1"/>
      <c r="L77" s="1"/>
      <c r="M77" s="1"/>
      <c r="N77" s="1"/>
      <c r="O77" s="1"/>
      <c r="P77" s="1"/>
    </row>
    <row r="78" spans="2:16">
      <c r="B78" s="1"/>
      <c r="C78" s="1"/>
      <c r="D78" s="1"/>
      <c r="E78" s="1"/>
      <c r="F78" s="1"/>
      <c r="G78" s="1"/>
      <c r="H78" s="1"/>
      <c r="I78" s="1"/>
      <c r="J78" s="1"/>
      <c r="K78" s="1"/>
      <c r="L78" s="1"/>
      <c r="M78" s="1"/>
      <c r="N78" s="1"/>
      <c r="O78" s="1"/>
      <c r="P78" s="1"/>
    </row>
    <row r="79" spans="2:16">
      <c r="B79" s="1"/>
      <c r="C79" s="1"/>
      <c r="D79" s="1"/>
      <c r="E79" s="1"/>
      <c r="F79" s="1"/>
      <c r="G79" s="1"/>
      <c r="H79" s="1"/>
      <c r="I79" s="1"/>
      <c r="J79" s="1"/>
      <c r="K79" s="1"/>
      <c r="L79" s="1"/>
      <c r="M79" s="1"/>
      <c r="N79" s="1"/>
      <c r="O79" s="1"/>
      <c r="P79" s="1"/>
    </row>
  </sheetData>
  <mergeCells count="370">
    <mergeCell ref="P8:R8"/>
    <mergeCell ref="T18:V18"/>
    <mergeCell ref="T15:V15"/>
    <mergeCell ref="T16:V16"/>
    <mergeCell ref="T17:V17"/>
    <mergeCell ref="K16:M16"/>
    <mergeCell ref="T12:V14"/>
    <mergeCell ref="O28:P28"/>
    <mergeCell ref="V8:X8"/>
    <mergeCell ref="O27:P27"/>
    <mergeCell ref="Q18:S18"/>
    <mergeCell ref="S26:T26"/>
    <mergeCell ref="S27:T27"/>
    <mergeCell ref="N20:P20"/>
    <mergeCell ref="Q20:S20"/>
    <mergeCell ref="N21:P21"/>
    <mergeCell ref="M27:N27"/>
    <mergeCell ref="W27:X27"/>
    <mergeCell ref="W26:X26"/>
    <mergeCell ref="F2:R2"/>
    <mergeCell ref="F10:R10"/>
    <mergeCell ref="F24:R24"/>
    <mergeCell ref="F36:T36"/>
    <mergeCell ref="Q30:R30"/>
    <mergeCell ref="Q31:R31"/>
    <mergeCell ref="S8:U8"/>
    <mergeCell ref="U27:V27"/>
    <mergeCell ref="U26:V26"/>
    <mergeCell ref="M8:O8"/>
    <mergeCell ref="I30:J30"/>
    <mergeCell ref="K32:L32"/>
    <mergeCell ref="E19:G19"/>
    <mergeCell ref="E20:G20"/>
    <mergeCell ref="E21:G21"/>
    <mergeCell ref="E31:F31"/>
    <mergeCell ref="I31:J31"/>
    <mergeCell ref="O26:P26"/>
    <mergeCell ref="K18:M18"/>
    <mergeCell ref="Q26:R26"/>
    <mergeCell ref="Q19:S19"/>
    <mergeCell ref="Q27:R27"/>
    <mergeCell ref="J8:L8"/>
    <mergeCell ref="S28:T28"/>
    <mergeCell ref="S43:T43"/>
    <mergeCell ref="M39:N39"/>
    <mergeCell ref="M40:N40"/>
    <mergeCell ref="M41:N41"/>
    <mergeCell ref="M42:N42"/>
    <mergeCell ref="M43:N43"/>
    <mergeCell ref="W31:X31"/>
    <mergeCell ref="U29:V29"/>
    <mergeCell ref="U28:V28"/>
    <mergeCell ref="W28:X28"/>
    <mergeCell ref="W29:X29"/>
    <mergeCell ref="W32:X32"/>
    <mergeCell ref="M30:N30"/>
    <mergeCell ref="M31:N31"/>
    <mergeCell ref="M32:N32"/>
    <mergeCell ref="U32:V32"/>
    <mergeCell ref="O41:P41"/>
    <mergeCell ref="O42:P42"/>
    <mergeCell ref="W38:X38"/>
    <mergeCell ref="S41:T41"/>
    <mergeCell ref="S42:T42"/>
    <mergeCell ref="Q40:R40"/>
    <mergeCell ref="S40:T40"/>
    <mergeCell ref="S39:T39"/>
    <mergeCell ref="G40:H40"/>
    <mergeCell ref="I40:J40"/>
    <mergeCell ref="K38:L38"/>
    <mergeCell ref="M38:N38"/>
    <mergeCell ref="O38:P38"/>
    <mergeCell ref="U40:V40"/>
    <mergeCell ref="O39:P39"/>
    <mergeCell ref="O40:P40"/>
    <mergeCell ref="U31:V31"/>
    <mergeCell ref="O32:P32"/>
    <mergeCell ref="U39:V39"/>
    <mergeCell ref="Q38:R38"/>
    <mergeCell ref="U42:V42"/>
    <mergeCell ref="U38:V38"/>
    <mergeCell ref="W40:X40"/>
    <mergeCell ref="W43:X43"/>
    <mergeCell ref="W30:X30"/>
    <mergeCell ref="W44:X44"/>
    <mergeCell ref="W42:X42"/>
    <mergeCell ref="U55:V55"/>
    <mergeCell ref="W55:X55"/>
    <mergeCell ref="W47:X47"/>
    <mergeCell ref="W48:X48"/>
    <mergeCell ref="W45:X45"/>
    <mergeCell ref="W46:X46"/>
    <mergeCell ref="W51:X51"/>
    <mergeCell ref="W52:X52"/>
    <mergeCell ref="W49:X49"/>
    <mergeCell ref="W50:X50"/>
    <mergeCell ref="U43:V43"/>
    <mergeCell ref="U44:V44"/>
    <mergeCell ref="U41:V41"/>
    <mergeCell ref="W41:X41"/>
    <mergeCell ref="U30:V30"/>
    <mergeCell ref="W39:X39"/>
    <mergeCell ref="U56:V56"/>
    <mergeCell ref="S53:T53"/>
    <mergeCell ref="S54:T54"/>
    <mergeCell ref="S55:T55"/>
    <mergeCell ref="S56:T56"/>
    <mergeCell ref="W56:X56"/>
    <mergeCell ref="U45:V45"/>
    <mergeCell ref="U46:V46"/>
    <mergeCell ref="W53:X53"/>
    <mergeCell ref="W54:X54"/>
    <mergeCell ref="U47:V47"/>
    <mergeCell ref="U48:V48"/>
    <mergeCell ref="U49:V49"/>
    <mergeCell ref="U50:V50"/>
    <mergeCell ref="U51:V51"/>
    <mergeCell ref="U52:V52"/>
    <mergeCell ref="U53:V53"/>
    <mergeCell ref="U54:V54"/>
    <mergeCell ref="K55:L55"/>
    <mergeCell ref="K50:L50"/>
    <mergeCell ref="O45:P45"/>
    <mergeCell ref="O46:P46"/>
    <mergeCell ref="O47:P47"/>
    <mergeCell ref="O48:P48"/>
    <mergeCell ref="O49:P49"/>
    <mergeCell ref="O50:P50"/>
    <mergeCell ref="K51:L51"/>
    <mergeCell ref="K52:L52"/>
    <mergeCell ref="K53:L53"/>
    <mergeCell ref="M52:N52"/>
    <mergeCell ref="M53:N53"/>
    <mergeCell ref="M54:N54"/>
    <mergeCell ref="M55:N55"/>
    <mergeCell ref="O55:P55"/>
    <mergeCell ref="O52:P52"/>
    <mergeCell ref="O53:P53"/>
    <mergeCell ref="O54:P54"/>
    <mergeCell ref="Q49:R49"/>
    <mergeCell ref="Q50:R50"/>
    <mergeCell ref="Q47:R47"/>
    <mergeCell ref="Q48:R48"/>
    <mergeCell ref="S51:T51"/>
    <mergeCell ref="Q46:R46"/>
    <mergeCell ref="Q51:R51"/>
    <mergeCell ref="Q44:R44"/>
    <mergeCell ref="Q56:R56"/>
    <mergeCell ref="Q52:R52"/>
    <mergeCell ref="Q53:R53"/>
    <mergeCell ref="Q54:R54"/>
    <mergeCell ref="Q45:R45"/>
    <mergeCell ref="S44:T44"/>
    <mergeCell ref="Q55:R55"/>
    <mergeCell ref="S52:T52"/>
    <mergeCell ref="S49:T49"/>
    <mergeCell ref="S50:T50"/>
    <mergeCell ref="S46:T46"/>
    <mergeCell ref="S47:T47"/>
    <mergeCell ref="S48:T48"/>
    <mergeCell ref="S45:T45"/>
    <mergeCell ref="K56:L56"/>
    <mergeCell ref="O56:P56"/>
    <mergeCell ref="K48:L48"/>
    <mergeCell ref="K49:L49"/>
    <mergeCell ref="K40:L40"/>
    <mergeCell ref="K41:L41"/>
    <mergeCell ref="K42:L42"/>
    <mergeCell ref="K43:L43"/>
    <mergeCell ref="K44:L44"/>
    <mergeCell ref="K45:L45"/>
    <mergeCell ref="K46:L46"/>
    <mergeCell ref="K47:L47"/>
    <mergeCell ref="M56:N56"/>
    <mergeCell ref="O44:P44"/>
    <mergeCell ref="M46:N46"/>
    <mergeCell ref="M47:N47"/>
    <mergeCell ref="M48:N48"/>
    <mergeCell ref="M49:N49"/>
    <mergeCell ref="M50:N50"/>
    <mergeCell ref="M51:N51"/>
    <mergeCell ref="M44:N44"/>
    <mergeCell ref="M45:N45"/>
    <mergeCell ref="O51:P51"/>
    <mergeCell ref="K54:L54"/>
    <mergeCell ref="G56:H56"/>
    <mergeCell ref="E18:G18"/>
    <mergeCell ref="G47:H47"/>
    <mergeCell ref="G51:H51"/>
    <mergeCell ref="G50:H50"/>
    <mergeCell ref="G49:H49"/>
    <mergeCell ref="H18:J18"/>
    <mergeCell ref="H19:J19"/>
    <mergeCell ref="H20:J20"/>
    <mergeCell ref="G48:H48"/>
    <mergeCell ref="G44:H44"/>
    <mergeCell ref="I47:J47"/>
    <mergeCell ref="I54:J54"/>
    <mergeCell ref="I55:J55"/>
    <mergeCell ref="G54:H54"/>
    <mergeCell ref="G55:H55"/>
    <mergeCell ref="I48:J48"/>
    <mergeCell ref="I49:J49"/>
    <mergeCell ref="I56:J56"/>
    <mergeCell ref="G41:H41"/>
    <mergeCell ref="G42:H42"/>
    <mergeCell ref="G43:H43"/>
    <mergeCell ref="G45:H45"/>
    <mergeCell ref="G46:H46"/>
    <mergeCell ref="E43:F43"/>
    <mergeCell ref="G52:H52"/>
    <mergeCell ref="G53:H53"/>
    <mergeCell ref="I50:J50"/>
    <mergeCell ref="I51:J51"/>
    <mergeCell ref="I52:J52"/>
    <mergeCell ref="I53:J53"/>
    <mergeCell ref="I46:J46"/>
    <mergeCell ref="I44:J44"/>
    <mergeCell ref="I45:J45"/>
    <mergeCell ref="E55:F55"/>
    <mergeCell ref="E56:F56"/>
    <mergeCell ref="E49:F49"/>
    <mergeCell ref="E50:F50"/>
    <mergeCell ref="E51:F51"/>
    <mergeCell ref="E52:F52"/>
    <mergeCell ref="E53:F53"/>
    <mergeCell ref="O43:P43"/>
    <mergeCell ref="Q39:R39"/>
    <mergeCell ref="Q41:R41"/>
    <mergeCell ref="Q42:R42"/>
    <mergeCell ref="Q43:R43"/>
    <mergeCell ref="E54:F54"/>
    <mergeCell ref="E44:F44"/>
    <mergeCell ref="E45:F45"/>
    <mergeCell ref="E46:F46"/>
    <mergeCell ref="E48:F48"/>
    <mergeCell ref="E39:F39"/>
    <mergeCell ref="G39:H39"/>
    <mergeCell ref="I39:J39"/>
    <mergeCell ref="E47:F47"/>
    <mergeCell ref="E40:F40"/>
    <mergeCell ref="E41:F41"/>
    <mergeCell ref="E42:F42"/>
    <mergeCell ref="E32:F32"/>
    <mergeCell ref="S32:T32"/>
    <mergeCell ref="G32:H32"/>
    <mergeCell ref="K39:L39"/>
    <mergeCell ref="B31:D31"/>
    <mergeCell ref="G30:H30"/>
    <mergeCell ref="K28:L28"/>
    <mergeCell ref="K29:L29"/>
    <mergeCell ref="E28:F28"/>
    <mergeCell ref="B32:D32"/>
    <mergeCell ref="K30:L30"/>
    <mergeCell ref="K31:L31"/>
    <mergeCell ref="O31:P31"/>
    <mergeCell ref="Q28:R28"/>
    <mergeCell ref="S31:T31"/>
    <mergeCell ref="D33:T33"/>
    <mergeCell ref="M29:N29"/>
    <mergeCell ref="O29:P29"/>
    <mergeCell ref="O30:P30"/>
    <mergeCell ref="Q29:R29"/>
    <mergeCell ref="S29:T29"/>
    <mergeCell ref="S30:T30"/>
    <mergeCell ref="I38:J38"/>
    <mergeCell ref="M28:N28"/>
    <mergeCell ref="G27:H27"/>
    <mergeCell ref="G28:H28"/>
    <mergeCell ref="G29:H29"/>
    <mergeCell ref="I28:J28"/>
    <mergeCell ref="K27:L27"/>
    <mergeCell ref="I27:J27"/>
    <mergeCell ref="E27:F27"/>
    <mergeCell ref="I29:J29"/>
    <mergeCell ref="E30:F30"/>
    <mergeCell ref="B26:D26"/>
    <mergeCell ref="E15:G15"/>
    <mergeCell ref="Q21:S21"/>
    <mergeCell ref="H21:J21"/>
    <mergeCell ref="K19:M19"/>
    <mergeCell ref="K20:M20"/>
    <mergeCell ref="T21:V21"/>
    <mergeCell ref="T19:V19"/>
    <mergeCell ref="T20:V20"/>
    <mergeCell ref="E17:G17"/>
    <mergeCell ref="H17:J17"/>
    <mergeCell ref="K17:M17"/>
    <mergeCell ref="K21:M21"/>
    <mergeCell ref="N18:P18"/>
    <mergeCell ref="N19:P19"/>
    <mergeCell ref="N16:P16"/>
    <mergeCell ref="N17:P17"/>
    <mergeCell ref="H15:J15"/>
    <mergeCell ref="H16:J16"/>
    <mergeCell ref="Q17:S17"/>
    <mergeCell ref="D22:X22"/>
    <mergeCell ref="I26:J26"/>
    <mergeCell ref="K26:L26"/>
    <mergeCell ref="M26:N26"/>
    <mergeCell ref="B12:D14"/>
    <mergeCell ref="N15:P15"/>
    <mergeCell ref="Q12:S14"/>
    <mergeCell ref="Q15:S15"/>
    <mergeCell ref="Q16:S16"/>
    <mergeCell ref="K12:M14"/>
    <mergeCell ref="N12:P14"/>
    <mergeCell ref="K15:M15"/>
    <mergeCell ref="E12:G14"/>
    <mergeCell ref="V4:X5"/>
    <mergeCell ref="V6:X6"/>
    <mergeCell ref="V7:X7"/>
    <mergeCell ref="S4:U5"/>
    <mergeCell ref="S6:U6"/>
    <mergeCell ref="S7:U7"/>
    <mergeCell ref="M4:R4"/>
    <mergeCell ref="P6:R6"/>
    <mergeCell ref="P7:R7"/>
    <mergeCell ref="P5:R5"/>
    <mergeCell ref="M5:O5"/>
    <mergeCell ref="M6:O6"/>
    <mergeCell ref="M7:O7"/>
    <mergeCell ref="J4:L5"/>
    <mergeCell ref="J6:L6"/>
    <mergeCell ref="J7:L7"/>
    <mergeCell ref="G7:I7"/>
    <mergeCell ref="E4:F5"/>
    <mergeCell ref="B54:B56"/>
    <mergeCell ref="E6:F6"/>
    <mergeCell ref="E7:F7"/>
    <mergeCell ref="B18:D18"/>
    <mergeCell ref="B19:D19"/>
    <mergeCell ref="B6:D6"/>
    <mergeCell ref="B7:D7"/>
    <mergeCell ref="B8:D8"/>
    <mergeCell ref="B15:D15"/>
    <mergeCell ref="E16:G16"/>
    <mergeCell ref="E26:F26"/>
    <mergeCell ref="G26:H26"/>
    <mergeCell ref="H12:J14"/>
    <mergeCell ref="E8:F8"/>
    <mergeCell ref="G8:I8"/>
    <mergeCell ref="B4:D5"/>
    <mergeCell ref="G4:I5"/>
    <mergeCell ref="G6:I6"/>
    <mergeCell ref="B16:D16"/>
    <mergeCell ref="B17:D17"/>
    <mergeCell ref="B38:D38"/>
    <mergeCell ref="E38:F38"/>
    <mergeCell ref="B20:D20"/>
    <mergeCell ref="B21:D21"/>
    <mergeCell ref="B27:D27"/>
    <mergeCell ref="B51:B53"/>
    <mergeCell ref="B39:B41"/>
    <mergeCell ref="B42:B44"/>
    <mergeCell ref="B45:B47"/>
    <mergeCell ref="B48:B50"/>
    <mergeCell ref="D34:T34"/>
    <mergeCell ref="G38:H38"/>
    <mergeCell ref="I41:J41"/>
    <mergeCell ref="I42:J42"/>
    <mergeCell ref="I43:J43"/>
    <mergeCell ref="S38:T38"/>
    <mergeCell ref="B28:D28"/>
    <mergeCell ref="B29:D29"/>
    <mergeCell ref="B30:D30"/>
    <mergeCell ref="Q32:R32"/>
    <mergeCell ref="I32:J32"/>
    <mergeCell ref="G31:H31"/>
    <mergeCell ref="E29:F29"/>
  </mergeCells>
  <phoneticPr fontId="1"/>
  <printOptions horizontalCentered="1" gridLinesSet="0"/>
  <pageMargins left="0.39370078740157483" right="0.39370078740157483" top="0.59055118110236227" bottom="0.39370078740157483" header="0.31496062992125984" footer="0.3149606299212598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01F6A-26D0-4488-AF47-EC1D29072C28}">
  <sheetPr>
    <tabColor rgb="FFFFFF00"/>
  </sheetPr>
  <dimension ref="A1:AF30"/>
  <sheetViews>
    <sheetView view="pageBreakPreview" zoomScale="85" zoomScaleNormal="100" zoomScaleSheetLayoutView="85" workbookViewId="0">
      <selection activeCell="M17" sqref="M17"/>
    </sheetView>
  </sheetViews>
  <sheetFormatPr defaultColWidth="9" defaultRowHeight="13.2"/>
  <cols>
    <col min="1" max="1" width="9" style="23" customWidth="1"/>
    <col min="2" max="2" width="11.109375" style="23" customWidth="1"/>
    <col min="3" max="8" width="10.6640625" style="23" customWidth="1"/>
    <col min="9" max="9" width="9" style="23"/>
    <col min="10" max="10" width="16.5546875" style="23" bestFit="1" customWidth="1"/>
    <col min="11" max="11" width="9.88671875" style="23" bestFit="1" customWidth="1"/>
    <col min="12" max="12" width="11.33203125" style="23" bestFit="1" customWidth="1"/>
    <col min="13" max="13" width="8.88671875" style="23" bestFit="1" customWidth="1"/>
    <col min="14" max="14" width="10.33203125" style="23" bestFit="1" customWidth="1"/>
    <col min="15" max="16" width="9.88671875" style="23" bestFit="1" customWidth="1"/>
    <col min="17" max="16384" width="9" style="23"/>
  </cols>
  <sheetData>
    <row r="1" spans="1:32" ht="22.5" customHeight="1">
      <c r="A1" s="22" t="s">
        <v>55</v>
      </c>
    </row>
    <row r="2" spans="1:32" ht="18" customHeight="1">
      <c r="A2" s="24"/>
    </row>
    <row r="3" spans="1:32" s="25" customFormat="1" ht="18" customHeight="1">
      <c r="A3" s="387" t="s">
        <v>56</v>
      </c>
      <c r="B3" s="387"/>
      <c r="C3" s="387"/>
      <c r="D3" s="387"/>
      <c r="E3" s="387"/>
      <c r="F3" s="387"/>
      <c r="G3" s="387"/>
      <c r="H3" s="387"/>
    </row>
    <row r="4" spans="1:32" ht="18" customHeight="1">
      <c r="A4" s="26"/>
      <c r="B4" s="26"/>
      <c r="C4" s="26"/>
      <c r="D4" s="26"/>
      <c r="E4" s="26"/>
      <c r="F4" s="388"/>
      <c r="G4" s="388"/>
      <c r="H4" s="27"/>
    </row>
    <row r="5" spans="1:32" ht="18" customHeight="1">
      <c r="A5" s="27"/>
      <c r="B5" s="27"/>
      <c r="C5" s="27"/>
      <c r="D5" s="27"/>
      <c r="E5" s="27"/>
      <c r="F5" s="389" t="s">
        <v>57</v>
      </c>
      <c r="G5" s="389"/>
      <c r="H5" s="389"/>
    </row>
    <row r="6" spans="1:32" ht="21" customHeight="1" thickBot="1">
      <c r="A6" s="28" t="s">
        <v>58</v>
      </c>
      <c r="G6" s="29"/>
      <c r="H6" s="29"/>
    </row>
    <row r="7" spans="1:32" ht="21" customHeight="1">
      <c r="A7" s="30"/>
      <c r="B7" s="31"/>
      <c r="C7" s="32"/>
      <c r="D7" s="33"/>
      <c r="E7" s="390" t="s">
        <v>59</v>
      </c>
      <c r="F7" s="391"/>
      <c r="G7" s="33"/>
      <c r="H7" s="34"/>
      <c r="J7" s="392" t="s">
        <v>13</v>
      </c>
      <c r="K7" s="393"/>
      <c r="L7" s="394"/>
      <c r="M7" s="371" t="s">
        <v>21</v>
      </c>
      <c r="N7" s="385"/>
      <c r="O7" s="362" t="s">
        <v>17</v>
      </c>
      <c r="P7" s="363"/>
      <c r="Q7" s="364"/>
      <c r="R7" s="362" t="s">
        <v>19</v>
      </c>
      <c r="S7" s="363"/>
      <c r="T7" s="364"/>
      <c r="U7" s="368" t="s">
        <v>12</v>
      </c>
      <c r="V7" s="369"/>
      <c r="W7" s="369"/>
      <c r="X7" s="369"/>
      <c r="Y7" s="369"/>
      <c r="Z7" s="370"/>
      <c r="AA7" s="362" t="s">
        <v>16</v>
      </c>
      <c r="AB7" s="363"/>
      <c r="AC7" s="364"/>
      <c r="AD7" s="371" t="s">
        <v>20</v>
      </c>
      <c r="AE7" s="372"/>
      <c r="AF7" s="373"/>
    </row>
    <row r="8" spans="1:32" ht="21" customHeight="1">
      <c r="A8" s="377" t="s">
        <v>60</v>
      </c>
      <c r="B8" s="378"/>
      <c r="C8" s="35" t="s">
        <v>61</v>
      </c>
      <c r="D8" s="36" t="s">
        <v>62</v>
      </c>
      <c r="E8" s="37" t="s">
        <v>63</v>
      </c>
      <c r="F8" s="37" t="s">
        <v>64</v>
      </c>
      <c r="G8" s="36" t="s">
        <v>65</v>
      </c>
      <c r="H8" s="38" t="s">
        <v>64</v>
      </c>
      <c r="J8" s="395"/>
      <c r="K8" s="396"/>
      <c r="L8" s="397"/>
      <c r="M8" s="374"/>
      <c r="N8" s="386"/>
      <c r="O8" s="365"/>
      <c r="P8" s="366"/>
      <c r="Q8" s="367"/>
      <c r="R8" s="365"/>
      <c r="S8" s="366"/>
      <c r="T8" s="367"/>
      <c r="U8" s="379" t="s">
        <v>32</v>
      </c>
      <c r="V8" s="380"/>
      <c r="W8" s="381"/>
      <c r="X8" s="382" t="s">
        <v>33</v>
      </c>
      <c r="Y8" s="383"/>
      <c r="Z8" s="384"/>
      <c r="AA8" s="365"/>
      <c r="AB8" s="366"/>
      <c r="AC8" s="367"/>
      <c r="AD8" s="374"/>
      <c r="AE8" s="375"/>
      <c r="AF8" s="376"/>
    </row>
    <row r="9" spans="1:32" ht="21" customHeight="1" thickBot="1">
      <c r="A9" s="39"/>
      <c r="B9" s="40"/>
      <c r="C9" s="41"/>
      <c r="D9" s="42"/>
      <c r="E9" s="36" t="s">
        <v>66</v>
      </c>
      <c r="F9" s="36" t="s">
        <v>67</v>
      </c>
      <c r="G9" s="42"/>
      <c r="H9" s="38" t="s">
        <v>68</v>
      </c>
      <c r="J9" s="359" t="s">
        <v>54</v>
      </c>
      <c r="K9" s="360"/>
      <c r="L9" s="361"/>
      <c r="M9" s="344">
        <f>A11</f>
        <v>28852</v>
      </c>
      <c r="N9" s="346"/>
      <c r="O9" s="344">
        <f>C11</f>
        <v>8540047</v>
      </c>
      <c r="P9" s="345"/>
      <c r="Q9" s="346"/>
      <c r="R9" s="344">
        <f>D11</f>
        <v>108162517</v>
      </c>
      <c r="S9" s="345"/>
      <c r="T9" s="346"/>
      <c r="U9" s="344">
        <f>E11</f>
        <v>52834305</v>
      </c>
      <c r="V9" s="345"/>
      <c r="W9" s="346"/>
      <c r="X9" s="344">
        <f>F11</f>
        <v>119905760</v>
      </c>
      <c r="Y9" s="345"/>
      <c r="Z9" s="346"/>
      <c r="AA9" s="344">
        <f>G11</f>
        <v>2515555</v>
      </c>
      <c r="AB9" s="345"/>
      <c r="AC9" s="346"/>
      <c r="AD9" s="344">
        <f>H11</f>
        <v>7645708</v>
      </c>
      <c r="AE9" s="345"/>
      <c r="AF9" s="347"/>
    </row>
    <row r="10" spans="1:32" ht="21" customHeight="1">
      <c r="A10" s="43"/>
      <c r="B10" s="44" t="s">
        <v>69</v>
      </c>
      <c r="C10" s="45" t="s">
        <v>70</v>
      </c>
      <c r="D10" s="46" t="s">
        <v>70</v>
      </c>
      <c r="E10" s="46" t="s">
        <v>71</v>
      </c>
      <c r="F10" s="46" t="s">
        <v>71</v>
      </c>
      <c r="G10" s="46" t="s">
        <v>70</v>
      </c>
      <c r="H10" s="47" t="s">
        <v>70</v>
      </c>
    </row>
    <row r="11" spans="1:32" ht="35.25" customHeight="1" thickBot="1">
      <c r="A11" s="348">
        <v>28852</v>
      </c>
      <c r="B11" s="349"/>
      <c r="C11" s="48">
        <v>8540047</v>
      </c>
      <c r="D11" s="49">
        <v>108162517</v>
      </c>
      <c r="E11" s="49">
        <v>52834305</v>
      </c>
      <c r="F11" s="49">
        <v>119905760</v>
      </c>
      <c r="G11" s="49">
        <v>2515555</v>
      </c>
      <c r="H11" s="50">
        <v>7645708</v>
      </c>
      <c r="I11" s="51"/>
    </row>
    <row r="12" spans="1:32" ht="21" customHeight="1">
      <c r="A12" s="52"/>
      <c r="B12" s="53"/>
      <c r="C12" s="53"/>
      <c r="D12" s="53"/>
      <c r="E12" s="53"/>
      <c r="F12" s="53"/>
      <c r="G12" s="53"/>
      <c r="H12" s="53"/>
    </row>
    <row r="13" spans="1:32" ht="21" customHeight="1" thickBot="1">
      <c r="A13" s="28" t="s">
        <v>72</v>
      </c>
      <c r="J13" s="23" t="s">
        <v>73</v>
      </c>
    </row>
    <row r="14" spans="1:32" ht="21" customHeight="1">
      <c r="A14" s="350" t="s">
        <v>74</v>
      </c>
      <c r="B14" s="352" t="s">
        <v>0</v>
      </c>
      <c r="C14" s="354" t="s">
        <v>75</v>
      </c>
      <c r="D14" s="356" t="s">
        <v>76</v>
      </c>
      <c r="E14" s="356" t="s">
        <v>77</v>
      </c>
      <c r="F14" s="356" t="s">
        <v>78</v>
      </c>
      <c r="G14" s="54" t="s">
        <v>79</v>
      </c>
      <c r="H14" s="39"/>
      <c r="I14" s="358" t="s">
        <v>80</v>
      </c>
      <c r="J14" s="336" t="s">
        <v>74</v>
      </c>
      <c r="K14" s="338" t="s">
        <v>0</v>
      </c>
      <c r="L14" s="340" t="s">
        <v>75</v>
      </c>
      <c r="M14" s="342" t="s">
        <v>76</v>
      </c>
      <c r="N14" s="342" t="s">
        <v>77</v>
      </c>
      <c r="O14" s="342" t="s">
        <v>78</v>
      </c>
      <c r="P14" s="55" t="s">
        <v>79</v>
      </c>
    </row>
    <row r="15" spans="1:32" ht="21" customHeight="1">
      <c r="A15" s="351"/>
      <c r="B15" s="353"/>
      <c r="C15" s="355"/>
      <c r="D15" s="357"/>
      <c r="E15" s="357"/>
      <c r="F15" s="357"/>
      <c r="G15" s="56" t="s">
        <v>61</v>
      </c>
      <c r="H15" s="39"/>
      <c r="I15" s="358"/>
      <c r="J15" s="337"/>
      <c r="K15" s="339"/>
      <c r="L15" s="341"/>
      <c r="M15" s="343"/>
      <c r="N15" s="343"/>
      <c r="O15" s="343"/>
      <c r="P15" s="38" t="s">
        <v>61</v>
      </c>
    </row>
    <row r="16" spans="1:32" ht="21" customHeight="1">
      <c r="A16" s="57" t="s">
        <v>81</v>
      </c>
      <c r="B16" s="58" t="s">
        <v>69</v>
      </c>
      <c r="C16" s="59" t="s">
        <v>71</v>
      </c>
      <c r="D16" s="60" t="s">
        <v>71</v>
      </c>
      <c r="E16" s="60" t="s">
        <v>71</v>
      </c>
      <c r="F16" s="60" t="s">
        <v>82</v>
      </c>
      <c r="G16" s="61" t="s">
        <v>82</v>
      </c>
      <c r="H16" s="39"/>
      <c r="I16" s="358"/>
      <c r="J16" s="62" t="s">
        <v>81</v>
      </c>
      <c r="K16" s="63" t="s">
        <v>69</v>
      </c>
      <c r="L16" s="64" t="s">
        <v>71</v>
      </c>
      <c r="M16" s="65" t="s">
        <v>71</v>
      </c>
      <c r="N16" s="65" t="s">
        <v>71</v>
      </c>
      <c r="O16" s="46" t="s">
        <v>70</v>
      </c>
      <c r="P16" s="47" t="s">
        <v>70</v>
      </c>
    </row>
    <row r="17" spans="1:16" ht="31.5" customHeight="1">
      <c r="A17" s="66" t="s">
        <v>83</v>
      </c>
      <c r="B17" s="67">
        <v>513</v>
      </c>
      <c r="C17" s="68">
        <v>204764</v>
      </c>
      <c r="D17" s="69">
        <v>848</v>
      </c>
      <c r="E17" s="69">
        <v>20839</v>
      </c>
      <c r="F17" s="69">
        <v>56936</v>
      </c>
      <c r="G17" s="70">
        <v>3381</v>
      </c>
      <c r="H17" s="39"/>
      <c r="I17" s="358"/>
      <c r="J17" s="71" t="s">
        <v>83</v>
      </c>
      <c r="K17" s="72">
        <f>B17</f>
        <v>513</v>
      </c>
      <c r="L17" s="73">
        <f t="shared" ref="L17:N20" si="0">C17</f>
        <v>204764</v>
      </c>
      <c r="M17" s="74">
        <f t="shared" si="0"/>
        <v>848</v>
      </c>
      <c r="N17" s="74">
        <f t="shared" si="0"/>
        <v>20839</v>
      </c>
      <c r="O17" s="74">
        <f t="shared" ref="O17:P20" si="1">F17/1000</f>
        <v>56.936</v>
      </c>
      <c r="P17" s="75">
        <f t="shared" si="1"/>
        <v>3.3809999999999998</v>
      </c>
    </row>
    <row r="18" spans="1:16" ht="31.5" customHeight="1">
      <c r="A18" s="66" t="s">
        <v>84</v>
      </c>
      <c r="B18" s="67">
        <v>37976</v>
      </c>
      <c r="C18" s="68">
        <v>57385715</v>
      </c>
      <c r="D18" s="69">
        <v>250480</v>
      </c>
      <c r="E18" s="69">
        <v>1087318</v>
      </c>
      <c r="F18" s="69">
        <v>2904613</v>
      </c>
      <c r="G18" s="70">
        <v>585352</v>
      </c>
      <c r="H18" s="39"/>
      <c r="I18" s="358"/>
      <c r="J18" s="71" t="s">
        <v>84</v>
      </c>
      <c r="K18" s="72">
        <f>B18</f>
        <v>37976</v>
      </c>
      <c r="L18" s="73">
        <f t="shared" si="0"/>
        <v>57385715</v>
      </c>
      <c r="M18" s="74">
        <f t="shared" si="0"/>
        <v>250480</v>
      </c>
      <c r="N18" s="74">
        <f t="shared" si="0"/>
        <v>1087318</v>
      </c>
      <c r="O18" s="74">
        <f t="shared" si="1"/>
        <v>2904.6129999999998</v>
      </c>
      <c r="P18" s="75">
        <f t="shared" si="1"/>
        <v>585.35199999999998</v>
      </c>
    </row>
    <row r="19" spans="1:16" ht="31.5" customHeight="1">
      <c r="A19" s="66" t="s">
        <v>85</v>
      </c>
      <c r="B19" s="67">
        <v>669</v>
      </c>
      <c r="C19" s="68">
        <v>102647</v>
      </c>
      <c r="D19" s="69">
        <v>1729</v>
      </c>
      <c r="E19" s="69">
        <v>500</v>
      </c>
      <c r="F19" s="69">
        <v>2382</v>
      </c>
      <c r="G19" s="70">
        <v>582412</v>
      </c>
      <c r="H19" s="39"/>
      <c r="I19" s="358"/>
      <c r="J19" s="71" t="s">
        <v>85</v>
      </c>
      <c r="K19" s="72">
        <f>B19</f>
        <v>669</v>
      </c>
      <c r="L19" s="73">
        <f t="shared" si="0"/>
        <v>102647</v>
      </c>
      <c r="M19" s="74">
        <f t="shared" si="0"/>
        <v>1729</v>
      </c>
      <c r="N19" s="74">
        <f t="shared" si="0"/>
        <v>500</v>
      </c>
      <c r="O19" s="74">
        <f t="shared" si="1"/>
        <v>2.3820000000000001</v>
      </c>
      <c r="P19" s="75">
        <f t="shared" si="1"/>
        <v>582.41200000000003</v>
      </c>
    </row>
    <row r="20" spans="1:16" ht="31.5" customHeight="1" thickBot="1">
      <c r="A20" s="76" t="s">
        <v>86</v>
      </c>
      <c r="B20" s="77">
        <v>240</v>
      </c>
      <c r="C20" s="78">
        <v>381632</v>
      </c>
      <c r="D20" s="79">
        <v>6900</v>
      </c>
      <c r="E20" s="79">
        <v>1900</v>
      </c>
      <c r="F20" s="79">
        <v>6000</v>
      </c>
      <c r="G20" s="80">
        <v>22824</v>
      </c>
      <c r="H20" s="39"/>
      <c r="I20" s="358"/>
      <c r="J20" s="81" t="s">
        <v>86</v>
      </c>
      <c r="K20" s="82">
        <f>B20</f>
        <v>240</v>
      </c>
      <c r="L20" s="83">
        <f t="shared" si="0"/>
        <v>381632</v>
      </c>
      <c r="M20" s="84">
        <f t="shared" si="0"/>
        <v>6900</v>
      </c>
      <c r="N20" s="84">
        <f t="shared" si="0"/>
        <v>1900</v>
      </c>
      <c r="O20" s="84">
        <f t="shared" si="1"/>
        <v>6</v>
      </c>
      <c r="P20" s="85">
        <f t="shared" si="1"/>
        <v>22.824000000000002</v>
      </c>
    </row>
    <row r="21" spans="1:16" ht="31.2" customHeight="1" thickBot="1">
      <c r="A21" s="86" t="s">
        <v>87</v>
      </c>
      <c r="B21" s="87">
        <v>39398</v>
      </c>
      <c r="C21" s="88">
        <v>58074758</v>
      </c>
      <c r="D21" s="89">
        <v>259957</v>
      </c>
      <c r="E21" s="89">
        <v>1110557</v>
      </c>
      <c r="F21" s="89">
        <v>2969931</v>
      </c>
      <c r="G21" s="90">
        <v>1193969</v>
      </c>
      <c r="K21" s="91">
        <f t="shared" ref="K21:P21" si="2">SUM(K17:K20)</f>
        <v>39398</v>
      </c>
      <c r="L21" s="91">
        <f t="shared" si="2"/>
        <v>58074758</v>
      </c>
      <c r="M21" s="91">
        <f t="shared" si="2"/>
        <v>259957</v>
      </c>
      <c r="N21" s="91">
        <f t="shared" si="2"/>
        <v>1110557</v>
      </c>
      <c r="O21" s="92">
        <f t="shared" si="2"/>
        <v>2969.931</v>
      </c>
      <c r="P21" s="92">
        <f t="shared" si="2"/>
        <v>1193.9690000000001</v>
      </c>
    </row>
    <row r="22" spans="1:16" ht="14.25" customHeight="1">
      <c r="A22" s="93" t="s">
        <v>88</v>
      </c>
    </row>
    <row r="23" spans="1:16" ht="15" customHeight="1">
      <c r="A23" s="335" t="s">
        <v>89</v>
      </c>
      <c r="B23" s="335"/>
      <c r="C23" s="335"/>
      <c r="D23" s="335"/>
      <c r="E23" s="335"/>
      <c r="F23" s="335"/>
      <c r="G23" s="335"/>
    </row>
    <row r="24" spans="1:16" ht="15" customHeight="1">
      <c r="A24" s="335" t="s">
        <v>90</v>
      </c>
      <c r="B24" s="335"/>
      <c r="C24" s="335"/>
      <c r="D24" s="335"/>
      <c r="E24" s="335"/>
      <c r="F24" s="335"/>
      <c r="G24" s="335"/>
    </row>
    <row r="25" spans="1:16" ht="15" customHeight="1">
      <c r="A25" s="93" t="s">
        <v>91</v>
      </c>
      <c r="B25" s="93"/>
      <c r="C25" s="93"/>
      <c r="D25" s="93"/>
      <c r="E25" s="93"/>
      <c r="F25" s="93"/>
      <c r="G25" s="93"/>
      <c r="H25" s="93"/>
      <c r="I25" s="93"/>
    </row>
    <row r="26" spans="1:16" ht="15" customHeight="1">
      <c r="A26" s="335" t="s">
        <v>92</v>
      </c>
      <c r="B26" s="335"/>
      <c r="C26" s="335"/>
      <c r="D26" s="335"/>
      <c r="E26" s="335"/>
      <c r="F26" s="335"/>
      <c r="G26" s="335"/>
      <c r="H26" s="335"/>
    </row>
    <row r="27" spans="1:16" ht="15" customHeight="1">
      <c r="A27" s="335" t="s">
        <v>93</v>
      </c>
      <c r="B27" s="335"/>
      <c r="C27" s="335"/>
      <c r="D27" s="335"/>
      <c r="E27" s="335"/>
      <c r="F27" s="335"/>
      <c r="G27" s="335"/>
      <c r="H27" s="335"/>
    </row>
    <row r="28" spans="1:16" s="93" customFormat="1" ht="15" customHeight="1">
      <c r="A28" s="335" t="s">
        <v>94</v>
      </c>
      <c r="B28" s="335"/>
      <c r="C28" s="335"/>
      <c r="D28" s="335"/>
      <c r="E28" s="335"/>
      <c r="F28" s="335"/>
      <c r="G28" s="335"/>
      <c r="H28" s="335"/>
    </row>
    <row r="29" spans="1:16" s="93" customFormat="1" ht="15" customHeight="1">
      <c r="A29" s="335" t="s">
        <v>95</v>
      </c>
      <c r="B29" s="335"/>
      <c r="C29" s="335"/>
      <c r="D29" s="335"/>
      <c r="E29" s="335"/>
      <c r="F29" s="335"/>
      <c r="G29" s="335"/>
      <c r="H29" s="335"/>
    </row>
    <row r="30" spans="1:16" s="93" customFormat="1" ht="15" customHeight="1">
      <c r="A30" s="93" t="s">
        <v>96</v>
      </c>
    </row>
  </sheetData>
  <mergeCells count="42">
    <mergeCell ref="A3:H3"/>
    <mergeCell ref="F4:G4"/>
    <mergeCell ref="F5:H5"/>
    <mergeCell ref="E7:F7"/>
    <mergeCell ref="J7:L8"/>
    <mergeCell ref="AA7:AC8"/>
    <mergeCell ref="AD7:AF8"/>
    <mergeCell ref="A8:B8"/>
    <mergeCell ref="U8:W8"/>
    <mergeCell ref="X8:Z8"/>
    <mergeCell ref="M7:N8"/>
    <mergeCell ref="U9:W9"/>
    <mergeCell ref="X9:Z9"/>
    <mergeCell ref="O7:Q8"/>
    <mergeCell ref="R7:T8"/>
    <mergeCell ref="U7:Z7"/>
    <mergeCell ref="N14:N15"/>
    <mergeCell ref="O14:O15"/>
    <mergeCell ref="AA9:AC9"/>
    <mergeCell ref="AD9:AF9"/>
    <mergeCell ref="A11:B11"/>
    <mergeCell ref="A14:A15"/>
    <mergeCell ref="B14:B15"/>
    <mergeCell ref="C14:C15"/>
    <mergeCell ref="D14:D15"/>
    <mergeCell ref="E14:E15"/>
    <mergeCell ref="F14:F15"/>
    <mergeCell ref="I14:I20"/>
    <mergeCell ref="J9:L9"/>
    <mergeCell ref="M9:N9"/>
    <mergeCell ref="O9:Q9"/>
    <mergeCell ref="R9:T9"/>
    <mergeCell ref="A29:H29"/>
    <mergeCell ref="J14:J15"/>
    <mergeCell ref="K14:K15"/>
    <mergeCell ref="L14:L15"/>
    <mergeCell ref="M14:M15"/>
    <mergeCell ref="A23:G23"/>
    <mergeCell ref="A24:G24"/>
    <mergeCell ref="A26:H26"/>
    <mergeCell ref="A27:H27"/>
    <mergeCell ref="A28:H28"/>
  </mergeCells>
  <phoneticPr fontId="7"/>
  <pageMargins left="0.55118110236220474" right="0.27559055118110237" top="0.6692913385826772" bottom="0.19685039370078741" header="0.31496062992125984" footer="0.19685039370078741"/>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93202-B9EB-4D93-8D92-53D2C9450E4C}">
  <sheetPr>
    <tabColor rgb="FFFFFF00"/>
  </sheetPr>
  <dimension ref="A1:M45"/>
  <sheetViews>
    <sheetView view="pageBreakPreview" zoomScale="85" zoomScaleNormal="100" zoomScaleSheetLayoutView="85" workbookViewId="0">
      <selection activeCell="M17" sqref="M17"/>
    </sheetView>
  </sheetViews>
  <sheetFormatPr defaultColWidth="0.77734375" defaultRowHeight="12.6"/>
  <cols>
    <col min="1" max="1" width="5" style="94" customWidth="1"/>
    <col min="2" max="2" width="4.5546875" style="94" bestFit="1" customWidth="1"/>
    <col min="3" max="6" width="19.5546875" style="94" customWidth="1"/>
    <col min="7" max="168" width="5.88671875" style="94" customWidth="1"/>
    <col min="169" max="16384" width="0.77734375" style="94"/>
  </cols>
  <sheetData>
    <row r="1" spans="1:13" ht="22.5" customHeight="1">
      <c r="A1" s="424" t="s">
        <v>97</v>
      </c>
      <c r="B1" s="425"/>
    </row>
    <row r="2" spans="1:13" s="95" customFormat="1" ht="18" customHeight="1">
      <c r="A2" s="426" t="s">
        <v>98</v>
      </c>
      <c r="B2" s="426"/>
      <c r="C2" s="426"/>
      <c r="D2" s="426"/>
      <c r="E2" s="426"/>
      <c r="F2" s="426"/>
    </row>
    <row r="3" spans="1:13" s="96" customFormat="1" ht="18" customHeight="1">
      <c r="B3" s="97"/>
      <c r="C3" s="97"/>
      <c r="D3" s="97"/>
      <c r="E3" s="98" t="s">
        <v>99</v>
      </c>
      <c r="F3" s="99" t="s">
        <v>100</v>
      </c>
    </row>
    <row r="4" spans="1:13" s="96" customFormat="1" ht="9.6" customHeight="1" thickBot="1">
      <c r="A4" s="100"/>
      <c r="B4" s="101"/>
      <c r="C4" s="101"/>
      <c r="D4" s="102"/>
      <c r="E4" s="103"/>
    </row>
    <row r="5" spans="1:13" s="96" customFormat="1" ht="14.4" thickBot="1">
      <c r="B5" s="427" t="s">
        <v>101</v>
      </c>
      <c r="C5" s="428"/>
      <c r="D5" s="428"/>
      <c r="E5" s="104" t="s">
        <v>102</v>
      </c>
      <c r="F5" s="105" t="s">
        <v>103</v>
      </c>
      <c r="G5" s="106"/>
      <c r="H5" s="106"/>
      <c r="I5" s="106"/>
      <c r="J5" s="107"/>
      <c r="K5" s="107"/>
      <c r="L5" s="107"/>
      <c r="M5" s="107"/>
    </row>
    <row r="6" spans="1:13" s="96" customFormat="1" ht="21" customHeight="1" thickBot="1">
      <c r="B6" s="429" t="s">
        <v>104</v>
      </c>
      <c r="C6" s="432" t="s">
        <v>105</v>
      </c>
      <c r="D6" s="433"/>
      <c r="E6" s="108">
        <v>222</v>
      </c>
      <c r="F6" s="109">
        <v>222</v>
      </c>
      <c r="G6" s="110"/>
      <c r="H6" s="110"/>
      <c r="I6" s="111"/>
      <c r="J6" s="112"/>
      <c r="K6" s="112"/>
      <c r="L6" s="112"/>
      <c r="M6" s="112"/>
    </row>
    <row r="7" spans="1:13" s="96" customFormat="1" ht="21" customHeight="1">
      <c r="B7" s="430"/>
      <c r="C7" s="434" t="s">
        <v>106</v>
      </c>
      <c r="D7" s="113" t="s">
        <v>107</v>
      </c>
      <c r="E7" s="114">
        <v>437</v>
      </c>
      <c r="F7" s="115">
        <v>424</v>
      </c>
      <c r="I7" s="415" t="s">
        <v>15</v>
      </c>
      <c r="J7" s="416"/>
      <c r="K7" s="417"/>
      <c r="L7" s="368" t="s">
        <v>54</v>
      </c>
      <c r="M7" s="418"/>
    </row>
    <row r="8" spans="1:13" s="96" customFormat="1" ht="21" customHeight="1">
      <c r="B8" s="430"/>
      <c r="C8" s="435"/>
      <c r="D8" s="116" t="s">
        <v>108</v>
      </c>
      <c r="E8" s="117">
        <v>1955</v>
      </c>
      <c r="F8" s="118">
        <v>1862</v>
      </c>
      <c r="I8" s="419" t="s">
        <v>35</v>
      </c>
      <c r="J8" s="420"/>
      <c r="K8" s="421"/>
      <c r="L8" s="422">
        <f>SUM(L9:M13)</f>
        <v>8001</v>
      </c>
      <c r="M8" s="423"/>
    </row>
    <row r="9" spans="1:13" s="96" customFormat="1" ht="21" customHeight="1">
      <c r="B9" s="430"/>
      <c r="C9" s="436"/>
      <c r="D9" s="119" t="s">
        <v>109</v>
      </c>
      <c r="E9" s="120">
        <v>2392</v>
      </c>
      <c r="F9" s="121">
        <v>2286</v>
      </c>
      <c r="I9" s="410" t="s">
        <v>36</v>
      </c>
      <c r="J9" s="411"/>
      <c r="K9" s="412"/>
      <c r="L9" s="413">
        <f>E6</f>
        <v>222</v>
      </c>
      <c r="M9" s="414"/>
    </row>
    <row r="10" spans="1:13" s="96" customFormat="1" ht="21" customHeight="1">
      <c r="B10" s="430"/>
      <c r="C10" s="437" t="s">
        <v>110</v>
      </c>
      <c r="D10" s="122" t="s">
        <v>111</v>
      </c>
      <c r="E10" s="114">
        <v>1599</v>
      </c>
      <c r="F10" s="115">
        <v>1606</v>
      </c>
      <c r="I10" s="410" t="s">
        <v>37</v>
      </c>
      <c r="J10" s="411"/>
      <c r="K10" s="412"/>
      <c r="L10" s="413">
        <f>E9</f>
        <v>2392</v>
      </c>
      <c r="M10" s="414"/>
    </row>
    <row r="11" spans="1:13" s="96" customFormat="1" ht="21" customHeight="1">
      <c r="B11" s="430"/>
      <c r="C11" s="438"/>
      <c r="D11" s="123" t="s">
        <v>112</v>
      </c>
      <c r="E11" s="124">
        <v>125</v>
      </c>
      <c r="F11" s="125">
        <v>99</v>
      </c>
      <c r="I11" s="410" t="s">
        <v>38</v>
      </c>
      <c r="J11" s="411"/>
      <c r="K11" s="412"/>
      <c r="L11" s="413">
        <f>E16</f>
        <v>3376</v>
      </c>
      <c r="M11" s="414"/>
    </row>
    <row r="12" spans="1:13" s="96" customFormat="1" ht="21" customHeight="1">
      <c r="B12" s="430"/>
      <c r="C12" s="438"/>
      <c r="D12" s="123" t="s">
        <v>113</v>
      </c>
      <c r="E12" s="124">
        <v>216</v>
      </c>
      <c r="F12" s="125">
        <v>211</v>
      </c>
      <c r="I12" s="410" t="s">
        <v>2</v>
      </c>
      <c r="J12" s="411"/>
      <c r="K12" s="412"/>
      <c r="L12" s="413">
        <f>E21</f>
        <v>1867</v>
      </c>
      <c r="M12" s="414"/>
    </row>
    <row r="13" spans="1:13" s="96" customFormat="1" ht="21" customHeight="1" thickBot="1">
      <c r="B13" s="430"/>
      <c r="C13" s="438"/>
      <c r="D13" s="123" t="s">
        <v>114</v>
      </c>
      <c r="E13" s="124">
        <v>143</v>
      </c>
      <c r="F13" s="125">
        <v>137</v>
      </c>
      <c r="I13" s="398" t="s">
        <v>3</v>
      </c>
      <c r="J13" s="399"/>
      <c r="K13" s="400"/>
      <c r="L13" s="401">
        <f>E23</f>
        <v>144</v>
      </c>
      <c r="M13" s="402"/>
    </row>
    <row r="14" spans="1:13" s="96" customFormat="1" ht="21" customHeight="1">
      <c r="B14" s="430"/>
      <c r="C14" s="438"/>
      <c r="D14" s="123" t="s">
        <v>115</v>
      </c>
      <c r="E14" s="124">
        <v>820</v>
      </c>
      <c r="F14" s="125">
        <v>795</v>
      </c>
    </row>
    <row r="15" spans="1:13" s="96" customFormat="1" ht="21" customHeight="1">
      <c r="B15" s="430"/>
      <c r="C15" s="438"/>
      <c r="D15" s="126" t="s">
        <v>108</v>
      </c>
      <c r="E15" s="117">
        <v>473</v>
      </c>
      <c r="F15" s="118">
        <v>475</v>
      </c>
    </row>
    <row r="16" spans="1:13" s="96" customFormat="1" ht="21" customHeight="1">
      <c r="B16" s="430"/>
      <c r="C16" s="439"/>
      <c r="D16" s="119" t="s">
        <v>109</v>
      </c>
      <c r="E16" s="120">
        <v>3376</v>
      </c>
      <c r="F16" s="121">
        <v>3323</v>
      </c>
    </row>
    <row r="17" spans="1:6" s="96" customFormat="1" ht="21" customHeight="1">
      <c r="B17" s="430"/>
      <c r="C17" s="403" t="s">
        <v>116</v>
      </c>
      <c r="D17" s="404"/>
      <c r="E17" s="127">
        <v>2310</v>
      </c>
      <c r="F17" s="128">
        <v>2207</v>
      </c>
    </row>
    <row r="18" spans="1:6" s="96" customFormat="1" ht="21" customHeight="1">
      <c r="B18" s="430"/>
      <c r="C18" s="405" t="s">
        <v>117</v>
      </c>
      <c r="D18" s="122" t="s">
        <v>118</v>
      </c>
      <c r="E18" s="114">
        <v>938</v>
      </c>
      <c r="F18" s="115">
        <v>862</v>
      </c>
    </row>
    <row r="19" spans="1:6" s="96" customFormat="1" ht="21" customHeight="1">
      <c r="B19" s="430"/>
      <c r="C19" s="406"/>
      <c r="D19" s="123" t="s">
        <v>115</v>
      </c>
      <c r="E19" s="124">
        <v>755</v>
      </c>
      <c r="F19" s="125">
        <v>627</v>
      </c>
    </row>
    <row r="20" spans="1:6" s="96" customFormat="1" ht="21" customHeight="1">
      <c r="B20" s="430"/>
      <c r="C20" s="406"/>
      <c r="D20" s="116" t="s">
        <v>108</v>
      </c>
      <c r="E20" s="117">
        <v>174</v>
      </c>
      <c r="F20" s="118">
        <v>107</v>
      </c>
    </row>
    <row r="21" spans="1:6" s="96" customFormat="1" ht="21" customHeight="1">
      <c r="B21" s="430"/>
      <c r="C21" s="407"/>
      <c r="D21" s="119" t="s">
        <v>109</v>
      </c>
      <c r="E21" s="120">
        <v>1867</v>
      </c>
      <c r="F21" s="121">
        <v>1596</v>
      </c>
    </row>
    <row r="22" spans="1:6" s="96" customFormat="1" ht="21" customHeight="1">
      <c r="A22" s="129"/>
      <c r="B22" s="430"/>
      <c r="C22" s="408" t="s">
        <v>119</v>
      </c>
      <c r="D22" s="409"/>
      <c r="E22" s="127">
        <v>18</v>
      </c>
      <c r="F22" s="128">
        <v>10</v>
      </c>
    </row>
    <row r="23" spans="1:6" s="96" customFormat="1" ht="21" customHeight="1" thickBot="1">
      <c r="A23" s="129"/>
      <c r="B23" s="431"/>
      <c r="C23" s="440" t="s">
        <v>120</v>
      </c>
      <c r="D23" s="441"/>
      <c r="E23" s="130">
        <v>144</v>
      </c>
      <c r="F23" s="131"/>
    </row>
    <row r="24" spans="1:6" s="132" customFormat="1" ht="14.25" customHeight="1">
      <c r="A24" s="132" t="s">
        <v>121</v>
      </c>
      <c r="B24" s="133"/>
      <c r="C24" s="133"/>
      <c r="D24" s="129"/>
      <c r="E24" s="129"/>
      <c r="F24" s="96"/>
    </row>
    <row r="25" spans="1:6" s="132" customFormat="1" ht="9.6">
      <c r="A25" s="134" t="s">
        <v>122</v>
      </c>
      <c r="B25" s="133"/>
      <c r="C25" s="133"/>
      <c r="D25" s="133"/>
      <c r="E25" s="133"/>
    </row>
    <row r="26" spans="1:6" s="96" customFormat="1">
      <c r="A26" s="134" t="s">
        <v>123</v>
      </c>
      <c r="B26" s="132"/>
      <c r="C26" s="132"/>
      <c r="D26" s="133"/>
      <c r="E26" s="133"/>
      <c r="F26" s="132"/>
    </row>
    <row r="27" spans="1:6" s="96" customFormat="1">
      <c r="A27" s="134" t="s">
        <v>124</v>
      </c>
      <c r="B27" s="132"/>
      <c r="C27" s="132"/>
      <c r="D27" s="132"/>
      <c r="E27" s="132"/>
      <c r="F27" s="132"/>
    </row>
    <row r="28" spans="1:6" s="96" customFormat="1">
      <c r="A28" s="134" t="s">
        <v>125</v>
      </c>
      <c r="B28" s="132"/>
      <c r="C28" s="132"/>
      <c r="D28" s="132"/>
      <c r="E28" s="132"/>
    </row>
    <row r="29" spans="1:6" ht="14.25" customHeight="1">
      <c r="A29" s="134"/>
      <c r="B29" s="132"/>
      <c r="C29" s="132"/>
      <c r="D29" s="132"/>
      <c r="E29" s="132"/>
      <c r="F29" s="96"/>
    </row>
    <row r="30" spans="1:6" ht="21.9" customHeight="1">
      <c r="A30" s="135"/>
      <c r="B30" s="129"/>
      <c r="C30" s="129"/>
      <c r="D30" s="132"/>
      <c r="E30" s="132"/>
      <c r="F30" s="96"/>
    </row>
    <row r="31" spans="1:6" ht="21.9" customHeight="1">
      <c r="A31" s="135"/>
      <c r="B31" s="135"/>
      <c r="C31" s="132"/>
      <c r="D31" s="129"/>
      <c r="E31" s="96"/>
    </row>
    <row r="32" spans="1:6" ht="21.9" customHeight="1">
      <c r="A32" s="135"/>
      <c r="B32" s="135"/>
      <c r="C32" s="132"/>
      <c r="D32" s="132"/>
    </row>
    <row r="33" spans="1:4">
      <c r="A33" s="135"/>
      <c r="B33" s="132"/>
      <c r="C33" s="132"/>
      <c r="D33" s="132"/>
    </row>
    <row r="34" spans="1:4">
      <c r="A34" s="135"/>
      <c r="B34" s="132"/>
      <c r="C34" s="132"/>
      <c r="D34" s="132"/>
    </row>
    <row r="35" spans="1:4">
      <c r="A35" s="134"/>
      <c r="B35" s="132"/>
      <c r="C35" s="132"/>
      <c r="D35" s="132"/>
    </row>
    <row r="36" spans="1:4">
      <c r="A36" s="136"/>
      <c r="B36" s="132"/>
      <c r="C36" s="132"/>
      <c r="D36" s="132"/>
    </row>
    <row r="37" spans="1:4">
      <c r="A37" s="136"/>
      <c r="B37" s="132"/>
      <c r="C37" s="132"/>
      <c r="D37" s="132"/>
    </row>
    <row r="38" spans="1:4">
      <c r="A38" s="136"/>
      <c r="B38" s="132"/>
      <c r="C38" s="132"/>
      <c r="D38" s="132"/>
    </row>
    <row r="39" spans="1:4">
      <c r="A39" s="136"/>
      <c r="B39" s="132"/>
      <c r="C39" s="132"/>
      <c r="D39" s="132"/>
    </row>
    <row r="40" spans="1:4">
      <c r="A40" s="132"/>
      <c r="B40" s="132"/>
      <c r="C40" s="132"/>
      <c r="D40" s="132"/>
    </row>
    <row r="41" spans="1:4">
      <c r="A41" s="132"/>
      <c r="B41" s="96"/>
      <c r="C41" s="96"/>
      <c r="D41" s="132"/>
    </row>
    <row r="42" spans="1:4">
      <c r="A42" s="132"/>
      <c r="B42" s="96"/>
      <c r="C42" s="96"/>
      <c r="D42" s="96"/>
    </row>
    <row r="43" spans="1:4">
      <c r="A43" s="132"/>
      <c r="B43" s="96"/>
      <c r="C43" s="96"/>
      <c r="D43" s="96"/>
    </row>
    <row r="44" spans="1:4">
      <c r="A44" s="132"/>
      <c r="B44" s="96"/>
      <c r="C44" s="96"/>
      <c r="D44" s="96"/>
    </row>
    <row r="45" spans="1:4">
      <c r="D45" s="96"/>
    </row>
  </sheetData>
  <mergeCells count="25">
    <mergeCell ref="A1:B1"/>
    <mergeCell ref="A2:F2"/>
    <mergeCell ref="B5:D5"/>
    <mergeCell ref="B6:B23"/>
    <mergeCell ref="C6:D6"/>
    <mergeCell ref="C7:C9"/>
    <mergeCell ref="C10:C16"/>
    <mergeCell ref="C23:D23"/>
    <mergeCell ref="I7:K7"/>
    <mergeCell ref="L7:M7"/>
    <mergeCell ref="I8:K8"/>
    <mergeCell ref="L8:M8"/>
    <mergeCell ref="I9:K9"/>
    <mergeCell ref="L9:M9"/>
    <mergeCell ref="I10:K10"/>
    <mergeCell ref="L10:M10"/>
    <mergeCell ref="I11:K11"/>
    <mergeCell ref="L11:M11"/>
    <mergeCell ref="I12:K12"/>
    <mergeCell ref="L12:M12"/>
    <mergeCell ref="I13:K13"/>
    <mergeCell ref="L13:M13"/>
    <mergeCell ref="C17:D17"/>
    <mergeCell ref="C18:C21"/>
    <mergeCell ref="C22:D22"/>
  </mergeCells>
  <phoneticPr fontId="7"/>
  <printOptions gridLinesSet="0"/>
  <pageMargins left="0.55118110236220474" right="0.27559055118110237" top="0.6692913385826772" bottom="0.19685039370078741" header="0.31496062992125984" footer="0.19685039370078741"/>
  <pageSetup paperSize="9" fitToWidth="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E6D19-CC86-4E8F-962C-7C876D5458D4}">
  <sheetPr>
    <tabColor rgb="FFFFFF00"/>
    <pageSetUpPr autoPageBreaks="0"/>
  </sheetPr>
  <dimension ref="A1:AN29"/>
  <sheetViews>
    <sheetView view="pageBreakPreview" zoomScale="60" zoomScaleNormal="100" workbookViewId="0">
      <selection activeCell="M17" sqref="M17"/>
    </sheetView>
  </sheetViews>
  <sheetFormatPr defaultColWidth="1" defaultRowHeight="9.6"/>
  <cols>
    <col min="1" max="1" width="12.6640625" style="166" customWidth="1"/>
    <col min="2" max="2" width="6.77734375" style="166" customWidth="1"/>
    <col min="3" max="20" width="3.109375" style="166" customWidth="1"/>
    <col min="21" max="22" width="6.109375" style="166" customWidth="1"/>
    <col min="23" max="34" width="1" style="166"/>
    <col min="35" max="35" width="19.33203125" style="166" customWidth="1"/>
    <col min="36" max="36" width="3.5546875" style="166" customWidth="1"/>
    <col min="37" max="37" width="9.5546875" style="166" bestFit="1" customWidth="1"/>
    <col min="38" max="39" width="11.44140625" style="166" customWidth="1"/>
    <col min="40" max="40" width="25.109375" style="166" customWidth="1"/>
    <col min="41" max="16384" width="1" style="166"/>
  </cols>
  <sheetData>
    <row r="1" spans="1:40" s="138" customFormat="1" ht="22.5" customHeight="1">
      <c r="A1" s="137" t="s">
        <v>126</v>
      </c>
    </row>
    <row r="2" spans="1:40" s="138" customFormat="1" ht="22.5" customHeight="1">
      <c r="A2" s="139"/>
    </row>
    <row r="3" spans="1:40" s="140" customFormat="1" ht="18" customHeight="1">
      <c r="A3" s="457" t="s">
        <v>127</v>
      </c>
      <c r="B3" s="457"/>
      <c r="C3" s="457"/>
      <c r="D3" s="457"/>
      <c r="E3" s="457"/>
      <c r="F3" s="457"/>
      <c r="G3" s="457"/>
      <c r="H3" s="457"/>
      <c r="I3" s="457"/>
      <c r="J3" s="457"/>
      <c r="K3" s="457"/>
      <c r="L3" s="457"/>
      <c r="M3" s="457"/>
      <c r="N3" s="457"/>
      <c r="O3" s="457"/>
      <c r="P3" s="457"/>
      <c r="Q3" s="457"/>
      <c r="R3" s="457"/>
      <c r="S3" s="457"/>
      <c r="T3" s="457"/>
      <c r="U3" s="457"/>
      <c r="V3" s="457"/>
    </row>
    <row r="4" spans="1:40" s="138" customFormat="1" ht="18" customHeight="1">
      <c r="A4" s="141"/>
      <c r="B4" s="141"/>
      <c r="C4" s="141"/>
      <c r="D4" s="458"/>
      <c r="E4" s="457"/>
      <c r="F4" s="459"/>
      <c r="G4" s="459"/>
    </row>
    <row r="5" spans="1:40" s="138" customFormat="1" ht="18" customHeight="1">
      <c r="A5" s="142"/>
      <c r="B5" s="143"/>
      <c r="C5" s="143"/>
      <c r="P5" s="460" t="s">
        <v>57</v>
      </c>
      <c r="Q5" s="460"/>
      <c r="R5" s="460"/>
      <c r="S5" s="460"/>
      <c r="T5" s="460"/>
      <c r="U5" s="460"/>
      <c r="V5" s="460"/>
    </row>
    <row r="6" spans="1:40" s="149" customFormat="1" ht="20.100000000000001" customHeight="1" thickBot="1">
      <c r="A6" s="144"/>
      <c r="B6" s="145"/>
      <c r="C6" s="146"/>
      <c r="D6" s="145"/>
      <c r="E6" s="145"/>
      <c r="F6" s="145"/>
      <c r="G6" s="145"/>
      <c r="H6" s="147"/>
      <c r="I6" s="144"/>
      <c r="J6" s="148"/>
      <c r="K6" s="144"/>
      <c r="L6" s="145"/>
      <c r="M6" s="145"/>
      <c r="N6" s="145"/>
      <c r="O6" s="145"/>
      <c r="P6" s="145"/>
      <c r="Q6" s="145"/>
      <c r="R6" s="145"/>
      <c r="S6" s="145"/>
      <c r="T6" s="145"/>
      <c r="U6" s="145"/>
      <c r="V6" s="145"/>
    </row>
    <row r="7" spans="1:40" s="149" customFormat="1" ht="14.1" customHeight="1">
      <c r="A7" s="150" t="s">
        <v>128</v>
      </c>
      <c r="B7" s="151"/>
      <c r="C7" s="152"/>
      <c r="D7" s="152"/>
      <c r="E7" s="152"/>
      <c r="F7" s="152"/>
      <c r="G7" s="152"/>
      <c r="H7" s="152"/>
      <c r="I7" s="152"/>
      <c r="J7" s="152"/>
      <c r="K7" s="152"/>
      <c r="L7" s="152"/>
      <c r="M7" s="152"/>
      <c r="N7" s="152"/>
      <c r="O7" s="152"/>
      <c r="P7" s="152"/>
      <c r="Q7" s="152"/>
      <c r="R7" s="152"/>
      <c r="S7" s="152"/>
      <c r="T7" s="152"/>
      <c r="U7" s="461" t="s">
        <v>129</v>
      </c>
      <c r="V7" s="462"/>
    </row>
    <row r="8" spans="1:40" s="149" customFormat="1" ht="14.1" customHeight="1">
      <c r="A8" s="153"/>
      <c r="B8" s="465" t="s">
        <v>6</v>
      </c>
      <c r="C8" s="467" t="s">
        <v>130</v>
      </c>
      <c r="D8" s="468"/>
      <c r="E8" s="468"/>
      <c r="F8" s="468"/>
      <c r="G8" s="468"/>
      <c r="H8" s="468"/>
      <c r="I8" s="468"/>
      <c r="J8" s="468"/>
      <c r="K8" s="469"/>
      <c r="L8" s="467" t="s">
        <v>131</v>
      </c>
      <c r="M8" s="468"/>
      <c r="N8" s="468"/>
      <c r="O8" s="468"/>
      <c r="P8" s="468"/>
      <c r="Q8" s="468"/>
      <c r="R8" s="468"/>
      <c r="S8" s="468"/>
      <c r="T8" s="469"/>
      <c r="U8" s="463"/>
      <c r="V8" s="464"/>
    </row>
    <row r="9" spans="1:40" s="149" customFormat="1" ht="103.5" customHeight="1" thickBot="1">
      <c r="A9" s="154" t="s">
        <v>132</v>
      </c>
      <c r="B9" s="466"/>
      <c r="C9" s="155" t="s">
        <v>133</v>
      </c>
      <c r="D9" s="156" t="s">
        <v>134</v>
      </c>
      <c r="E9" s="156" t="s">
        <v>135</v>
      </c>
      <c r="F9" s="156" t="s">
        <v>136</v>
      </c>
      <c r="G9" s="156" t="s">
        <v>137</v>
      </c>
      <c r="H9" s="156" t="s">
        <v>138</v>
      </c>
      <c r="I9" s="156" t="s">
        <v>139</v>
      </c>
      <c r="J9" s="156" t="s">
        <v>140</v>
      </c>
      <c r="K9" s="156" t="s">
        <v>141</v>
      </c>
      <c r="L9" s="155" t="s">
        <v>142</v>
      </c>
      <c r="M9" s="156" t="s">
        <v>143</v>
      </c>
      <c r="N9" s="156" t="s">
        <v>144</v>
      </c>
      <c r="O9" s="156" t="s">
        <v>145</v>
      </c>
      <c r="P9" s="156" t="s">
        <v>146</v>
      </c>
      <c r="Q9" s="156" t="s">
        <v>147</v>
      </c>
      <c r="R9" s="156" t="s">
        <v>148</v>
      </c>
      <c r="S9" s="156" t="s">
        <v>149</v>
      </c>
      <c r="T9" s="156" t="s">
        <v>141</v>
      </c>
      <c r="U9" s="155" t="s">
        <v>150</v>
      </c>
      <c r="V9" s="157" t="s">
        <v>151</v>
      </c>
    </row>
    <row r="10" spans="1:40" ht="38.25" customHeight="1" thickBot="1">
      <c r="A10" s="158" t="s">
        <v>152</v>
      </c>
      <c r="B10" s="159">
        <v>3</v>
      </c>
      <c r="C10" s="160">
        <v>0</v>
      </c>
      <c r="D10" s="161">
        <v>0</v>
      </c>
      <c r="E10" s="161">
        <v>0</v>
      </c>
      <c r="F10" s="161">
        <v>2</v>
      </c>
      <c r="G10" s="161">
        <v>0</v>
      </c>
      <c r="H10" s="161">
        <v>1</v>
      </c>
      <c r="I10" s="161">
        <v>0</v>
      </c>
      <c r="J10" s="161">
        <v>0</v>
      </c>
      <c r="K10" s="162">
        <v>0</v>
      </c>
      <c r="L10" s="163">
        <v>0</v>
      </c>
      <c r="M10" s="161">
        <v>0</v>
      </c>
      <c r="N10" s="161">
        <v>2</v>
      </c>
      <c r="O10" s="161">
        <v>0</v>
      </c>
      <c r="P10" s="161">
        <v>0</v>
      </c>
      <c r="Q10" s="161">
        <v>0</v>
      </c>
      <c r="R10" s="161">
        <v>1</v>
      </c>
      <c r="S10" s="161">
        <v>0</v>
      </c>
      <c r="T10" s="164">
        <v>0</v>
      </c>
      <c r="U10" s="160">
        <v>0</v>
      </c>
      <c r="V10" s="165">
        <v>1</v>
      </c>
      <c r="AI10" s="167" t="s">
        <v>5</v>
      </c>
      <c r="AJ10" s="167"/>
      <c r="AK10" s="167"/>
      <c r="AL10" s="167"/>
      <c r="AM10" s="167"/>
      <c r="AN10" s="167"/>
    </row>
    <row r="11" spans="1:40" ht="38.25" customHeight="1">
      <c r="A11" s="168" t="s">
        <v>153</v>
      </c>
      <c r="B11" s="169">
        <v>0</v>
      </c>
      <c r="C11" s="170">
        <v>0</v>
      </c>
      <c r="D11" s="171">
        <v>0</v>
      </c>
      <c r="E11" s="171">
        <v>0</v>
      </c>
      <c r="F11" s="171">
        <v>0</v>
      </c>
      <c r="G11" s="171">
        <v>0</v>
      </c>
      <c r="H11" s="171">
        <v>0</v>
      </c>
      <c r="I11" s="171">
        <v>0</v>
      </c>
      <c r="J11" s="171">
        <v>0</v>
      </c>
      <c r="K11" s="172">
        <v>0</v>
      </c>
      <c r="L11" s="173">
        <v>0</v>
      </c>
      <c r="M11" s="171">
        <v>0</v>
      </c>
      <c r="N11" s="171">
        <v>0</v>
      </c>
      <c r="O11" s="171">
        <v>0</v>
      </c>
      <c r="P11" s="171">
        <v>0</v>
      </c>
      <c r="Q11" s="171">
        <v>0</v>
      </c>
      <c r="R11" s="171">
        <v>0</v>
      </c>
      <c r="S11" s="171">
        <v>0</v>
      </c>
      <c r="T11" s="174">
        <v>0</v>
      </c>
      <c r="U11" s="170">
        <v>0</v>
      </c>
      <c r="V11" s="175">
        <v>0</v>
      </c>
      <c r="AI11" s="415" t="s">
        <v>15</v>
      </c>
      <c r="AJ11" s="449"/>
      <c r="AK11" s="450"/>
      <c r="AL11" s="368" t="e">
        <f>#REF!</f>
        <v>#REF!</v>
      </c>
      <c r="AM11" s="370"/>
      <c r="AN11" s="149"/>
    </row>
    <row r="12" spans="1:40" ht="38.25" customHeight="1">
      <c r="A12" s="176" t="s">
        <v>154</v>
      </c>
      <c r="B12" s="169">
        <v>1</v>
      </c>
      <c r="C12" s="170">
        <v>0</v>
      </c>
      <c r="D12" s="171">
        <v>0</v>
      </c>
      <c r="E12" s="171">
        <v>0</v>
      </c>
      <c r="F12" s="171">
        <v>0</v>
      </c>
      <c r="G12" s="171">
        <v>0</v>
      </c>
      <c r="H12" s="171">
        <v>1</v>
      </c>
      <c r="I12" s="171">
        <v>0</v>
      </c>
      <c r="J12" s="171">
        <v>0</v>
      </c>
      <c r="K12" s="172">
        <v>0</v>
      </c>
      <c r="L12" s="173">
        <v>0</v>
      </c>
      <c r="M12" s="171">
        <v>0</v>
      </c>
      <c r="N12" s="171">
        <v>1</v>
      </c>
      <c r="O12" s="171">
        <v>0</v>
      </c>
      <c r="P12" s="171">
        <v>0</v>
      </c>
      <c r="Q12" s="171">
        <v>0</v>
      </c>
      <c r="R12" s="171">
        <v>0</v>
      </c>
      <c r="S12" s="171">
        <v>0</v>
      </c>
      <c r="T12" s="174">
        <v>0</v>
      </c>
      <c r="U12" s="170">
        <v>0</v>
      </c>
      <c r="V12" s="175">
        <v>1</v>
      </c>
      <c r="AI12" s="451" t="s">
        <v>9</v>
      </c>
      <c r="AJ12" s="177"/>
      <c r="AK12" s="178" t="s">
        <v>6</v>
      </c>
      <c r="AL12" s="453">
        <f>SUM(AL15,AL18,AL21,AL24,AL27)</f>
        <v>30</v>
      </c>
      <c r="AM12" s="454"/>
      <c r="AN12" s="149"/>
    </row>
    <row r="13" spans="1:40" ht="38.25" customHeight="1">
      <c r="A13" s="168" t="s">
        <v>155</v>
      </c>
      <c r="B13" s="169">
        <v>24</v>
      </c>
      <c r="C13" s="170">
        <v>0</v>
      </c>
      <c r="D13" s="171">
        <v>0</v>
      </c>
      <c r="E13" s="171">
        <v>0</v>
      </c>
      <c r="F13" s="171">
        <v>24</v>
      </c>
      <c r="G13" s="171">
        <v>0</v>
      </c>
      <c r="H13" s="171">
        <v>0</v>
      </c>
      <c r="I13" s="171">
        <v>0</v>
      </c>
      <c r="J13" s="171">
        <v>0</v>
      </c>
      <c r="K13" s="172">
        <v>0</v>
      </c>
      <c r="L13" s="173">
        <v>0</v>
      </c>
      <c r="M13" s="171">
        <v>0</v>
      </c>
      <c r="N13" s="171">
        <v>5</v>
      </c>
      <c r="O13" s="171">
        <v>0</v>
      </c>
      <c r="P13" s="171">
        <v>1</v>
      </c>
      <c r="Q13" s="171">
        <v>0</v>
      </c>
      <c r="R13" s="171">
        <v>1</v>
      </c>
      <c r="S13" s="171">
        <v>0</v>
      </c>
      <c r="T13" s="174">
        <v>17</v>
      </c>
      <c r="U13" s="170">
        <v>0</v>
      </c>
      <c r="V13" s="175">
        <v>18</v>
      </c>
      <c r="AI13" s="452"/>
      <c r="AJ13" s="177"/>
      <c r="AK13" s="178" t="s">
        <v>41</v>
      </c>
      <c r="AL13" s="455">
        <f>SUM(AL16,AL19,AL22,AL25,AL28)</f>
        <v>0</v>
      </c>
      <c r="AM13" s="456"/>
      <c r="AN13" s="149"/>
    </row>
    <row r="14" spans="1:40" ht="38.25" customHeight="1" thickBot="1">
      <c r="A14" s="179" t="s">
        <v>156</v>
      </c>
      <c r="B14" s="180">
        <v>2</v>
      </c>
      <c r="C14" s="181">
        <v>0</v>
      </c>
      <c r="D14" s="182">
        <v>0</v>
      </c>
      <c r="E14" s="182">
        <v>0</v>
      </c>
      <c r="F14" s="182">
        <v>2</v>
      </c>
      <c r="G14" s="182">
        <v>0</v>
      </c>
      <c r="H14" s="182">
        <v>0</v>
      </c>
      <c r="I14" s="182">
        <v>0</v>
      </c>
      <c r="J14" s="182">
        <v>0</v>
      </c>
      <c r="K14" s="183">
        <v>0</v>
      </c>
      <c r="L14" s="184">
        <v>0</v>
      </c>
      <c r="M14" s="182">
        <v>0</v>
      </c>
      <c r="N14" s="182">
        <v>1</v>
      </c>
      <c r="O14" s="182">
        <v>0</v>
      </c>
      <c r="P14" s="182">
        <v>0</v>
      </c>
      <c r="Q14" s="182">
        <v>0</v>
      </c>
      <c r="R14" s="182">
        <v>1</v>
      </c>
      <c r="S14" s="182">
        <v>0</v>
      </c>
      <c r="T14" s="185">
        <v>0</v>
      </c>
      <c r="U14" s="181">
        <v>0</v>
      </c>
      <c r="V14" s="186">
        <v>0</v>
      </c>
      <c r="AI14" s="452"/>
      <c r="AJ14" s="177"/>
      <c r="AK14" s="178" t="s">
        <v>42</v>
      </c>
      <c r="AL14" s="455">
        <f>SUM(AL17,AL20,AL23,AL26,AL29)</f>
        <v>20</v>
      </c>
      <c r="AM14" s="456"/>
      <c r="AN14" s="149"/>
    </row>
    <row r="15" spans="1:40" ht="62.25" customHeight="1" thickBot="1">
      <c r="A15" s="187" t="s">
        <v>157</v>
      </c>
      <c r="B15" s="188">
        <v>30</v>
      </c>
      <c r="C15" s="189">
        <v>0</v>
      </c>
      <c r="D15" s="190">
        <v>0</v>
      </c>
      <c r="E15" s="190">
        <v>0</v>
      </c>
      <c r="F15" s="190">
        <v>28</v>
      </c>
      <c r="G15" s="190">
        <v>0</v>
      </c>
      <c r="H15" s="190">
        <v>2</v>
      </c>
      <c r="I15" s="190">
        <v>0</v>
      </c>
      <c r="J15" s="190">
        <v>0</v>
      </c>
      <c r="K15" s="191">
        <v>0</v>
      </c>
      <c r="L15" s="192">
        <v>0</v>
      </c>
      <c r="M15" s="190">
        <v>0</v>
      </c>
      <c r="N15" s="190">
        <v>9</v>
      </c>
      <c r="O15" s="190">
        <v>0</v>
      </c>
      <c r="P15" s="190">
        <v>1</v>
      </c>
      <c r="Q15" s="190">
        <v>0</v>
      </c>
      <c r="R15" s="190">
        <v>3</v>
      </c>
      <c r="S15" s="190">
        <v>0</v>
      </c>
      <c r="T15" s="193">
        <v>17</v>
      </c>
      <c r="U15" s="189">
        <v>0</v>
      </c>
      <c r="V15" s="194">
        <v>20</v>
      </c>
      <c r="AI15" s="448" t="s">
        <v>8</v>
      </c>
      <c r="AJ15" s="195"/>
      <c r="AK15" s="196" t="s">
        <v>6</v>
      </c>
      <c r="AL15" s="444">
        <f>B10</f>
        <v>3</v>
      </c>
      <c r="AM15" s="445"/>
    </row>
    <row r="16" spans="1:40" ht="60" customHeight="1">
      <c r="AI16" s="448"/>
      <c r="AJ16" s="195"/>
      <c r="AK16" s="196" t="s">
        <v>41</v>
      </c>
      <c r="AL16" s="444">
        <f>U10</f>
        <v>0</v>
      </c>
      <c r="AM16" s="445"/>
    </row>
    <row r="17" spans="35:39" ht="13.2">
      <c r="AI17" s="448"/>
      <c r="AJ17" s="195"/>
      <c r="AK17" s="196" t="s">
        <v>42</v>
      </c>
      <c r="AL17" s="444">
        <f>V10</f>
        <v>1</v>
      </c>
      <c r="AM17" s="445"/>
    </row>
    <row r="18" spans="35:39" ht="13.2">
      <c r="AI18" s="448" t="s">
        <v>7</v>
      </c>
      <c r="AJ18" s="195"/>
      <c r="AK18" s="196" t="s">
        <v>6</v>
      </c>
      <c r="AL18" s="444">
        <f>B11</f>
        <v>0</v>
      </c>
      <c r="AM18" s="445"/>
    </row>
    <row r="19" spans="35:39" ht="13.2">
      <c r="AI19" s="448"/>
      <c r="AJ19" s="195"/>
      <c r="AK19" s="196" t="s">
        <v>41</v>
      </c>
      <c r="AL19" s="444">
        <f>U11</f>
        <v>0</v>
      </c>
      <c r="AM19" s="445"/>
    </row>
    <row r="20" spans="35:39" ht="13.2">
      <c r="AI20" s="448"/>
      <c r="AJ20" s="195"/>
      <c r="AK20" s="196" t="s">
        <v>42</v>
      </c>
      <c r="AL20" s="444">
        <f>V11</f>
        <v>0</v>
      </c>
      <c r="AM20" s="445"/>
    </row>
    <row r="21" spans="35:39" ht="13.2">
      <c r="AI21" s="448" t="s">
        <v>10</v>
      </c>
      <c r="AJ21" s="195"/>
      <c r="AK21" s="196" t="s">
        <v>6</v>
      </c>
      <c r="AL21" s="444">
        <f>B12</f>
        <v>1</v>
      </c>
      <c r="AM21" s="445"/>
    </row>
    <row r="22" spans="35:39" ht="13.2">
      <c r="AI22" s="448"/>
      <c r="AJ22" s="195"/>
      <c r="AK22" s="196" t="s">
        <v>41</v>
      </c>
      <c r="AL22" s="444">
        <f>U12</f>
        <v>0</v>
      </c>
      <c r="AM22" s="445"/>
    </row>
    <row r="23" spans="35:39" ht="13.2">
      <c r="AI23" s="448"/>
      <c r="AJ23" s="195"/>
      <c r="AK23" s="196" t="s">
        <v>42</v>
      </c>
      <c r="AL23" s="444">
        <f>V12</f>
        <v>1</v>
      </c>
      <c r="AM23" s="445"/>
    </row>
    <row r="24" spans="35:39" ht="13.2">
      <c r="AI24" s="448" t="s">
        <v>11</v>
      </c>
      <c r="AJ24" s="195"/>
      <c r="AK24" s="196" t="s">
        <v>6</v>
      </c>
      <c r="AL24" s="444">
        <f>B13</f>
        <v>24</v>
      </c>
      <c r="AM24" s="445"/>
    </row>
    <row r="25" spans="35:39" ht="13.2">
      <c r="AI25" s="448"/>
      <c r="AJ25" s="195"/>
      <c r="AK25" s="196" t="s">
        <v>41</v>
      </c>
      <c r="AL25" s="444">
        <f>U13</f>
        <v>0</v>
      </c>
      <c r="AM25" s="445"/>
    </row>
    <row r="26" spans="35:39" ht="13.2">
      <c r="AI26" s="448"/>
      <c r="AJ26" s="195"/>
      <c r="AK26" s="196" t="s">
        <v>42</v>
      </c>
      <c r="AL26" s="444">
        <f>V13</f>
        <v>18</v>
      </c>
      <c r="AM26" s="445"/>
    </row>
    <row r="27" spans="35:39" ht="13.2">
      <c r="AI27" s="442" t="s">
        <v>18</v>
      </c>
      <c r="AJ27" s="197"/>
      <c r="AK27" s="196" t="s">
        <v>6</v>
      </c>
      <c r="AL27" s="444">
        <f>B14</f>
        <v>2</v>
      </c>
      <c r="AM27" s="445"/>
    </row>
    <row r="28" spans="35:39" ht="13.2">
      <c r="AI28" s="442"/>
      <c r="AJ28" s="197"/>
      <c r="AK28" s="196" t="s">
        <v>41</v>
      </c>
      <c r="AL28" s="444">
        <f>U14</f>
        <v>0</v>
      </c>
      <c r="AM28" s="445"/>
    </row>
    <row r="29" spans="35:39" ht="13.8" thickBot="1">
      <c r="AI29" s="443"/>
      <c r="AJ29" s="198"/>
      <c r="AK29" s="199" t="s">
        <v>42</v>
      </c>
      <c r="AL29" s="446">
        <f>V14</f>
        <v>0</v>
      </c>
      <c r="AM29" s="447"/>
    </row>
  </sheetData>
  <mergeCells count="34">
    <mergeCell ref="A3:V3"/>
    <mergeCell ref="D4:E4"/>
    <mergeCell ref="F4:G4"/>
    <mergeCell ref="P5:V5"/>
    <mergeCell ref="U7:V8"/>
    <mergeCell ref="B8:B9"/>
    <mergeCell ref="C8:K8"/>
    <mergeCell ref="L8:T8"/>
    <mergeCell ref="AI11:AK11"/>
    <mergeCell ref="AL11:AM11"/>
    <mergeCell ref="AI12:AI14"/>
    <mergeCell ref="AL12:AM12"/>
    <mergeCell ref="AL13:AM13"/>
    <mergeCell ref="AL14:AM14"/>
    <mergeCell ref="AI15:AI17"/>
    <mergeCell ref="AL15:AM15"/>
    <mergeCell ref="AL16:AM16"/>
    <mergeCell ref="AL17:AM17"/>
    <mergeCell ref="AI18:AI20"/>
    <mergeCell ref="AL18:AM18"/>
    <mergeCell ref="AL19:AM19"/>
    <mergeCell ref="AL20:AM20"/>
    <mergeCell ref="AI27:AI29"/>
    <mergeCell ref="AL27:AM27"/>
    <mergeCell ref="AL28:AM28"/>
    <mergeCell ref="AL29:AM29"/>
    <mergeCell ref="AI21:AI23"/>
    <mergeCell ref="AL21:AM21"/>
    <mergeCell ref="AL22:AM22"/>
    <mergeCell ref="AL23:AM23"/>
    <mergeCell ref="AI24:AI26"/>
    <mergeCell ref="AL24:AM24"/>
    <mergeCell ref="AL25:AM25"/>
    <mergeCell ref="AL26:AM26"/>
  </mergeCells>
  <phoneticPr fontId="7"/>
  <printOptions gridLinesSet="0"/>
  <pageMargins left="0.55118110236220474" right="0.27559055118110237" top="0.6692913385826772" bottom="0.19685039370078741" header="0.31496062992125984" footer="0.19685039370078741"/>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078-001</vt:lpstr>
      <vt:lpstr>ＤＢ火薬届出許可</vt:lpstr>
      <vt:lpstr>DB火薬対象立入</vt:lpstr>
      <vt:lpstr>DBA11火薬事故</vt:lpstr>
      <vt:lpstr>'078-001'!Print_Area</vt:lpstr>
      <vt:lpstr>DBA11火薬事故!Print_Area</vt:lpstr>
      <vt:lpstr>DB火薬対象立入!Print_Area</vt:lpstr>
      <vt:lpstr>ＤＢ火薬届出許可!Print_Area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2024-11-05T06:19:49Z</dcterms:created>
  <dcterms:modified xsi:type="dcterms:W3CDTF">2024-11-05T06:19:56Z</dcterms:modified>
</cp:coreProperties>
</file>