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0E1A1A9D-3D80-47C5-A1CE-79BDDF8D0DB2}" xr6:coauthVersionLast="36" xr6:coauthVersionMax="36" xr10:uidLastSave="{00000000-0000-0000-0000-000000000000}"/>
  <bookViews>
    <workbookView xWindow="14136" yWindow="32772" windowWidth="7728" windowHeight="8340" xr2:uid="{00000000-000D-0000-FFFF-FFFF00000000}"/>
  </bookViews>
  <sheets>
    <sheet name="68" sheetId="1" r:id="rId1"/>
  </sheets>
  <definedNames>
    <definedName name="_xlnm.Print_Area" localSheetId="0">'68'!$B$2:$R$61,'68'!$T$2:$AI$61</definedName>
  </definedNames>
  <calcPr calcId="191029"/>
</workbook>
</file>

<file path=xl/calcChain.xml><?xml version="1.0" encoding="utf-8"?>
<calcChain xmlns="http://schemas.openxmlformats.org/spreadsheetml/2006/main">
  <c r="AD65" i="1" l="1"/>
  <c r="AC65" i="1"/>
  <c r="AB65" i="1"/>
  <c r="AA65" i="1"/>
  <c r="Z65" i="1"/>
  <c r="Y65" i="1"/>
  <c r="X65" i="1"/>
  <c r="W65" i="1"/>
  <c r="V65" i="1"/>
  <c r="U65" i="1"/>
  <c r="T65" i="1"/>
  <c r="G65" i="1"/>
  <c r="O65" i="1"/>
  <c r="R65" i="1"/>
  <c r="Q65" i="1"/>
  <c r="P65" i="1"/>
  <c r="N65" i="1"/>
  <c r="M65" i="1"/>
  <c r="L65" i="1"/>
  <c r="K65" i="1"/>
  <c r="J65" i="1"/>
  <c r="I65" i="1"/>
  <c r="H65" i="1"/>
  <c r="H19" i="1"/>
  <c r="H11" i="1"/>
  <c r="H18" i="1" l="1"/>
  <c r="G18" i="1" s="1"/>
  <c r="H17" i="1"/>
  <c r="G17" i="1" s="1"/>
  <c r="H16" i="1"/>
  <c r="G16" i="1" s="1"/>
  <c r="H15" i="1"/>
  <c r="G15" i="1" s="1"/>
  <c r="Q73" i="1" l="1"/>
  <c r="U73" i="1"/>
  <c r="H53" i="1" l="1"/>
  <c r="H52" i="1"/>
  <c r="G52" i="1" s="1"/>
  <c r="G53" i="1" l="1"/>
  <c r="AK53" i="1" s="1"/>
  <c r="AL53" i="1"/>
  <c r="H7" i="1"/>
  <c r="AL18" i="1"/>
  <c r="AK18" i="1"/>
  <c r="AL17" i="1"/>
  <c r="AK17" i="1"/>
  <c r="AL16" i="1"/>
  <c r="AK16" i="1"/>
  <c r="U74" i="1"/>
  <c r="T74" i="1"/>
  <c r="Y74" i="1"/>
  <c r="Z74" i="1"/>
  <c r="R74" i="1"/>
  <c r="O74" i="1"/>
  <c r="N74" i="1"/>
  <c r="J74" i="1"/>
  <c r="Q72" i="1"/>
  <c r="Q71" i="1"/>
  <c r="Q70" i="1"/>
  <c r="Q69" i="1"/>
  <c r="Q68" i="1"/>
  <c r="Q67" i="1"/>
  <c r="Q66" i="1"/>
  <c r="I74" i="1"/>
  <c r="K74" i="1"/>
  <c r="P74" i="1"/>
  <c r="Q74" i="1"/>
  <c r="V74" i="1"/>
  <c r="W74" i="1"/>
  <c r="X74" i="1"/>
  <c r="AA74" i="1"/>
  <c r="AB74" i="1"/>
  <c r="AC74" i="1"/>
  <c r="K66" i="1"/>
  <c r="AD73" i="1"/>
  <c r="AD68" i="1"/>
  <c r="L69" i="1"/>
  <c r="J69" i="1"/>
  <c r="AC68" i="1"/>
  <c r="AA68" i="1"/>
  <c r="Y68" i="1"/>
  <c r="W68" i="1"/>
  <c r="U68" i="1"/>
  <c r="T68" i="1"/>
  <c r="N68" i="1"/>
  <c r="H42" i="1"/>
  <c r="G42" i="1" s="1"/>
  <c r="AK42" i="1" s="1"/>
  <c r="AD74" i="1"/>
  <c r="H57" i="1"/>
  <c r="AL57" i="1" s="1"/>
  <c r="H58" i="1"/>
  <c r="AL58" i="1" s="1"/>
  <c r="H59" i="1"/>
  <c r="G59" i="1" s="1"/>
  <c r="AK59" i="1" s="1"/>
  <c r="H60" i="1"/>
  <c r="G60" i="1" s="1"/>
  <c r="AK60" i="1" s="1"/>
  <c r="H61" i="1"/>
  <c r="AL61" i="1" s="1"/>
  <c r="L66" i="1"/>
  <c r="L67" i="1"/>
  <c r="L70" i="1"/>
  <c r="L71" i="1"/>
  <c r="L72" i="1"/>
  <c r="L73" i="1"/>
  <c r="L74" i="1"/>
  <c r="U66" i="1"/>
  <c r="W66" i="1"/>
  <c r="X66" i="1"/>
  <c r="Y66" i="1"/>
  <c r="Z66" i="1"/>
  <c r="AA66" i="1"/>
  <c r="AB66" i="1"/>
  <c r="AC66" i="1"/>
  <c r="AD66" i="1"/>
  <c r="U67" i="1"/>
  <c r="V67" i="1"/>
  <c r="W67" i="1"/>
  <c r="X67" i="1"/>
  <c r="Y67" i="1"/>
  <c r="Z67" i="1"/>
  <c r="AA67" i="1"/>
  <c r="AB67" i="1"/>
  <c r="AC67" i="1"/>
  <c r="AD67" i="1"/>
  <c r="V68" i="1"/>
  <c r="X68" i="1"/>
  <c r="Z68" i="1"/>
  <c r="AB68" i="1"/>
  <c r="U69" i="1"/>
  <c r="V69" i="1"/>
  <c r="W69" i="1"/>
  <c r="X69" i="1"/>
  <c r="Y69" i="1"/>
  <c r="Z69" i="1"/>
  <c r="AA69" i="1"/>
  <c r="AB69" i="1"/>
  <c r="AC69" i="1"/>
  <c r="AD69" i="1"/>
  <c r="U70" i="1"/>
  <c r="V70" i="1"/>
  <c r="W70" i="1"/>
  <c r="X70" i="1"/>
  <c r="Y70" i="1"/>
  <c r="Z70" i="1"/>
  <c r="AA70" i="1"/>
  <c r="AB70" i="1"/>
  <c r="AC70" i="1"/>
  <c r="AD70" i="1"/>
  <c r="U71" i="1"/>
  <c r="V71" i="1"/>
  <c r="W71" i="1"/>
  <c r="X71" i="1"/>
  <c r="Y71" i="1"/>
  <c r="Z71" i="1"/>
  <c r="AA71" i="1"/>
  <c r="AB71" i="1"/>
  <c r="AC71" i="1"/>
  <c r="AD71" i="1"/>
  <c r="U72" i="1"/>
  <c r="V72" i="1"/>
  <c r="W72" i="1"/>
  <c r="X72" i="1"/>
  <c r="Y72" i="1"/>
  <c r="Z72" i="1"/>
  <c r="AA72" i="1"/>
  <c r="AB72" i="1"/>
  <c r="AC72" i="1"/>
  <c r="AD72" i="1"/>
  <c r="V73" i="1"/>
  <c r="W73" i="1"/>
  <c r="X73" i="1"/>
  <c r="Y73" i="1"/>
  <c r="Z73" i="1"/>
  <c r="AA73" i="1"/>
  <c r="AB73" i="1"/>
  <c r="AC73" i="1"/>
  <c r="T73" i="1"/>
  <c r="T72" i="1"/>
  <c r="T71" i="1"/>
  <c r="T70" i="1"/>
  <c r="T69" i="1"/>
  <c r="T67" i="1"/>
  <c r="T66" i="1"/>
  <c r="H37" i="1"/>
  <c r="G37" i="1" s="1"/>
  <c r="H32" i="1"/>
  <c r="G32" i="1" s="1"/>
  <c r="AK32" i="1" s="1"/>
  <c r="H33" i="1"/>
  <c r="G33" i="1" s="1"/>
  <c r="AK33" i="1" s="1"/>
  <c r="H34" i="1"/>
  <c r="G34" i="1" s="1"/>
  <c r="AK34" i="1" s="1"/>
  <c r="H35" i="1"/>
  <c r="G35" i="1" s="1"/>
  <c r="AK35" i="1" s="1"/>
  <c r="H36" i="1"/>
  <c r="G36" i="1" s="1"/>
  <c r="AK36" i="1" s="1"/>
  <c r="H29" i="1"/>
  <c r="AL29" i="1" s="1"/>
  <c r="H14" i="1"/>
  <c r="AL14" i="1" s="1"/>
  <c r="H13" i="1"/>
  <c r="AL13" i="1" s="1"/>
  <c r="H12" i="1"/>
  <c r="AL12" i="1" s="1"/>
  <c r="H9" i="1"/>
  <c r="AL9" i="1" s="1"/>
  <c r="I66" i="1"/>
  <c r="J66" i="1"/>
  <c r="M66" i="1"/>
  <c r="N66" i="1"/>
  <c r="O66" i="1"/>
  <c r="P66" i="1"/>
  <c r="H10" i="1"/>
  <c r="G10" i="1" s="1"/>
  <c r="AK10" i="1" s="1"/>
  <c r="G11" i="1"/>
  <c r="AK11" i="1" s="1"/>
  <c r="I67" i="1"/>
  <c r="J67" i="1"/>
  <c r="K67" i="1"/>
  <c r="M67" i="1"/>
  <c r="N67" i="1"/>
  <c r="O67" i="1"/>
  <c r="P67" i="1"/>
  <c r="R67" i="1"/>
  <c r="H28" i="1"/>
  <c r="G28" i="1" s="1"/>
  <c r="AK28" i="1" s="1"/>
  <c r="H23" i="1"/>
  <c r="AL23" i="1" s="1"/>
  <c r="H27" i="1"/>
  <c r="AL27" i="1" s="1"/>
  <c r="H22" i="1"/>
  <c r="AL22" i="1" s="1"/>
  <c r="H21" i="1"/>
  <c r="G21" i="1" s="1"/>
  <c r="AK21" i="1" s="1"/>
  <c r="H20" i="1"/>
  <c r="AL20" i="1" s="1"/>
  <c r="R68" i="1"/>
  <c r="H26" i="1"/>
  <c r="G26" i="1" s="1"/>
  <c r="AK26" i="1" s="1"/>
  <c r="H24" i="1"/>
  <c r="G24" i="1" s="1"/>
  <c r="AK24" i="1" s="1"/>
  <c r="H25" i="1"/>
  <c r="G25" i="1" s="1"/>
  <c r="AK25" i="1" s="1"/>
  <c r="I69" i="1"/>
  <c r="K69" i="1"/>
  <c r="M69" i="1"/>
  <c r="N69" i="1"/>
  <c r="O69" i="1"/>
  <c r="P69" i="1"/>
  <c r="R69" i="1"/>
  <c r="H30" i="1"/>
  <c r="AL30" i="1" s="1"/>
  <c r="H31" i="1"/>
  <c r="AL31" i="1" s="1"/>
  <c r="I70" i="1"/>
  <c r="J70" i="1"/>
  <c r="K70" i="1"/>
  <c r="M70" i="1"/>
  <c r="N70" i="1"/>
  <c r="O70" i="1"/>
  <c r="P70" i="1"/>
  <c r="R70" i="1"/>
  <c r="H38" i="1"/>
  <c r="G38" i="1" s="1"/>
  <c r="H41" i="1"/>
  <c r="AL41" i="1" s="1"/>
  <c r="I71" i="1"/>
  <c r="J71" i="1"/>
  <c r="K71" i="1"/>
  <c r="M71" i="1"/>
  <c r="N71" i="1"/>
  <c r="O71" i="1"/>
  <c r="P71" i="1"/>
  <c r="R71" i="1"/>
  <c r="H39" i="1"/>
  <c r="AL39" i="1" s="1"/>
  <c r="H40" i="1"/>
  <c r="G40" i="1" s="1"/>
  <c r="AK40" i="1" s="1"/>
  <c r="I72" i="1"/>
  <c r="J72" i="1"/>
  <c r="K72" i="1"/>
  <c r="M72" i="1"/>
  <c r="N72" i="1"/>
  <c r="O72" i="1"/>
  <c r="P72" i="1"/>
  <c r="R72" i="1"/>
  <c r="H43" i="1"/>
  <c r="AL43" i="1" s="1"/>
  <c r="H44" i="1"/>
  <c r="AL44" i="1" s="1"/>
  <c r="H45" i="1"/>
  <c r="AL45" i="1" s="1"/>
  <c r="H46" i="1"/>
  <c r="G46" i="1" s="1"/>
  <c r="AK46" i="1" s="1"/>
  <c r="H47" i="1"/>
  <c r="AL47" i="1" s="1"/>
  <c r="H48" i="1"/>
  <c r="G48" i="1" s="1"/>
  <c r="H49" i="1"/>
  <c r="AL49" i="1" s="1"/>
  <c r="H50" i="1"/>
  <c r="G50" i="1" s="1"/>
  <c r="AK50" i="1" s="1"/>
  <c r="H51" i="1"/>
  <c r="G51" i="1" s="1"/>
  <c r="AK51" i="1" s="1"/>
  <c r="AK52" i="1"/>
  <c r="H54" i="1"/>
  <c r="AL54" i="1" s="1"/>
  <c r="H55" i="1"/>
  <c r="G55" i="1" s="1"/>
  <c r="AK55" i="1" s="1"/>
  <c r="I73" i="1"/>
  <c r="J73" i="1"/>
  <c r="K73" i="1"/>
  <c r="M73" i="1"/>
  <c r="N73" i="1"/>
  <c r="O73" i="1"/>
  <c r="P73" i="1"/>
  <c r="R73" i="1"/>
  <c r="M74" i="1"/>
  <c r="P68" i="1"/>
  <c r="O68" i="1"/>
  <c r="M68" i="1"/>
  <c r="L68" i="1"/>
  <c r="K68" i="1"/>
  <c r="J68" i="1"/>
  <c r="I68" i="1"/>
  <c r="V66" i="1"/>
  <c r="AL19" i="1"/>
  <c r="H8" i="1"/>
  <c r="R66" i="1"/>
  <c r="G8" i="1" l="1"/>
  <c r="AK8" i="1" s="1"/>
  <c r="AL7" i="1"/>
  <c r="G7" i="1"/>
  <c r="AK7" i="1" s="1"/>
  <c r="G58" i="1"/>
  <c r="AK58" i="1" s="1"/>
  <c r="G30" i="1"/>
  <c r="AK30" i="1" s="1"/>
  <c r="AL35" i="1"/>
  <c r="AL28" i="1"/>
  <c r="AL46" i="1"/>
  <c r="AL55" i="1"/>
  <c r="G29" i="1"/>
  <c r="AK29" i="1" s="1"/>
  <c r="AL36" i="1"/>
  <c r="G13" i="1"/>
  <c r="AK13" i="1" s="1"/>
  <c r="AL42" i="1"/>
  <c r="G44" i="1"/>
  <c r="AK44" i="1" s="1"/>
  <c r="G22" i="1"/>
  <c r="AK22" i="1" s="1"/>
  <c r="AL10" i="1"/>
  <c r="AL33" i="1"/>
  <c r="H67" i="1"/>
  <c r="AL11" i="1"/>
  <c r="G47" i="1"/>
  <c r="AK47" i="1" s="1"/>
  <c r="G9" i="1"/>
  <c r="AK9" i="1" s="1"/>
  <c r="AL50" i="1"/>
  <c r="AL15" i="1"/>
  <c r="AL34" i="1"/>
  <c r="G61" i="1"/>
  <c r="AK61" i="1" s="1"/>
  <c r="G49" i="1"/>
  <c r="AK49" i="1" s="1"/>
  <c r="G41" i="1"/>
  <c r="AK41" i="1" s="1"/>
  <c r="G39" i="1"/>
  <c r="AK39" i="1" s="1"/>
  <c r="AL40" i="1"/>
  <c r="AL21" i="1"/>
  <c r="AL25" i="1"/>
  <c r="G20" i="1"/>
  <c r="AK20" i="1" s="1"/>
  <c r="G54" i="1"/>
  <c r="AK54" i="1" s="1"/>
  <c r="AL37" i="1"/>
  <c r="G23" i="1"/>
  <c r="G69" i="1" s="1"/>
  <c r="H70" i="1"/>
  <c r="G19" i="1"/>
  <c r="AK19" i="1" s="1"/>
  <c r="AL26" i="1"/>
  <c r="AK15" i="1"/>
  <c r="G57" i="1"/>
  <c r="AK57" i="1" s="1"/>
  <c r="AL60" i="1"/>
  <c r="H69" i="1"/>
  <c r="G45" i="1"/>
  <c r="AK45" i="1" s="1"/>
  <c r="G27" i="1"/>
  <c r="AK27" i="1" s="1"/>
  <c r="AL48" i="1"/>
  <c r="AL24" i="1"/>
  <c r="AL52" i="1"/>
  <c r="AK48" i="1"/>
  <c r="AL8" i="1"/>
  <c r="AK38" i="1"/>
  <c r="AK37" i="1"/>
  <c r="H56" i="1"/>
  <c r="G31" i="1"/>
  <c r="AK31" i="1" s="1"/>
  <c r="G12" i="1"/>
  <c r="AK12" i="1" s="1"/>
  <c r="H71" i="1"/>
  <c r="H68" i="1"/>
  <c r="H73" i="1"/>
  <c r="H72" i="1"/>
  <c r="AL51" i="1"/>
  <c r="G43" i="1"/>
  <c r="H66" i="1"/>
  <c r="AL32" i="1"/>
  <c r="G14" i="1"/>
  <c r="AK14" i="1" s="1"/>
  <c r="AL59" i="1"/>
  <c r="AL38" i="1"/>
  <c r="G67" i="1" l="1"/>
  <c r="G71" i="1"/>
  <c r="G72" i="1"/>
  <c r="G68" i="1"/>
  <c r="AK23" i="1"/>
  <c r="G56" i="1"/>
  <c r="G74" i="1" s="1"/>
  <c r="AL56" i="1"/>
  <c r="H74" i="1"/>
  <c r="G70" i="1"/>
  <c r="AK43" i="1"/>
  <c r="G73" i="1"/>
  <c r="G66" i="1"/>
  <c r="AK56" i="1" l="1"/>
</calcChain>
</file>

<file path=xl/sharedStrings.xml><?xml version="1.0" encoding="utf-8"?>
<sst xmlns="http://schemas.openxmlformats.org/spreadsheetml/2006/main" count="159" uniqueCount="96">
  <si>
    <t>店舗型性風俗特殊営業</t>
    <rPh sb="0" eb="2">
      <t>テンポ</t>
    </rPh>
    <rPh sb="2" eb="3">
      <t>カタ</t>
    </rPh>
    <rPh sb="3" eb="4">
      <t>セイ</t>
    </rPh>
    <rPh sb="4" eb="6">
      <t>フウゾク</t>
    </rPh>
    <rPh sb="6" eb="8">
      <t>トクシュ</t>
    </rPh>
    <phoneticPr fontId="1"/>
  </si>
  <si>
    <t>接客業務受託営業</t>
    <rPh sb="0" eb="2">
      <t>セッキャク</t>
    </rPh>
    <rPh sb="2" eb="4">
      <t>ギョウム</t>
    </rPh>
    <rPh sb="4" eb="6">
      <t>ジュタク</t>
    </rPh>
    <rPh sb="6" eb="8">
      <t>エイギョウ</t>
    </rPh>
    <phoneticPr fontId="1"/>
  </si>
  <si>
    <t>職業安定法</t>
    <phoneticPr fontId="1"/>
  </si>
  <si>
    <t>児童福祉法</t>
    <phoneticPr fontId="1"/>
  </si>
  <si>
    <t>労働基準法</t>
    <phoneticPr fontId="1"/>
  </si>
  <si>
    <t>場所の提供</t>
    <phoneticPr fontId="1"/>
  </si>
  <si>
    <t>売春防止法</t>
    <phoneticPr fontId="1"/>
  </si>
  <si>
    <t>計</t>
    <rPh sb="0" eb="1">
      <t>ケイ</t>
    </rPh>
    <phoneticPr fontId="1"/>
  </si>
  <si>
    <t>総数</t>
    <rPh sb="0" eb="2">
      <t>ソウスウ</t>
    </rPh>
    <phoneticPr fontId="1"/>
  </si>
  <si>
    <t>第十一条一項</t>
    <rPh sb="0" eb="1">
      <t>ダイ</t>
    </rPh>
    <rPh sb="1" eb="3">
      <t>11</t>
    </rPh>
    <rPh sb="3" eb="4">
      <t>ジョウ</t>
    </rPh>
    <rPh sb="4" eb="5">
      <t>1</t>
    </rPh>
    <rPh sb="5" eb="6">
      <t>コウ</t>
    </rPh>
    <phoneticPr fontId="1"/>
  </si>
  <si>
    <t>第十一条二項</t>
    <rPh sb="0" eb="1">
      <t>ダイ</t>
    </rPh>
    <rPh sb="1" eb="3">
      <t>11</t>
    </rPh>
    <rPh sb="3" eb="4">
      <t>ジョウ</t>
    </rPh>
    <rPh sb="4" eb="5">
      <t>2</t>
    </rPh>
    <rPh sb="5" eb="6">
      <t>コウ</t>
    </rPh>
    <phoneticPr fontId="1"/>
  </si>
  <si>
    <t>その他</t>
    <rPh sb="2" eb="3">
      <t>タ</t>
    </rPh>
    <phoneticPr fontId="1"/>
  </si>
  <si>
    <t>刑法</t>
    <rPh sb="0" eb="2">
      <t>ケイホウ</t>
    </rPh>
    <phoneticPr fontId="1"/>
  </si>
  <si>
    <t>（第三十四条一項六号）
児童に淫行させる行為</t>
    <rPh sb="1" eb="2">
      <t>ダイ</t>
    </rPh>
    <rPh sb="2" eb="5">
      <t>34</t>
    </rPh>
    <rPh sb="5" eb="6">
      <t>ジョウ</t>
    </rPh>
    <rPh sb="6" eb="7">
      <t>1</t>
    </rPh>
    <rPh sb="7" eb="8">
      <t>コウ</t>
    </rPh>
    <rPh sb="8" eb="9">
      <t>6</t>
    </rPh>
    <rPh sb="9" eb="10">
      <t>ゴウ</t>
    </rPh>
    <rPh sb="12" eb="14">
      <t>ジドウ</t>
    </rPh>
    <rPh sb="15" eb="17">
      <t>インコウ</t>
    </rPh>
    <rPh sb="20" eb="22">
      <t>コウイ</t>
    </rPh>
    <phoneticPr fontId="1"/>
  </si>
  <si>
    <t>区分</t>
    <rPh sb="0" eb="2">
      <t>クブン</t>
    </rPh>
    <phoneticPr fontId="1"/>
  </si>
  <si>
    <t>紹介等（第六十三条）
有害業務等へ</t>
    <rPh sb="0" eb="2">
      <t>ショウカイ</t>
    </rPh>
    <rPh sb="2" eb="3">
      <t>トウ</t>
    </rPh>
    <rPh sb="4" eb="5">
      <t>ダイ</t>
    </rPh>
    <rPh sb="5" eb="8">
      <t>63</t>
    </rPh>
    <rPh sb="8" eb="9">
      <t>ジョウ</t>
    </rPh>
    <rPh sb="11" eb="13">
      <t>ユウガイ</t>
    </rPh>
    <rPh sb="13" eb="15">
      <t>ギョウム</t>
    </rPh>
    <rPh sb="15" eb="16">
      <t>ナド</t>
    </rPh>
    <phoneticPr fontId="1"/>
  </si>
  <si>
    <t>勧誘等（第五条）</t>
    <rPh sb="0" eb="2">
      <t>カンユウ</t>
    </rPh>
    <rPh sb="2" eb="3">
      <t>トウ</t>
    </rPh>
    <phoneticPr fontId="1"/>
  </si>
  <si>
    <t>周旋等（第六条）</t>
    <rPh sb="4" eb="5">
      <t>ダイ</t>
    </rPh>
    <rPh sb="5" eb="6">
      <t>6</t>
    </rPh>
    <rPh sb="6" eb="7">
      <t>ジョウ</t>
    </rPh>
    <phoneticPr fontId="1"/>
  </si>
  <si>
    <t>　　　　　　（第六条）
中間搾取</t>
    <rPh sb="7" eb="8">
      <t>ダイ</t>
    </rPh>
    <rPh sb="8" eb="9">
      <t>6</t>
    </rPh>
    <rPh sb="9" eb="10">
      <t>ジョウ</t>
    </rPh>
    <rPh sb="12" eb="14">
      <t>チュウカン</t>
    </rPh>
    <rPh sb="14" eb="16">
      <t>サクシュ</t>
    </rPh>
    <phoneticPr fontId="1"/>
  </si>
  <si>
    <t>　　　　　（第八条）
対償の収受等</t>
    <rPh sb="6" eb="7">
      <t>ダイ</t>
    </rPh>
    <rPh sb="7" eb="8">
      <t>8</t>
    </rPh>
    <rPh sb="8" eb="9">
      <t>ジョウ</t>
    </rPh>
    <rPh sb="11" eb="12">
      <t>タイ</t>
    </rPh>
    <rPh sb="12" eb="13">
      <t>ショウ</t>
    </rPh>
    <rPh sb="14" eb="16">
      <t>シュウジュ</t>
    </rPh>
    <rPh sb="16" eb="17">
      <t>ナド</t>
    </rPh>
    <phoneticPr fontId="1"/>
  </si>
  <si>
    <t>　　　　　（第九条）
前貸等</t>
    <rPh sb="6" eb="7">
      <t>ダイ</t>
    </rPh>
    <rPh sb="7" eb="8">
      <t>9</t>
    </rPh>
    <rPh sb="8" eb="9">
      <t>ジョウ</t>
    </rPh>
    <rPh sb="11" eb="13">
      <t>マエガ</t>
    </rPh>
    <rPh sb="13" eb="14">
      <t>トウ</t>
    </rPh>
    <phoneticPr fontId="1"/>
  </si>
  <si>
    <t>契約　　　（第十条）
売春をさせる</t>
    <rPh sb="0" eb="2">
      <t>ケイヤク</t>
    </rPh>
    <rPh sb="6" eb="7">
      <t>ダイ</t>
    </rPh>
    <rPh sb="7" eb="8">
      <t>10</t>
    </rPh>
    <rPh sb="8" eb="9">
      <t>ジョウ</t>
    </rPh>
    <rPh sb="11" eb="13">
      <t>バイシュン</t>
    </rPh>
    <phoneticPr fontId="1"/>
  </si>
  <si>
    <t>　　　　（第十二条）
売春をさせる業</t>
    <rPh sb="5" eb="6">
      <t>ダイ</t>
    </rPh>
    <rPh sb="6" eb="8">
      <t>12</t>
    </rPh>
    <rPh sb="8" eb="9">
      <t>ジョウ</t>
    </rPh>
    <rPh sb="11" eb="13">
      <t>バイシュン</t>
    </rPh>
    <rPh sb="17" eb="18">
      <t>ギョウ</t>
    </rPh>
    <phoneticPr fontId="1"/>
  </si>
  <si>
    <t>　　　　（第十三条）
資金等の提供</t>
    <rPh sb="5" eb="6">
      <t>ダイ</t>
    </rPh>
    <rPh sb="6" eb="8">
      <t>13</t>
    </rPh>
    <rPh sb="8" eb="9">
      <t>ジョウ</t>
    </rPh>
    <rPh sb="11" eb="13">
      <t>シキン</t>
    </rPh>
    <rPh sb="13" eb="14">
      <t>トウ</t>
    </rPh>
    <rPh sb="15" eb="17">
      <t>テイキョウ</t>
    </rPh>
    <phoneticPr fontId="1"/>
  </si>
  <si>
    <t>　　　第二十二条の罪
淫行勧誘</t>
    <rPh sb="9" eb="10">
      <t>ツミ</t>
    </rPh>
    <rPh sb="11" eb="13">
      <t>インコウ</t>
    </rPh>
    <rPh sb="13" eb="15">
      <t>カンユウ</t>
    </rPh>
    <phoneticPr fontId="1"/>
  </si>
  <si>
    <t>　　　第二十三条の罪
略取誘拐</t>
    <rPh sb="9" eb="10">
      <t>ツミ</t>
    </rPh>
    <rPh sb="11" eb="13">
      <t>リャクシュ</t>
    </rPh>
    <rPh sb="13" eb="15">
      <t>ユウカイ</t>
    </rPh>
    <phoneticPr fontId="1"/>
  </si>
  <si>
    <t>要保護女子</t>
    <rPh sb="0" eb="1">
      <t>ヨウ</t>
    </rPh>
    <rPh sb="1" eb="3">
      <t>ホゴ</t>
    </rPh>
    <rPh sb="3" eb="5">
      <t>ジョシ</t>
    </rPh>
    <phoneticPr fontId="1"/>
  </si>
  <si>
    <t>総数</t>
  </si>
  <si>
    <r>
      <t xml:space="preserve">第１号営業
</t>
    </r>
    <r>
      <rPr>
        <sz val="6"/>
        <rFont val="ＭＳ 明朝"/>
        <family val="1"/>
        <charset val="128"/>
      </rPr>
      <t>（個室付浴場）</t>
    </r>
    <rPh sb="7" eb="9">
      <t>コシツ</t>
    </rPh>
    <rPh sb="9" eb="10">
      <t>ツキ</t>
    </rPh>
    <rPh sb="10" eb="12">
      <t>ヨクジョウ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</si>
  <si>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（ファッションヘルス等）</t>
    </r>
    <rPh sb="16" eb="17">
      <t>トウ</t>
    </rPh>
    <phoneticPr fontId="1"/>
  </si>
  <si>
    <r>
      <t xml:space="preserve">第３号営業
</t>
    </r>
    <r>
      <rPr>
        <sz val="6"/>
        <rFont val="ＭＳ 明朝"/>
        <family val="1"/>
        <charset val="128"/>
      </rPr>
      <t>（ストリップ劇場等）</t>
    </r>
    <rPh sb="12" eb="14">
      <t>ゲキジョウ</t>
    </rPh>
    <rPh sb="14" eb="15">
      <t>トウ</t>
    </rPh>
    <phoneticPr fontId="1"/>
  </si>
  <si>
    <t>第４号営業</t>
    <phoneticPr fontId="1"/>
  </si>
  <si>
    <t>モーテル</t>
    <phoneticPr fontId="1"/>
  </si>
  <si>
    <t>ラブホテル</t>
    <phoneticPr fontId="1"/>
  </si>
  <si>
    <t>レンタルルーム</t>
    <phoneticPr fontId="1"/>
  </si>
  <si>
    <r>
      <t xml:space="preserve">第５号営業
</t>
    </r>
    <r>
      <rPr>
        <sz val="6"/>
        <rFont val="ＭＳ 明朝"/>
        <family val="1"/>
        <charset val="128"/>
      </rPr>
      <t>（アダルトショップ等）</t>
    </r>
    <rPh sb="15" eb="16">
      <t>トウ</t>
    </rPh>
    <phoneticPr fontId="1"/>
  </si>
  <si>
    <r>
      <t xml:space="preserve">第６号営業
</t>
    </r>
    <r>
      <rPr>
        <sz val="6"/>
        <rFont val="ＭＳ 明朝"/>
        <family val="1"/>
        <charset val="128"/>
      </rPr>
      <t>（その他）</t>
    </r>
    <rPh sb="9" eb="10">
      <t>タ</t>
    </rPh>
    <phoneticPr fontId="1"/>
  </si>
  <si>
    <t>無店舗型性風俗特殊営業</t>
    <rPh sb="0" eb="1">
      <t>ム</t>
    </rPh>
    <rPh sb="1" eb="3">
      <t>テンポ</t>
    </rPh>
    <rPh sb="3" eb="4">
      <t>カタ</t>
    </rPh>
    <rPh sb="4" eb="5">
      <t>セイ</t>
    </rPh>
    <rPh sb="5" eb="7">
      <t>フウゾク</t>
    </rPh>
    <rPh sb="7" eb="9">
      <t>トクシュ</t>
    </rPh>
    <rPh sb="9" eb="11">
      <t>エイギョウ</t>
    </rPh>
    <phoneticPr fontId="1"/>
  </si>
  <si>
    <t>映像送信型性風俗特殊営業</t>
    <rPh sb="0" eb="2">
      <t>エイゾウ</t>
    </rPh>
    <rPh sb="2" eb="4">
      <t>ソウシン</t>
    </rPh>
    <rPh sb="4" eb="5">
      <t>カタ</t>
    </rPh>
    <rPh sb="5" eb="6">
      <t>セイ</t>
    </rPh>
    <rPh sb="6" eb="8">
      <t>フウゾク</t>
    </rPh>
    <rPh sb="8" eb="10">
      <t>トクシュ</t>
    </rPh>
    <rPh sb="10" eb="12">
      <t>エイギョウ</t>
    </rPh>
    <phoneticPr fontId="1"/>
  </si>
  <si>
    <t>店舗型電話異性紹介営業</t>
    <rPh sb="0" eb="3">
      <t>テンポガタ</t>
    </rPh>
    <rPh sb="3" eb="5">
      <t>デンワ</t>
    </rPh>
    <rPh sb="5" eb="7">
      <t>イセイ</t>
    </rPh>
    <rPh sb="7" eb="9">
      <t>ショウカイ</t>
    </rPh>
    <rPh sb="9" eb="11">
      <t>エイギョウ</t>
    </rPh>
    <phoneticPr fontId="1"/>
  </si>
  <si>
    <t>無店舗型電話異性紹介営業</t>
    <rPh sb="0" eb="3">
      <t>ムテンポ</t>
    </rPh>
    <rPh sb="3" eb="4">
      <t>ガタ</t>
    </rPh>
    <rPh sb="4" eb="6">
      <t>デンワ</t>
    </rPh>
    <rPh sb="6" eb="8">
      <t>イセイ</t>
    </rPh>
    <rPh sb="8" eb="10">
      <t>ショウカイ</t>
    </rPh>
    <rPh sb="10" eb="12">
      <t>エイギョウ</t>
    </rPh>
    <phoneticPr fontId="1"/>
  </si>
  <si>
    <t>飲食店営業</t>
    <rPh sb="0" eb="2">
      <t>インショク</t>
    </rPh>
    <rPh sb="3" eb="5">
      <t>エイギョウ</t>
    </rPh>
    <phoneticPr fontId="1"/>
  </si>
  <si>
    <t>深夜飲食店計</t>
    <rPh sb="1" eb="2">
      <t>ヨル</t>
    </rPh>
    <rPh sb="2" eb="5">
      <t>インショクテン</t>
    </rPh>
    <phoneticPr fontId="1"/>
  </si>
  <si>
    <t>酒類提供店</t>
    <rPh sb="0" eb="1">
      <t>サケ</t>
    </rPh>
    <rPh sb="4" eb="5">
      <t>テン</t>
    </rPh>
    <phoneticPr fontId="1"/>
  </si>
  <si>
    <t>その他</t>
    <phoneticPr fontId="1"/>
  </si>
  <si>
    <t>その他の飲食店</t>
    <rPh sb="2" eb="3">
      <t>ホカ</t>
    </rPh>
    <rPh sb="4" eb="7">
      <t>インショクテン</t>
    </rPh>
    <phoneticPr fontId="1"/>
  </si>
  <si>
    <t>サウナ・浴場等</t>
    <phoneticPr fontId="1"/>
  </si>
  <si>
    <t>映画館等</t>
    <phoneticPr fontId="1"/>
  </si>
  <si>
    <t>旅館・ホテル</t>
    <phoneticPr fontId="1"/>
  </si>
  <si>
    <t>芸妓置屋</t>
    <rPh sb="0" eb="2">
      <t>ゲイギ</t>
    </rPh>
    <rPh sb="2" eb="4">
      <t>オキヤ</t>
    </rPh>
    <phoneticPr fontId="1"/>
  </si>
  <si>
    <t>土建・建設業</t>
    <rPh sb="0" eb="2">
      <t>ドケン</t>
    </rPh>
    <rPh sb="3" eb="6">
      <t>ケンセツギョウ</t>
    </rPh>
    <phoneticPr fontId="1"/>
  </si>
  <si>
    <t>芸能関係者</t>
    <rPh sb="0" eb="2">
      <t>ゲイノウ</t>
    </rPh>
    <rPh sb="2" eb="5">
      <t>カンケイシャ</t>
    </rPh>
    <phoneticPr fontId="1"/>
  </si>
  <si>
    <t>観光案内業</t>
    <rPh sb="0" eb="2">
      <t>カンコウ</t>
    </rPh>
    <rPh sb="2" eb="4">
      <t>アンナイ</t>
    </rPh>
    <rPh sb="4" eb="5">
      <t>ギョウ</t>
    </rPh>
    <phoneticPr fontId="1"/>
  </si>
  <si>
    <t>その他の有職者</t>
    <rPh sb="2" eb="3">
      <t>タ</t>
    </rPh>
    <rPh sb="4" eb="7">
      <t>ユウショクシャ</t>
    </rPh>
    <phoneticPr fontId="1"/>
  </si>
  <si>
    <t>無職</t>
    <rPh sb="0" eb="2">
      <t>ムショク</t>
    </rPh>
    <phoneticPr fontId="1"/>
  </si>
  <si>
    <t>１８歳未満</t>
    <rPh sb="2" eb="3">
      <t>サイ</t>
    </rPh>
    <rPh sb="3" eb="5">
      <t>ミマン</t>
    </rPh>
    <phoneticPr fontId="1"/>
  </si>
  <si>
    <t>１８歳・１９歳</t>
    <rPh sb="2" eb="3">
      <t>サイ</t>
    </rPh>
    <rPh sb="6" eb="7">
      <t>サイ</t>
    </rPh>
    <phoneticPr fontId="1"/>
  </si>
  <si>
    <t>２０歳～２９歳</t>
    <rPh sb="2" eb="3">
      <t>サイ</t>
    </rPh>
    <rPh sb="6" eb="7">
      <t>サイ</t>
    </rPh>
    <phoneticPr fontId="1"/>
  </si>
  <si>
    <t>３０歳～３９歳</t>
    <rPh sb="2" eb="3">
      <t>サイ</t>
    </rPh>
    <rPh sb="6" eb="7">
      <t>サイ</t>
    </rPh>
    <phoneticPr fontId="1"/>
  </si>
  <si>
    <t>４０歳以上</t>
    <rPh sb="2" eb="3">
      <t>サイ</t>
    </rPh>
    <rPh sb="3" eb="5">
      <t>イジョウ</t>
    </rPh>
    <phoneticPr fontId="1"/>
  </si>
  <si>
    <r>
      <t xml:space="preserve">第１号営業
</t>
    </r>
    <r>
      <rPr>
        <sz val="6"/>
        <rFont val="ＭＳ 明朝"/>
        <family val="1"/>
        <charset val="128"/>
      </rPr>
      <t>(派遣型ファッションヘルス等)</t>
    </r>
    <rPh sb="0" eb="1">
      <t>ダイ</t>
    </rPh>
    <rPh sb="2" eb="3">
      <t>ゴウ</t>
    </rPh>
    <rPh sb="3" eb="4">
      <t>エイ</t>
    </rPh>
    <rPh sb="4" eb="5">
      <t>ギョウ</t>
    </rPh>
    <rPh sb="7" eb="10">
      <t>ハケンガタ</t>
    </rPh>
    <rPh sb="19" eb="20">
      <t>トウ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</si>
  <si>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(アダルトビデオ等通信販売等)</t>
    </r>
    <rPh sb="0" eb="1">
      <t>ダイ</t>
    </rPh>
    <rPh sb="2" eb="3">
      <t>ゴウ</t>
    </rPh>
    <rPh sb="3" eb="4">
      <t>エイ</t>
    </rPh>
    <rPh sb="4" eb="5">
      <t>ギョウ</t>
    </rPh>
    <rPh sb="14" eb="15">
      <t>トウ</t>
    </rPh>
    <rPh sb="15" eb="17">
      <t>ツウシン</t>
    </rPh>
    <rPh sb="17" eb="19">
      <t>ハンバイ</t>
    </rPh>
    <rPh sb="19" eb="20">
      <t>トウ</t>
    </rPh>
    <phoneticPr fontId="1"/>
  </si>
  <si>
    <t>その他</t>
    <phoneticPr fontId="1"/>
  </si>
  <si>
    <t>風俗営業</t>
    <phoneticPr fontId="1"/>
  </si>
  <si>
    <t>特定性風俗物品販売等営業</t>
    <rPh sb="0" eb="2">
      <t>トクテイ</t>
    </rPh>
    <rPh sb="2" eb="5">
      <t>セイフウゾク</t>
    </rPh>
    <rPh sb="5" eb="7">
      <t>ブッピン</t>
    </rPh>
    <rPh sb="7" eb="9">
      <t>ハンバイ</t>
    </rPh>
    <rPh sb="9" eb="10">
      <t>トウ</t>
    </rPh>
    <rPh sb="10" eb="12">
      <t>エイギョウ</t>
    </rPh>
    <phoneticPr fontId="1"/>
  </si>
  <si>
    <t>行商</t>
    <rPh sb="0" eb="2">
      <t>ギョウショウ</t>
    </rPh>
    <phoneticPr fontId="1"/>
  </si>
  <si>
    <t>売春</t>
    <rPh sb="0" eb="2">
      <t>バイシュン</t>
    </rPh>
    <phoneticPr fontId="1"/>
  </si>
  <si>
    <t>風俗営業</t>
    <rPh sb="0" eb="2">
      <t>フウゾク</t>
    </rPh>
    <rPh sb="2" eb="4">
      <t>エイギョウ</t>
    </rPh>
    <phoneticPr fontId="1"/>
  </si>
  <si>
    <t>第２号</t>
    <rPh sb="0" eb="1">
      <t>ダイ</t>
    </rPh>
    <rPh sb="2" eb="3">
      <t>ゴウ</t>
    </rPh>
    <phoneticPr fontId="1"/>
  </si>
  <si>
    <t>店舗型</t>
    <rPh sb="0" eb="2">
      <t>テンポ</t>
    </rPh>
    <rPh sb="2" eb="3">
      <t>ガタ</t>
    </rPh>
    <phoneticPr fontId="1"/>
  </si>
  <si>
    <t>第４号</t>
    <rPh sb="0" eb="1">
      <t>ダイ</t>
    </rPh>
    <rPh sb="2" eb="3">
      <t>ゴウ</t>
    </rPh>
    <phoneticPr fontId="1"/>
  </si>
  <si>
    <t>無店舗</t>
    <rPh sb="0" eb="3">
      <t>ムテンポ</t>
    </rPh>
    <phoneticPr fontId="1"/>
  </si>
  <si>
    <t>飲食店</t>
    <rPh sb="0" eb="3">
      <t>インショクテン</t>
    </rPh>
    <phoneticPr fontId="1"/>
  </si>
  <si>
    <t>深夜飲食店</t>
    <rPh sb="0" eb="2">
      <t>シンヤ</t>
    </rPh>
    <rPh sb="2" eb="5">
      <t>インショクテン</t>
    </rPh>
    <phoneticPr fontId="1"/>
  </si>
  <si>
    <t>　　　　（第七条二項）
脅迫、暴行による売春</t>
    <rPh sb="5" eb="6">
      <t>ダイ</t>
    </rPh>
    <rPh sb="6" eb="7">
      <t>7</t>
    </rPh>
    <rPh sb="7" eb="8">
      <t>ジョウ</t>
    </rPh>
    <rPh sb="8" eb="9">
      <t>ニ</t>
    </rPh>
    <rPh sb="9" eb="10">
      <t>コウ</t>
    </rPh>
    <rPh sb="12" eb="14">
      <t>キョウハク</t>
    </rPh>
    <rPh sb="15" eb="17">
      <t>ボウコウ</t>
    </rPh>
    <rPh sb="20" eb="22">
      <t>バイシュン</t>
    </rPh>
    <phoneticPr fontId="1"/>
  </si>
  <si>
    <t>68　売春事犯　法令</t>
    <phoneticPr fontId="1"/>
  </si>
  <si>
    <t xml:space="preserve">　　　　（第七条一項）
利用による売春
欺罔、困惑、親族関係
</t>
    <rPh sb="5" eb="6">
      <t>ダイ</t>
    </rPh>
    <rPh sb="6" eb="7">
      <t>7</t>
    </rPh>
    <rPh sb="7" eb="8">
      <t>ジョウ</t>
    </rPh>
    <rPh sb="8" eb="10">
      <t>イッコウ</t>
    </rPh>
    <phoneticPr fontId="1"/>
  </si>
  <si>
    <t>児童ポルノ法
児童買春　　・</t>
    <rPh sb="7" eb="8">
      <t>ジ</t>
    </rPh>
    <rPh sb="8" eb="9">
      <t>ドウ</t>
    </rPh>
    <rPh sb="9" eb="10">
      <t>バイ</t>
    </rPh>
    <rPh sb="10" eb="11">
      <t>ハル</t>
    </rPh>
    <phoneticPr fontId="1"/>
  </si>
  <si>
    <t>売春394</t>
    <rPh sb="0" eb="2">
      <t>バイシュン</t>
    </rPh>
    <phoneticPr fontId="1"/>
  </si>
  <si>
    <t>売春395</t>
    <rPh sb="0" eb="2">
      <t>バイシュン</t>
    </rPh>
    <phoneticPr fontId="1"/>
  </si>
  <si>
    <t>特定遊興飲食店営業</t>
    <rPh sb="0" eb="2">
      <t>トクテイ</t>
    </rPh>
    <rPh sb="2" eb="4">
      <t>ユウキョウ</t>
    </rPh>
    <rPh sb="4" eb="6">
      <t>インショク</t>
    </rPh>
    <rPh sb="6" eb="7">
      <t>テン</t>
    </rPh>
    <rPh sb="7" eb="9">
      <t>エイギョウ</t>
    </rPh>
    <phoneticPr fontId="1"/>
  </si>
  <si>
    <t>ナイトクラブ等</t>
    <rPh sb="6" eb="7">
      <t>ナド</t>
    </rPh>
    <phoneticPr fontId="1"/>
  </si>
  <si>
    <t>その他</t>
    <phoneticPr fontId="1"/>
  </si>
  <si>
    <t>第１号営業</t>
  </si>
  <si>
    <t>第１号営業</t>
    <phoneticPr fontId="1"/>
  </si>
  <si>
    <t>和風設備</t>
  </si>
  <si>
    <t>和風設備</t>
    <phoneticPr fontId="1"/>
  </si>
  <si>
    <t>その他の設備</t>
    <rPh sb="2" eb="3">
      <t>タ</t>
    </rPh>
    <phoneticPr fontId="1"/>
  </si>
  <si>
    <r>
      <t>第２号営業</t>
    </r>
    <r>
      <rPr>
        <sz val="6"/>
        <rFont val="ＭＳ 明朝"/>
        <family val="1"/>
        <charset val="128"/>
      </rPr>
      <t xml:space="preserve">
（低照度飲食店）</t>
    </r>
    <rPh sb="7" eb="8">
      <t>テイ</t>
    </rPh>
    <rPh sb="8" eb="10">
      <t>ショウド</t>
    </rPh>
    <rPh sb="10" eb="12">
      <t>インショク</t>
    </rPh>
    <rPh sb="12" eb="13">
      <t>テン</t>
    </rPh>
    <phoneticPr fontId="1"/>
  </si>
  <si>
    <r>
      <t xml:space="preserve">第３号営業
</t>
    </r>
    <r>
      <rPr>
        <sz val="6"/>
        <rFont val="ＭＳ 明朝"/>
        <family val="1"/>
        <charset val="128"/>
      </rPr>
      <t>（区画席飲食店）</t>
    </r>
    <rPh sb="7" eb="9">
      <t>クカク</t>
    </rPh>
    <rPh sb="9" eb="10">
      <t>セキ</t>
    </rPh>
    <rPh sb="10" eb="12">
      <t>インショク</t>
    </rPh>
    <rPh sb="12" eb="13">
      <t>テン</t>
    </rPh>
    <phoneticPr fontId="1"/>
  </si>
  <si>
    <r>
      <t xml:space="preserve">第４号営業
</t>
    </r>
    <r>
      <rPr>
        <sz val="6"/>
        <rFont val="ＭＳ 明朝"/>
        <family val="1"/>
        <charset val="128"/>
      </rPr>
      <t>（ぱちんこ屋等）</t>
    </r>
    <rPh sb="11" eb="12">
      <t>ヤ</t>
    </rPh>
    <rPh sb="12" eb="13">
      <t>トウ</t>
    </rPh>
    <phoneticPr fontId="1"/>
  </si>
  <si>
    <r>
      <t xml:space="preserve">第５号営業
</t>
    </r>
    <r>
      <rPr>
        <sz val="6"/>
        <rFont val="ＭＳ 明朝"/>
        <family val="1"/>
        <charset val="128"/>
      </rPr>
      <t>（ゲームセンター等）</t>
    </r>
    <rPh sb="14" eb="15">
      <t>トウ</t>
    </rPh>
    <phoneticPr fontId="1"/>
  </si>
  <si>
    <t>適条別等　検挙件数</t>
    <rPh sb="5" eb="7">
      <t>ケンキョ</t>
    </rPh>
    <phoneticPr fontId="1"/>
  </si>
  <si>
    <t>自動車運送業</t>
    <rPh sb="0" eb="3">
      <t>ジドウシャ</t>
    </rPh>
    <rPh sb="3" eb="6">
      <t>ウンソウギョウ</t>
    </rPh>
    <phoneticPr fontId="1"/>
  </si>
  <si>
    <t>マッサージ業</t>
    <rPh sb="5" eb="6">
      <t>ギョウ</t>
    </rPh>
    <phoneticPr fontId="1"/>
  </si>
  <si>
    <t>露店</t>
    <rPh sb="0" eb="2">
      <t>ロテン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</si>
</sst>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 applyFill="1" applyAlignment="1" applyProtection="1"/>
    <xf numFmtId="0" fontId="0" fillId="0" borderId="0" xfId="0" applyFont="1" applyFill="1" applyAlignment="1" applyProtection="1">
      <alignment horizontal="left" vertical="distributed"/>
    </xf>
    <xf numFmtId="0" fontId="0" fillId="0" borderId="0" xfId="0" applyFont="1" applyFill="1" applyProtection="1"/>
    <xf numFmtId="0" fontId="0" fillId="0" borderId="0" xfId="0" applyFill="1" applyProtection="1"/>
    <xf numFmtId="0" fontId="0" fillId="0" borderId="0" xfId="0" applyFont="1" applyFill="1"/>
    <xf numFmtId="0" fontId="2" fillId="0" borderId="0" xfId="0" applyFont="1" applyFill="1" applyAlignment="1"/>
    <xf numFmtId="0" fontId="2" fillId="0" borderId="0" xfId="0" applyFont="1" applyFill="1" applyProtection="1"/>
    <xf numFmtId="0" fontId="2" fillId="0" borderId="0" xfId="0" applyFont="1" applyFill="1" applyBorder="1" applyAlignment="1" applyProtection="1"/>
    <xf numFmtId="0" fontId="2" fillId="0" borderId="0" xfId="0" applyFont="1" applyFill="1" applyAlignment="1" applyProtection="1"/>
    <xf numFmtId="0" fontId="2" fillId="0" borderId="0" xfId="0" applyFont="1" applyFill="1"/>
    <xf numFmtId="0" fontId="0" fillId="0" borderId="1" xfId="0" applyFont="1" applyFill="1" applyBorder="1" applyAlignment="1" applyProtection="1">
      <alignment horizontal="left" vertical="distributed"/>
    </xf>
    <xf numFmtId="0" fontId="0" fillId="0" borderId="1" xfId="0" applyFont="1" applyFill="1" applyBorder="1" applyProtection="1"/>
    <xf numFmtId="0" fontId="0" fillId="0" borderId="0" xfId="0" applyFont="1" applyFill="1" applyBorder="1" applyProtection="1"/>
    <xf numFmtId="176" fontId="0" fillId="0" borderId="0" xfId="0" applyNumberFormat="1" applyFont="1" applyFill="1" applyBorder="1" applyProtection="1"/>
    <xf numFmtId="0" fontId="0" fillId="0" borderId="0" xfId="0" applyFont="1" applyFill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 applyProtection="1">
      <alignment vertical="top"/>
    </xf>
    <xf numFmtId="0" fontId="0" fillId="0" borderId="3" xfId="0" applyFont="1" applyFill="1" applyBorder="1" applyAlignment="1" applyProtection="1">
      <alignment horizontal="center" vertical="distributed" textRotation="255" wrapText="1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Protection="1">
      <protection locked="0"/>
    </xf>
    <xf numFmtId="176" fontId="4" fillId="0" borderId="0" xfId="0" applyNumberFormat="1" applyFont="1" applyFill="1" applyProtection="1">
      <protection locked="0"/>
    </xf>
    <xf numFmtId="0" fontId="4" fillId="0" borderId="0" xfId="0" applyFont="1" applyFill="1"/>
    <xf numFmtId="0" fontId="4" fillId="0" borderId="0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0" xfId="0" applyFont="1" applyFill="1" applyProtection="1">
      <protection locked="0"/>
    </xf>
    <xf numFmtId="0" fontId="0" fillId="0" borderId="0" xfId="0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horizontal="left" vertical="distributed"/>
    </xf>
    <xf numFmtId="0" fontId="0" fillId="0" borderId="3" xfId="0" applyFont="1" applyFill="1" applyBorder="1" applyAlignment="1" applyProtection="1">
      <alignment horizontal="left" vertical="distributed"/>
    </xf>
    <xf numFmtId="0" fontId="0" fillId="0" borderId="10" xfId="0" applyFont="1" applyFill="1" applyBorder="1" applyAlignment="1" applyProtection="1">
      <alignment horizontal="left" vertical="distributed"/>
    </xf>
    <xf numFmtId="0" fontId="0" fillId="0" borderId="10" xfId="0" applyFont="1" applyFill="1" applyBorder="1" applyAlignment="1" applyProtection="1">
      <alignment horizontal="distributed" vertical="distributed"/>
    </xf>
    <xf numFmtId="0" fontId="0" fillId="0" borderId="10" xfId="0" applyFont="1" applyFill="1" applyBorder="1" applyProtection="1"/>
    <xf numFmtId="0" fontId="0" fillId="0" borderId="0" xfId="0" applyFont="1" applyFill="1" applyBorder="1" applyAlignment="1" applyProtection="1">
      <alignment horizontal="left" vertical="distributed"/>
    </xf>
    <xf numFmtId="0" fontId="0" fillId="0" borderId="0" xfId="0" applyFont="1" applyFill="1" applyBorder="1" applyAlignment="1" applyProtection="1">
      <alignment horizontal="distributed" vertical="distributed"/>
    </xf>
    <xf numFmtId="0" fontId="0" fillId="0" borderId="0" xfId="0" applyFont="1" applyFill="1" applyBorder="1" applyAlignment="1">
      <alignment horizontal="left" vertical="distributed"/>
    </xf>
    <xf numFmtId="0" fontId="0" fillId="0" borderId="0" xfId="0" applyFont="1" applyFill="1" applyBorder="1" applyAlignment="1">
      <alignment horizontal="distributed" vertical="distributed"/>
    </xf>
    <xf numFmtId="0" fontId="0" fillId="0" borderId="0" xfId="0" applyFont="1" applyFill="1" applyBorder="1"/>
    <xf numFmtId="0" fontId="0" fillId="0" borderId="1" xfId="0" applyFont="1" applyFill="1" applyBorder="1" applyAlignment="1">
      <alignment horizontal="left" vertical="distributed"/>
    </xf>
    <xf numFmtId="0" fontId="0" fillId="0" borderId="1" xfId="0" applyFont="1" applyFill="1" applyBorder="1" applyAlignment="1">
      <alignment horizontal="distributed" vertical="distributed"/>
    </xf>
    <xf numFmtId="0" fontId="0" fillId="0" borderId="1" xfId="0" applyFont="1" applyFill="1" applyBorder="1"/>
    <xf numFmtId="0" fontId="0" fillId="0" borderId="0" xfId="0" applyFont="1" applyFill="1" applyAlignment="1">
      <alignment horizontal="left" vertical="distributed"/>
    </xf>
    <xf numFmtId="176" fontId="0" fillId="0" borderId="0" xfId="0" applyNumberFormat="1" applyFont="1" applyFill="1" applyProtection="1"/>
    <xf numFmtId="0" fontId="0" fillId="0" borderId="0" xfId="0" applyFill="1" applyAlignment="1">
      <alignment horizontal="left" vertical="distributed"/>
    </xf>
    <xf numFmtId="176" fontId="0" fillId="0" borderId="0" xfId="0" applyNumberFormat="1" applyFont="1" applyFill="1"/>
    <xf numFmtId="0" fontId="4" fillId="0" borderId="0" xfId="0" applyFont="1" applyFill="1" applyBorder="1" applyAlignment="1" applyProtection="1">
      <alignment horizontal="distributed" vertical="center"/>
    </xf>
    <xf numFmtId="38" fontId="5" fillId="0" borderId="4" xfId="0" applyNumberFormat="1" applyFont="1" applyFill="1" applyBorder="1" applyAlignment="1" applyProtection="1">
      <alignment horizontal="right" vertical="center"/>
    </xf>
    <xf numFmtId="38" fontId="5" fillId="0" borderId="5" xfId="0" applyNumberFormat="1" applyFont="1" applyFill="1" applyBorder="1" applyAlignment="1" applyProtection="1">
      <alignment horizontal="right" vertical="center"/>
    </xf>
    <xf numFmtId="38" fontId="5" fillId="0" borderId="4" xfId="0" applyNumberFormat="1" applyFont="1" applyFill="1" applyBorder="1" applyAlignment="1" applyProtection="1">
      <alignment horizontal="right" vertical="center"/>
      <protection locked="0"/>
    </xf>
    <xf numFmtId="38" fontId="5" fillId="0" borderId="6" xfId="0" applyNumberFormat="1" applyFont="1" applyFill="1" applyBorder="1" applyAlignment="1" applyProtection="1">
      <alignment horizontal="right" vertical="center"/>
      <protection locked="0"/>
    </xf>
    <xf numFmtId="38" fontId="4" fillId="0" borderId="0" xfId="0" applyNumberFormat="1" applyFont="1" applyFill="1" applyBorder="1" applyProtection="1">
      <protection locked="0"/>
    </xf>
    <xf numFmtId="38" fontId="5" fillId="0" borderId="7" xfId="0" applyNumberFormat="1" applyFont="1" applyFill="1" applyBorder="1" applyAlignment="1" applyProtection="1">
      <alignment horizontal="right" vertical="center"/>
      <protection locked="0"/>
    </xf>
    <xf numFmtId="38" fontId="5" fillId="0" borderId="6" xfId="0" applyNumberFormat="1" applyFont="1" applyFill="1" applyBorder="1" applyAlignment="1" applyProtection="1">
      <alignment horizontal="right" vertical="center"/>
    </xf>
    <xf numFmtId="38" fontId="6" fillId="0" borderId="6" xfId="0" applyNumberFormat="1" applyFont="1" applyFill="1" applyBorder="1" applyAlignment="1" applyProtection="1">
      <alignment horizontal="right" vertical="center"/>
    </xf>
    <xf numFmtId="38" fontId="6" fillId="0" borderId="4" xfId="0" applyNumberFormat="1" applyFont="1" applyFill="1" applyBorder="1" applyAlignment="1" applyProtection="1">
      <alignment horizontal="right" vertical="center"/>
      <protection locked="0"/>
    </xf>
    <xf numFmtId="38" fontId="6" fillId="0" borderId="6" xfId="0" applyNumberFormat="1" applyFont="1" applyFill="1" applyBorder="1" applyAlignment="1" applyProtection="1">
      <alignment horizontal="right" vertical="center"/>
      <protection locked="0"/>
    </xf>
    <xf numFmtId="38" fontId="0" fillId="0" borderId="0" xfId="0" applyNumberFormat="1" applyFont="1" applyFill="1" applyBorder="1" applyProtection="1">
      <protection locked="0"/>
    </xf>
    <xf numFmtId="38" fontId="6" fillId="0" borderId="7" xfId="0" applyNumberFormat="1" applyFont="1" applyFill="1" applyBorder="1" applyAlignment="1" applyProtection="1">
      <alignment horizontal="right" vertical="center"/>
      <protection locked="0"/>
    </xf>
    <xf numFmtId="38" fontId="5" fillId="0" borderId="8" xfId="0" applyNumberFormat="1" applyFont="1" applyFill="1" applyBorder="1" applyAlignment="1" applyProtection="1">
      <alignment horizontal="right" vertical="center"/>
    </xf>
    <xf numFmtId="38" fontId="6" fillId="0" borderId="8" xfId="0" applyNumberFormat="1" applyFont="1" applyFill="1" applyBorder="1" applyAlignment="1" applyProtection="1">
      <alignment horizontal="right" vertical="center"/>
    </xf>
    <xf numFmtId="38" fontId="6" fillId="0" borderId="8" xfId="0" applyNumberFormat="1" applyFont="1" applyFill="1" applyBorder="1" applyAlignment="1" applyProtection="1">
      <alignment horizontal="right" vertical="center"/>
      <protection locked="0"/>
    </xf>
    <xf numFmtId="38" fontId="6" fillId="0" borderId="3" xfId="0" applyNumberFormat="1" applyFont="1" applyFill="1" applyBorder="1" applyAlignment="1" applyProtection="1">
      <alignment horizontal="right" vertical="center"/>
      <protection locked="0"/>
    </xf>
    <xf numFmtId="38" fontId="6" fillId="0" borderId="9" xfId="0" applyNumberFormat="1" applyFont="1" applyFill="1" applyBorder="1" applyAlignment="1" applyProtection="1">
      <alignment horizontal="right" vertical="center"/>
      <protection locked="0"/>
    </xf>
    <xf numFmtId="38" fontId="5" fillId="0" borderId="11" xfId="0" applyNumberFormat="1" applyFont="1" applyFill="1" applyBorder="1" applyAlignment="1" applyProtection="1">
      <alignment horizontal="right" vertical="center"/>
    </xf>
    <xf numFmtId="38" fontId="0" fillId="0" borderId="0" xfId="0" applyNumberFormat="1" applyFont="1" applyFill="1" applyBorder="1" applyProtection="1"/>
    <xf numFmtId="38" fontId="5" fillId="0" borderId="7" xfId="0" applyNumberFormat="1" applyFont="1" applyFill="1" applyBorder="1" applyAlignment="1" applyProtection="1">
      <alignment horizontal="right" vertical="center"/>
    </xf>
    <xf numFmtId="38" fontId="6" fillId="0" borderId="4" xfId="0" applyNumberFormat="1" applyFont="1" applyFill="1" applyBorder="1" applyAlignment="1" applyProtection="1">
      <alignment horizontal="right" vertical="center"/>
    </xf>
    <xf numFmtId="38" fontId="5" fillId="0" borderId="12" xfId="0" applyNumberFormat="1" applyFont="1" applyFill="1" applyBorder="1" applyAlignment="1" applyProtection="1">
      <alignment horizontal="right" vertical="center"/>
    </xf>
    <xf numFmtId="38" fontId="6" fillId="0" borderId="12" xfId="0" applyNumberFormat="1" applyFont="1" applyFill="1" applyBorder="1" applyAlignment="1" applyProtection="1">
      <alignment horizontal="right" vertical="center"/>
    </xf>
    <xf numFmtId="38" fontId="6" fillId="0" borderId="13" xfId="0" applyNumberFormat="1" applyFont="1" applyFill="1" applyBorder="1" applyAlignment="1" applyProtection="1">
      <alignment horizontal="right" vertical="center"/>
      <protection locked="0"/>
    </xf>
    <xf numFmtId="38" fontId="6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distributed" vertical="center"/>
    </xf>
    <xf numFmtId="0" fontId="0" fillId="0" borderId="11" xfId="0" applyFont="1" applyFill="1" applyBorder="1" applyAlignment="1" applyProtection="1">
      <alignment horizontal="center" vertical="distributed" textRotation="255" wrapText="1"/>
    </xf>
    <xf numFmtId="0" fontId="0" fillId="0" borderId="8" xfId="0" applyFont="1" applyFill="1" applyBorder="1" applyAlignment="1" applyProtection="1">
      <alignment horizontal="center" vertical="distributed" textRotation="255" wrapText="1"/>
    </xf>
    <xf numFmtId="0" fontId="0" fillId="0" borderId="0" xfId="0" applyFill="1" applyBorder="1" applyAlignment="1" applyProtection="1">
      <alignment horizontal="distributed" vertical="center"/>
    </xf>
    <xf numFmtId="0" fontId="0" fillId="0" borderId="19" xfId="0" applyFont="1" applyFill="1" applyBorder="1" applyAlignment="1" applyProtection="1">
      <alignment horizontal="distributed" vertical="distributed" justifyLastLine="1"/>
    </xf>
    <xf numFmtId="0" fontId="0" fillId="0" borderId="20" xfId="0" applyFont="1" applyFill="1" applyBorder="1" applyAlignment="1" applyProtection="1">
      <alignment horizontal="distributed" vertical="distributed" justifyLastLine="1"/>
    </xf>
    <xf numFmtId="0" fontId="0" fillId="0" borderId="6" xfId="0" applyFont="1" applyFill="1" applyBorder="1" applyAlignment="1" applyProtection="1">
      <alignment horizontal="distributed" vertical="distributed" justifyLastLine="1"/>
    </xf>
    <xf numFmtId="0" fontId="0" fillId="0" borderId="0" xfId="0" applyFont="1" applyFill="1" applyBorder="1" applyAlignment="1" applyProtection="1">
      <alignment horizontal="distributed" vertical="distributed" justifyLastLine="1"/>
    </xf>
    <xf numFmtId="0" fontId="0" fillId="0" borderId="3" xfId="0" applyFont="1" applyFill="1" applyBorder="1" applyAlignment="1" applyProtection="1">
      <alignment horizontal="distributed" vertical="distributed" justifyLastLine="1"/>
    </xf>
    <xf numFmtId="0" fontId="0" fillId="0" borderId="21" xfId="0" applyFont="1" applyFill="1" applyBorder="1" applyAlignment="1" applyProtection="1">
      <alignment horizontal="distributed" vertical="distributed" justifyLastLine="1"/>
    </xf>
    <xf numFmtId="0" fontId="0" fillId="0" borderId="18" xfId="0" applyFill="1" applyBorder="1" applyAlignment="1" applyProtection="1">
      <alignment horizontal="center" vertical="distributed" textRotation="255" wrapText="1" justifyLastLine="1"/>
    </xf>
    <xf numFmtId="0" fontId="0" fillId="0" borderId="4" xfId="0" applyFont="1" applyFill="1" applyBorder="1" applyAlignment="1" applyProtection="1">
      <alignment horizontal="center" vertical="distributed" textRotation="255" wrapText="1" justifyLastLine="1"/>
    </xf>
    <xf numFmtId="0" fontId="0" fillId="0" borderId="8" xfId="0" applyFont="1" applyFill="1" applyBorder="1" applyAlignment="1" applyProtection="1">
      <alignment horizontal="center" vertical="distributed" textRotation="255" wrapText="1" justifyLastLine="1"/>
    </xf>
    <xf numFmtId="0" fontId="0" fillId="0" borderId="14" xfId="0" applyFont="1" applyFill="1" applyBorder="1" applyAlignment="1" applyProtection="1">
      <alignment horizontal="distributed" vertical="distributed" justifyLastLine="1"/>
    </xf>
    <xf numFmtId="0" fontId="0" fillId="0" borderId="2" xfId="0" applyFont="1" applyFill="1" applyBorder="1" applyAlignment="1" applyProtection="1">
      <alignment horizontal="distributed" vertical="distributed" justifyLastLine="1"/>
    </xf>
    <xf numFmtId="0" fontId="0" fillId="0" borderId="22" xfId="0" applyFont="1" applyFill="1" applyBorder="1" applyAlignment="1" applyProtection="1">
      <alignment horizontal="center" vertical="distributed"/>
    </xf>
    <xf numFmtId="0" fontId="0" fillId="0" borderId="23" xfId="0" applyFont="1" applyFill="1" applyBorder="1" applyAlignment="1" applyProtection="1">
      <alignment horizontal="center" vertical="distributed"/>
    </xf>
    <xf numFmtId="0" fontId="0" fillId="0" borderId="14" xfId="0" applyFont="1" applyFill="1" applyBorder="1" applyAlignment="1" applyProtection="1">
      <alignment horizontal="distributed" vertical="center" justifyLastLine="1"/>
    </xf>
    <xf numFmtId="0" fontId="0" fillId="0" borderId="15" xfId="0" applyFont="1" applyFill="1" applyBorder="1" applyAlignment="1" applyProtection="1">
      <alignment horizontal="distributed" vertical="center" justifyLastLine="1"/>
    </xf>
    <xf numFmtId="0" fontId="0" fillId="0" borderId="2" xfId="0" applyFont="1" applyFill="1" applyBorder="1" applyAlignment="1" applyProtection="1">
      <alignment horizontal="distributed" vertical="center" justifyLastLine="1"/>
    </xf>
    <xf numFmtId="0" fontId="0" fillId="0" borderId="10" xfId="0" applyFont="1" applyFill="1" applyBorder="1" applyAlignment="1" applyProtection="1">
      <alignment horizontal="center" vertical="center" textRotation="255"/>
    </xf>
    <xf numFmtId="0" fontId="0" fillId="0" borderId="10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 wrapText="1"/>
    </xf>
    <xf numFmtId="0" fontId="0" fillId="0" borderId="5" xfId="0" applyFill="1" applyBorder="1" applyAlignment="1" applyProtection="1">
      <alignment horizontal="center" vertical="center" textRotation="255"/>
    </xf>
    <xf numFmtId="0" fontId="0" fillId="0" borderId="6" xfId="0" applyFont="1" applyFill="1" applyBorder="1" applyAlignment="1">
      <alignment horizontal="center" vertical="center" textRotation="255"/>
    </xf>
    <xf numFmtId="0" fontId="0" fillId="0" borderId="17" xfId="0" applyFont="1" applyFill="1" applyBorder="1" applyAlignment="1">
      <alignment horizontal="center" vertical="center" textRotation="255"/>
    </xf>
    <xf numFmtId="0" fontId="0" fillId="0" borderId="8" xfId="0" applyFont="1" applyFill="1" applyBorder="1" applyAlignment="1" applyProtection="1">
      <alignment horizontal="center" vertical="distributed" textRotation="255"/>
    </xf>
    <xf numFmtId="0" fontId="0" fillId="0" borderId="11" xfId="0" applyFont="1" applyFill="1" applyBorder="1" applyAlignment="1" applyProtection="1">
      <alignment horizontal="center" vertical="distributed" textRotation="255"/>
    </xf>
    <xf numFmtId="0" fontId="0" fillId="0" borderId="11" xfId="0" applyFill="1" applyBorder="1" applyAlignment="1" applyProtection="1">
      <alignment horizontal="center" vertical="distributed" textRotation="255" wrapText="1"/>
    </xf>
    <xf numFmtId="0" fontId="0" fillId="0" borderId="8" xfId="0" applyFill="1" applyBorder="1" applyAlignment="1" applyProtection="1">
      <alignment horizontal="center" vertical="distributed" textRotation="255" wrapText="1"/>
    </xf>
    <xf numFmtId="0" fontId="0" fillId="0" borderId="5" xfId="0" applyFont="1" applyFill="1" applyBorder="1" applyAlignment="1" applyProtection="1">
      <alignment horizontal="center" vertical="distributed" textRotation="255" wrapText="1"/>
    </xf>
    <xf numFmtId="0" fontId="0" fillId="0" borderId="3" xfId="0" applyFont="1" applyFill="1" applyBorder="1" applyAlignment="1" applyProtection="1">
      <alignment horizontal="center" vertical="distributed" textRotation="255" wrapText="1"/>
    </xf>
    <xf numFmtId="0" fontId="0" fillId="0" borderId="16" xfId="0" applyFont="1" applyFill="1" applyBorder="1" applyAlignment="1" applyProtection="1">
      <alignment horizontal="center" vertical="distributed" textRotation="255" wrapText="1"/>
    </xf>
    <xf numFmtId="0" fontId="0" fillId="0" borderId="9" xfId="0" applyFont="1" applyFill="1" applyBorder="1" applyAlignment="1" applyProtection="1">
      <alignment horizontal="center" vertical="distributed" textRotation="255" wrapText="1"/>
    </xf>
    <xf numFmtId="0" fontId="0" fillId="0" borderId="24" xfId="0" applyFont="1" applyFill="1" applyBorder="1" applyAlignment="1" applyProtection="1">
      <alignment horizontal="distributed" vertical="distributed" justifyLastLine="1"/>
    </xf>
    <xf numFmtId="0" fontId="0" fillId="0" borderId="7" xfId="0" applyFont="1" applyFill="1" applyBorder="1" applyAlignment="1" applyProtection="1">
      <alignment horizontal="distributed" vertical="distributed" justifyLastLine="1"/>
    </xf>
    <xf numFmtId="0" fontId="0" fillId="0" borderId="9" xfId="0" applyFont="1" applyFill="1" applyBorder="1" applyAlignment="1" applyProtection="1">
      <alignment horizontal="distributed" vertical="distributed" justifyLastLine="1"/>
    </xf>
    <xf numFmtId="0" fontId="0" fillId="0" borderId="18" xfId="0" applyFont="1" applyFill="1" applyBorder="1" applyAlignment="1" applyProtection="1">
      <alignment horizontal="center" vertical="distributed" textRotation="255" justifyLastLine="1"/>
    </xf>
    <xf numFmtId="0" fontId="0" fillId="0" borderId="4" xfId="0" applyFont="1" applyFill="1" applyBorder="1" applyAlignment="1" applyProtection="1">
      <alignment horizontal="center" vertical="distributed" textRotation="255" justifyLastLine="1"/>
    </xf>
    <xf numFmtId="0" fontId="0" fillId="0" borderId="8" xfId="0" applyFont="1" applyFill="1" applyBorder="1" applyAlignment="1" applyProtection="1">
      <alignment horizontal="center" vertical="distributed" textRotation="255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M74"/>
  <sheetViews>
    <sheetView tabSelected="1" view="pageBreakPreview" zoomScaleNormal="100" zoomScaleSheetLayoutView="10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G7" sqref="G7"/>
    </sheetView>
  </sheetViews>
  <sheetFormatPr defaultColWidth="9.28515625" defaultRowHeight="9.6" x14ac:dyDescent="0.15"/>
  <cols>
    <col min="1" max="1" width="2.85546875" style="5" customWidth="1"/>
    <col min="2" max="2" width="1.7109375" style="47" customWidth="1"/>
    <col min="3" max="4" width="1.85546875" style="47" customWidth="1"/>
    <col min="5" max="5" width="23.28515625" style="47" customWidth="1"/>
    <col min="6" max="6" width="1.140625" style="5" customWidth="1"/>
    <col min="7" max="18" width="8.7109375" style="5" customWidth="1"/>
    <col min="19" max="19" width="3" style="5" customWidth="1"/>
    <col min="20" max="30" width="8.28515625" style="5" customWidth="1"/>
    <col min="31" max="31" width="1.7109375" style="47" hidden="1" customWidth="1"/>
    <col min="32" max="33" width="1.85546875" style="47" customWidth="1"/>
    <col min="34" max="34" width="21.85546875" style="47" customWidth="1"/>
    <col min="35" max="35" width="1.140625" style="5" customWidth="1"/>
    <col min="36" max="16384" width="9.28515625" style="5"/>
  </cols>
  <sheetData>
    <row r="1" spans="2:39" x14ac:dyDescent="0.15">
      <c r="B1" s="1" t="s">
        <v>78</v>
      </c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 t="s">
        <v>79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2"/>
      <c r="AF1" s="2"/>
      <c r="AG1" s="2"/>
      <c r="AH1" s="2"/>
      <c r="AI1" s="3"/>
    </row>
    <row r="2" spans="2:39" s="10" customFormat="1" ht="14.4" x14ac:dyDescent="0.2">
      <c r="B2" s="6"/>
      <c r="C2" s="6"/>
      <c r="D2" s="6"/>
      <c r="E2" s="6"/>
      <c r="F2" s="6"/>
      <c r="G2" s="6"/>
      <c r="H2" s="77" t="s">
        <v>75</v>
      </c>
      <c r="I2" s="77"/>
      <c r="J2" s="77"/>
      <c r="K2" s="77"/>
      <c r="L2" s="77"/>
      <c r="M2" s="77"/>
      <c r="N2" s="77"/>
      <c r="O2" s="77"/>
      <c r="P2" s="77"/>
      <c r="Q2" s="77"/>
      <c r="R2" s="6"/>
      <c r="S2" s="7"/>
      <c r="T2" s="8"/>
      <c r="U2" s="78" t="s">
        <v>92</v>
      </c>
      <c r="V2" s="78"/>
      <c r="W2" s="78"/>
      <c r="X2" s="78"/>
      <c r="Y2" s="78"/>
      <c r="Z2" s="78"/>
      <c r="AA2" s="78"/>
      <c r="AB2" s="78"/>
      <c r="AC2" s="78"/>
      <c r="AD2" s="9"/>
      <c r="AE2" s="9"/>
      <c r="AF2" s="9"/>
      <c r="AG2" s="9"/>
      <c r="AH2" s="9"/>
      <c r="AI2" s="9"/>
    </row>
    <row r="3" spans="2:39" ht="10.199999999999999" thickBot="1" x14ac:dyDescent="0.2">
      <c r="B3" s="11"/>
      <c r="C3" s="11"/>
      <c r="D3" s="11"/>
      <c r="E3" s="11"/>
      <c r="F3" s="12"/>
      <c r="G3" s="13"/>
      <c r="H3" s="14"/>
      <c r="I3" s="14"/>
      <c r="J3" s="13"/>
      <c r="K3" s="13"/>
      <c r="L3" s="13"/>
      <c r="M3" s="13"/>
      <c r="N3" s="13"/>
      <c r="O3" s="13"/>
      <c r="P3" s="13"/>
      <c r="Q3" s="13"/>
      <c r="R3" s="13"/>
      <c r="S3" s="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1"/>
      <c r="AF3" s="11"/>
      <c r="AG3" s="11"/>
      <c r="AH3" s="11"/>
      <c r="AI3" s="12"/>
    </row>
    <row r="4" spans="2:39" s="17" customFormat="1" x14ac:dyDescent="0.15">
      <c r="B4" s="86" t="s">
        <v>14</v>
      </c>
      <c r="C4" s="86"/>
      <c r="D4" s="86"/>
      <c r="E4" s="86"/>
      <c r="F4" s="118"/>
      <c r="G4" s="121" t="s">
        <v>8</v>
      </c>
      <c r="H4" s="94" t="s">
        <v>6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15"/>
      <c r="T4" s="16"/>
      <c r="U4" s="98" t="s">
        <v>12</v>
      </c>
      <c r="V4" s="100"/>
      <c r="W4" s="99"/>
      <c r="X4" s="98" t="s">
        <v>2</v>
      </c>
      <c r="Y4" s="99"/>
      <c r="Z4" s="98" t="s">
        <v>3</v>
      </c>
      <c r="AA4" s="99"/>
      <c r="AB4" s="98" t="s">
        <v>4</v>
      </c>
      <c r="AC4" s="99"/>
      <c r="AD4" s="91" t="s">
        <v>77</v>
      </c>
      <c r="AE4" s="85" t="s">
        <v>14</v>
      </c>
      <c r="AF4" s="86"/>
      <c r="AG4" s="86"/>
      <c r="AH4" s="86"/>
      <c r="AI4" s="86"/>
    </row>
    <row r="5" spans="2:39" s="17" customFormat="1" ht="10.5" customHeight="1" x14ac:dyDescent="0.15">
      <c r="B5" s="88"/>
      <c r="C5" s="88"/>
      <c r="D5" s="88"/>
      <c r="E5" s="88"/>
      <c r="F5" s="119"/>
      <c r="G5" s="122"/>
      <c r="H5" s="111" t="s">
        <v>7</v>
      </c>
      <c r="I5" s="82" t="s">
        <v>16</v>
      </c>
      <c r="J5" s="111" t="s">
        <v>17</v>
      </c>
      <c r="K5" s="112" t="s">
        <v>76</v>
      </c>
      <c r="L5" s="112" t="s">
        <v>74</v>
      </c>
      <c r="M5" s="82" t="s">
        <v>19</v>
      </c>
      <c r="N5" s="82" t="s">
        <v>20</v>
      </c>
      <c r="O5" s="82" t="s">
        <v>21</v>
      </c>
      <c r="P5" s="96" t="s">
        <v>5</v>
      </c>
      <c r="Q5" s="97"/>
      <c r="R5" s="114" t="s">
        <v>22</v>
      </c>
      <c r="S5" s="18"/>
      <c r="T5" s="116" t="s">
        <v>23</v>
      </c>
      <c r="U5" s="82" t="s">
        <v>24</v>
      </c>
      <c r="V5" s="82" t="s">
        <v>25</v>
      </c>
      <c r="W5" s="82" t="s">
        <v>11</v>
      </c>
      <c r="X5" s="82" t="s">
        <v>15</v>
      </c>
      <c r="Y5" s="82" t="s">
        <v>11</v>
      </c>
      <c r="Z5" s="82" t="s">
        <v>13</v>
      </c>
      <c r="AA5" s="82" t="s">
        <v>11</v>
      </c>
      <c r="AB5" s="82" t="s">
        <v>18</v>
      </c>
      <c r="AC5" s="82" t="s">
        <v>11</v>
      </c>
      <c r="AD5" s="92"/>
      <c r="AE5" s="87"/>
      <c r="AF5" s="88"/>
      <c r="AG5" s="88"/>
      <c r="AH5" s="88"/>
      <c r="AI5" s="88"/>
    </row>
    <row r="6" spans="2:39" s="17" customFormat="1" ht="114.75" customHeight="1" x14ac:dyDescent="0.15">
      <c r="B6" s="90"/>
      <c r="C6" s="90"/>
      <c r="D6" s="90"/>
      <c r="E6" s="90"/>
      <c r="F6" s="120"/>
      <c r="G6" s="123"/>
      <c r="H6" s="110"/>
      <c r="I6" s="110"/>
      <c r="J6" s="110"/>
      <c r="K6" s="113"/>
      <c r="L6" s="113"/>
      <c r="M6" s="83"/>
      <c r="N6" s="83"/>
      <c r="O6" s="83"/>
      <c r="P6" s="19" t="s">
        <v>9</v>
      </c>
      <c r="Q6" s="19" t="s">
        <v>10</v>
      </c>
      <c r="R6" s="115"/>
      <c r="S6" s="18"/>
      <c r="T6" s="117"/>
      <c r="U6" s="83"/>
      <c r="V6" s="83"/>
      <c r="W6" s="83"/>
      <c r="X6" s="83"/>
      <c r="Y6" s="83"/>
      <c r="Z6" s="83"/>
      <c r="AA6" s="83"/>
      <c r="AB6" s="83"/>
      <c r="AC6" s="83"/>
      <c r="AD6" s="93"/>
      <c r="AE6" s="89"/>
      <c r="AF6" s="90"/>
      <c r="AG6" s="90"/>
      <c r="AH6" s="90"/>
      <c r="AI6" s="90"/>
      <c r="AJ6" s="20"/>
      <c r="AK6" s="21" t="s">
        <v>8</v>
      </c>
      <c r="AL6" s="21" t="s">
        <v>66</v>
      </c>
      <c r="AM6" s="20"/>
    </row>
    <row r="7" spans="2:39" s="25" customFormat="1" ht="14.25" customHeight="1" x14ac:dyDescent="0.15">
      <c r="B7" s="105" t="s">
        <v>27</v>
      </c>
      <c r="C7" s="105"/>
      <c r="D7" s="105"/>
      <c r="E7" s="105"/>
      <c r="F7" s="22"/>
      <c r="G7" s="52">
        <f t="shared" ref="G7:G14" si="0">SUM(H7,U7:AD7)</f>
        <v>470</v>
      </c>
      <c r="H7" s="53">
        <f>SUM(I7:R7,T7)</f>
        <v>437</v>
      </c>
      <c r="I7" s="54">
        <v>277</v>
      </c>
      <c r="J7" s="54">
        <v>69</v>
      </c>
      <c r="K7" s="54">
        <v>4</v>
      </c>
      <c r="L7" s="54">
        <v>0</v>
      </c>
      <c r="M7" s="54">
        <v>4</v>
      </c>
      <c r="N7" s="54">
        <v>0</v>
      </c>
      <c r="O7" s="54">
        <v>49</v>
      </c>
      <c r="P7" s="54">
        <v>5</v>
      </c>
      <c r="Q7" s="54">
        <v>23</v>
      </c>
      <c r="R7" s="55">
        <v>4</v>
      </c>
      <c r="S7" s="56"/>
      <c r="T7" s="57">
        <v>2</v>
      </c>
      <c r="U7" s="54">
        <v>0</v>
      </c>
      <c r="V7" s="54">
        <v>0</v>
      </c>
      <c r="W7" s="54">
        <v>5</v>
      </c>
      <c r="X7" s="54">
        <v>2</v>
      </c>
      <c r="Y7" s="54">
        <v>0</v>
      </c>
      <c r="Z7" s="54">
        <v>11</v>
      </c>
      <c r="AA7" s="54">
        <v>0</v>
      </c>
      <c r="AB7" s="54">
        <v>0</v>
      </c>
      <c r="AC7" s="54">
        <v>0</v>
      </c>
      <c r="AD7" s="54">
        <v>15</v>
      </c>
      <c r="AE7" s="105" t="s">
        <v>27</v>
      </c>
      <c r="AF7" s="105"/>
      <c r="AG7" s="105"/>
      <c r="AH7" s="105"/>
      <c r="AI7" s="22"/>
      <c r="AJ7" s="23"/>
      <c r="AK7" s="24">
        <f t="shared" ref="AK7:AK38" si="1">SUM(H7,U7:AD7)-G7</f>
        <v>0</v>
      </c>
      <c r="AL7" s="24">
        <f t="shared" ref="AL7:AL38" si="2">SUM(I7:R7,T7)-H7</f>
        <v>0</v>
      </c>
      <c r="AM7" s="23"/>
    </row>
    <row r="8" spans="2:39" s="25" customFormat="1" ht="18" customHeight="1" x14ac:dyDescent="0.15">
      <c r="B8" s="26"/>
      <c r="C8" s="81" t="s">
        <v>63</v>
      </c>
      <c r="D8" s="81"/>
      <c r="E8" s="81"/>
      <c r="F8" s="22"/>
      <c r="G8" s="52">
        <f t="shared" si="0"/>
        <v>9</v>
      </c>
      <c r="H8" s="58">
        <f>SUM(I8:R8,T8)</f>
        <v>8</v>
      </c>
      <c r="I8" s="54">
        <v>5</v>
      </c>
      <c r="J8" s="54">
        <v>3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5">
        <v>0</v>
      </c>
      <c r="S8" s="56"/>
      <c r="T8" s="57">
        <v>0</v>
      </c>
      <c r="U8" s="54">
        <v>0</v>
      </c>
      <c r="V8" s="54">
        <v>0</v>
      </c>
      <c r="W8" s="54">
        <v>0</v>
      </c>
      <c r="X8" s="54">
        <v>0</v>
      </c>
      <c r="Y8" s="54">
        <v>0</v>
      </c>
      <c r="Z8" s="54">
        <v>1</v>
      </c>
      <c r="AA8" s="54">
        <v>0</v>
      </c>
      <c r="AB8" s="54">
        <v>0</v>
      </c>
      <c r="AC8" s="54">
        <v>0</v>
      </c>
      <c r="AD8" s="54">
        <v>0</v>
      </c>
      <c r="AE8" s="27"/>
      <c r="AF8" s="81" t="s">
        <v>63</v>
      </c>
      <c r="AG8" s="81"/>
      <c r="AH8" s="81"/>
      <c r="AI8" s="22"/>
      <c r="AJ8" s="23"/>
      <c r="AK8" s="24">
        <f t="shared" si="1"/>
        <v>0</v>
      </c>
      <c r="AL8" s="24">
        <f t="shared" si="2"/>
        <v>0</v>
      </c>
      <c r="AM8" s="23"/>
    </row>
    <row r="9" spans="2:39" ht="11.25" customHeight="1" x14ac:dyDescent="0.15">
      <c r="B9" s="28"/>
      <c r="C9" s="29"/>
      <c r="D9" s="79" t="s">
        <v>84</v>
      </c>
      <c r="E9" s="79"/>
      <c r="F9" s="30"/>
      <c r="G9" s="52">
        <f t="shared" si="0"/>
        <v>9</v>
      </c>
      <c r="H9" s="59">
        <f t="shared" ref="H9:H61" si="3">SUM(I9:R9,T9)</f>
        <v>8</v>
      </c>
      <c r="I9" s="60">
        <v>5</v>
      </c>
      <c r="J9" s="60">
        <v>3</v>
      </c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1">
        <v>0</v>
      </c>
      <c r="S9" s="62"/>
      <c r="T9" s="63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1</v>
      </c>
      <c r="AA9" s="60">
        <v>0</v>
      </c>
      <c r="AB9" s="60">
        <v>0</v>
      </c>
      <c r="AC9" s="60">
        <v>0</v>
      </c>
      <c r="AD9" s="60">
        <v>0</v>
      </c>
      <c r="AE9" s="31">
        <v>0</v>
      </c>
      <c r="AF9" s="29"/>
      <c r="AG9" s="79" t="s">
        <v>83</v>
      </c>
      <c r="AH9" s="79"/>
      <c r="AI9" s="30"/>
      <c r="AJ9" s="32"/>
      <c r="AK9" s="24">
        <f t="shared" si="1"/>
        <v>0</v>
      </c>
      <c r="AL9" s="24">
        <f t="shared" si="2"/>
        <v>0</v>
      </c>
      <c r="AM9" s="32"/>
    </row>
    <row r="10" spans="2:39" ht="10.8" x14ac:dyDescent="0.15">
      <c r="B10" s="28"/>
      <c r="C10" s="29"/>
      <c r="D10" s="29"/>
      <c r="E10" s="29" t="s">
        <v>86</v>
      </c>
      <c r="F10" s="33"/>
      <c r="G10" s="52">
        <f t="shared" si="0"/>
        <v>0</v>
      </c>
      <c r="H10" s="59">
        <f t="shared" si="3"/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1">
        <v>0</v>
      </c>
      <c r="S10" s="62"/>
      <c r="T10" s="63">
        <v>0</v>
      </c>
      <c r="U10" s="60">
        <v>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C10" s="60">
        <v>0</v>
      </c>
      <c r="AD10" s="60">
        <v>0</v>
      </c>
      <c r="AE10" s="31">
        <v>0</v>
      </c>
      <c r="AF10" s="29"/>
      <c r="AG10" s="29"/>
      <c r="AH10" s="29" t="s">
        <v>85</v>
      </c>
      <c r="AI10" s="33"/>
      <c r="AJ10" s="32"/>
      <c r="AK10" s="24">
        <f t="shared" si="1"/>
        <v>0</v>
      </c>
      <c r="AL10" s="24">
        <f t="shared" si="2"/>
        <v>0</v>
      </c>
      <c r="AM10" s="32"/>
    </row>
    <row r="11" spans="2:39" ht="10.8" x14ac:dyDescent="0.15">
      <c r="B11" s="28"/>
      <c r="C11" s="29"/>
      <c r="D11" s="29"/>
      <c r="E11" s="29" t="s">
        <v>87</v>
      </c>
      <c r="F11" s="33"/>
      <c r="G11" s="52">
        <f t="shared" si="0"/>
        <v>9</v>
      </c>
      <c r="H11" s="59">
        <f>SUM(I11:R11,T11)</f>
        <v>8</v>
      </c>
      <c r="I11" s="60">
        <v>5</v>
      </c>
      <c r="J11" s="60">
        <v>3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1">
        <v>0</v>
      </c>
      <c r="S11" s="62"/>
      <c r="T11" s="63">
        <v>0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0">
        <v>1</v>
      </c>
      <c r="AA11" s="60">
        <v>0</v>
      </c>
      <c r="AB11" s="60">
        <v>0</v>
      </c>
      <c r="AC11" s="60">
        <v>0</v>
      </c>
      <c r="AD11" s="60">
        <v>0</v>
      </c>
      <c r="AE11" s="31">
        <v>0</v>
      </c>
      <c r="AF11" s="29"/>
      <c r="AG11" s="29"/>
      <c r="AH11" s="29" t="s">
        <v>87</v>
      </c>
      <c r="AI11" s="33"/>
      <c r="AJ11" s="32"/>
      <c r="AK11" s="24">
        <f t="shared" si="1"/>
        <v>0</v>
      </c>
      <c r="AL11" s="24">
        <f t="shared" si="2"/>
        <v>0</v>
      </c>
      <c r="AM11" s="32"/>
    </row>
    <row r="12" spans="2:39" ht="18" customHeight="1" x14ac:dyDescent="0.15">
      <c r="B12" s="28"/>
      <c r="C12" s="29"/>
      <c r="D12" s="80" t="s">
        <v>88</v>
      </c>
      <c r="E12" s="80"/>
      <c r="F12" s="30"/>
      <c r="G12" s="52">
        <f t="shared" si="0"/>
        <v>0</v>
      </c>
      <c r="H12" s="59">
        <f t="shared" si="3"/>
        <v>0</v>
      </c>
      <c r="I12" s="60">
        <v>0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1">
        <v>0</v>
      </c>
      <c r="S12" s="62"/>
      <c r="T12" s="63">
        <v>0</v>
      </c>
      <c r="U12" s="60">
        <v>0</v>
      </c>
      <c r="V12" s="60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60">
        <v>0</v>
      </c>
      <c r="AD12" s="60">
        <v>0</v>
      </c>
      <c r="AE12" s="31">
        <v>0</v>
      </c>
      <c r="AF12" s="29"/>
      <c r="AG12" s="80" t="s">
        <v>88</v>
      </c>
      <c r="AH12" s="80"/>
      <c r="AI12" s="30"/>
      <c r="AJ12" s="32"/>
      <c r="AK12" s="24">
        <f t="shared" si="1"/>
        <v>0</v>
      </c>
      <c r="AL12" s="24">
        <f t="shared" si="2"/>
        <v>0</v>
      </c>
      <c r="AM12" s="32"/>
    </row>
    <row r="13" spans="2:39" ht="18" customHeight="1" x14ac:dyDescent="0.15">
      <c r="B13" s="28"/>
      <c r="C13" s="29"/>
      <c r="D13" s="80" t="s">
        <v>89</v>
      </c>
      <c r="E13" s="80"/>
      <c r="F13" s="30"/>
      <c r="G13" s="52">
        <f t="shared" si="0"/>
        <v>0</v>
      </c>
      <c r="H13" s="59">
        <f t="shared" si="3"/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1">
        <v>0</v>
      </c>
      <c r="S13" s="62"/>
      <c r="T13" s="63">
        <v>0</v>
      </c>
      <c r="U13" s="60">
        <v>0</v>
      </c>
      <c r="V13" s="60">
        <v>0</v>
      </c>
      <c r="W13" s="60">
        <v>0</v>
      </c>
      <c r="X13" s="60">
        <v>0</v>
      </c>
      <c r="Y13" s="60">
        <v>0</v>
      </c>
      <c r="Z13" s="60">
        <v>0</v>
      </c>
      <c r="AA13" s="60">
        <v>0</v>
      </c>
      <c r="AB13" s="60">
        <v>0</v>
      </c>
      <c r="AC13" s="60">
        <v>0</v>
      </c>
      <c r="AD13" s="60">
        <v>0</v>
      </c>
      <c r="AE13" s="31">
        <v>0</v>
      </c>
      <c r="AF13" s="29"/>
      <c r="AG13" s="80" t="s">
        <v>89</v>
      </c>
      <c r="AH13" s="80"/>
      <c r="AI13" s="30"/>
      <c r="AJ13" s="32"/>
      <c r="AK13" s="24">
        <f t="shared" si="1"/>
        <v>0</v>
      </c>
      <c r="AL13" s="24">
        <f t="shared" si="2"/>
        <v>0</v>
      </c>
      <c r="AM13" s="32"/>
    </row>
    <row r="14" spans="2:39" ht="18" customHeight="1" x14ac:dyDescent="0.15">
      <c r="B14" s="28"/>
      <c r="C14" s="29"/>
      <c r="D14" s="80" t="s">
        <v>90</v>
      </c>
      <c r="E14" s="80"/>
      <c r="F14" s="30"/>
      <c r="G14" s="52">
        <f t="shared" si="0"/>
        <v>0</v>
      </c>
      <c r="H14" s="59">
        <f t="shared" si="3"/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1">
        <v>0</v>
      </c>
      <c r="S14" s="62"/>
      <c r="T14" s="63">
        <v>0</v>
      </c>
      <c r="U14" s="60">
        <v>0</v>
      </c>
      <c r="V14" s="60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60">
        <v>0</v>
      </c>
      <c r="AD14" s="60">
        <v>0</v>
      </c>
      <c r="AE14" s="31">
        <v>0</v>
      </c>
      <c r="AF14" s="29"/>
      <c r="AG14" s="80" t="s">
        <v>90</v>
      </c>
      <c r="AH14" s="80"/>
      <c r="AI14" s="30"/>
      <c r="AJ14" s="32"/>
      <c r="AK14" s="24">
        <f t="shared" si="1"/>
        <v>0</v>
      </c>
      <c r="AL14" s="24">
        <f t="shared" si="2"/>
        <v>0</v>
      </c>
      <c r="AM14" s="32"/>
    </row>
    <row r="15" spans="2:39" ht="18" customHeight="1" x14ac:dyDescent="0.15">
      <c r="B15" s="28"/>
      <c r="C15" s="29"/>
      <c r="D15" s="80" t="s">
        <v>91</v>
      </c>
      <c r="E15" s="80"/>
      <c r="F15" s="30"/>
      <c r="G15" s="52">
        <f>SUM(H15,U15:AD15)</f>
        <v>0</v>
      </c>
      <c r="H15" s="59">
        <f>SUM(I15:R15,T15)</f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1">
        <v>0</v>
      </c>
      <c r="S15" s="62"/>
      <c r="T15" s="63">
        <v>0</v>
      </c>
      <c r="U15" s="60">
        <v>0</v>
      </c>
      <c r="V15" s="60">
        <v>0</v>
      </c>
      <c r="W15" s="60">
        <v>0</v>
      </c>
      <c r="X15" s="60">
        <v>0</v>
      </c>
      <c r="Y15" s="60">
        <v>0</v>
      </c>
      <c r="Z15" s="60">
        <v>0</v>
      </c>
      <c r="AA15" s="60">
        <v>0</v>
      </c>
      <c r="AB15" s="60">
        <v>0</v>
      </c>
      <c r="AC15" s="60">
        <v>0</v>
      </c>
      <c r="AD15" s="60">
        <v>0</v>
      </c>
      <c r="AE15" s="31">
        <v>2</v>
      </c>
      <c r="AF15" s="29"/>
      <c r="AG15" s="80" t="s">
        <v>91</v>
      </c>
      <c r="AH15" s="80"/>
      <c r="AI15" s="30"/>
      <c r="AJ15" s="32"/>
      <c r="AK15" s="24">
        <f t="shared" si="1"/>
        <v>0</v>
      </c>
      <c r="AL15" s="24">
        <f t="shared" si="2"/>
        <v>0</v>
      </c>
      <c r="AM15" s="32"/>
    </row>
    <row r="16" spans="2:39" s="25" customFormat="1" ht="18" customHeight="1" x14ac:dyDescent="0.15">
      <c r="B16" s="26"/>
      <c r="C16" s="81" t="s">
        <v>80</v>
      </c>
      <c r="D16" s="81"/>
      <c r="E16" s="81"/>
      <c r="F16" s="22"/>
      <c r="G16" s="52">
        <f t="shared" ref="G16:G18" si="4">SUM(H16,U16:AD16)</f>
        <v>1</v>
      </c>
      <c r="H16" s="58">
        <f t="shared" ref="H16:H18" si="5">SUM(I16:R16,T16)</f>
        <v>1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1</v>
      </c>
      <c r="P16" s="54">
        <v>0</v>
      </c>
      <c r="Q16" s="54">
        <v>0</v>
      </c>
      <c r="R16" s="55">
        <v>0</v>
      </c>
      <c r="S16" s="56"/>
      <c r="T16" s="57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27"/>
      <c r="AF16" s="81" t="s">
        <v>80</v>
      </c>
      <c r="AG16" s="81"/>
      <c r="AH16" s="81"/>
      <c r="AI16" s="22"/>
      <c r="AJ16" s="23"/>
      <c r="AK16" s="24">
        <f t="shared" si="1"/>
        <v>0</v>
      </c>
      <c r="AL16" s="24">
        <f t="shared" si="2"/>
        <v>0</v>
      </c>
      <c r="AM16" s="23"/>
    </row>
    <row r="17" spans="2:39" s="25" customFormat="1" ht="11.25" customHeight="1" x14ac:dyDescent="0.15">
      <c r="B17" s="26"/>
      <c r="C17" s="51"/>
      <c r="D17" s="79" t="s">
        <v>81</v>
      </c>
      <c r="E17" s="79"/>
      <c r="F17" s="22"/>
      <c r="G17" s="52">
        <f t="shared" si="4"/>
        <v>1</v>
      </c>
      <c r="H17" s="58">
        <f t="shared" si="5"/>
        <v>1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1</v>
      </c>
      <c r="P17" s="54">
        <v>0</v>
      </c>
      <c r="Q17" s="54">
        <v>0</v>
      </c>
      <c r="R17" s="55">
        <v>0</v>
      </c>
      <c r="S17" s="56"/>
      <c r="T17" s="57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0</v>
      </c>
      <c r="AE17" s="27"/>
      <c r="AF17" s="51"/>
      <c r="AG17" s="79" t="s">
        <v>81</v>
      </c>
      <c r="AH17" s="79"/>
      <c r="AI17" s="22"/>
      <c r="AJ17" s="23"/>
      <c r="AK17" s="24">
        <f t="shared" si="1"/>
        <v>0</v>
      </c>
      <c r="AL17" s="24">
        <f t="shared" si="2"/>
        <v>0</v>
      </c>
      <c r="AM17" s="23"/>
    </row>
    <row r="18" spans="2:39" s="25" customFormat="1" ht="11.25" customHeight="1" x14ac:dyDescent="0.15">
      <c r="B18" s="26"/>
      <c r="C18" s="51"/>
      <c r="D18" s="79" t="s">
        <v>82</v>
      </c>
      <c r="E18" s="79"/>
      <c r="F18" s="22"/>
      <c r="G18" s="52">
        <f t="shared" si="4"/>
        <v>0</v>
      </c>
      <c r="H18" s="58">
        <f t="shared" si="5"/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5">
        <v>0</v>
      </c>
      <c r="S18" s="56"/>
      <c r="T18" s="57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4">
        <v>0</v>
      </c>
      <c r="AE18" s="27"/>
      <c r="AF18" s="51"/>
      <c r="AG18" s="79" t="s">
        <v>44</v>
      </c>
      <c r="AH18" s="79"/>
      <c r="AI18" s="22"/>
      <c r="AJ18" s="23"/>
      <c r="AK18" s="24">
        <f t="shared" si="1"/>
        <v>0</v>
      </c>
      <c r="AL18" s="24">
        <f t="shared" si="2"/>
        <v>0</v>
      </c>
      <c r="AM18" s="23"/>
    </row>
    <row r="19" spans="2:39" s="25" customFormat="1" ht="18" customHeight="1" x14ac:dyDescent="0.15">
      <c r="B19" s="26"/>
      <c r="C19" s="81" t="s">
        <v>0</v>
      </c>
      <c r="D19" s="81"/>
      <c r="E19" s="81"/>
      <c r="F19" s="22"/>
      <c r="G19" s="52">
        <f t="shared" ref="G19:G55" si="6">SUM(H19,U19:AD19)</f>
        <v>83</v>
      </c>
      <c r="H19" s="58">
        <f>SUM(I19:R19,T19)</f>
        <v>83</v>
      </c>
      <c r="I19" s="54">
        <v>10</v>
      </c>
      <c r="J19" s="54">
        <v>20</v>
      </c>
      <c r="K19" s="54">
        <v>0</v>
      </c>
      <c r="L19" s="54">
        <v>0</v>
      </c>
      <c r="M19" s="54">
        <v>0</v>
      </c>
      <c r="N19" s="54">
        <v>0</v>
      </c>
      <c r="O19" s="54">
        <v>26</v>
      </c>
      <c r="P19" s="54">
        <v>4</v>
      </c>
      <c r="Q19" s="54">
        <v>21</v>
      </c>
      <c r="R19" s="55">
        <v>1</v>
      </c>
      <c r="S19" s="56"/>
      <c r="T19" s="57">
        <v>1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27">
        <v>1</v>
      </c>
      <c r="AF19" s="81" t="s">
        <v>0</v>
      </c>
      <c r="AG19" s="81"/>
      <c r="AH19" s="81"/>
      <c r="AI19" s="22"/>
      <c r="AJ19" s="23"/>
      <c r="AK19" s="24">
        <f t="shared" si="1"/>
        <v>0</v>
      </c>
      <c r="AL19" s="24">
        <f t="shared" si="2"/>
        <v>0</v>
      </c>
      <c r="AM19" s="23"/>
    </row>
    <row r="20" spans="2:39" ht="18" customHeight="1" x14ac:dyDescent="0.15">
      <c r="B20" s="28"/>
      <c r="C20" s="29"/>
      <c r="D20" s="80" t="s">
        <v>28</v>
      </c>
      <c r="E20" s="80"/>
      <c r="F20" s="30"/>
      <c r="G20" s="52">
        <f t="shared" si="6"/>
        <v>61</v>
      </c>
      <c r="H20" s="59">
        <f t="shared" si="3"/>
        <v>61</v>
      </c>
      <c r="I20" s="60">
        <v>5</v>
      </c>
      <c r="J20" s="60">
        <v>13</v>
      </c>
      <c r="K20" s="60">
        <v>0</v>
      </c>
      <c r="L20" s="60">
        <v>0</v>
      </c>
      <c r="M20" s="60">
        <v>0</v>
      </c>
      <c r="N20" s="60">
        <v>0</v>
      </c>
      <c r="O20" s="60">
        <v>25</v>
      </c>
      <c r="P20" s="60">
        <v>2</v>
      </c>
      <c r="Q20" s="60">
        <v>14</v>
      </c>
      <c r="R20" s="61">
        <v>1</v>
      </c>
      <c r="S20" s="62"/>
      <c r="T20" s="63">
        <v>1</v>
      </c>
      <c r="U20" s="60">
        <v>0</v>
      </c>
      <c r="V20" s="60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60">
        <v>0</v>
      </c>
      <c r="AD20" s="60">
        <v>0</v>
      </c>
      <c r="AE20" s="31">
        <v>0</v>
      </c>
      <c r="AF20" s="29"/>
      <c r="AG20" s="80" t="s">
        <v>28</v>
      </c>
      <c r="AH20" s="80"/>
      <c r="AI20" s="30"/>
      <c r="AJ20" s="32"/>
      <c r="AK20" s="24">
        <f t="shared" si="1"/>
        <v>0</v>
      </c>
      <c r="AL20" s="24">
        <f t="shared" si="2"/>
        <v>0</v>
      </c>
      <c r="AM20" s="32"/>
    </row>
    <row r="21" spans="2:39" ht="18" customHeight="1" x14ac:dyDescent="0.15">
      <c r="B21" s="28"/>
      <c r="C21" s="29"/>
      <c r="D21" s="80" t="s">
        <v>29</v>
      </c>
      <c r="E21" s="80"/>
      <c r="F21" s="30"/>
      <c r="G21" s="52">
        <f t="shared" si="6"/>
        <v>22</v>
      </c>
      <c r="H21" s="59">
        <f t="shared" si="3"/>
        <v>22</v>
      </c>
      <c r="I21" s="60">
        <v>5</v>
      </c>
      <c r="J21" s="60">
        <v>7</v>
      </c>
      <c r="K21" s="60">
        <v>0</v>
      </c>
      <c r="L21" s="60">
        <v>0</v>
      </c>
      <c r="M21" s="60">
        <v>0</v>
      </c>
      <c r="N21" s="60">
        <v>0</v>
      </c>
      <c r="O21" s="60">
        <v>1</v>
      </c>
      <c r="P21" s="60">
        <v>2</v>
      </c>
      <c r="Q21" s="60">
        <v>7</v>
      </c>
      <c r="R21" s="61">
        <v>0</v>
      </c>
      <c r="S21" s="62"/>
      <c r="T21" s="63">
        <v>0</v>
      </c>
      <c r="U21" s="60">
        <v>0</v>
      </c>
      <c r="V21" s="60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60">
        <v>0</v>
      </c>
      <c r="AD21" s="60">
        <v>0</v>
      </c>
      <c r="AE21" s="31">
        <v>1</v>
      </c>
      <c r="AF21" s="29"/>
      <c r="AG21" s="80" t="s">
        <v>29</v>
      </c>
      <c r="AH21" s="80"/>
      <c r="AI21" s="30"/>
      <c r="AJ21" s="32"/>
      <c r="AK21" s="24">
        <f t="shared" si="1"/>
        <v>0</v>
      </c>
      <c r="AL21" s="24">
        <f t="shared" si="2"/>
        <v>0</v>
      </c>
      <c r="AM21" s="32"/>
    </row>
    <row r="22" spans="2:39" ht="18" customHeight="1" x14ac:dyDescent="0.15">
      <c r="B22" s="28"/>
      <c r="C22" s="29"/>
      <c r="D22" s="80" t="s">
        <v>30</v>
      </c>
      <c r="E22" s="80"/>
      <c r="F22" s="30"/>
      <c r="G22" s="52">
        <f t="shared" si="6"/>
        <v>0</v>
      </c>
      <c r="H22" s="59">
        <f t="shared" si="3"/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1">
        <v>0</v>
      </c>
      <c r="S22" s="62"/>
      <c r="T22" s="63">
        <v>0</v>
      </c>
      <c r="U22" s="60">
        <v>0</v>
      </c>
      <c r="V22" s="60">
        <v>0</v>
      </c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0">
        <v>0</v>
      </c>
      <c r="AD22" s="60">
        <v>0</v>
      </c>
      <c r="AE22" s="31">
        <v>0</v>
      </c>
      <c r="AF22" s="29"/>
      <c r="AG22" s="80" t="s">
        <v>30</v>
      </c>
      <c r="AH22" s="80"/>
      <c r="AI22" s="30"/>
      <c r="AJ22" s="32"/>
      <c r="AK22" s="24">
        <f t="shared" si="1"/>
        <v>0</v>
      </c>
      <c r="AL22" s="24">
        <f t="shared" si="2"/>
        <v>0</v>
      </c>
      <c r="AM22" s="32"/>
    </row>
    <row r="23" spans="2:39" ht="18" customHeight="1" x14ac:dyDescent="0.15">
      <c r="B23" s="28"/>
      <c r="C23" s="29"/>
      <c r="D23" s="79" t="s">
        <v>31</v>
      </c>
      <c r="E23" s="79"/>
      <c r="F23" s="30"/>
      <c r="G23" s="52">
        <f t="shared" si="6"/>
        <v>0</v>
      </c>
      <c r="H23" s="59">
        <f t="shared" si="3"/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1">
        <v>0</v>
      </c>
      <c r="S23" s="62"/>
      <c r="T23" s="63">
        <v>0</v>
      </c>
      <c r="U23" s="60">
        <v>0</v>
      </c>
      <c r="V23" s="60">
        <v>0</v>
      </c>
      <c r="W23" s="60">
        <v>0</v>
      </c>
      <c r="X23" s="60">
        <v>0</v>
      </c>
      <c r="Y23" s="60">
        <v>0</v>
      </c>
      <c r="Z23" s="60">
        <v>0</v>
      </c>
      <c r="AA23" s="60">
        <v>0</v>
      </c>
      <c r="AB23" s="60">
        <v>0</v>
      </c>
      <c r="AC23" s="60">
        <v>0</v>
      </c>
      <c r="AD23" s="60">
        <v>0</v>
      </c>
      <c r="AE23" s="31">
        <v>0</v>
      </c>
      <c r="AF23" s="29"/>
      <c r="AG23" s="79" t="s">
        <v>31</v>
      </c>
      <c r="AH23" s="79"/>
      <c r="AI23" s="30"/>
      <c r="AJ23" s="32"/>
      <c r="AK23" s="24">
        <f t="shared" si="1"/>
        <v>0</v>
      </c>
      <c r="AL23" s="24">
        <f t="shared" si="2"/>
        <v>0</v>
      </c>
      <c r="AM23" s="32"/>
    </row>
    <row r="24" spans="2:39" ht="10.8" x14ac:dyDescent="0.15">
      <c r="B24" s="28"/>
      <c r="C24" s="29"/>
      <c r="D24" s="29"/>
      <c r="E24" s="29" t="s">
        <v>32</v>
      </c>
      <c r="F24" s="30"/>
      <c r="G24" s="52">
        <f t="shared" si="6"/>
        <v>0</v>
      </c>
      <c r="H24" s="59">
        <f t="shared" si="3"/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1">
        <v>0</v>
      </c>
      <c r="S24" s="62"/>
      <c r="T24" s="63">
        <v>0</v>
      </c>
      <c r="U24" s="60">
        <v>0</v>
      </c>
      <c r="V24" s="60">
        <v>0</v>
      </c>
      <c r="W24" s="60">
        <v>0</v>
      </c>
      <c r="X24" s="60">
        <v>0</v>
      </c>
      <c r="Y24" s="60">
        <v>0</v>
      </c>
      <c r="Z24" s="60">
        <v>0</v>
      </c>
      <c r="AA24" s="60">
        <v>0</v>
      </c>
      <c r="AB24" s="60">
        <v>0</v>
      </c>
      <c r="AC24" s="60">
        <v>0</v>
      </c>
      <c r="AD24" s="60">
        <v>0</v>
      </c>
      <c r="AE24" s="31">
        <v>0</v>
      </c>
      <c r="AF24" s="29"/>
      <c r="AG24" s="29"/>
      <c r="AH24" s="29" t="s">
        <v>32</v>
      </c>
      <c r="AI24" s="30"/>
      <c r="AJ24" s="32"/>
      <c r="AK24" s="24">
        <f t="shared" si="1"/>
        <v>0</v>
      </c>
      <c r="AL24" s="24">
        <f t="shared" si="2"/>
        <v>0</v>
      </c>
      <c r="AM24" s="32"/>
    </row>
    <row r="25" spans="2:39" ht="10.8" x14ac:dyDescent="0.15">
      <c r="B25" s="28"/>
      <c r="C25" s="29"/>
      <c r="D25" s="29"/>
      <c r="E25" s="29" t="s">
        <v>33</v>
      </c>
      <c r="F25" s="30"/>
      <c r="G25" s="52">
        <f t="shared" si="6"/>
        <v>0</v>
      </c>
      <c r="H25" s="59">
        <f t="shared" si="3"/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1">
        <v>0</v>
      </c>
      <c r="S25" s="62"/>
      <c r="T25" s="63">
        <v>0</v>
      </c>
      <c r="U25" s="60">
        <v>0</v>
      </c>
      <c r="V25" s="60">
        <v>0</v>
      </c>
      <c r="W25" s="60">
        <v>0</v>
      </c>
      <c r="X25" s="60">
        <v>0</v>
      </c>
      <c r="Y25" s="60">
        <v>0</v>
      </c>
      <c r="Z25" s="60">
        <v>0</v>
      </c>
      <c r="AA25" s="60">
        <v>0</v>
      </c>
      <c r="AB25" s="60">
        <v>0</v>
      </c>
      <c r="AC25" s="60">
        <v>0</v>
      </c>
      <c r="AD25" s="60">
        <v>0</v>
      </c>
      <c r="AE25" s="31">
        <v>0</v>
      </c>
      <c r="AF25" s="29"/>
      <c r="AG25" s="29"/>
      <c r="AH25" s="29" t="s">
        <v>33</v>
      </c>
      <c r="AI25" s="30"/>
      <c r="AJ25" s="32"/>
      <c r="AK25" s="24">
        <f t="shared" si="1"/>
        <v>0</v>
      </c>
      <c r="AL25" s="24">
        <f t="shared" si="2"/>
        <v>0</v>
      </c>
      <c r="AM25" s="32"/>
    </row>
    <row r="26" spans="2:39" ht="10.8" x14ac:dyDescent="0.15">
      <c r="B26" s="28"/>
      <c r="C26" s="29"/>
      <c r="D26" s="29"/>
      <c r="E26" s="29" t="s">
        <v>34</v>
      </c>
      <c r="F26" s="30"/>
      <c r="G26" s="52">
        <f t="shared" si="6"/>
        <v>0</v>
      </c>
      <c r="H26" s="59">
        <f t="shared" si="3"/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1">
        <v>0</v>
      </c>
      <c r="S26" s="62"/>
      <c r="T26" s="63">
        <v>0</v>
      </c>
      <c r="U26" s="60">
        <v>0</v>
      </c>
      <c r="V26" s="60">
        <v>0</v>
      </c>
      <c r="W26" s="60">
        <v>0</v>
      </c>
      <c r="X26" s="60">
        <v>0</v>
      </c>
      <c r="Y26" s="60">
        <v>0</v>
      </c>
      <c r="Z26" s="60">
        <v>0</v>
      </c>
      <c r="AA26" s="60">
        <v>0</v>
      </c>
      <c r="AB26" s="60">
        <v>0</v>
      </c>
      <c r="AC26" s="60">
        <v>0</v>
      </c>
      <c r="AD26" s="60">
        <v>0</v>
      </c>
      <c r="AE26" s="31">
        <v>0</v>
      </c>
      <c r="AF26" s="29"/>
      <c r="AG26" s="29"/>
      <c r="AH26" s="29" t="s">
        <v>34</v>
      </c>
      <c r="AI26" s="30"/>
      <c r="AJ26" s="32"/>
      <c r="AK26" s="24">
        <f t="shared" si="1"/>
        <v>0</v>
      </c>
      <c r="AL26" s="24">
        <f t="shared" si="2"/>
        <v>0</v>
      </c>
      <c r="AM26" s="32"/>
    </row>
    <row r="27" spans="2:39" ht="18" customHeight="1" x14ac:dyDescent="0.15">
      <c r="B27" s="28"/>
      <c r="C27" s="29"/>
      <c r="D27" s="80" t="s">
        <v>35</v>
      </c>
      <c r="E27" s="80"/>
      <c r="F27" s="30"/>
      <c r="G27" s="52">
        <f t="shared" si="6"/>
        <v>0</v>
      </c>
      <c r="H27" s="59">
        <f t="shared" si="3"/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1">
        <v>0</v>
      </c>
      <c r="S27" s="62"/>
      <c r="T27" s="63">
        <v>0</v>
      </c>
      <c r="U27" s="60">
        <v>0</v>
      </c>
      <c r="V27" s="60">
        <v>0</v>
      </c>
      <c r="W27" s="60">
        <v>0</v>
      </c>
      <c r="X27" s="60">
        <v>0</v>
      </c>
      <c r="Y27" s="60">
        <v>0</v>
      </c>
      <c r="Z27" s="60">
        <v>0</v>
      </c>
      <c r="AA27" s="60">
        <v>0</v>
      </c>
      <c r="AB27" s="60">
        <v>0</v>
      </c>
      <c r="AC27" s="60">
        <v>0</v>
      </c>
      <c r="AD27" s="60">
        <v>0</v>
      </c>
      <c r="AE27" s="31">
        <v>0</v>
      </c>
      <c r="AF27" s="29"/>
      <c r="AG27" s="80" t="s">
        <v>35</v>
      </c>
      <c r="AH27" s="80"/>
      <c r="AI27" s="30"/>
      <c r="AJ27" s="32"/>
      <c r="AK27" s="24">
        <f t="shared" si="1"/>
        <v>0</v>
      </c>
      <c r="AL27" s="24">
        <f t="shared" si="2"/>
        <v>0</v>
      </c>
      <c r="AM27" s="32"/>
    </row>
    <row r="28" spans="2:39" ht="18" customHeight="1" x14ac:dyDescent="0.15">
      <c r="B28" s="28"/>
      <c r="C28" s="29"/>
      <c r="D28" s="80" t="s">
        <v>36</v>
      </c>
      <c r="E28" s="80"/>
      <c r="F28" s="30"/>
      <c r="G28" s="52">
        <f t="shared" si="6"/>
        <v>0</v>
      </c>
      <c r="H28" s="59">
        <f t="shared" si="3"/>
        <v>0</v>
      </c>
      <c r="I28" s="60">
        <v>0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1">
        <v>0</v>
      </c>
      <c r="S28" s="62"/>
      <c r="T28" s="63">
        <v>0</v>
      </c>
      <c r="U28" s="60">
        <v>0</v>
      </c>
      <c r="V28" s="60">
        <v>0</v>
      </c>
      <c r="W28" s="60">
        <v>0</v>
      </c>
      <c r="X28" s="60">
        <v>0</v>
      </c>
      <c r="Y28" s="60">
        <v>0</v>
      </c>
      <c r="Z28" s="60">
        <v>0</v>
      </c>
      <c r="AA28" s="60">
        <v>0</v>
      </c>
      <c r="AB28" s="60">
        <v>0</v>
      </c>
      <c r="AC28" s="60">
        <v>0</v>
      </c>
      <c r="AD28" s="60">
        <v>0</v>
      </c>
      <c r="AE28" s="31">
        <v>0</v>
      </c>
      <c r="AF28" s="29"/>
      <c r="AG28" s="80" t="s">
        <v>36</v>
      </c>
      <c r="AH28" s="80"/>
      <c r="AI28" s="30"/>
      <c r="AJ28" s="32"/>
      <c r="AK28" s="24">
        <f t="shared" si="1"/>
        <v>0</v>
      </c>
      <c r="AL28" s="24">
        <f t="shared" si="2"/>
        <v>0</v>
      </c>
      <c r="AM28" s="32"/>
    </row>
    <row r="29" spans="2:39" s="25" customFormat="1" ht="18" customHeight="1" x14ac:dyDescent="0.15">
      <c r="B29" s="26"/>
      <c r="C29" s="81" t="s">
        <v>37</v>
      </c>
      <c r="D29" s="81"/>
      <c r="E29" s="81"/>
      <c r="F29" s="22"/>
      <c r="G29" s="52">
        <f t="shared" si="6"/>
        <v>41</v>
      </c>
      <c r="H29" s="58">
        <f t="shared" si="3"/>
        <v>37</v>
      </c>
      <c r="I29" s="54">
        <v>13</v>
      </c>
      <c r="J29" s="54">
        <v>9</v>
      </c>
      <c r="K29" s="54">
        <v>0</v>
      </c>
      <c r="L29" s="54">
        <v>0</v>
      </c>
      <c r="M29" s="54">
        <v>0</v>
      </c>
      <c r="N29" s="54">
        <v>0</v>
      </c>
      <c r="O29" s="54">
        <v>14</v>
      </c>
      <c r="P29" s="54">
        <v>0</v>
      </c>
      <c r="Q29" s="54">
        <v>0</v>
      </c>
      <c r="R29" s="55">
        <v>1</v>
      </c>
      <c r="S29" s="56"/>
      <c r="T29" s="57">
        <v>0</v>
      </c>
      <c r="U29" s="54">
        <v>0</v>
      </c>
      <c r="V29" s="54">
        <v>0</v>
      </c>
      <c r="W29" s="54">
        <v>0</v>
      </c>
      <c r="X29" s="54">
        <v>1</v>
      </c>
      <c r="Y29" s="54">
        <v>0</v>
      </c>
      <c r="Z29" s="54">
        <v>3</v>
      </c>
      <c r="AA29" s="54">
        <v>0</v>
      </c>
      <c r="AB29" s="54">
        <v>0</v>
      </c>
      <c r="AC29" s="54">
        <v>0</v>
      </c>
      <c r="AD29" s="54">
        <v>0</v>
      </c>
      <c r="AE29" s="27">
        <v>3</v>
      </c>
      <c r="AF29" s="81" t="s">
        <v>37</v>
      </c>
      <c r="AG29" s="81"/>
      <c r="AH29" s="81"/>
      <c r="AI29" s="22"/>
      <c r="AJ29" s="23"/>
      <c r="AK29" s="24">
        <f t="shared" si="1"/>
        <v>0</v>
      </c>
      <c r="AL29" s="24">
        <f t="shared" si="2"/>
        <v>0</v>
      </c>
      <c r="AM29" s="23"/>
    </row>
    <row r="30" spans="2:39" ht="18" customHeight="1" x14ac:dyDescent="0.15">
      <c r="B30" s="28"/>
      <c r="C30" s="29"/>
      <c r="D30" s="106" t="s">
        <v>60</v>
      </c>
      <c r="E30" s="106"/>
      <c r="F30" s="30"/>
      <c r="G30" s="52">
        <f t="shared" si="6"/>
        <v>41</v>
      </c>
      <c r="H30" s="59">
        <f t="shared" si="3"/>
        <v>37</v>
      </c>
      <c r="I30" s="60">
        <v>13</v>
      </c>
      <c r="J30" s="60">
        <v>9</v>
      </c>
      <c r="K30" s="60">
        <v>0</v>
      </c>
      <c r="L30" s="60">
        <v>0</v>
      </c>
      <c r="M30" s="60">
        <v>0</v>
      </c>
      <c r="N30" s="60">
        <v>0</v>
      </c>
      <c r="O30" s="60">
        <v>14</v>
      </c>
      <c r="P30" s="60">
        <v>0</v>
      </c>
      <c r="Q30" s="60">
        <v>0</v>
      </c>
      <c r="R30" s="61">
        <v>1</v>
      </c>
      <c r="S30" s="62"/>
      <c r="T30" s="63">
        <v>0</v>
      </c>
      <c r="U30" s="60">
        <v>0</v>
      </c>
      <c r="V30" s="60">
        <v>0</v>
      </c>
      <c r="W30" s="60">
        <v>0</v>
      </c>
      <c r="X30" s="60">
        <v>1</v>
      </c>
      <c r="Y30" s="60">
        <v>0</v>
      </c>
      <c r="Z30" s="60">
        <v>3</v>
      </c>
      <c r="AA30" s="60">
        <v>0</v>
      </c>
      <c r="AB30" s="60">
        <v>0</v>
      </c>
      <c r="AC30" s="60">
        <v>0</v>
      </c>
      <c r="AD30" s="60">
        <v>0</v>
      </c>
      <c r="AE30" s="31">
        <v>3</v>
      </c>
      <c r="AF30" s="29"/>
      <c r="AG30" s="106" t="s">
        <v>60</v>
      </c>
      <c r="AH30" s="106"/>
      <c r="AI30" s="30"/>
      <c r="AJ30" s="32"/>
      <c r="AK30" s="24">
        <f t="shared" si="1"/>
        <v>0</v>
      </c>
      <c r="AL30" s="24">
        <f t="shared" si="2"/>
        <v>0</v>
      </c>
      <c r="AM30" s="32"/>
    </row>
    <row r="31" spans="2:39" ht="18" customHeight="1" x14ac:dyDescent="0.15">
      <c r="B31" s="28"/>
      <c r="C31" s="29"/>
      <c r="D31" s="106" t="s">
        <v>61</v>
      </c>
      <c r="E31" s="106"/>
      <c r="F31" s="30"/>
      <c r="G31" s="52">
        <f t="shared" si="6"/>
        <v>0</v>
      </c>
      <c r="H31" s="59">
        <f t="shared" si="3"/>
        <v>0</v>
      </c>
      <c r="I31" s="60">
        <v>0</v>
      </c>
      <c r="J31" s="60">
        <v>0</v>
      </c>
      <c r="K31" s="60">
        <v>0</v>
      </c>
      <c r="L31" s="60">
        <v>0</v>
      </c>
      <c r="M31" s="60">
        <v>0</v>
      </c>
      <c r="N31" s="60">
        <v>0</v>
      </c>
      <c r="O31" s="60">
        <v>0</v>
      </c>
      <c r="P31" s="60">
        <v>0</v>
      </c>
      <c r="Q31" s="60">
        <v>0</v>
      </c>
      <c r="R31" s="61">
        <v>0</v>
      </c>
      <c r="S31" s="62"/>
      <c r="T31" s="63">
        <v>0</v>
      </c>
      <c r="U31" s="60">
        <v>0</v>
      </c>
      <c r="V31" s="60">
        <v>0</v>
      </c>
      <c r="W31" s="60">
        <v>0</v>
      </c>
      <c r="X31" s="60">
        <v>0</v>
      </c>
      <c r="Y31" s="60">
        <v>0</v>
      </c>
      <c r="Z31" s="60">
        <v>0</v>
      </c>
      <c r="AA31" s="60">
        <v>0</v>
      </c>
      <c r="AB31" s="60">
        <v>0</v>
      </c>
      <c r="AC31" s="60">
        <v>0</v>
      </c>
      <c r="AD31" s="60">
        <v>0</v>
      </c>
      <c r="AE31" s="31">
        <v>0</v>
      </c>
      <c r="AF31" s="29"/>
      <c r="AG31" s="106" t="s">
        <v>61</v>
      </c>
      <c r="AH31" s="106"/>
      <c r="AI31" s="30"/>
      <c r="AJ31" s="32"/>
      <c r="AK31" s="24">
        <f t="shared" si="1"/>
        <v>0</v>
      </c>
      <c r="AL31" s="24">
        <f t="shared" si="2"/>
        <v>0</v>
      </c>
      <c r="AM31" s="32"/>
    </row>
    <row r="32" spans="2:39" s="25" customFormat="1" ht="10.8" x14ac:dyDescent="0.15">
      <c r="B32" s="26"/>
      <c r="C32" s="81" t="s">
        <v>38</v>
      </c>
      <c r="D32" s="81"/>
      <c r="E32" s="81"/>
      <c r="F32" s="22"/>
      <c r="G32" s="52">
        <f t="shared" si="6"/>
        <v>0</v>
      </c>
      <c r="H32" s="58">
        <f t="shared" si="3"/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5">
        <v>0</v>
      </c>
      <c r="S32" s="56"/>
      <c r="T32" s="57">
        <v>0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0</v>
      </c>
      <c r="AD32" s="54">
        <v>0</v>
      </c>
      <c r="AE32" s="27">
        <v>0</v>
      </c>
      <c r="AF32" s="81" t="s">
        <v>38</v>
      </c>
      <c r="AG32" s="81"/>
      <c r="AH32" s="81"/>
      <c r="AI32" s="22"/>
      <c r="AJ32" s="23"/>
      <c r="AK32" s="24">
        <f t="shared" si="1"/>
        <v>0</v>
      </c>
      <c r="AL32" s="24">
        <f t="shared" si="2"/>
        <v>0</v>
      </c>
      <c r="AM32" s="23"/>
    </row>
    <row r="33" spans="2:39" s="25" customFormat="1" ht="10.8" x14ac:dyDescent="0.15">
      <c r="B33" s="26"/>
      <c r="C33" s="81" t="s">
        <v>39</v>
      </c>
      <c r="D33" s="81"/>
      <c r="E33" s="81"/>
      <c r="F33" s="22"/>
      <c r="G33" s="52">
        <f t="shared" si="6"/>
        <v>0</v>
      </c>
      <c r="H33" s="58">
        <f t="shared" si="3"/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5">
        <v>0</v>
      </c>
      <c r="S33" s="56"/>
      <c r="T33" s="57">
        <v>0</v>
      </c>
      <c r="U33" s="54">
        <v>0</v>
      </c>
      <c r="V33" s="54">
        <v>0</v>
      </c>
      <c r="W33" s="54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0</v>
      </c>
      <c r="AC33" s="54">
        <v>0</v>
      </c>
      <c r="AD33" s="54">
        <v>0</v>
      </c>
      <c r="AE33" s="27">
        <v>0</v>
      </c>
      <c r="AF33" s="81" t="s">
        <v>39</v>
      </c>
      <c r="AG33" s="81"/>
      <c r="AH33" s="81"/>
      <c r="AI33" s="22"/>
      <c r="AJ33" s="23"/>
      <c r="AK33" s="24">
        <f t="shared" si="1"/>
        <v>0</v>
      </c>
      <c r="AL33" s="24">
        <f t="shared" si="2"/>
        <v>0</v>
      </c>
      <c r="AM33" s="23"/>
    </row>
    <row r="34" spans="2:39" s="25" customFormat="1" ht="10.8" x14ac:dyDescent="0.15">
      <c r="B34" s="26"/>
      <c r="C34" s="81" t="s">
        <v>40</v>
      </c>
      <c r="D34" s="81"/>
      <c r="E34" s="81"/>
      <c r="F34" s="22"/>
      <c r="G34" s="52">
        <f t="shared" si="6"/>
        <v>0</v>
      </c>
      <c r="H34" s="58">
        <f t="shared" si="3"/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5">
        <v>0</v>
      </c>
      <c r="S34" s="56"/>
      <c r="T34" s="57">
        <v>0</v>
      </c>
      <c r="U34" s="54">
        <v>0</v>
      </c>
      <c r="V34" s="54">
        <v>0</v>
      </c>
      <c r="W34" s="54">
        <v>0</v>
      </c>
      <c r="X34" s="54">
        <v>0</v>
      </c>
      <c r="Y34" s="54">
        <v>0</v>
      </c>
      <c r="Z34" s="54">
        <v>0</v>
      </c>
      <c r="AA34" s="54">
        <v>0</v>
      </c>
      <c r="AB34" s="54">
        <v>0</v>
      </c>
      <c r="AC34" s="54">
        <v>0</v>
      </c>
      <c r="AD34" s="54">
        <v>0</v>
      </c>
      <c r="AE34" s="27">
        <v>2</v>
      </c>
      <c r="AF34" s="81" t="s">
        <v>40</v>
      </c>
      <c r="AG34" s="81"/>
      <c r="AH34" s="81"/>
      <c r="AI34" s="22"/>
      <c r="AJ34" s="23"/>
      <c r="AK34" s="24">
        <f t="shared" si="1"/>
        <v>0</v>
      </c>
      <c r="AL34" s="24">
        <f t="shared" si="2"/>
        <v>0</v>
      </c>
      <c r="AM34" s="23"/>
    </row>
    <row r="35" spans="2:39" s="25" customFormat="1" ht="11.25" customHeight="1" x14ac:dyDescent="0.15">
      <c r="B35" s="26"/>
      <c r="C35" s="81" t="s">
        <v>64</v>
      </c>
      <c r="D35" s="81"/>
      <c r="E35" s="81"/>
      <c r="F35" s="22"/>
      <c r="G35" s="52">
        <f t="shared" si="6"/>
        <v>0</v>
      </c>
      <c r="H35" s="58">
        <f t="shared" si="3"/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5">
        <v>0</v>
      </c>
      <c r="S35" s="56"/>
      <c r="T35" s="57">
        <v>0</v>
      </c>
      <c r="U35" s="54">
        <v>0</v>
      </c>
      <c r="V35" s="54">
        <v>0</v>
      </c>
      <c r="W35" s="54">
        <v>0</v>
      </c>
      <c r="X35" s="54">
        <v>0</v>
      </c>
      <c r="Y35" s="54">
        <v>0</v>
      </c>
      <c r="Z35" s="54">
        <v>0</v>
      </c>
      <c r="AA35" s="54">
        <v>0</v>
      </c>
      <c r="AB35" s="54">
        <v>0</v>
      </c>
      <c r="AC35" s="54">
        <v>0</v>
      </c>
      <c r="AD35" s="54">
        <v>0</v>
      </c>
      <c r="AE35" s="27">
        <v>0</v>
      </c>
      <c r="AF35" s="81" t="s">
        <v>64</v>
      </c>
      <c r="AG35" s="81"/>
      <c r="AH35" s="81"/>
      <c r="AI35" s="22"/>
      <c r="AJ35" s="23"/>
      <c r="AK35" s="24">
        <f t="shared" si="1"/>
        <v>0</v>
      </c>
      <c r="AL35" s="24">
        <f t="shared" si="2"/>
        <v>0</v>
      </c>
      <c r="AM35" s="23"/>
    </row>
    <row r="36" spans="2:39" s="25" customFormat="1" ht="10.8" x14ac:dyDescent="0.15">
      <c r="B36" s="26"/>
      <c r="C36" s="81" t="s">
        <v>1</v>
      </c>
      <c r="D36" s="81"/>
      <c r="E36" s="81"/>
      <c r="F36" s="22"/>
      <c r="G36" s="52">
        <f t="shared" si="6"/>
        <v>0</v>
      </c>
      <c r="H36" s="58">
        <f t="shared" si="3"/>
        <v>0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5">
        <v>0</v>
      </c>
      <c r="S36" s="56"/>
      <c r="T36" s="57">
        <v>0</v>
      </c>
      <c r="U36" s="54">
        <v>0</v>
      </c>
      <c r="V36" s="54">
        <v>0</v>
      </c>
      <c r="W36" s="54">
        <v>0</v>
      </c>
      <c r="X36" s="54">
        <v>0</v>
      </c>
      <c r="Y36" s="54">
        <v>0</v>
      </c>
      <c r="Z36" s="54">
        <v>0</v>
      </c>
      <c r="AA36" s="54">
        <v>0</v>
      </c>
      <c r="AB36" s="54">
        <v>0</v>
      </c>
      <c r="AC36" s="54">
        <v>0</v>
      </c>
      <c r="AD36" s="54">
        <v>0</v>
      </c>
      <c r="AE36" s="27">
        <v>0</v>
      </c>
      <c r="AF36" s="81" t="s">
        <v>1</v>
      </c>
      <c r="AG36" s="81"/>
      <c r="AH36" s="81"/>
      <c r="AI36" s="22"/>
      <c r="AJ36" s="23"/>
      <c r="AK36" s="24">
        <f t="shared" si="1"/>
        <v>0</v>
      </c>
      <c r="AL36" s="24">
        <f t="shared" si="2"/>
        <v>0</v>
      </c>
      <c r="AM36" s="23"/>
    </row>
    <row r="37" spans="2:39" s="25" customFormat="1" ht="10.8" x14ac:dyDescent="0.15">
      <c r="B37" s="26"/>
      <c r="C37" s="81" t="s">
        <v>41</v>
      </c>
      <c r="D37" s="81"/>
      <c r="E37" s="81"/>
      <c r="F37" s="22"/>
      <c r="G37" s="52">
        <f t="shared" si="6"/>
        <v>6</v>
      </c>
      <c r="H37" s="58">
        <f t="shared" si="3"/>
        <v>6</v>
      </c>
      <c r="I37" s="54">
        <v>6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5">
        <v>0</v>
      </c>
      <c r="S37" s="56"/>
      <c r="T37" s="57">
        <v>0</v>
      </c>
      <c r="U37" s="54">
        <v>0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54">
        <v>0</v>
      </c>
      <c r="AB37" s="54">
        <v>0</v>
      </c>
      <c r="AC37" s="54">
        <v>0</v>
      </c>
      <c r="AD37" s="54">
        <v>0</v>
      </c>
      <c r="AE37" s="27">
        <v>10</v>
      </c>
      <c r="AF37" s="81" t="s">
        <v>41</v>
      </c>
      <c r="AG37" s="81"/>
      <c r="AH37" s="81"/>
      <c r="AI37" s="22"/>
      <c r="AJ37" s="23"/>
      <c r="AK37" s="24">
        <f t="shared" si="1"/>
        <v>0</v>
      </c>
      <c r="AL37" s="24">
        <f t="shared" si="2"/>
        <v>0</v>
      </c>
      <c r="AM37" s="23"/>
    </row>
    <row r="38" spans="2:39" ht="10.8" x14ac:dyDescent="0.15">
      <c r="B38" s="28"/>
      <c r="C38" s="29"/>
      <c r="D38" s="79" t="s">
        <v>42</v>
      </c>
      <c r="E38" s="79"/>
      <c r="F38" s="30"/>
      <c r="G38" s="52">
        <f t="shared" si="6"/>
        <v>3</v>
      </c>
      <c r="H38" s="59">
        <f t="shared" si="3"/>
        <v>3</v>
      </c>
      <c r="I38" s="60">
        <v>3</v>
      </c>
      <c r="J38" s="60">
        <v>0</v>
      </c>
      <c r="K38" s="60">
        <v>0</v>
      </c>
      <c r="L38" s="60">
        <v>0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1">
        <v>0</v>
      </c>
      <c r="S38" s="62"/>
      <c r="T38" s="63">
        <v>0</v>
      </c>
      <c r="U38" s="60">
        <v>0</v>
      </c>
      <c r="V38" s="60">
        <v>0</v>
      </c>
      <c r="W38" s="60">
        <v>0</v>
      </c>
      <c r="X38" s="60">
        <v>0</v>
      </c>
      <c r="Y38" s="60">
        <v>0</v>
      </c>
      <c r="Z38" s="60">
        <v>0</v>
      </c>
      <c r="AA38" s="60">
        <v>0</v>
      </c>
      <c r="AB38" s="60">
        <v>0</v>
      </c>
      <c r="AC38" s="60">
        <v>0</v>
      </c>
      <c r="AD38" s="60">
        <v>0</v>
      </c>
      <c r="AE38" s="31">
        <v>7</v>
      </c>
      <c r="AF38" s="29"/>
      <c r="AG38" s="79" t="s">
        <v>42</v>
      </c>
      <c r="AH38" s="79"/>
      <c r="AI38" s="30"/>
      <c r="AJ38" s="32"/>
      <c r="AK38" s="24">
        <f t="shared" si="1"/>
        <v>0</v>
      </c>
      <c r="AL38" s="24">
        <f t="shared" si="2"/>
        <v>0</v>
      </c>
      <c r="AM38" s="32"/>
    </row>
    <row r="39" spans="2:39" ht="10.8" x14ac:dyDescent="0.15">
      <c r="B39" s="28"/>
      <c r="C39" s="29"/>
      <c r="D39" s="29"/>
      <c r="E39" s="29" t="s">
        <v>43</v>
      </c>
      <c r="F39" s="30"/>
      <c r="G39" s="52">
        <f t="shared" si="6"/>
        <v>3</v>
      </c>
      <c r="H39" s="59">
        <f t="shared" si="3"/>
        <v>3</v>
      </c>
      <c r="I39" s="60">
        <v>3</v>
      </c>
      <c r="J39" s="60">
        <v>0</v>
      </c>
      <c r="K39" s="60">
        <v>0</v>
      </c>
      <c r="L39" s="60">
        <v>0</v>
      </c>
      <c r="M39" s="60">
        <v>0</v>
      </c>
      <c r="N39" s="60">
        <v>0</v>
      </c>
      <c r="O39" s="60">
        <v>0</v>
      </c>
      <c r="P39" s="60">
        <v>0</v>
      </c>
      <c r="Q39" s="60">
        <v>0</v>
      </c>
      <c r="R39" s="61">
        <v>0</v>
      </c>
      <c r="S39" s="62"/>
      <c r="T39" s="63">
        <v>0</v>
      </c>
      <c r="U39" s="60">
        <v>0</v>
      </c>
      <c r="V39" s="60">
        <v>0</v>
      </c>
      <c r="W39" s="60">
        <v>0</v>
      </c>
      <c r="X39" s="60">
        <v>0</v>
      </c>
      <c r="Y39" s="60">
        <v>0</v>
      </c>
      <c r="Z39" s="60">
        <v>0</v>
      </c>
      <c r="AA39" s="60">
        <v>0</v>
      </c>
      <c r="AB39" s="60">
        <v>0</v>
      </c>
      <c r="AC39" s="60">
        <v>0</v>
      </c>
      <c r="AD39" s="60">
        <v>0</v>
      </c>
      <c r="AE39" s="31">
        <v>6</v>
      </c>
      <c r="AF39" s="29"/>
      <c r="AG39" s="29"/>
      <c r="AH39" s="29" t="s">
        <v>43</v>
      </c>
      <c r="AI39" s="30"/>
      <c r="AJ39" s="32"/>
      <c r="AK39" s="24">
        <f t="shared" ref="AK39:AK61" si="7">SUM(H39,U39:AD39)-G39</f>
        <v>0</v>
      </c>
      <c r="AL39" s="24">
        <f t="shared" ref="AL39:AL61" si="8">SUM(I39:R39,T39)-H39</f>
        <v>0</v>
      </c>
      <c r="AM39" s="32"/>
    </row>
    <row r="40" spans="2:39" ht="10.8" x14ac:dyDescent="0.15">
      <c r="B40" s="28"/>
      <c r="C40" s="29"/>
      <c r="D40" s="29"/>
      <c r="E40" s="29" t="s">
        <v>44</v>
      </c>
      <c r="F40" s="30"/>
      <c r="G40" s="52">
        <f t="shared" si="6"/>
        <v>0</v>
      </c>
      <c r="H40" s="59">
        <f t="shared" si="3"/>
        <v>0</v>
      </c>
      <c r="I40" s="60">
        <v>0</v>
      </c>
      <c r="J40" s="60">
        <v>0</v>
      </c>
      <c r="K40" s="60">
        <v>0</v>
      </c>
      <c r="L40" s="60">
        <v>0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1">
        <v>0</v>
      </c>
      <c r="S40" s="62"/>
      <c r="T40" s="63">
        <v>0</v>
      </c>
      <c r="U40" s="60">
        <v>0</v>
      </c>
      <c r="V40" s="60">
        <v>0</v>
      </c>
      <c r="W40" s="60">
        <v>0</v>
      </c>
      <c r="X40" s="60">
        <v>0</v>
      </c>
      <c r="Y40" s="60">
        <v>0</v>
      </c>
      <c r="Z40" s="60">
        <v>0</v>
      </c>
      <c r="AA40" s="60">
        <v>0</v>
      </c>
      <c r="AB40" s="60">
        <v>0</v>
      </c>
      <c r="AC40" s="60">
        <v>0</v>
      </c>
      <c r="AD40" s="60">
        <v>0</v>
      </c>
      <c r="AE40" s="31">
        <v>1</v>
      </c>
      <c r="AF40" s="29"/>
      <c r="AG40" s="29"/>
      <c r="AH40" s="29" t="s">
        <v>44</v>
      </c>
      <c r="AI40" s="30"/>
      <c r="AJ40" s="32"/>
      <c r="AK40" s="24">
        <f t="shared" si="7"/>
        <v>0</v>
      </c>
      <c r="AL40" s="24">
        <f t="shared" si="8"/>
        <v>0</v>
      </c>
      <c r="AM40" s="32"/>
    </row>
    <row r="41" spans="2:39" ht="10.8" x14ac:dyDescent="0.15">
      <c r="B41" s="28"/>
      <c r="C41" s="29"/>
      <c r="D41" s="79" t="s">
        <v>45</v>
      </c>
      <c r="E41" s="79"/>
      <c r="F41" s="30"/>
      <c r="G41" s="52">
        <f t="shared" si="6"/>
        <v>3</v>
      </c>
      <c r="H41" s="59">
        <f t="shared" si="3"/>
        <v>3</v>
      </c>
      <c r="I41" s="60">
        <v>3</v>
      </c>
      <c r="J41" s="60">
        <v>0</v>
      </c>
      <c r="K41" s="60">
        <v>0</v>
      </c>
      <c r="L41" s="60">
        <v>0</v>
      </c>
      <c r="M41" s="60">
        <v>0</v>
      </c>
      <c r="N41" s="60">
        <v>0</v>
      </c>
      <c r="O41" s="60">
        <v>0</v>
      </c>
      <c r="P41" s="60">
        <v>0</v>
      </c>
      <c r="Q41" s="60">
        <v>0</v>
      </c>
      <c r="R41" s="61">
        <v>0</v>
      </c>
      <c r="S41" s="62"/>
      <c r="T41" s="63">
        <v>0</v>
      </c>
      <c r="U41" s="60">
        <v>0</v>
      </c>
      <c r="V41" s="60">
        <v>0</v>
      </c>
      <c r="W41" s="60">
        <v>0</v>
      </c>
      <c r="X41" s="60">
        <v>0</v>
      </c>
      <c r="Y41" s="60">
        <v>0</v>
      </c>
      <c r="Z41" s="60">
        <v>0</v>
      </c>
      <c r="AA41" s="60">
        <v>0</v>
      </c>
      <c r="AB41" s="60">
        <v>0</v>
      </c>
      <c r="AC41" s="60">
        <v>0</v>
      </c>
      <c r="AD41" s="60">
        <v>0</v>
      </c>
      <c r="AE41" s="31">
        <v>3</v>
      </c>
      <c r="AF41" s="29"/>
      <c r="AG41" s="79" t="s">
        <v>45</v>
      </c>
      <c r="AH41" s="79"/>
      <c r="AI41" s="30"/>
      <c r="AJ41" s="32"/>
      <c r="AK41" s="24">
        <f t="shared" si="7"/>
        <v>0</v>
      </c>
      <c r="AL41" s="24">
        <f t="shared" si="8"/>
        <v>0</v>
      </c>
      <c r="AM41" s="32"/>
    </row>
    <row r="42" spans="2:39" s="25" customFormat="1" ht="10.8" x14ac:dyDescent="0.15">
      <c r="B42" s="26"/>
      <c r="C42" s="81" t="s">
        <v>62</v>
      </c>
      <c r="D42" s="81"/>
      <c r="E42" s="81"/>
      <c r="F42" s="22"/>
      <c r="G42" s="52">
        <f t="shared" si="6"/>
        <v>330</v>
      </c>
      <c r="H42" s="58">
        <f t="shared" si="3"/>
        <v>302</v>
      </c>
      <c r="I42" s="54">
        <v>243</v>
      </c>
      <c r="J42" s="54">
        <v>37</v>
      </c>
      <c r="K42" s="54">
        <v>4</v>
      </c>
      <c r="L42" s="54">
        <v>0</v>
      </c>
      <c r="M42" s="54">
        <v>4</v>
      </c>
      <c r="N42" s="54">
        <v>0</v>
      </c>
      <c r="O42" s="54">
        <v>8</v>
      </c>
      <c r="P42" s="54">
        <v>1</v>
      </c>
      <c r="Q42" s="54">
        <v>2</v>
      </c>
      <c r="R42" s="55">
        <v>2</v>
      </c>
      <c r="S42" s="56"/>
      <c r="T42" s="57">
        <v>1</v>
      </c>
      <c r="U42" s="54">
        <v>0</v>
      </c>
      <c r="V42" s="54">
        <v>0</v>
      </c>
      <c r="W42" s="54">
        <v>5</v>
      </c>
      <c r="X42" s="54">
        <v>1</v>
      </c>
      <c r="Y42" s="54">
        <v>0</v>
      </c>
      <c r="Z42" s="54">
        <v>7</v>
      </c>
      <c r="AA42" s="54">
        <v>0</v>
      </c>
      <c r="AB42" s="54">
        <v>0</v>
      </c>
      <c r="AC42" s="54">
        <v>0</v>
      </c>
      <c r="AD42" s="54">
        <v>15</v>
      </c>
      <c r="AE42" s="27">
        <v>449</v>
      </c>
      <c r="AF42" s="81" t="s">
        <v>62</v>
      </c>
      <c r="AG42" s="81"/>
      <c r="AH42" s="81"/>
      <c r="AI42" s="22"/>
      <c r="AJ42" s="23"/>
      <c r="AK42" s="24">
        <f t="shared" si="7"/>
        <v>0</v>
      </c>
      <c r="AL42" s="24">
        <f t="shared" si="8"/>
        <v>0</v>
      </c>
      <c r="AM42" s="23"/>
    </row>
    <row r="43" spans="2:39" ht="10.8" x14ac:dyDescent="0.15">
      <c r="B43" s="28"/>
      <c r="C43" s="29"/>
      <c r="D43" s="79" t="s">
        <v>46</v>
      </c>
      <c r="E43" s="79"/>
      <c r="F43" s="30"/>
      <c r="G43" s="52">
        <f t="shared" si="6"/>
        <v>0</v>
      </c>
      <c r="H43" s="59">
        <f t="shared" si="3"/>
        <v>0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60">
        <v>0</v>
      </c>
      <c r="O43" s="60">
        <v>0</v>
      </c>
      <c r="P43" s="60">
        <v>0</v>
      </c>
      <c r="Q43" s="60">
        <v>0</v>
      </c>
      <c r="R43" s="61">
        <v>0</v>
      </c>
      <c r="S43" s="62"/>
      <c r="T43" s="63">
        <v>0</v>
      </c>
      <c r="U43" s="60">
        <v>0</v>
      </c>
      <c r="V43" s="60">
        <v>0</v>
      </c>
      <c r="W43" s="60">
        <v>0</v>
      </c>
      <c r="X43" s="60">
        <v>0</v>
      </c>
      <c r="Y43" s="60">
        <v>0</v>
      </c>
      <c r="Z43" s="60">
        <v>0</v>
      </c>
      <c r="AA43" s="60">
        <v>0</v>
      </c>
      <c r="AB43" s="60">
        <v>0</v>
      </c>
      <c r="AC43" s="60">
        <v>0</v>
      </c>
      <c r="AD43" s="60">
        <v>0</v>
      </c>
      <c r="AE43" s="31">
        <v>0</v>
      </c>
      <c r="AF43" s="29"/>
      <c r="AG43" s="79" t="s">
        <v>46</v>
      </c>
      <c r="AH43" s="79"/>
      <c r="AI43" s="30"/>
      <c r="AJ43" s="32"/>
      <c r="AK43" s="24">
        <f t="shared" si="7"/>
        <v>0</v>
      </c>
      <c r="AL43" s="24">
        <f t="shared" si="8"/>
        <v>0</v>
      </c>
      <c r="AM43" s="32"/>
    </row>
    <row r="44" spans="2:39" ht="10.8" x14ac:dyDescent="0.15">
      <c r="B44" s="28"/>
      <c r="C44" s="29"/>
      <c r="D44" s="79" t="s">
        <v>47</v>
      </c>
      <c r="E44" s="79"/>
      <c r="F44" s="30"/>
      <c r="G44" s="52">
        <f t="shared" si="6"/>
        <v>0</v>
      </c>
      <c r="H44" s="59">
        <f t="shared" si="3"/>
        <v>0</v>
      </c>
      <c r="I44" s="60">
        <v>0</v>
      </c>
      <c r="J44" s="60">
        <v>0</v>
      </c>
      <c r="K44" s="60">
        <v>0</v>
      </c>
      <c r="L44" s="60">
        <v>0</v>
      </c>
      <c r="M44" s="60">
        <v>0</v>
      </c>
      <c r="N44" s="60">
        <v>0</v>
      </c>
      <c r="O44" s="60">
        <v>0</v>
      </c>
      <c r="P44" s="60">
        <v>0</v>
      </c>
      <c r="Q44" s="60">
        <v>0</v>
      </c>
      <c r="R44" s="61">
        <v>0</v>
      </c>
      <c r="S44" s="62"/>
      <c r="T44" s="63">
        <v>0</v>
      </c>
      <c r="U44" s="60">
        <v>0</v>
      </c>
      <c r="V44" s="60">
        <v>0</v>
      </c>
      <c r="W44" s="60">
        <v>0</v>
      </c>
      <c r="X44" s="60">
        <v>0</v>
      </c>
      <c r="Y44" s="60">
        <v>0</v>
      </c>
      <c r="Z44" s="60">
        <v>0</v>
      </c>
      <c r="AA44" s="60">
        <v>0</v>
      </c>
      <c r="AB44" s="60">
        <v>0</v>
      </c>
      <c r="AC44" s="60">
        <v>0</v>
      </c>
      <c r="AD44" s="60">
        <v>0</v>
      </c>
      <c r="AE44" s="31">
        <v>0</v>
      </c>
      <c r="AF44" s="29"/>
      <c r="AG44" s="79" t="s">
        <v>47</v>
      </c>
      <c r="AH44" s="79"/>
      <c r="AI44" s="30"/>
      <c r="AJ44" s="32"/>
      <c r="AK44" s="24">
        <f t="shared" si="7"/>
        <v>0</v>
      </c>
      <c r="AL44" s="24">
        <f t="shared" si="8"/>
        <v>0</v>
      </c>
      <c r="AM44" s="32"/>
    </row>
    <row r="45" spans="2:39" ht="10.8" x14ac:dyDescent="0.15">
      <c r="B45" s="28"/>
      <c r="C45" s="29"/>
      <c r="D45" s="79" t="s">
        <v>48</v>
      </c>
      <c r="E45" s="79"/>
      <c r="F45" s="30"/>
      <c r="G45" s="52">
        <f t="shared" si="6"/>
        <v>0</v>
      </c>
      <c r="H45" s="59">
        <f t="shared" si="3"/>
        <v>0</v>
      </c>
      <c r="I45" s="60">
        <v>0</v>
      </c>
      <c r="J45" s="60">
        <v>0</v>
      </c>
      <c r="K45" s="60">
        <v>0</v>
      </c>
      <c r="L45" s="60">
        <v>0</v>
      </c>
      <c r="M45" s="60">
        <v>0</v>
      </c>
      <c r="N45" s="60">
        <v>0</v>
      </c>
      <c r="O45" s="60">
        <v>0</v>
      </c>
      <c r="P45" s="60">
        <v>0</v>
      </c>
      <c r="Q45" s="60">
        <v>0</v>
      </c>
      <c r="R45" s="61">
        <v>0</v>
      </c>
      <c r="S45" s="62"/>
      <c r="T45" s="63">
        <v>0</v>
      </c>
      <c r="U45" s="60">
        <v>0</v>
      </c>
      <c r="V45" s="60">
        <v>0</v>
      </c>
      <c r="W45" s="60">
        <v>0</v>
      </c>
      <c r="X45" s="60">
        <v>0</v>
      </c>
      <c r="Y45" s="60">
        <v>0</v>
      </c>
      <c r="Z45" s="60">
        <v>0</v>
      </c>
      <c r="AA45" s="60">
        <v>0</v>
      </c>
      <c r="AB45" s="60">
        <v>0</v>
      </c>
      <c r="AC45" s="60">
        <v>0</v>
      </c>
      <c r="AD45" s="60">
        <v>0</v>
      </c>
      <c r="AE45" s="31">
        <v>1</v>
      </c>
      <c r="AF45" s="29"/>
      <c r="AG45" s="79" t="s">
        <v>48</v>
      </c>
      <c r="AH45" s="79"/>
      <c r="AI45" s="30"/>
      <c r="AJ45" s="32"/>
      <c r="AK45" s="24">
        <f t="shared" si="7"/>
        <v>0</v>
      </c>
      <c r="AL45" s="24">
        <f t="shared" si="8"/>
        <v>0</v>
      </c>
      <c r="AM45" s="32"/>
    </row>
    <row r="46" spans="2:39" ht="10.8" x14ac:dyDescent="0.15">
      <c r="B46" s="28"/>
      <c r="C46" s="29"/>
      <c r="D46" s="79" t="s">
        <v>49</v>
      </c>
      <c r="E46" s="79"/>
      <c r="F46" s="30"/>
      <c r="G46" s="52">
        <f t="shared" si="6"/>
        <v>0</v>
      </c>
      <c r="H46" s="59">
        <f t="shared" si="3"/>
        <v>0</v>
      </c>
      <c r="I46" s="60">
        <v>0</v>
      </c>
      <c r="J46" s="60">
        <v>0</v>
      </c>
      <c r="K46" s="60">
        <v>0</v>
      </c>
      <c r="L46" s="60">
        <v>0</v>
      </c>
      <c r="M46" s="60">
        <v>0</v>
      </c>
      <c r="N46" s="60">
        <v>0</v>
      </c>
      <c r="O46" s="60">
        <v>0</v>
      </c>
      <c r="P46" s="60">
        <v>0</v>
      </c>
      <c r="Q46" s="60">
        <v>0</v>
      </c>
      <c r="R46" s="61">
        <v>0</v>
      </c>
      <c r="S46" s="62"/>
      <c r="T46" s="63">
        <v>0</v>
      </c>
      <c r="U46" s="60">
        <v>0</v>
      </c>
      <c r="V46" s="60">
        <v>0</v>
      </c>
      <c r="W46" s="60">
        <v>0</v>
      </c>
      <c r="X46" s="60">
        <v>0</v>
      </c>
      <c r="Y46" s="60">
        <v>0</v>
      </c>
      <c r="Z46" s="60">
        <v>0</v>
      </c>
      <c r="AA46" s="60">
        <v>0</v>
      </c>
      <c r="AB46" s="60">
        <v>0</v>
      </c>
      <c r="AC46" s="60">
        <v>0</v>
      </c>
      <c r="AD46" s="60">
        <v>0</v>
      </c>
      <c r="AE46" s="31">
        <v>0</v>
      </c>
      <c r="AF46" s="29"/>
      <c r="AG46" s="79" t="s">
        <v>49</v>
      </c>
      <c r="AH46" s="79"/>
      <c r="AI46" s="30"/>
      <c r="AJ46" s="32"/>
      <c r="AK46" s="24">
        <f t="shared" si="7"/>
        <v>0</v>
      </c>
      <c r="AL46" s="24">
        <f t="shared" si="8"/>
        <v>0</v>
      </c>
      <c r="AM46" s="32"/>
    </row>
    <row r="47" spans="2:39" ht="10.8" x14ac:dyDescent="0.15">
      <c r="B47" s="2"/>
      <c r="C47" s="2"/>
      <c r="D47" s="84" t="s">
        <v>95</v>
      </c>
      <c r="E47" s="79"/>
      <c r="F47" s="3"/>
      <c r="G47" s="52">
        <f t="shared" si="6"/>
        <v>0</v>
      </c>
      <c r="H47" s="59">
        <f t="shared" si="3"/>
        <v>0</v>
      </c>
      <c r="I47" s="60">
        <v>0</v>
      </c>
      <c r="J47" s="60">
        <v>0</v>
      </c>
      <c r="K47" s="60">
        <v>0</v>
      </c>
      <c r="L47" s="60">
        <v>0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R47" s="61">
        <v>0</v>
      </c>
      <c r="S47" s="62"/>
      <c r="T47" s="63">
        <v>0</v>
      </c>
      <c r="U47" s="60">
        <v>0</v>
      </c>
      <c r="V47" s="60">
        <v>0</v>
      </c>
      <c r="W47" s="60">
        <v>0</v>
      </c>
      <c r="X47" s="60">
        <v>0</v>
      </c>
      <c r="Y47" s="60">
        <v>0</v>
      </c>
      <c r="Z47" s="60">
        <v>0</v>
      </c>
      <c r="AA47" s="60">
        <v>0</v>
      </c>
      <c r="AB47" s="60">
        <v>0</v>
      </c>
      <c r="AC47" s="60">
        <v>0</v>
      </c>
      <c r="AD47" s="60">
        <v>0</v>
      </c>
      <c r="AE47" s="34">
        <v>0</v>
      </c>
      <c r="AF47" s="2"/>
      <c r="AG47" s="84" t="s">
        <v>95</v>
      </c>
      <c r="AH47" s="79"/>
      <c r="AI47" s="3"/>
      <c r="AJ47" s="32"/>
      <c r="AK47" s="24">
        <f t="shared" si="7"/>
        <v>0</v>
      </c>
      <c r="AL47" s="24">
        <f t="shared" si="8"/>
        <v>0</v>
      </c>
      <c r="AM47" s="32"/>
    </row>
    <row r="48" spans="2:39" ht="10.8" x14ac:dyDescent="0.15">
      <c r="B48" s="2"/>
      <c r="C48" s="2"/>
      <c r="D48" s="84" t="s">
        <v>65</v>
      </c>
      <c r="E48" s="79"/>
      <c r="F48" s="3"/>
      <c r="G48" s="52">
        <f t="shared" si="6"/>
        <v>0</v>
      </c>
      <c r="H48" s="59">
        <f t="shared" si="3"/>
        <v>0</v>
      </c>
      <c r="I48" s="60">
        <v>0</v>
      </c>
      <c r="J48" s="60">
        <v>0</v>
      </c>
      <c r="K48" s="60">
        <v>0</v>
      </c>
      <c r="L48" s="60">
        <v>0</v>
      </c>
      <c r="M48" s="60">
        <v>0</v>
      </c>
      <c r="N48" s="60">
        <v>0</v>
      </c>
      <c r="O48" s="60">
        <v>0</v>
      </c>
      <c r="P48" s="60">
        <v>0</v>
      </c>
      <c r="Q48" s="60">
        <v>0</v>
      </c>
      <c r="R48" s="61">
        <v>0</v>
      </c>
      <c r="S48" s="62"/>
      <c r="T48" s="63">
        <v>0</v>
      </c>
      <c r="U48" s="60">
        <v>0</v>
      </c>
      <c r="V48" s="60">
        <v>0</v>
      </c>
      <c r="W48" s="60">
        <v>0</v>
      </c>
      <c r="X48" s="60">
        <v>0</v>
      </c>
      <c r="Y48" s="60">
        <v>0</v>
      </c>
      <c r="Z48" s="60">
        <v>0</v>
      </c>
      <c r="AA48" s="60">
        <v>0</v>
      </c>
      <c r="AB48" s="60">
        <v>0</v>
      </c>
      <c r="AC48" s="60">
        <v>0</v>
      </c>
      <c r="AD48" s="60">
        <v>0</v>
      </c>
      <c r="AE48" s="34">
        <v>0</v>
      </c>
      <c r="AF48" s="2"/>
      <c r="AG48" s="84" t="s">
        <v>65</v>
      </c>
      <c r="AH48" s="79"/>
      <c r="AI48" s="3"/>
      <c r="AJ48" s="32"/>
      <c r="AK48" s="24">
        <f t="shared" si="7"/>
        <v>0</v>
      </c>
      <c r="AL48" s="24">
        <f t="shared" si="8"/>
        <v>0</v>
      </c>
      <c r="AM48" s="32"/>
    </row>
    <row r="49" spans="2:39" ht="11.25" customHeight="1" x14ac:dyDescent="0.15">
      <c r="B49" s="2"/>
      <c r="C49" s="2"/>
      <c r="D49" s="84" t="s">
        <v>93</v>
      </c>
      <c r="E49" s="79"/>
      <c r="F49" s="3"/>
      <c r="G49" s="52">
        <f t="shared" si="6"/>
        <v>1</v>
      </c>
      <c r="H49" s="59">
        <f t="shared" si="3"/>
        <v>0</v>
      </c>
      <c r="I49" s="60">
        <v>0</v>
      </c>
      <c r="J49" s="60">
        <v>0</v>
      </c>
      <c r="K49" s="60">
        <v>0</v>
      </c>
      <c r="L49" s="60">
        <v>0</v>
      </c>
      <c r="M49" s="60">
        <v>0</v>
      </c>
      <c r="N49" s="60">
        <v>0</v>
      </c>
      <c r="O49" s="60">
        <v>0</v>
      </c>
      <c r="P49" s="60">
        <v>0</v>
      </c>
      <c r="Q49" s="60">
        <v>0</v>
      </c>
      <c r="R49" s="61">
        <v>0</v>
      </c>
      <c r="S49" s="62"/>
      <c r="T49" s="63">
        <v>0</v>
      </c>
      <c r="U49" s="60">
        <v>0</v>
      </c>
      <c r="V49" s="60">
        <v>0</v>
      </c>
      <c r="W49" s="60">
        <v>0</v>
      </c>
      <c r="X49" s="60">
        <v>0</v>
      </c>
      <c r="Y49" s="60">
        <v>0</v>
      </c>
      <c r="Z49" s="60">
        <v>0</v>
      </c>
      <c r="AA49" s="60">
        <v>0</v>
      </c>
      <c r="AB49" s="60">
        <v>0</v>
      </c>
      <c r="AC49" s="60">
        <v>0</v>
      </c>
      <c r="AD49" s="60">
        <v>1</v>
      </c>
      <c r="AE49" s="34">
        <v>21</v>
      </c>
      <c r="AF49" s="2"/>
      <c r="AG49" s="84" t="s">
        <v>93</v>
      </c>
      <c r="AH49" s="79"/>
      <c r="AI49" s="3"/>
      <c r="AJ49" s="32"/>
      <c r="AK49" s="24">
        <f t="shared" si="7"/>
        <v>0</v>
      </c>
      <c r="AL49" s="24">
        <f t="shared" si="8"/>
        <v>0</v>
      </c>
      <c r="AM49" s="32"/>
    </row>
    <row r="50" spans="2:39" ht="10.8" x14ac:dyDescent="0.15">
      <c r="B50" s="2"/>
      <c r="C50" s="2"/>
      <c r="D50" s="79" t="s">
        <v>50</v>
      </c>
      <c r="E50" s="79"/>
      <c r="F50" s="3"/>
      <c r="G50" s="52">
        <f t="shared" si="6"/>
        <v>4</v>
      </c>
      <c r="H50" s="59">
        <f t="shared" si="3"/>
        <v>3</v>
      </c>
      <c r="I50" s="60">
        <v>0</v>
      </c>
      <c r="J50" s="60">
        <v>2</v>
      </c>
      <c r="K50" s="60">
        <v>1</v>
      </c>
      <c r="L50" s="60">
        <v>0</v>
      </c>
      <c r="M50" s="60">
        <v>0</v>
      </c>
      <c r="N50" s="60">
        <v>0</v>
      </c>
      <c r="O50" s="60">
        <v>0</v>
      </c>
      <c r="P50" s="60">
        <v>0</v>
      </c>
      <c r="Q50" s="60">
        <v>0</v>
      </c>
      <c r="R50" s="61">
        <v>0</v>
      </c>
      <c r="S50" s="62"/>
      <c r="T50" s="63">
        <v>0</v>
      </c>
      <c r="U50" s="60">
        <v>0</v>
      </c>
      <c r="V50" s="60">
        <v>0</v>
      </c>
      <c r="W50" s="60">
        <v>0</v>
      </c>
      <c r="X50" s="60">
        <v>0</v>
      </c>
      <c r="Y50" s="60">
        <v>0</v>
      </c>
      <c r="Z50" s="60">
        <v>1</v>
      </c>
      <c r="AA50" s="60">
        <v>0</v>
      </c>
      <c r="AB50" s="60">
        <v>0</v>
      </c>
      <c r="AC50" s="60">
        <v>0</v>
      </c>
      <c r="AD50" s="60">
        <v>0</v>
      </c>
      <c r="AE50" s="34">
        <v>11</v>
      </c>
      <c r="AF50" s="2"/>
      <c r="AG50" s="79" t="s">
        <v>50</v>
      </c>
      <c r="AH50" s="79"/>
      <c r="AI50" s="3"/>
      <c r="AJ50" s="32"/>
      <c r="AK50" s="24">
        <f t="shared" si="7"/>
        <v>0</v>
      </c>
      <c r="AL50" s="24">
        <f t="shared" si="8"/>
        <v>0</v>
      </c>
      <c r="AM50" s="32"/>
    </row>
    <row r="51" spans="2:39" ht="10.8" x14ac:dyDescent="0.15">
      <c r="B51" s="2"/>
      <c r="C51" s="2"/>
      <c r="D51" s="79" t="s">
        <v>51</v>
      </c>
      <c r="E51" s="79"/>
      <c r="F51" s="3"/>
      <c r="G51" s="52">
        <f t="shared" si="6"/>
        <v>2</v>
      </c>
      <c r="H51" s="59">
        <f t="shared" si="3"/>
        <v>2</v>
      </c>
      <c r="I51" s="60">
        <v>2</v>
      </c>
      <c r="J51" s="60">
        <v>0</v>
      </c>
      <c r="K51" s="60">
        <v>0</v>
      </c>
      <c r="L51" s="60">
        <v>0</v>
      </c>
      <c r="M51" s="60">
        <v>0</v>
      </c>
      <c r="N51" s="60">
        <v>0</v>
      </c>
      <c r="O51" s="60">
        <v>0</v>
      </c>
      <c r="P51" s="60">
        <v>0</v>
      </c>
      <c r="Q51" s="60">
        <v>0</v>
      </c>
      <c r="R51" s="61">
        <v>0</v>
      </c>
      <c r="S51" s="62"/>
      <c r="T51" s="63">
        <v>0</v>
      </c>
      <c r="U51" s="60">
        <v>0</v>
      </c>
      <c r="V51" s="60">
        <v>0</v>
      </c>
      <c r="W51" s="60">
        <v>0</v>
      </c>
      <c r="X51" s="60">
        <v>0</v>
      </c>
      <c r="Y51" s="60">
        <v>0</v>
      </c>
      <c r="Z51" s="60">
        <v>0</v>
      </c>
      <c r="AA51" s="60">
        <v>0</v>
      </c>
      <c r="AB51" s="60">
        <v>0</v>
      </c>
      <c r="AC51" s="60">
        <v>0</v>
      </c>
      <c r="AD51" s="60">
        <v>0</v>
      </c>
      <c r="AE51" s="34">
        <v>1</v>
      </c>
      <c r="AF51" s="2"/>
      <c r="AG51" s="79" t="s">
        <v>51</v>
      </c>
      <c r="AH51" s="79"/>
      <c r="AI51" s="3"/>
      <c r="AJ51" s="32"/>
      <c r="AK51" s="24">
        <f t="shared" si="7"/>
        <v>0</v>
      </c>
      <c r="AL51" s="24">
        <f t="shared" si="8"/>
        <v>0</v>
      </c>
      <c r="AM51" s="32"/>
    </row>
    <row r="52" spans="2:39" ht="10.8" x14ac:dyDescent="0.15">
      <c r="B52" s="2"/>
      <c r="C52" s="2"/>
      <c r="D52" s="79" t="s">
        <v>52</v>
      </c>
      <c r="E52" s="79"/>
      <c r="F52" s="3"/>
      <c r="G52" s="52">
        <f t="shared" si="6"/>
        <v>0</v>
      </c>
      <c r="H52" s="59">
        <f>SUM(I52:R52,T52)</f>
        <v>0</v>
      </c>
      <c r="I52" s="6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R52" s="61">
        <v>0</v>
      </c>
      <c r="S52" s="62"/>
      <c r="T52" s="63">
        <v>0</v>
      </c>
      <c r="U52" s="60">
        <v>0</v>
      </c>
      <c r="V52" s="60">
        <v>0</v>
      </c>
      <c r="W52" s="60">
        <v>0</v>
      </c>
      <c r="X52" s="60">
        <v>0</v>
      </c>
      <c r="Y52" s="60">
        <v>0</v>
      </c>
      <c r="Z52" s="60">
        <v>0</v>
      </c>
      <c r="AA52" s="60">
        <v>0</v>
      </c>
      <c r="AB52" s="60">
        <v>0</v>
      </c>
      <c r="AC52" s="60">
        <v>0</v>
      </c>
      <c r="AD52" s="60">
        <v>0</v>
      </c>
      <c r="AE52" s="34">
        <v>2</v>
      </c>
      <c r="AF52" s="2"/>
      <c r="AG52" s="79" t="s">
        <v>52</v>
      </c>
      <c r="AH52" s="79"/>
      <c r="AI52" s="3"/>
      <c r="AJ52" s="32"/>
      <c r="AK52" s="24">
        <f t="shared" si="7"/>
        <v>0</v>
      </c>
      <c r="AL52" s="24">
        <f t="shared" si="8"/>
        <v>0</v>
      </c>
      <c r="AM52" s="32"/>
    </row>
    <row r="53" spans="2:39" ht="10.8" x14ac:dyDescent="0.15">
      <c r="B53" s="2"/>
      <c r="C53" s="2"/>
      <c r="D53" s="79" t="s">
        <v>94</v>
      </c>
      <c r="E53" s="79"/>
      <c r="F53" s="3"/>
      <c r="G53" s="52">
        <f t="shared" si="6"/>
        <v>4</v>
      </c>
      <c r="H53" s="59">
        <f>SUM(I53:R53,T53)</f>
        <v>4</v>
      </c>
      <c r="I53" s="60">
        <v>2</v>
      </c>
      <c r="J53" s="60">
        <v>1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60">
        <v>1</v>
      </c>
      <c r="Q53" s="60">
        <v>0</v>
      </c>
      <c r="R53" s="61">
        <v>0</v>
      </c>
      <c r="S53" s="62"/>
      <c r="T53" s="63">
        <v>0</v>
      </c>
      <c r="U53" s="60">
        <v>0</v>
      </c>
      <c r="V53" s="60">
        <v>0</v>
      </c>
      <c r="W53" s="60">
        <v>0</v>
      </c>
      <c r="X53" s="60">
        <v>0</v>
      </c>
      <c r="Y53" s="60">
        <v>0</v>
      </c>
      <c r="Z53" s="60">
        <v>0</v>
      </c>
      <c r="AA53" s="60">
        <v>0</v>
      </c>
      <c r="AB53" s="60">
        <v>0</v>
      </c>
      <c r="AC53" s="60">
        <v>0</v>
      </c>
      <c r="AD53" s="60">
        <v>0</v>
      </c>
      <c r="AE53" s="34"/>
      <c r="AF53" s="2"/>
      <c r="AG53" s="79" t="s">
        <v>94</v>
      </c>
      <c r="AH53" s="79"/>
      <c r="AI53" s="3"/>
      <c r="AJ53" s="32"/>
      <c r="AK53" s="24">
        <f t="shared" si="7"/>
        <v>0</v>
      </c>
      <c r="AL53" s="24">
        <f t="shared" si="8"/>
        <v>0</v>
      </c>
      <c r="AM53" s="32"/>
    </row>
    <row r="54" spans="2:39" ht="10.8" x14ac:dyDescent="0.15">
      <c r="B54" s="2"/>
      <c r="C54" s="2"/>
      <c r="D54" s="79" t="s">
        <v>53</v>
      </c>
      <c r="E54" s="79"/>
      <c r="F54" s="3"/>
      <c r="G54" s="52">
        <f t="shared" si="6"/>
        <v>113</v>
      </c>
      <c r="H54" s="59">
        <f t="shared" si="3"/>
        <v>101</v>
      </c>
      <c r="I54" s="60">
        <v>77</v>
      </c>
      <c r="J54" s="60">
        <v>10</v>
      </c>
      <c r="K54" s="60">
        <v>3</v>
      </c>
      <c r="L54" s="60">
        <v>0</v>
      </c>
      <c r="M54" s="60">
        <v>2</v>
      </c>
      <c r="N54" s="60">
        <v>0</v>
      </c>
      <c r="O54" s="60">
        <v>6</v>
      </c>
      <c r="P54" s="60">
        <v>0</v>
      </c>
      <c r="Q54" s="60">
        <v>1</v>
      </c>
      <c r="R54" s="61">
        <v>1</v>
      </c>
      <c r="S54" s="62"/>
      <c r="T54" s="63">
        <v>1</v>
      </c>
      <c r="U54" s="60">
        <v>0</v>
      </c>
      <c r="V54" s="60">
        <v>0</v>
      </c>
      <c r="W54" s="60">
        <v>1</v>
      </c>
      <c r="X54" s="60">
        <v>0</v>
      </c>
      <c r="Y54" s="60">
        <v>0</v>
      </c>
      <c r="Z54" s="60">
        <v>0</v>
      </c>
      <c r="AA54" s="60">
        <v>0</v>
      </c>
      <c r="AB54" s="60">
        <v>0</v>
      </c>
      <c r="AC54" s="60">
        <v>0</v>
      </c>
      <c r="AD54" s="60">
        <v>11</v>
      </c>
      <c r="AE54" s="34">
        <v>315</v>
      </c>
      <c r="AF54" s="2"/>
      <c r="AG54" s="79" t="s">
        <v>53</v>
      </c>
      <c r="AH54" s="79"/>
      <c r="AI54" s="3"/>
      <c r="AJ54" s="32"/>
      <c r="AK54" s="24">
        <f t="shared" si="7"/>
        <v>0</v>
      </c>
      <c r="AL54" s="24">
        <f t="shared" si="8"/>
        <v>0</v>
      </c>
      <c r="AM54" s="32"/>
    </row>
    <row r="55" spans="2:39" ht="10.8" x14ac:dyDescent="0.15">
      <c r="B55" s="2"/>
      <c r="C55" s="2"/>
      <c r="D55" s="79" t="s">
        <v>54</v>
      </c>
      <c r="E55" s="79"/>
      <c r="F55" s="3"/>
      <c r="G55" s="64">
        <f t="shared" si="6"/>
        <v>206</v>
      </c>
      <c r="H55" s="65">
        <f t="shared" si="3"/>
        <v>192</v>
      </c>
      <c r="I55" s="66">
        <v>162</v>
      </c>
      <c r="J55" s="66">
        <v>24</v>
      </c>
      <c r="K55" s="66">
        <v>0</v>
      </c>
      <c r="L55" s="66">
        <v>0</v>
      </c>
      <c r="M55" s="66">
        <v>2</v>
      </c>
      <c r="N55" s="66">
        <v>0</v>
      </c>
      <c r="O55" s="66">
        <v>2</v>
      </c>
      <c r="P55" s="66">
        <v>0</v>
      </c>
      <c r="Q55" s="66">
        <v>1</v>
      </c>
      <c r="R55" s="67">
        <v>1</v>
      </c>
      <c r="S55" s="62"/>
      <c r="T55" s="68">
        <v>0</v>
      </c>
      <c r="U55" s="66">
        <v>0</v>
      </c>
      <c r="V55" s="66">
        <v>0</v>
      </c>
      <c r="W55" s="66">
        <v>4</v>
      </c>
      <c r="X55" s="66">
        <v>1</v>
      </c>
      <c r="Y55" s="66">
        <v>0</v>
      </c>
      <c r="Z55" s="66">
        <v>6</v>
      </c>
      <c r="AA55" s="66">
        <v>0</v>
      </c>
      <c r="AB55" s="66">
        <v>0</v>
      </c>
      <c r="AC55" s="66">
        <v>0</v>
      </c>
      <c r="AD55" s="66">
        <v>3</v>
      </c>
      <c r="AE55" s="35">
        <v>98</v>
      </c>
      <c r="AF55" s="2"/>
      <c r="AG55" s="79" t="s">
        <v>54</v>
      </c>
      <c r="AH55" s="79"/>
      <c r="AI55" s="3"/>
      <c r="AJ55" s="32"/>
      <c r="AK55" s="24">
        <f t="shared" si="7"/>
        <v>0</v>
      </c>
      <c r="AL55" s="24">
        <f t="shared" si="8"/>
        <v>0</v>
      </c>
      <c r="AM55" s="32"/>
    </row>
    <row r="56" spans="2:39" ht="10.8" x14ac:dyDescent="0.15">
      <c r="B56" s="101" t="s">
        <v>26</v>
      </c>
      <c r="C56" s="102"/>
      <c r="D56" s="36"/>
      <c r="E56" s="37" t="s">
        <v>8</v>
      </c>
      <c r="F56" s="38"/>
      <c r="G56" s="69">
        <f>SUM(G57:G61)</f>
        <v>160</v>
      </c>
      <c r="H56" s="52">
        <f>SUM(H57:H61)</f>
        <v>136</v>
      </c>
      <c r="I56" s="52">
        <v>38</v>
      </c>
      <c r="J56" s="52">
        <v>40</v>
      </c>
      <c r="K56" s="52">
        <v>3</v>
      </c>
      <c r="L56" s="52">
        <v>0</v>
      </c>
      <c r="M56" s="52">
        <v>4</v>
      </c>
      <c r="N56" s="52">
        <v>0</v>
      </c>
      <c r="O56" s="52">
        <v>31</v>
      </c>
      <c r="P56" s="52">
        <v>0</v>
      </c>
      <c r="Q56" s="52">
        <v>19</v>
      </c>
      <c r="R56" s="53">
        <v>1</v>
      </c>
      <c r="S56" s="70"/>
      <c r="T56" s="71">
        <v>0</v>
      </c>
      <c r="U56" s="52">
        <v>0</v>
      </c>
      <c r="V56" s="52">
        <v>0</v>
      </c>
      <c r="W56" s="52">
        <v>2</v>
      </c>
      <c r="X56" s="52">
        <v>2</v>
      </c>
      <c r="Y56" s="52">
        <v>0</v>
      </c>
      <c r="Z56" s="52">
        <v>8</v>
      </c>
      <c r="AA56" s="52">
        <v>0</v>
      </c>
      <c r="AB56" s="52">
        <v>0</v>
      </c>
      <c r="AC56" s="52">
        <v>0</v>
      </c>
      <c r="AD56" s="52">
        <v>12</v>
      </c>
      <c r="AE56" s="107" t="s">
        <v>26</v>
      </c>
      <c r="AF56" s="102"/>
      <c r="AG56" s="36"/>
      <c r="AH56" s="37" t="s">
        <v>8</v>
      </c>
      <c r="AI56" s="38"/>
      <c r="AJ56" s="32"/>
      <c r="AK56" s="24">
        <f t="shared" si="7"/>
        <v>0</v>
      </c>
      <c r="AL56" s="24">
        <f t="shared" si="8"/>
        <v>0</v>
      </c>
      <c r="AM56" s="32"/>
    </row>
    <row r="57" spans="2:39" ht="10.8" x14ac:dyDescent="0.15">
      <c r="B57" s="103"/>
      <c r="C57" s="103"/>
      <c r="D57" s="39"/>
      <c r="E57" s="40" t="s">
        <v>55</v>
      </c>
      <c r="F57" s="13"/>
      <c r="G57" s="52">
        <f>SUM(H57,U57:AD57)</f>
        <v>39</v>
      </c>
      <c r="H57" s="72">
        <f t="shared" si="3"/>
        <v>17</v>
      </c>
      <c r="I57" s="63">
        <v>10</v>
      </c>
      <c r="J57" s="63">
        <v>6</v>
      </c>
      <c r="K57" s="63">
        <v>0</v>
      </c>
      <c r="L57" s="63">
        <v>0</v>
      </c>
      <c r="M57" s="63">
        <v>0</v>
      </c>
      <c r="N57" s="63">
        <v>0</v>
      </c>
      <c r="O57" s="63">
        <v>1</v>
      </c>
      <c r="P57" s="63">
        <v>0</v>
      </c>
      <c r="Q57" s="63">
        <v>0</v>
      </c>
      <c r="R57" s="61">
        <v>0</v>
      </c>
      <c r="S57" s="62"/>
      <c r="T57" s="63">
        <v>0</v>
      </c>
      <c r="U57" s="63">
        <v>0</v>
      </c>
      <c r="V57" s="63">
        <v>0</v>
      </c>
      <c r="W57" s="63">
        <v>0</v>
      </c>
      <c r="X57" s="63">
        <v>2</v>
      </c>
      <c r="Y57" s="63">
        <v>0</v>
      </c>
      <c r="Z57" s="63">
        <v>8</v>
      </c>
      <c r="AA57" s="63">
        <v>0</v>
      </c>
      <c r="AB57" s="63">
        <v>0</v>
      </c>
      <c r="AC57" s="63">
        <v>0</v>
      </c>
      <c r="AD57" s="63">
        <v>12</v>
      </c>
      <c r="AE57" s="108"/>
      <c r="AF57" s="103"/>
      <c r="AG57" s="39"/>
      <c r="AH57" s="40" t="s">
        <v>55</v>
      </c>
      <c r="AI57" s="13"/>
      <c r="AJ57" s="32"/>
      <c r="AK57" s="24">
        <f t="shared" si="7"/>
        <v>0</v>
      </c>
      <c r="AL57" s="24">
        <f t="shared" si="8"/>
        <v>0</v>
      </c>
      <c r="AM57" s="32"/>
    </row>
    <row r="58" spans="2:39" ht="10.8" x14ac:dyDescent="0.15">
      <c r="B58" s="103"/>
      <c r="C58" s="103"/>
      <c r="D58" s="39"/>
      <c r="E58" s="40" t="s">
        <v>56</v>
      </c>
      <c r="F58" s="13"/>
      <c r="G58" s="52">
        <f>SUM(H58,U58:AD58)</f>
        <v>15</v>
      </c>
      <c r="H58" s="72">
        <f t="shared" si="3"/>
        <v>14</v>
      </c>
      <c r="I58" s="63">
        <v>8</v>
      </c>
      <c r="J58" s="63">
        <v>3</v>
      </c>
      <c r="K58" s="63">
        <v>1</v>
      </c>
      <c r="L58" s="63">
        <v>0</v>
      </c>
      <c r="M58" s="63">
        <v>1</v>
      </c>
      <c r="N58" s="63">
        <v>0</v>
      </c>
      <c r="O58" s="63">
        <v>1</v>
      </c>
      <c r="P58" s="63">
        <v>0</v>
      </c>
      <c r="Q58" s="63">
        <v>0</v>
      </c>
      <c r="R58" s="61">
        <v>0</v>
      </c>
      <c r="S58" s="62"/>
      <c r="T58" s="63">
        <v>0</v>
      </c>
      <c r="U58" s="63">
        <v>0</v>
      </c>
      <c r="V58" s="63">
        <v>0</v>
      </c>
      <c r="W58" s="63">
        <v>1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108"/>
      <c r="AF58" s="103"/>
      <c r="AG58" s="39"/>
      <c r="AH58" s="40" t="s">
        <v>56</v>
      </c>
      <c r="AI58" s="13"/>
      <c r="AJ58" s="32"/>
      <c r="AK58" s="24">
        <f t="shared" si="7"/>
        <v>0</v>
      </c>
      <c r="AL58" s="24">
        <f t="shared" si="8"/>
        <v>0</v>
      </c>
      <c r="AM58" s="32"/>
    </row>
    <row r="59" spans="2:39" ht="10.8" x14ac:dyDescent="0.15">
      <c r="B59" s="103"/>
      <c r="C59" s="103"/>
      <c r="D59" s="41"/>
      <c r="E59" s="42" t="s">
        <v>57</v>
      </c>
      <c r="F59" s="43"/>
      <c r="G59" s="52">
        <f>SUM(H59,U59:AD59)</f>
        <v>72</v>
      </c>
      <c r="H59" s="72">
        <f t="shared" si="3"/>
        <v>71</v>
      </c>
      <c r="I59" s="63">
        <v>19</v>
      </c>
      <c r="J59" s="63">
        <v>19</v>
      </c>
      <c r="K59" s="63">
        <v>2</v>
      </c>
      <c r="L59" s="63">
        <v>0</v>
      </c>
      <c r="M59" s="63">
        <v>1</v>
      </c>
      <c r="N59" s="63">
        <v>0</v>
      </c>
      <c r="O59" s="63">
        <v>20</v>
      </c>
      <c r="P59" s="63">
        <v>0</v>
      </c>
      <c r="Q59" s="63">
        <v>10</v>
      </c>
      <c r="R59" s="61">
        <v>0</v>
      </c>
      <c r="S59" s="62"/>
      <c r="T59" s="63">
        <v>0</v>
      </c>
      <c r="U59" s="63">
        <v>0</v>
      </c>
      <c r="V59" s="63">
        <v>0</v>
      </c>
      <c r="W59" s="63">
        <v>1</v>
      </c>
      <c r="X59" s="63">
        <v>0</v>
      </c>
      <c r="Y59" s="63">
        <v>0</v>
      </c>
      <c r="Z59" s="63">
        <v>0</v>
      </c>
      <c r="AA59" s="63">
        <v>0</v>
      </c>
      <c r="AB59" s="63">
        <v>0</v>
      </c>
      <c r="AC59" s="63">
        <v>0</v>
      </c>
      <c r="AD59" s="63">
        <v>0</v>
      </c>
      <c r="AE59" s="108"/>
      <c r="AF59" s="103"/>
      <c r="AG59" s="41"/>
      <c r="AH59" s="42" t="s">
        <v>57</v>
      </c>
      <c r="AI59" s="43"/>
      <c r="AJ59" s="32"/>
      <c r="AK59" s="24">
        <f t="shared" si="7"/>
        <v>0</v>
      </c>
      <c r="AL59" s="24">
        <f t="shared" si="8"/>
        <v>0</v>
      </c>
      <c r="AM59" s="32"/>
    </row>
    <row r="60" spans="2:39" ht="10.8" x14ac:dyDescent="0.15">
      <c r="B60" s="103"/>
      <c r="C60" s="103"/>
      <c r="D60" s="41"/>
      <c r="E60" s="42" t="s">
        <v>58</v>
      </c>
      <c r="F60" s="43"/>
      <c r="G60" s="52">
        <f>SUM(H60,U60:AD60)</f>
        <v>18</v>
      </c>
      <c r="H60" s="72">
        <f t="shared" si="3"/>
        <v>18</v>
      </c>
      <c r="I60" s="63">
        <v>1</v>
      </c>
      <c r="J60" s="63">
        <v>7</v>
      </c>
      <c r="K60" s="63">
        <v>0</v>
      </c>
      <c r="L60" s="63">
        <v>0</v>
      </c>
      <c r="M60" s="63">
        <v>1</v>
      </c>
      <c r="N60" s="63">
        <v>0</v>
      </c>
      <c r="O60" s="63">
        <v>2</v>
      </c>
      <c r="P60" s="63">
        <v>0</v>
      </c>
      <c r="Q60" s="63">
        <v>6</v>
      </c>
      <c r="R60" s="61">
        <v>1</v>
      </c>
      <c r="S60" s="62"/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108"/>
      <c r="AF60" s="103"/>
      <c r="AG60" s="41"/>
      <c r="AH60" s="42" t="s">
        <v>58</v>
      </c>
      <c r="AI60" s="43"/>
      <c r="AJ60" s="32"/>
      <c r="AK60" s="24">
        <f t="shared" si="7"/>
        <v>0</v>
      </c>
      <c r="AL60" s="24">
        <f t="shared" si="8"/>
        <v>0</v>
      </c>
      <c r="AM60" s="32"/>
    </row>
    <row r="61" spans="2:39" ht="11.25" customHeight="1" thickBot="1" x14ac:dyDescent="0.2">
      <c r="B61" s="104"/>
      <c r="C61" s="104"/>
      <c r="D61" s="44"/>
      <c r="E61" s="45" t="s">
        <v>59</v>
      </c>
      <c r="F61" s="46"/>
      <c r="G61" s="73">
        <f>SUM(H61,U61:AD61)</f>
        <v>16</v>
      </c>
      <c r="H61" s="74">
        <f t="shared" si="3"/>
        <v>16</v>
      </c>
      <c r="I61" s="75">
        <v>0</v>
      </c>
      <c r="J61" s="75">
        <v>5</v>
      </c>
      <c r="K61" s="75">
        <v>0</v>
      </c>
      <c r="L61" s="75">
        <v>0</v>
      </c>
      <c r="M61" s="75">
        <v>1</v>
      </c>
      <c r="N61" s="75">
        <v>0</v>
      </c>
      <c r="O61" s="75">
        <v>7</v>
      </c>
      <c r="P61" s="75">
        <v>0</v>
      </c>
      <c r="Q61" s="75">
        <v>3</v>
      </c>
      <c r="R61" s="76">
        <v>0</v>
      </c>
      <c r="S61" s="62"/>
      <c r="T61" s="75">
        <v>0</v>
      </c>
      <c r="U61" s="75">
        <v>0</v>
      </c>
      <c r="V61" s="75">
        <v>0</v>
      </c>
      <c r="W61" s="75">
        <v>0</v>
      </c>
      <c r="X61" s="75">
        <v>0</v>
      </c>
      <c r="Y61" s="75">
        <v>0</v>
      </c>
      <c r="Z61" s="75">
        <v>0</v>
      </c>
      <c r="AA61" s="75">
        <v>0</v>
      </c>
      <c r="AB61" s="75">
        <v>0</v>
      </c>
      <c r="AC61" s="75">
        <v>0</v>
      </c>
      <c r="AD61" s="75">
        <v>0</v>
      </c>
      <c r="AE61" s="109"/>
      <c r="AF61" s="104"/>
      <c r="AG61" s="44"/>
      <c r="AH61" s="45" t="s">
        <v>59</v>
      </c>
      <c r="AI61" s="46"/>
      <c r="AJ61" s="32"/>
      <c r="AK61" s="24">
        <f t="shared" si="7"/>
        <v>0</v>
      </c>
      <c r="AL61" s="24">
        <f t="shared" si="8"/>
        <v>0</v>
      </c>
      <c r="AM61" s="32"/>
    </row>
    <row r="62" spans="2:39" x14ac:dyDescent="0.15"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2:39" ht="2.25" customHeight="1" x14ac:dyDescent="0.15"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2:39" ht="2.25" customHeight="1" x14ac:dyDescent="0.15">
      <c r="G64" s="48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5:30" x14ac:dyDescent="0.15">
      <c r="E65" s="49" t="s">
        <v>8</v>
      </c>
      <c r="G65" s="48">
        <f>SUM(G8,G16,G19,G29,G32:G37,G42)-G7</f>
        <v>0</v>
      </c>
      <c r="H65" s="48">
        <f>SUM(H8,H16,H19,H29,H32:H37,H42)-H7</f>
        <v>0</v>
      </c>
      <c r="I65" s="48">
        <f t="shared" ref="I65:R65" si="9">SUM(I8,I16,I19,I29,I32:I37,I42)-I7</f>
        <v>0</v>
      </c>
      <c r="J65" s="48">
        <f t="shared" si="9"/>
        <v>0</v>
      </c>
      <c r="K65" s="48">
        <f t="shared" si="9"/>
        <v>0</v>
      </c>
      <c r="L65" s="48">
        <f t="shared" si="9"/>
        <v>0</v>
      </c>
      <c r="M65" s="48">
        <f t="shared" si="9"/>
        <v>0</v>
      </c>
      <c r="N65" s="48">
        <f t="shared" si="9"/>
        <v>0</v>
      </c>
      <c r="O65" s="48">
        <f>SUM(O8,O16,O19,O29,O32:O37,O42)-O7</f>
        <v>0</v>
      </c>
      <c r="P65" s="48">
        <f t="shared" si="9"/>
        <v>0</v>
      </c>
      <c r="Q65" s="48">
        <f t="shared" si="9"/>
        <v>0</v>
      </c>
      <c r="R65" s="48">
        <f t="shared" si="9"/>
        <v>0</v>
      </c>
      <c r="S65" s="3"/>
      <c r="T65" s="48">
        <f t="shared" ref="T65:AD65" si="10">SUM(T8,T16,T19,T29,T32:T37,T42)-T7</f>
        <v>0</v>
      </c>
      <c r="U65" s="48">
        <f t="shared" si="10"/>
        <v>0</v>
      </c>
      <c r="V65" s="48">
        <f t="shared" si="10"/>
        <v>0</v>
      </c>
      <c r="W65" s="48">
        <f t="shared" si="10"/>
        <v>0</v>
      </c>
      <c r="X65" s="48">
        <f t="shared" si="10"/>
        <v>0</v>
      </c>
      <c r="Y65" s="48">
        <f t="shared" si="10"/>
        <v>0</v>
      </c>
      <c r="Z65" s="48">
        <f t="shared" si="10"/>
        <v>0</v>
      </c>
      <c r="AA65" s="48">
        <f t="shared" si="10"/>
        <v>0</v>
      </c>
      <c r="AB65" s="48">
        <f t="shared" si="10"/>
        <v>0</v>
      </c>
      <c r="AC65" s="48">
        <f t="shared" si="10"/>
        <v>0</v>
      </c>
      <c r="AD65" s="48">
        <f t="shared" si="10"/>
        <v>0</v>
      </c>
    </row>
    <row r="66" spans="5:30" x14ac:dyDescent="0.15">
      <c r="E66" s="49" t="s">
        <v>67</v>
      </c>
      <c r="G66" s="50">
        <f>SUM(G9,G12:G15)-G8</f>
        <v>0</v>
      </c>
      <c r="H66" s="50">
        <f t="shared" ref="H66:R66" si="11">SUM(H9:H9,H12:H15)-H8</f>
        <v>0</v>
      </c>
      <c r="I66" s="50">
        <f t="shared" si="11"/>
        <v>0</v>
      </c>
      <c r="J66" s="50">
        <f t="shared" si="11"/>
        <v>0</v>
      </c>
      <c r="K66" s="50">
        <f t="shared" si="11"/>
        <v>0</v>
      </c>
      <c r="L66" s="50">
        <f t="shared" si="11"/>
        <v>0</v>
      </c>
      <c r="M66" s="50">
        <f t="shared" si="11"/>
        <v>0</v>
      </c>
      <c r="N66" s="50">
        <f t="shared" si="11"/>
        <v>0</v>
      </c>
      <c r="O66" s="50">
        <f t="shared" si="11"/>
        <v>0</v>
      </c>
      <c r="P66" s="50">
        <f t="shared" si="11"/>
        <v>0</v>
      </c>
      <c r="Q66" s="50">
        <f t="shared" si="11"/>
        <v>0</v>
      </c>
      <c r="R66" s="50">
        <f t="shared" si="11"/>
        <v>0</v>
      </c>
      <c r="T66" s="50">
        <f t="shared" ref="T66:AD66" si="12">SUM(T9:T9,T12:T15)-T8</f>
        <v>0</v>
      </c>
      <c r="U66" s="50">
        <f t="shared" si="12"/>
        <v>0</v>
      </c>
      <c r="V66" s="50">
        <f t="shared" si="12"/>
        <v>0</v>
      </c>
      <c r="W66" s="50">
        <f t="shared" si="12"/>
        <v>0</v>
      </c>
      <c r="X66" s="50">
        <f t="shared" si="12"/>
        <v>0</v>
      </c>
      <c r="Y66" s="50">
        <f t="shared" si="12"/>
        <v>0</v>
      </c>
      <c r="Z66" s="50">
        <f t="shared" si="12"/>
        <v>0</v>
      </c>
      <c r="AA66" s="50">
        <f t="shared" si="12"/>
        <v>0</v>
      </c>
      <c r="AB66" s="50">
        <f t="shared" si="12"/>
        <v>0</v>
      </c>
      <c r="AC66" s="50">
        <f t="shared" si="12"/>
        <v>0</v>
      </c>
      <c r="AD66" s="50">
        <f t="shared" si="12"/>
        <v>0</v>
      </c>
    </row>
    <row r="67" spans="5:30" x14ac:dyDescent="0.15">
      <c r="E67" s="49" t="s">
        <v>68</v>
      </c>
      <c r="G67" s="50">
        <f t="shared" ref="G67:R67" si="13">SUM(G10:G11)-G9</f>
        <v>0</v>
      </c>
      <c r="H67" s="50">
        <f t="shared" si="13"/>
        <v>0</v>
      </c>
      <c r="I67" s="50">
        <f t="shared" si="13"/>
        <v>0</v>
      </c>
      <c r="J67" s="50">
        <f t="shared" si="13"/>
        <v>0</v>
      </c>
      <c r="K67" s="50">
        <f t="shared" si="13"/>
        <v>0</v>
      </c>
      <c r="L67" s="50">
        <f t="shared" si="13"/>
        <v>0</v>
      </c>
      <c r="M67" s="50">
        <f t="shared" si="13"/>
        <v>0</v>
      </c>
      <c r="N67" s="50">
        <f t="shared" si="13"/>
        <v>0</v>
      </c>
      <c r="O67" s="50">
        <f t="shared" si="13"/>
        <v>0</v>
      </c>
      <c r="P67" s="50">
        <f t="shared" si="13"/>
        <v>0</v>
      </c>
      <c r="Q67" s="50">
        <f t="shared" si="13"/>
        <v>0</v>
      </c>
      <c r="R67" s="50">
        <f t="shared" si="13"/>
        <v>0</v>
      </c>
      <c r="T67" s="50">
        <f t="shared" ref="T67:AD67" si="14">SUM(T10:T11)-T9</f>
        <v>0</v>
      </c>
      <c r="U67" s="50">
        <f t="shared" si="14"/>
        <v>0</v>
      </c>
      <c r="V67" s="50">
        <f t="shared" si="14"/>
        <v>0</v>
      </c>
      <c r="W67" s="50">
        <f t="shared" si="14"/>
        <v>0</v>
      </c>
      <c r="X67" s="50">
        <f t="shared" si="14"/>
        <v>0</v>
      </c>
      <c r="Y67" s="50">
        <f t="shared" si="14"/>
        <v>0</v>
      </c>
      <c r="Z67" s="50">
        <f t="shared" si="14"/>
        <v>0</v>
      </c>
      <c r="AA67" s="50">
        <f t="shared" si="14"/>
        <v>0</v>
      </c>
      <c r="AB67" s="50">
        <f t="shared" si="14"/>
        <v>0</v>
      </c>
      <c r="AC67" s="50">
        <f t="shared" si="14"/>
        <v>0</v>
      </c>
      <c r="AD67" s="50">
        <f t="shared" si="14"/>
        <v>0</v>
      </c>
    </row>
    <row r="68" spans="5:30" x14ac:dyDescent="0.15">
      <c r="E68" s="49" t="s">
        <v>69</v>
      </c>
      <c r="G68" s="50">
        <f t="shared" ref="G68:R68" si="15">SUM(G20:G23,G27:G28)-G19</f>
        <v>0</v>
      </c>
      <c r="H68" s="50">
        <f t="shared" si="15"/>
        <v>0</v>
      </c>
      <c r="I68" s="50">
        <f t="shared" si="15"/>
        <v>0</v>
      </c>
      <c r="J68" s="50">
        <f t="shared" si="15"/>
        <v>0</v>
      </c>
      <c r="K68" s="50">
        <f t="shared" si="15"/>
        <v>0</v>
      </c>
      <c r="L68" s="50">
        <f t="shared" si="15"/>
        <v>0</v>
      </c>
      <c r="M68" s="50">
        <f t="shared" si="15"/>
        <v>0</v>
      </c>
      <c r="N68" s="50">
        <f t="shared" si="15"/>
        <v>0</v>
      </c>
      <c r="O68" s="50">
        <f t="shared" si="15"/>
        <v>0</v>
      </c>
      <c r="P68" s="50">
        <f t="shared" si="15"/>
        <v>0</v>
      </c>
      <c r="Q68" s="50">
        <f t="shared" si="15"/>
        <v>0</v>
      </c>
      <c r="R68" s="50">
        <f t="shared" si="15"/>
        <v>0</v>
      </c>
      <c r="T68" s="50">
        <f t="shared" ref="T68:AD68" si="16">SUM(T20:T23,T27:T28)-T19</f>
        <v>0</v>
      </c>
      <c r="U68" s="50">
        <f t="shared" si="16"/>
        <v>0</v>
      </c>
      <c r="V68" s="50">
        <f t="shared" si="16"/>
        <v>0</v>
      </c>
      <c r="W68" s="50">
        <f t="shared" si="16"/>
        <v>0</v>
      </c>
      <c r="X68" s="50">
        <f t="shared" si="16"/>
        <v>0</v>
      </c>
      <c r="Y68" s="50">
        <f t="shared" si="16"/>
        <v>0</v>
      </c>
      <c r="Z68" s="50">
        <f t="shared" si="16"/>
        <v>0</v>
      </c>
      <c r="AA68" s="50">
        <f t="shared" si="16"/>
        <v>0</v>
      </c>
      <c r="AB68" s="50">
        <f t="shared" si="16"/>
        <v>0</v>
      </c>
      <c r="AC68" s="50">
        <f t="shared" si="16"/>
        <v>0</v>
      </c>
      <c r="AD68" s="50">
        <f t="shared" si="16"/>
        <v>0</v>
      </c>
    </row>
    <row r="69" spans="5:30" x14ac:dyDescent="0.15">
      <c r="E69" s="49" t="s">
        <v>70</v>
      </c>
      <c r="G69" s="50">
        <f t="shared" ref="G69:R69" si="17">SUM(G24:G26)-G23</f>
        <v>0</v>
      </c>
      <c r="H69" s="50">
        <f t="shared" si="17"/>
        <v>0</v>
      </c>
      <c r="I69" s="50">
        <f t="shared" si="17"/>
        <v>0</v>
      </c>
      <c r="J69" s="50">
        <f t="shared" si="17"/>
        <v>0</v>
      </c>
      <c r="K69" s="50">
        <f t="shared" si="17"/>
        <v>0</v>
      </c>
      <c r="L69" s="50">
        <f t="shared" si="17"/>
        <v>0</v>
      </c>
      <c r="M69" s="50">
        <f t="shared" si="17"/>
        <v>0</v>
      </c>
      <c r="N69" s="50">
        <f t="shared" si="17"/>
        <v>0</v>
      </c>
      <c r="O69" s="50">
        <f t="shared" si="17"/>
        <v>0</v>
      </c>
      <c r="P69" s="50">
        <f t="shared" si="17"/>
        <v>0</v>
      </c>
      <c r="Q69" s="50">
        <f t="shared" si="17"/>
        <v>0</v>
      </c>
      <c r="R69" s="50">
        <f t="shared" si="17"/>
        <v>0</v>
      </c>
      <c r="T69" s="50">
        <f t="shared" ref="T69:AD69" si="18">SUM(T24:T26)-T23</f>
        <v>0</v>
      </c>
      <c r="U69" s="50">
        <f t="shared" si="18"/>
        <v>0</v>
      </c>
      <c r="V69" s="50">
        <f t="shared" si="18"/>
        <v>0</v>
      </c>
      <c r="W69" s="50">
        <f t="shared" si="18"/>
        <v>0</v>
      </c>
      <c r="X69" s="50">
        <f t="shared" si="18"/>
        <v>0</v>
      </c>
      <c r="Y69" s="50">
        <f t="shared" si="18"/>
        <v>0</v>
      </c>
      <c r="Z69" s="50">
        <f t="shared" si="18"/>
        <v>0</v>
      </c>
      <c r="AA69" s="50">
        <f t="shared" si="18"/>
        <v>0</v>
      </c>
      <c r="AB69" s="50">
        <f t="shared" si="18"/>
        <v>0</v>
      </c>
      <c r="AC69" s="50">
        <f t="shared" si="18"/>
        <v>0</v>
      </c>
      <c r="AD69" s="50">
        <f t="shared" si="18"/>
        <v>0</v>
      </c>
    </row>
    <row r="70" spans="5:30" x14ac:dyDescent="0.15">
      <c r="E70" s="49" t="s">
        <v>71</v>
      </c>
      <c r="G70" s="50">
        <f t="shared" ref="G70:R70" si="19">SUM(G30:G31)-G29</f>
        <v>0</v>
      </c>
      <c r="H70" s="50">
        <f t="shared" si="19"/>
        <v>0</v>
      </c>
      <c r="I70" s="50">
        <f t="shared" si="19"/>
        <v>0</v>
      </c>
      <c r="J70" s="50">
        <f t="shared" si="19"/>
        <v>0</v>
      </c>
      <c r="K70" s="50">
        <f t="shared" si="19"/>
        <v>0</v>
      </c>
      <c r="L70" s="50">
        <f t="shared" si="19"/>
        <v>0</v>
      </c>
      <c r="M70" s="50">
        <f t="shared" si="19"/>
        <v>0</v>
      </c>
      <c r="N70" s="50">
        <f t="shared" si="19"/>
        <v>0</v>
      </c>
      <c r="O70" s="50">
        <f t="shared" si="19"/>
        <v>0</v>
      </c>
      <c r="P70" s="50">
        <f t="shared" si="19"/>
        <v>0</v>
      </c>
      <c r="Q70" s="50">
        <f t="shared" si="19"/>
        <v>0</v>
      </c>
      <c r="R70" s="50">
        <f t="shared" si="19"/>
        <v>0</v>
      </c>
      <c r="T70" s="50">
        <f t="shared" ref="T70:AD70" si="20">SUM(T30:T31)-T29</f>
        <v>0</v>
      </c>
      <c r="U70" s="50">
        <f t="shared" si="20"/>
        <v>0</v>
      </c>
      <c r="V70" s="50">
        <f t="shared" si="20"/>
        <v>0</v>
      </c>
      <c r="W70" s="50">
        <f t="shared" si="20"/>
        <v>0</v>
      </c>
      <c r="X70" s="50">
        <f t="shared" si="20"/>
        <v>0</v>
      </c>
      <c r="Y70" s="50">
        <f t="shared" si="20"/>
        <v>0</v>
      </c>
      <c r="Z70" s="50">
        <f t="shared" si="20"/>
        <v>0</v>
      </c>
      <c r="AA70" s="50">
        <f t="shared" si="20"/>
        <v>0</v>
      </c>
      <c r="AB70" s="50">
        <f t="shared" si="20"/>
        <v>0</v>
      </c>
      <c r="AC70" s="50">
        <f t="shared" si="20"/>
        <v>0</v>
      </c>
      <c r="AD70" s="50">
        <f t="shared" si="20"/>
        <v>0</v>
      </c>
    </row>
    <row r="71" spans="5:30" x14ac:dyDescent="0.15">
      <c r="E71" s="49" t="s">
        <v>72</v>
      </c>
      <c r="G71" s="50">
        <f>SUM(G38,G41)-G37</f>
        <v>0</v>
      </c>
      <c r="H71" s="50">
        <f t="shared" ref="H71:R71" si="21">SUM(H38,H41)-H37</f>
        <v>0</v>
      </c>
      <c r="I71" s="50">
        <f t="shared" si="21"/>
        <v>0</v>
      </c>
      <c r="J71" s="50">
        <f t="shared" si="21"/>
        <v>0</v>
      </c>
      <c r="K71" s="50">
        <f t="shared" si="21"/>
        <v>0</v>
      </c>
      <c r="L71" s="50">
        <f>SUM(L38,L41)-L37</f>
        <v>0</v>
      </c>
      <c r="M71" s="50">
        <f t="shared" si="21"/>
        <v>0</v>
      </c>
      <c r="N71" s="50">
        <f t="shared" si="21"/>
        <v>0</v>
      </c>
      <c r="O71" s="50">
        <f t="shared" si="21"/>
        <v>0</v>
      </c>
      <c r="P71" s="50">
        <f t="shared" si="21"/>
        <v>0</v>
      </c>
      <c r="Q71" s="50">
        <f>SUM(Q38,Q41)-Q37</f>
        <v>0</v>
      </c>
      <c r="R71" s="50">
        <f t="shared" si="21"/>
        <v>0</v>
      </c>
      <c r="T71" s="50">
        <f t="shared" ref="T71:AD71" si="22">SUM(T38,T41)-T37</f>
        <v>0</v>
      </c>
      <c r="U71" s="50">
        <f t="shared" si="22"/>
        <v>0</v>
      </c>
      <c r="V71" s="50">
        <f t="shared" si="22"/>
        <v>0</v>
      </c>
      <c r="W71" s="50">
        <f t="shared" si="22"/>
        <v>0</v>
      </c>
      <c r="X71" s="50">
        <f t="shared" si="22"/>
        <v>0</v>
      </c>
      <c r="Y71" s="50">
        <f t="shared" si="22"/>
        <v>0</v>
      </c>
      <c r="Z71" s="50">
        <f t="shared" si="22"/>
        <v>0</v>
      </c>
      <c r="AA71" s="50">
        <f t="shared" si="22"/>
        <v>0</v>
      </c>
      <c r="AB71" s="50">
        <f t="shared" si="22"/>
        <v>0</v>
      </c>
      <c r="AC71" s="50">
        <f t="shared" si="22"/>
        <v>0</v>
      </c>
      <c r="AD71" s="50">
        <f t="shared" si="22"/>
        <v>0</v>
      </c>
    </row>
    <row r="72" spans="5:30" x14ac:dyDescent="0.15">
      <c r="E72" s="49" t="s">
        <v>73</v>
      </c>
      <c r="G72" s="50">
        <f>SUM(G39:G40)-G38</f>
        <v>0</v>
      </c>
      <c r="H72" s="50">
        <f t="shared" ref="H72:R72" si="23">SUM(H39:H40)-H38</f>
        <v>0</v>
      </c>
      <c r="I72" s="50">
        <f t="shared" si="23"/>
        <v>0</v>
      </c>
      <c r="J72" s="50">
        <f t="shared" si="23"/>
        <v>0</v>
      </c>
      <c r="K72" s="50">
        <f t="shared" si="23"/>
        <v>0</v>
      </c>
      <c r="L72" s="50">
        <f>SUM(L39:L40)-L38</f>
        <v>0</v>
      </c>
      <c r="M72" s="50">
        <f t="shared" si="23"/>
        <v>0</v>
      </c>
      <c r="N72" s="50">
        <f t="shared" si="23"/>
        <v>0</v>
      </c>
      <c r="O72" s="50">
        <f t="shared" si="23"/>
        <v>0</v>
      </c>
      <c r="P72" s="50">
        <f t="shared" si="23"/>
        <v>0</v>
      </c>
      <c r="Q72" s="50">
        <f>SUM(Q39:Q40)-Q38</f>
        <v>0</v>
      </c>
      <c r="R72" s="50">
        <f t="shared" si="23"/>
        <v>0</v>
      </c>
      <c r="T72" s="50">
        <f t="shared" ref="T72:AD72" si="24">SUM(T39:T40)-T38</f>
        <v>0</v>
      </c>
      <c r="U72" s="50">
        <f t="shared" si="24"/>
        <v>0</v>
      </c>
      <c r="V72" s="50">
        <f t="shared" si="24"/>
        <v>0</v>
      </c>
      <c r="W72" s="50">
        <f t="shared" si="24"/>
        <v>0</v>
      </c>
      <c r="X72" s="50">
        <f t="shared" si="24"/>
        <v>0</v>
      </c>
      <c r="Y72" s="50">
        <f t="shared" si="24"/>
        <v>0</v>
      </c>
      <c r="Z72" s="50">
        <f t="shared" si="24"/>
        <v>0</v>
      </c>
      <c r="AA72" s="50">
        <f t="shared" si="24"/>
        <v>0</v>
      </c>
      <c r="AB72" s="50">
        <f t="shared" si="24"/>
        <v>0</v>
      </c>
      <c r="AC72" s="50">
        <f t="shared" si="24"/>
        <v>0</v>
      </c>
      <c r="AD72" s="50">
        <f t="shared" si="24"/>
        <v>0</v>
      </c>
    </row>
    <row r="73" spans="5:30" x14ac:dyDescent="0.15">
      <c r="E73" s="49" t="s">
        <v>11</v>
      </c>
      <c r="G73" s="50">
        <f>SUM(G43:G55)-G42</f>
        <v>0</v>
      </c>
      <c r="H73" s="50">
        <f t="shared" ref="H73:R73" si="25">SUM(H43:H55)-H42</f>
        <v>0</v>
      </c>
      <c r="I73" s="50">
        <f t="shared" si="25"/>
        <v>0</v>
      </c>
      <c r="J73" s="50">
        <f t="shared" si="25"/>
        <v>0</v>
      </c>
      <c r="K73" s="50">
        <f t="shared" si="25"/>
        <v>0</v>
      </c>
      <c r="L73" s="50">
        <f>SUM(L43:L55)-L42</f>
        <v>0</v>
      </c>
      <c r="M73" s="50">
        <f t="shared" si="25"/>
        <v>0</v>
      </c>
      <c r="N73" s="50">
        <f t="shared" si="25"/>
        <v>0</v>
      </c>
      <c r="O73" s="50">
        <f t="shared" si="25"/>
        <v>0</v>
      </c>
      <c r="P73" s="50">
        <f t="shared" si="25"/>
        <v>0</v>
      </c>
      <c r="Q73" s="50">
        <f>SUM(Q43:Q55)-Q42</f>
        <v>0</v>
      </c>
      <c r="R73" s="50">
        <f t="shared" si="25"/>
        <v>0</v>
      </c>
      <c r="T73" s="50">
        <f t="shared" ref="T73:AD73" si="26">SUM(T43:T55)-T42</f>
        <v>0</v>
      </c>
      <c r="U73" s="50">
        <f>SUM(U43:U55)-U42</f>
        <v>0</v>
      </c>
      <c r="V73" s="50">
        <f t="shared" si="26"/>
        <v>0</v>
      </c>
      <c r="W73" s="50">
        <f t="shared" si="26"/>
        <v>0</v>
      </c>
      <c r="X73" s="50">
        <f t="shared" si="26"/>
        <v>0</v>
      </c>
      <c r="Y73" s="50">
        <f t="shared" si="26"/>
        <v>0</v>
      </c>
      <c r="Z73" s="50">
        <f t="shared" si="26"/>
        <v>0</v>
      </c>
      <c r="AA73" s="50">
        <f t="shared" si="26"/>
        <v>0</v>
      </c>
      <c r="AB73" s="50">
        <f t="shared" si="26"/>
        <v>0</v>
      </c>
      <c r="AC73" s="50">
        <f t="shared" si="26"/>
        <v>0</v>
      </c>
      <c r="AD73" s="50">
        <f t="shared" si="26"/>
        <v>0</v>
      </c>
    </row>
    <row r="74" spans="5:30" x14ac:dyDescent="0.15">
      <c r="E74" s="49" t="s">
        <v>26</v>
      </c>
      <c r="G74" s="50">
        <f>SUM(G57:G61)-G56</f>
        <v>0</v>
      </c>
      <c r="H74" s="50">
        <f t="shared" ref="H74:R74" si="27">SUM(H57:H61)-H56</f>
        <v>0</v>
      </c>
      <c r="I74" s="50">
        <f t="shared" si="27"/>
        <v>0</v>
      </c>
      <c r="J74" s="50">
        <f t="shared" si="27"/>
        <v>0</v>
      </c>
      <c r="K74" s="50">
        <f t="shared" si="27"/>
        <v>0</v>
      </c>
      <c r="L74" s="50">
        <f>SUM(L57:L61)-L56</f>
        <v>0</v>
      </c>
      <c r="M74" s="50">
        <f t="shared" si="27"/>
        <v>0</v>
      </c>
      <c r="N74" s="50">
        <f t="shared" si="27"/>
        <v>0</v>
      </c>
      <c r="O74" s="50">
        <f t="shared" si="27"/>
        <v>0</v>
      </c>
      <c r="P74" s="50">
        <f t="shared" si="27"/>
        <v>0</v>
      </c>
      <c r="Q74" s="50">
        <f>SUM(Q57:Q61)-Q56</f>
        <v>0</v>
      </c>
      <c r="R74" s="50">
        <f t="shared" si="27"/>
        <v>0</v>
      </c>
      <c r="T74" s="50">
        <f t="shared" ref="T74:AD74" si="28">SUM(T57:T61)-T56</f>
        <v>0</v>
      </c>
      <c r="U74" s="50">
        <f t="shared" si="28"/>
        <v>0</v>
      </c>
      <c r="V74" s="50">
        <f t="shared" si="28"/>
        <v>0</v>
      </c>
      <c r="W74" s="50">
        <f t="shared" si="28"/>
        <v>0</v>
      </c>
      <c r="X74" s="50">
        <f t="shared" si="28"/>
        <v>0</v>
      </c>
      <c r="Y74" s="50">
        <f t="shared" si="28"/>
        <v>0</v>
      </c>
      <c r="Z74" s="50">
        <f t="shared" si="28"/>
        <v>0</v>
      </c>
      <c r="AA74" s="50">
        <f t="shared" si="28"/>
        <v>0</v>
      </c>
      <c r="AB74" s="50">
        <f t="shared" si="28"/>
        <v>0</v>
      </c>
      <c r="AC74" s="50">
        <f t="shared" si="28"/>
        <v>0</v>
      </c>
      <c r="AD74" s="50">
        <f t="shared" si="28"/>
        <v>0</v>
      </c>
    </row>
  </sheetData>
  <mergeCells count="117">
    <mergeCell ref="D27:E27"/>
    <mergeCell ref="C16:E16"/>
    <mergeCell ref="D17:E17"/>
    <mergeCell ref="D9:E9"/>
    <mergeCell ref="L5:L6"/>
    <mergeCell ref="H5:H6"/>
    <mergeCell ref="K5:K6"/>
    <mergeCell ref="D53:E53"/>
    <mergeCell ref="AG53:AH53"/>
    <mergeCell ref="W5:W6"/>
    <mergeCell ref="X5:X6"/>
    <mergeCell ref="D28:E28"/>
    <mergeCell ref="AF32:AH32"/>
    <mergeCell ref="AF33:AH33"/>
    <mergeCell ref="AG28:AH28"/>
    <mergeCell ref="C29:E29"/>
    <mergeCell ref="N5:N6"/>
    <mergeCell ref="O5:O6"/>
    <mergeCell ref="R5:R6"/>
    <mergeCell ref="T5:T6"/>
    <mergeCell ref="D12:E12"/>
    <mergeCell ref="B4:F6"/>
    <mergeCell ref="G4:G6"/>
    <mergeCell ref="B7:E7"/>
    <mergeCell ref="AB4:AC4"/>
    <mergeCell ref="AF16:AH16"/>
    <mergeCell ref="AG17:AH17"/>
    <mergeCell ref="AA5:AA6"/>
    <mergeCell ref="Y5:Y6"/>
    <mergeCell ref="D21:E21"/>
    <mergeCell ref="D22:E22"/>
    <mergeCell ref="D23:E23"/>
    <mergeCell ref="D13:E13"/>
    <mergeCell ref="D14:E14"/>
    <mergeCell ref="D15:E15"/>
    <mergeCell ref="C19:E19"/>
    <mergeCell ref="C8:E8"/>
    <mergeCell ref="D20:E20"/>
    <mergeCell ref="U5:U6"/>
    <mergeCell ref="I5:I6"/>
    <mergeCell ref="J5:J6"/>
    <mergeCell ref="D18:E18"/>
    <mergeCell ref="Z4:AA4"/>
    <mergeCell ref="AE56:AF61"/>
    <mergeCell ref="AF42:AH42"/>
    <mergeCell ref="AG30:AH30"/>
    <mergeCell ref="AG31:AH31"/>
    <mergeCell ref="AG41:AH41"/>
    <mergeCell ref="AF35:AH35"/>
    <mergeCell ref="AF29:AH29"/>
    <mergeCell ref="AG22:AH22"/>
    <mergeCell ref="AG18:AH18"/>
    <mergeCell ref="AG55:AH55"/>
    <mergeCell ref="AG46:AH46"/>
    <mergeCell ref="AG43:AH43"/>
    <mergeCell ref="AF34:AH34"/>
    <mergeCell ref="AG27:AH27"/>
    <mergeCell ref="AG23:AH23"/>
    <mergeCell ref="D50:E50"/>
    <mergeCell ref="D51:E51"/>
    <mergeCell ref="D52:E52"/>
    <mergeCell ref="D30:E30"/>
    <mergeCell ref="D38:E38"/>
    <mergeCell ref="D41:E41"/>
    <mergeCell ref="D31:E31"/>
    <mergeCell ref="C32:E32"/>
    <mergeCell ref="C33:E33"/>
    <mergeCell ref="C34:E34"/>
    <mergeCell ref="C35:E35"/>
    <mergeCell ref="B56:C61"/>
    <mergeCell ref="AE7:AH7"/>
    <mergeCell ref="AF8:AH8"/>
    <mergeCell ref="AG9:AH9"/>
    <mergeCell ref="AG12:AH12"/>
    <mergeCell ref="AG13:AH13"/>
    <mergeCell ref="AG14:AH14"/>
    <mergeCell ref="D45:E45"/>
    <mergeCell ref="D54:E54"/>
    <mergeCell ref="D55:E55"/>
    <mergeCell ref="AG47:AH47"/>
    <mergeCell ref="AG49:AH49"/>
    <mergeCell ref="AG50:AH50"/>
    <mergeCell ref="AG54:AH54"/>
    <mergeCell ref="C42:E42"/>
    <mergeCell ref="AG45:AH45"/>
    <mergeCell ref="D43:E43"/>
    <mergeCell ref="D48:E48"/>
    <mergeCell ref="D46:E46"/>
    <mergeCell ref="D47:E47"/>
    <mergeCell ref="C36:E36"/>
    <mergeCell ref="C37:E37"/>
    <mergeCell ref="D44:E44"/>
    <mergeCell ref="D49:E49"/>
    <mergeCell ref="H2:Q2"/>
    <mergeCell ref="U2:AC2"/>
    <mergeCell ref="AG51:AH51"/>
    <mergeCell ref="AG52:AH52"/>
    <mergeCell ref="AG15:AH15"/>
    <mergeCell ref="AF19:AH19"/>
    <mergeCell ref="AG20:AH20"/>
    <mergeCell ref="AG21:AH21"/>
    <mergeCell ref="M5:M6"/>
    <mergeCell ref="AG48:AH48"/>
    <mergeCell ref="AF36:AH36"/>
    <mergeCell ref="AF37:AH37"/>
    <mergeCell ref="AG38:AH38"/>
    <mergeCell ref="AG44:AH44"/>
    <mergeCell ref="AE4:AI6"/>
    <mergeCell ref="AD4:AD6"/>
    <mergeCell ref="H4:R4"/>
    <mergeCell ref="AB5:AB6"/>
    <mergeCell ref="AC5:AC6"/>
    <mergeCell ref="V5:V6"/>
    <mergeCell ref="P5:Q5"/>
    <mergeCell ref="X4:Y4"/>
    <mergeCell ref="U4:W4"/>
    <mergeCell ref="Z5:Z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68</vt:lpstr>
      <vt:lpstr>'68'!Print_Area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2024-11-05T06:15:18Z</dcterms:created>
  <dcterms:modified xsi:type="dcterms:W3CDTF">2024-11-05T06:15:24Z</dcterms:modified>
</cp:coreProperties>
</file>