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F3793A5A-7A99-4D9B-9837-CD7B2DDB6040}" xr6:coauthVersionLast="36" xr6:coauthVersionMax="36" xr10:uidLastSave="{00000000-0000-0000-0000-000000000000}"/>
  <bookViews>
    <workbookView xWindow="5736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'01'!$B$2:$P$72,'01'!$R$2:$AF$72</definedName>
    <definedName name="_xlnm.Print_Area" localSheetId="1">'02'!$B$2:$P$72,'02'!$R$2:$AF$72</definedName>
  </definedNames>
  <calcPr calcId="191029"/>
</workbook>
</file>

<file path=xl/calcChain.xml><?xml version="1.0" encoding="utf-8"?>
<calcChain xmlns="http://schemas.openxmlformats.org/spreadsheetml/2006/main">
  <c r="AF63" i="2" l="1"/>
  <c r="AF52" i="2"/>
  <c r="AF41" i="2"/>
  <c r="AF30" i="2"/>
  <c r="AF19" i="2"/>
  <c r="AF8" i="2"/>
  <c r="AF63" i="1"/>
  <c r="AF52" i="1"/>
  <c r="AF41" i="1"/>
  <c r="AF30" i="1"/>
  <c r="AF19" i="1"/>
  <c r="AF8" i="1"/>
  <c r="AD4" i="2"/>
  <c r="R4" i="2"/>
  <c r="O4" i="2"/>
  <c r="AB5" i="2"/>
  <c r="Z5" i="2"/>
  <c r="X5" i="2"/>
  <c r="V5" i="2"/>
  <c r="T5" i="2"/>
  <c r="R5" i="2"/>
  <c r="O5" i="2"/>
  <c r="M5" i="2"/>
  <c r="K5" i="2"/>
  <c r="I5" i="2"/>
  <c r="AC7" i="2"/>
  <c r="AC6" i="2"/>
  <c r="AA7" i="2"/>
  <c r="AA6" i="2"/>
  <c r="Y7" i="2"/>
  <c r="Y6" i="2"/>
  <c r="W7" i="2"/>
  <c r="W6" i="2"/>
  <c r="U7" i="2"/>
  <c r="U6" i="2"/>
  <c r="S7" i="2"/>
  <c r="S6" i="2"/>
  <c r="P7" i="2"/>
  <c r="P6" i="2"/>
  <c r="N7" i="2"/>
  <c r="N6" i="2"/>
  <c r="L7" i="2"/>
  <c r="L6" i="2"/>
  <c r="J7" i="2"/>
  <c r="J6" i="2"/>
  <c r="AB6" i="2"/>
  <c r="Z6" i="2"/>
  <c r="X6" i="2"/>
  <c r="V6" i="2"/>
  <c r="T6" i="2"/>
  <c r="R6" i="2"/>
  <c r="O6" i="2"/>
  <c r="M6" i="2"/>
  <c r="K6" i="2"/>
  <c r="I6" i="2"/>
  <c r="H7" i="2"/>
  <c r="H6" i="2"/>
  <c r="G6" i="2"/>
  <c r="G5" i="2"/>
  <c r="G4" i="2"/>
  <c r="F7" i="2"/>
  <c r="F6" i="2"/>
  <c r="E6" i="2"/>
  <c r="E4" i="2"/>
  <c r="B4" i="2"/>
  <c r="D17" i="2" l="1"/>
  <c r="AD17" i="2" s="1"/>
  <c r="D16" i="2"/>
  <c r="AD16" i="2" s="1"/>
  <c r="D15" i="2"/>
  <c r="AD15" i="2" s="1"/>
  <c r="D14" i="2"/>
  <c r="AD14" i="2" s="1"/>
  <c r="D13" i="2"/>
  <c r="AD13" i="2" s="1"/>
  <c r="D12" i="2"/>
  <c r="AD12" i="2" s="1"/>
  <c r="D11" i="2"/>
  <c r="AD11" i="2" s="1"/>
  <c r="D10" i="2"/>
  <c r="AD10" i="2" s="1"/>
  <c r="D9" i="2"/>
  <c r="AD9" i="2" s="1"/>
  <c r="D8" i="2"/>
  <c r="AD8" i="2" s="1"/>
  <c r="AD17" i="1"/>
  <c r="AD28" i="1" s="1"/>
  <c r="AD16" i="1"/>
  <c r="AD15" i="1"/>
  <c r="AD14" i="1"/>
  <c r="AD13" i="1"/>
  <c r="AD24" i="1" s="1"/>
  <c r="AD12" i="1"/>
  <c r="AD11" i="1"/>
  <c r="AD10" i="1"/>
  <c r="AD9" i="1"/>
  <c r="AD8" i="1"/>
  <c r="AD72" i="2" l="1"/>
  <c r="AD71" i="2"/>
  <c r="AD70" i="2"/>
  <c r="AD69" i="2"/>
  <c r="AD68" i="2"/>
  <c r="AD67" i="2"/>
  <c r="AD66" i="2"/>
  <c r="AD65" i="2"/>
  <c r="AD64" i="2"/>
  <c r="AD63" i="2"/>
  <c r="AD61" i="2"/>
  <c r="AD60" i="2"/>
  <c r="AD59" i="2"/>
  <c r="AD58" i="2"/>
  <c r="AD57" i="2"/>
  <c r="AD56" i="2"/>
  <c r="AD55" i="2"/>
  <c r="AD54" i="2"/>
  <c r="AD53" i="2"/>
  <c r="AD52" i="2"/>
  <c r="AD50" i="2"/>
  <c r="AD49" i="2"/>
  <c r="AD48" i="2"/>
  <c r="AD47" i="2"/>
  <c r="AD46" i="2"/>
  <c r="AD45" i="2"/>
  <c r="AD44" i="2"/>
  <c r="AD43" i="2"/>
  <c r="AD42" i="2"/>
  <c r="AD41" i="2"/>
  <c r="AD39" i="2"/>
  <c r="AD38" i="2"/>
  <c r="AD37" i="2"/>
  <c r="AD36" i="2"/>
  <c r="AD35" i="2"/>
  <c r="AD34" i="2"/>
  <c r="AD33" i="2"/>
  <c r="AD32" i="2"/>
  <c r="AD31" i="2"/>
  <c r="AD30" i="2"/>
  <c r="AD28" i="2"/>
  <c r="AD27" i="2"/>
  <c r="AD26" i="2"/>
  <c r="AD25" i="2"/>
  <c r="AD24" i="2"/>
  <c r="AD23" i="2"/>
  <c r="AD22" i="2"/>
  <c r="AD21" i="2"/>
  <c r="AD20" i="2"/>
  <c r="AD19" i="2"/>
  <c r="D72" i="2"/>
  <c r="D71" i="2"/>
  <c r="D70" i="2"/>
  <c r="D69" i="2"/>
  <c r="D68" i="2"/>
  <c r="D67" i="2"/>
  <c r="D66" i="2"/>
  <c r="D65" i="2"/>
  <c r="D64" i="2"/>
  <c r="D63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42" i="2"/>
  <c r="D41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9" i="2"/>
  <c r="AD72" i="1"/>
  <c r="AD71" i="1"/>
  <c r="AD70" i="1"/>
  <c r="AD69" i="1"/>
  <c r="AD68" i="1"/>
  <c r="AD67" i="1"/>
  <c r="AD66" i="1"/>
  <c r="AD65" i="1"/>
  <c r="AD64" i="1"/>
  <c r="AD63" i="1"/>
  <c r="AD61" i="1"/>
  <c r="AD60" i="1"/>
  <c r="AD59" i="1"/>
  <c r="AD58" i="1"/>
  <c r="AD57" i="1"/>
  <c r="AD56" i="1"/>
  <c r="AD55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39" i="1"/>
  <c r="AD38" i="1"/>
  <c r="AD37" i="1"/>
  <c r="AD36" i="1"/>
  <c r="AD35" i="1"/>
  <c r="AD34" i="1"/>
  <c r="AD33" i="1"/>
  <c r="AD32" i="1"/>
  <c r="AD31" i="1"/>
  <c r="AD30" i="1"/>
  <c r="AD27" i="1"/>
  <c r="AD26" i="1"/>
  <c r="AD25" i="1"/>
  <c r="AD23" i="1"/>
  <c r="AD22" i="1"/>
  <c r="AD21" i="1"/>
  <c r="AD20" i="1"/>
  <c r="AD19" i="1"/>
  <c r="D72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AL28" i="2"/>
  <c r="AI28" i="2"/>
  <c r="AL17" i="2"/>
  <c r="AI17" i="2"/>
  <c r="AL72" i="2"/>
  <c r="AI72" i="2"/>
  <c r="AL61" i="2"/>
  <c r="AI61" i="2"/>
  <c r="AL50" i="2"/>
  <c r="AI50" i="2"/>
  <c r="AL39" i="2"/>
  <c r="AI39" i="2"/>
  <c r="AL72" i="1"/>
  <c r="AI72" i="1"/>
  <c r="AL61" i="1"/>
  <c r="AI61" i="1"/>
  <c r="AL50" i="1"/>
  <c r="AL39" i="1"/>
  <c r="AL28" i="1"/>
  <c r="AL17" i="1"/>
  <c r="AI50" i="1"/>
  <c r="AI39" i="1"/>
  <c r="AI28" i="1"/>
  <c r="AI17" i="1"/>
  <c r="AK72" i="2"/>
  <c r="AH72" i="2"/>
  <c r="AK61" i="2"/>
  <c r="AH61" i="2"/>
  <c r="AK50" i="2"/>
  <c r="AH50" i="2"/>
  <c r="AK39" i="2"/>
  <c r="AH39" i="2"/>
  <c r="AK28" i="2"/>
  <c r="AH28" i="2"/>
  <c r="AK17" i="2"/>
  <c r="AH17" i="2"/>
  <c r="AK72" i="1"/>
  <c r="AH72" i="1"/>
  <c r="AK61" i="1"/>
  <c r="AH61" i="1"/>
  <c r="AK50" i="1"/>
  <c r="AH50" i="1"/>
  <c r="AK39" i="1"/>
  <c r="AH39" i="1"/>
  <c r="AK28" i="1"/>
  <c r="AH28" i="1"/>
  <c r="AK17" i="1"/>
  <c r="AH17" i="1"/>
  <c r="AL71" i="1"/>
  <c r="AK71" i="1"/>
  <c r="AJ71" i="1"/>
  <c r="AI71" i="1"/>
  <c r="AH71" i="1"/>
  <c r="AG71" i="1"/>
  <c r="AL70" i="1"/>
  <c r="AK70" i="1"/>
  <c r="AJ70" i="1"/>
  <c r="AI70" i="1"/>
  <c r="AH70" i="1"/>
  <c r="AG70" i="1"/>
  <c r="AL69" i="1"/>
  <c r="AK69" i="1"/>
  <c r="AJ69" i="1"/>
  <c r="AI69" i="1"/>
  <c r="AH69" i="1"/>
  <c r="AG69" i="1"/>
  <c r="AL68" i="1"/>
  <c r="AK68" i="1"/>
  <c r="AJ68" i="1"/>
  <c r="AI68" i="1"/>
  <c r="AH68" i="1"/>
  <c r="AG68" i="1"/>
  <c r="AL67" i="1"/>
  <c r="AK67" i="1"/>
  <c r="AJ67" i="1"/>
  <c r="AI67" i="1"/>
  <c r="AH67" i="1"/>
  <c r="AG67" i="1"/>
  <c r="AL66" i="1"/>
  <c r="AK66" i="1"/>
  <c r="AJ66" i="1"/>
  <c r="AI66" i="1"/>
  <c r="AH66" i="1"/>
  <c r="AG66" i="1"/>
  <c r="AL65" i="1"/>
  <c r="AK65" i="1"/>
  <c r="AJ65" i="1"/>
  <c r="AI65" i="1"/>
  <c r="AH65" i="1"/>
  <c r="AG65" i="1"/>
  <c r="AL64" i="1"/>
  <c r="AK64" i="1"/>
  <c r="AJ64" i="1"/>
  <c r="AI64" i="1"/>
  <c r="AH64" i="1"/>
  <c r="AG64" i="1"/>
  <c r="AL63" i="1"/>
  <c r="AK63" i="1"/>
  <c r="AJ63" i="1"/>
  <c r="AI63" i="1"/>
  <c r="AH63" i="1"/>
  <c r="AG63" i="1"/>
  <c r="AL60" i="1"/>
  <c r="AK60" i="1"/>
  <c r="AJ60" i="1"/>
  <c r="AI60" i="1"/>
  <c r="AH60" i="1"/>
  <c r="AG60" i="1"/>
  <c r="AL59" i="1"/>
  <c r="AK59" i="1"/>
  <c r="AJ59" i="1"/>
  <c r="AI59" i="1"/>
  <c r="AH59" i="1"/>
  <c r="AG59" i="1"/>
  <c r="AL58" i="1"/>
  <c r="AK58" i="1"/>
  <c r="AJ58" i="1"/>
  <c r="AI58" i="1"/>
  <c r="AH58" i="1"/>
  <c r="AG58" i="1"/>
  <c r="AL57" i="1"/>
  <c r="AK57" i="1"/>
  <c r="AJ57" i="1"/>
  <c r="AI57" i="1"/>
  <c r="AH57" i="1"/>
  <c r="AG57" i="1"/>
  <c r="AL56" i="1"/>
  <c r="AK56" i="1"/>
  <c r="AJ56" i="1"/>
  <c r="AI56" i="1"/>
  <c r="AH56" i="1"/>
  <c r="AG56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L47" i="1"/>
  <c r="AK47" i="1"/>
  <c r="AJ47" i="1"/>
  <c r="AI47" i="1"/>
  <c r="AH47" i="1"/>
  <c r="AG47" i="1"/>
  <c r="AL46" i="1"/>
  <c r="AK46" i="1"/>
  <c r="AJ46" i="1"/>
  <c r="AI46" i="1"/>
  <c r="AH46" i="1"/>
  <c r="AG46" i="1"/>
  <c r="AL45" i="1"/>
  <c r="AK45" i="1"/>
  <c r="AJ45" i="1"/>
  <c r="AI45" i="1"/>
  <c r="AH45" i="1"/>
  <c r="AG45" i="1"/>
  <c r="AL44" i="1"/>
  <c r="AK44" i="1"/>
  <c r="AJ44" i="1"/>
  <c r="AI44" i="1"/>
  <c r="AH44" i="1"/>
  <c r="AG44" i="1"/>
  <c r="AL43" i="1"/>
  <c r="AK43" i="1"/>
  <c r="AJ43" i="1"/>
  <c r="AI43" i="1"/>
  <c r="AH43" i="1"/>
  <c r="AG43" i="1"/>
  <c r="AL42" i="1"/>
  <c r="AK42" i="1"/>
  <c r="AJ42" i="1"/>
  <c r="AI42" i="1"/>
  <c r="AH42" i="1"/>
  <c r="AG42" i="1"/>
  <c r="AL41" i="1"/>
  <c r="AK41" i="1"/>
  <c r="AJ41" i="1"/>
  <c r="AI41" i="1"/>
  <c r="AH41" i="1"/>
  <c r="AG41" i="1"/>
  <c r="AL38" i="1"/>
  <c r="AK38" i="1"/>
  <c r="AJ38" i="1"/>
  <c r="AI38" i="1"/>
  <c r="AH38" i="1"/>
  <c r="AG38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G9" i="1"/>
  <c r="AH9" i="1"/>
  <c r="AI9" i="1"/>
  <c r="AJ9" i="1"/>
  <c r="AK9" i="1"/>
  <c r="AL9" i="1"/>
  <c r="AG10" i="1"/>
  <c r="AH10" i="1"/>
  <c r="AI10" i="1"/>
  <c r="AJ10" i="1"/>
  <c r="AK10" i="1"/>
  <c r="AL10" i="1"/>
  <c r="AG11" i="1"/>
  <c r="AH11" i="1"/>
  <c r="AI11" i="1"/>
  <c r="AJ11" i="1"/>
  <c r="AK11" i="1"/>
  <c r="AL11" i="1"/>
  <c r="AG12" i="1"/>
  <c r="AH12" i="1"/>
  <c r="AI12" i="1"/>
  <c r="AJ12" i="1"/>
  <c r="AK12" i="1"/>
  <c r="AL12" i="1"/>
  <c r="AG13" i="1"/>
  <c r="AH13" i="1"/>
  <c r="AI13" i="1"/>
  <c r="AJ13" i="1"/>
  <c r="AK13" i="1"/>
  <c r="AL13" i="1"/>
  <c r="AG14" i="1"/>
  <c r="AH14" i="1"/>
  <c r="AI14" i="1"/>
  <c r="AJ14" i="1"/>
  <c r="AK14" i="1"/>
  <c r="AL14" i="1"/>
  <c r="AG15" i="1"/>
  <c r="AH15" i="1"/>
  <c r="AI15" i="1"/>
  <c r="AJ15" i="1"/>
  <c r="AK15" i="1"/>
  <c r="AL15" i="1"/>
  <c r="AG16" i="1"/>
  <c r="AH16" i="1"/>
  <c r="AI16" i="1"/>
  <c r="AJ16" i="1"/>
  <c r="AK16" i="1"/>
  <c r="AL16" i="1"/>
  <c r="AL8" i="1"/>
  <c r="AK8" i="1"/>
  <c r="AJ8" i="1"/>
  <c r="AI8" i="1"/>
  <c r="AH8" i="1"/>
  <c r="AG8" i="1"/>
  <c r="AL71" i="2"/>
  <c r="AK71" i="2"/>
  <c r="AJ71" i="2"/>
  <c r="AI71" i="2"/>
  <c r="AH71" i="2"/>
  <c r="AG71" i="2"/>
  <c r="AL70" i="2"/>
  <c r="AK70" i="2"/>
  <c r="AJ70" i="2"/>
  <c r="AI70" i="2"/>
  <c r="AH70" i="2"/>
  <c r="AG70" i="2"/>
  <c r="AL69" i="2"/>
  <c r="AK69" i="2"/>
  <c r="AJ69" i="2"/>
  <c r="AI69" i="2"/>
  <c r="AH69" i="2"/>
  <c r="AG69" i="2"/>
  <c r="AL68" i="2"/>
  <c r="AK68" i="2"/>
  <c r="AJ68" i="2"/>
  <c r="AI68" i="2"/>
  <c r="AH68" i="2"/>
  <c r="AG68" i="2"/>
  <c r="AL67" i="2"/>
  <c r="AK67" i="2"/>
  <c r="AJ67" i="2"/>
  <c r="AI67" i="2"/>
  <c r="AH67" i="2"/>
  <c r="AG67" i="2"/>
  <c r="AL66" i="2"/>
  <c r="AK66" i="2"/>
  <c r="AJ66" i="2"/>
  <c r="AI66" i="2"/>
  <c r="AH66" i="2"/>
  <c r="AG66" i="2"/>
  <c r="AL65" i="2"/>
  <c r="AK65" i="2"/>
  <c r="AJ65" i="2"/>
  <c r="AI65" i="2"/>
  <c r="AH65" i="2"/>
  <c r="AG65" i="2"/>
  <c r="AL64" i="2"/>
  <c r="AK64" i="2"/>
  <c r="AJ64" i="2"/>
  <c r="AI64" i="2"/>
  <c r="AH64" i="2"/>
  <c r="AG64" i="2"/>
  <c r="AL63" i="2"/>
  <c r="AK63" i="2"/>
  <c r="AJ63" i="2"/>
  <c r="AI63" i="2"/>
  <c r="AH63" i="2"/>
  <c r="AG63" i="2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G9" i="2"/>
  <c r="AH9" i="2"/>
  <c r="AI9" i="2"/>
  <c r="AJ9" i="2"/>
  <c r="AK9" i="2"/>
  <c r="AL9" i="2"/>
  <c r="AG10" i="2"/>
  <c r="AH10" i="2"/>
  <c r="AI10" i="2"/>
  <c r="AJ10" i="2"/>
  <c r="AK10" i="2"/>
  <c r="AL10" i="2"/>
  <c r="AG11" i="2"/>
  <c r="AH11" i="2"/>
  <c r="AI11" i="2"/>
  <c r="AJ11" i="2"/>
  <c r="AK11" i="2"/>
  <c r="AL11" i="2"/>
  <c r="AG12" i="2"/>
  <c r="AH12" i="2"/>
  <c r="AI12" i="2"/>
  <c r="AJ12" i="2"/>
  <c r="AK12" i="2"/>
  <c r="AL12" i="2"/>
  <c r="AG13" i="2"/>
  <c r="AH13" i="2"/>
  <c r="AI13" i="2"/>
  <c r="AJ13" i="2"/>
  <c r="AK13" i="2"/>
  <c r="AL13" i="2"/>
  <c r="AG14" i="2"/>
  <c r="AH14" i="2"/>
  <c r="AI14" i="2"/>
  <c r="AJ14" i="2"/>
  <c r="AK14" i="2"/>
  <c r="AL14" i="2"/>
  <c r="AG15" i="2"/>
  <c r="AH15" i="2"/>
  <c r="AI15" i="2"/>
  <c r="AJ15" i="2"/>
  <c r="AK15" i="2"/>
  <c r="AL15" i="2"/>
  <c r="AG16" i="2"/>
  <c r="AH16" i="2"/>
  <c r="AI16" i="2"/>
  <c r="AJ16" i="2"/>
  <c r="AK16" i="2"/>
  <c r="AL16" i="2"/>
  <c r="AL8" i="2"/>
  <c r="AK8" i="2"/>
  <c r="AJ8" i="2"/>
  <c r="AI8" i="2"/>
  <c r="AH8" i="2"/>
  <c r="AG8" i="2"/>
  <c r="AG61" i="2" l="1"/>
  <c r="AG50" i="1"/>
  <c r="AG50" i="2"/>
  <c r="AG17" i="1"/>
  <c r="AJ28" i="2"/>
  <c r="AJ72" i="1"/>
  <c r="AJ61" i="1"/>
  <c r="AJ17" i="1"/>
  <c r="AJ50" i="1"/>
  <c r="AG17" i="2"/>
  <c r="AG72" i="1"/>
  <c r="AG39" i="1"/>
  <c r="AG28" i="2"/>
  <c r="AG72" i="2"/>
  <c r="AJ72" i="2"/>
  <c r="AJ61" i="2"/>
  <c r="AJ50" i="2"/>
  <c r="AJ39" i="2"/>
  <c r="AG39" i="2"/>
  <c r="AJ39" i="1"/>
  <c r="AG61" i="1"/>
  <c r="AG28" i="1"/>
  <c r="AJ28" i="1"/>
  <c r="AJ17" i="2"/>
</calcChain>
</file>

<file path=xl/sharedStrings.xml><?xml version="1.0" encoding="utf-8"?>
<sst xmlns="http://schemas.openxmlformats.org/spreadsheetml/2006/main" count="103" uniqueCount="54">
  <si>
    <t xml:space="preserve"> うち）</t>
  </si>
  <si>
    <t>　</t>
  </si>
  <si>
    <t>刑法犯総数</t>
    <rPh sb="0" eb="3">
      <t>ケイホウハン</t>
    </rPh>
    <rPh sb="3" eb="5">
      <t>ソウスウ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</si>
  <si>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</si>
  <si>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</si>
  <si>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</si>
  <si>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</si>
  <si>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</si>
  <si>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</si>
  <si>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</si>
  <si>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</si>
  <si>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</si>
  <si>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賭博</t>
    <rPh sb="0" eb="2">
      <t>トバク</t>
    </rPh>
    <phoneticPr fontId="1"/>
  </si>
  <si>
    <t>計</t>
    <phoneticPr fontId="1"/>
  </si>
  <si>
    <t>１８歳・１９歳</t>
    <phoneticPr fontId="1"/>
  </si>
  <si>
    <t>２０歳～２４歳</t>
    <phoneticPr fontId="1"/>
  </si>
  <si>
    <t>４０歳～４９歳</t>
    <phoneticPr fontId="1"/>
  </si>
  <si>
    <t>５０歳～５９歳</t>
    <phoneticPr fontId="1"/>
  </si>
  <si>
    <t>６０歳以上</t>
    <phoneticPr fontId="1"/>
  </si>
  <si>
    <t>女</t>
    <phoneticPr fontId="1"/>
  </si>
  <si>
    <t>計</t>
    <phoneticPr fontId="1"/>
  </si>
  <si>
    <t>罪種・年次</t>
    <phoneticPr fontId="1"/>
  </si>
  <si>
    <t>２５歳～２９歳</t>
    <phoneticPr fontId="1"/>
  </si>
  <si>
    <t>３０歳～３９歳</t>
    <phoneticPr fontId="1"/>
  </si>
  <si>
    <t>総数</t>
    <phoneticPr fontId="1"/>
  </si>
  <si>
    <t>１６歳・１７歳</t>
    <phoneticPr fontId="1"/>
  </si>
  <si>
    <t>１４歳・１５歳</t>
    <phoneticPr fontId="1"/>
  </si>
  <si>
    <t>成人</t>
    <rPh sb="0" eb="2">
      <t>セイジン</t>
    </rPh>
    <phoneticPr fontId="1"/>
  </si>
  <si>
    <t>年齢・性別検挙人員</t>
    <phoneticPr fontId="1"/>
  </si>
  <si>
    <t>年齢・性別検挙人員(つづき)</t>
    <phoneticPr fontId="1"/>
  </si>
  <si>
    <t>45　年次別犯行時の</t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</si>
  <si>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</si>
  <si>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</si>
  <si>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</si>
  <si>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</si>
  <si>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確認用</t>
    <rPh sb="0" eb="2">
      <t>カクニン</t>
    </rPh>
    <rPh sb="2" eb="3">
      <t>ヨウ</t>
    </rPh>
    <phoneticPr fontId="1"/>
  </si>
  <si>
    <t>２０歳未満</t>
    <rPh sb="2" eb="3">
      <t>サイ</t>
    </rPh>
    <rPh sb="3" eb="5">
      <t>ミマン</t>
    </rPh>
    <phoneticPr fontId="1"/>
  </si>
  <si>
    <t>２０歳以上</t>
    <rPh sb="2" eb="3">
      <t>サイ</t>
    </rPh>
    <rPh sb="3" eb="5">
      <t>イジョウ</t>
    </rPh>
    <phoneticPr fontId="1"/>
  </si>
  <si>
    <t>２０歳以上</t>
    <rPh sb="3" eb="5">
      <t>イジョウ</t>
    </rPh>
    <phoneticPr fontId="1"/>
  </si>
  <si>
    <t>検挙306</t>
    <rPh sb="0" eb="2">
      <t>ケンキョ</t>
    </rPh>
    <phoneticPr fontId="1"/>
  </si>
  <si>
    <t>検挙307</t>
    <rPh sb="0" eb="2">
      <t>ケンキョ</t>
    </rPh>
    <phoneticPr fontId="1"/>
  </si>
  <si>
    <t>検挙308</t>
    <rPh sb="0" eb="2">
      <t>ケンキョ</t>
    </rPh>
    <phoneticPr fontId="1"/>
  </si>
  <si>
    <t>検挙309</t>
    <rPh sb="0" eb="2">
      <t>ケンキョ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</si>
  <si>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</si>
  <si>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</si>
  <si>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</si>
  <si>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</si>
  <si>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</si>
  <si>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</si>
  <si>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</si>
  <si>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</si>
  <si>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</si>
  <si>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</si>
  <si>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不同意性交等</t>
    <rPh sb="3" eb="5">
      <t>セイコウ</t>
    </rPh>
    <rPh sb="5" eb="6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</si>
</sst>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1" xfId="0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2" fillId="0" borderId="1" xfId="0" applyNumberFormat="1" applyFont="1" applyFill="1" applyBorder="1" applyAlignment="1" applyProtection="1">
      <alignment vertical="center"/>
    </xf>
    <xf numFmtId="38" fontId="2" fillId="0" borderId="3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2" fillId="0" borderId="4" xfId="0" applyNumberFormat="1" applyFont="1" applyFill="1" applyBorder="1" applyAlignment="1" applyProtection="1">
      <alignment vertical="center"/>
    </xf>
    <xf numFmtId="38" fontId="2" fillId="0" borderId="1" xfId="0" applyNumberFormat="1" applyFont="1" applyFill="1" applyBorder="1" applyAlignment="1" applyProtection="1">
      <alignment vertical="center"/>
      <protection locked="0"/>
    </xf>
    <xf numFmtId="38" fontId="2" fillId="0" borderId="0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vertical="center"/>
      <protection locked="0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5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Alignment="1">
      <alignment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2" fillId="0" borderId="7" xfId="0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  <protection locked="0"/>
    </xf>
    <xf numFmtId="38" fontId="5" fillId="0" borderId="12" xfId="0" applyNumberFormat="1" applyFont="1" applyFill="1" applyBorder="1" applyAlignment="1" applyProtection="1">
      <alignment vertical="center"/>
      <protection locked="0"/>
    </xf>
    <xf numFmtId="38" fontId="2" fillId="0" borderId="1" xfId="0" quotePrefix="1" applyNumberFormat="1" applyFont="1" applyFill="1" applyBorder="1" applyAlignment="1" applyProtection="1">
      <alignment horizontal="right" vertical="center"/>
    </xf>
    <xf numFmtId="38" fontId="5" fillId="0" borderId="1" xfId="0" quotePrefix="1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0" fontId="2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quotePrefix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 applyProtection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 justifyLastLine="1"/>
    </xf>
    <xf numFmtId="0" fontId="2" fillId="0" borderId="16" xfId="0" applyFont="1" applyFill="1" applyBorder="1" applyAlignment="1" applyProtection="1">
      <alignment horizontal="distributed" vertical="center" justifyLastLine="1"/>
    </xf>
    <xf numFmtId="0" fontId="2" fillId="0" borderId="20" xfId="0" applyFont="1" applyFill="1" applyBorder="1" applyAlignment="1" applyProtection="1">
      <alignment horizontal="distributed" vertical="center" justifyLastLine="1"/>
    </xf>
    <xf numFmtId="0" fontId="2" fillId="0" borderId="23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24" xfId="0" applyFont="1" applyFill="1" applyBorder="1" applyAlignment="1" applyProtection="1">
      <alignment horizontal="distributed" vertical="center" justifyLastLine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distributed" vertical="center" justifyLastLine="1"/>
    </xf>
    <xf numFmtId="0" fontId="2" fillId="0" borderId="17" xfId="0" applyFont="1" applyFill="1" applyBorder="1" applyAlignment="1" applyProtection="1">
      <alignment horizontal="distributed" vertical="center" justifyLastLine="1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76200</xdr:rowOff>
    </xdr:from>
    <xdr:to>
      <xdr:col>2</xdr:col>
      <xdr:colOff>137160</xdr:colOff>
      <xdr:row>16</xdr:row>
      <xdr:rowOff>106680</xdr:rowOff>
    </xdr:to>
    <xdr:sp macro="" textlink="">
      <xdr:nvSpPr>
        <xdr:cNvPr id="4370" name="AutoShape 33">
          <a:extLst>
            <a:ext uri="{FF2B5EF4-FFF2-40B4-BE49-F238E27FC236}">
              <a16:creationId xmlns:a16="http://schemas.microsoft.com/office/drawing/2014/main" id="{B1C98488-3317-40E5-8AB8-CB366D35BFAD}"/>
            </a:ext>
          </a:extLst>
        </xdr:cNvPr>
        <xdr:cNvSpPr>
          <a:spLocks/>
        </xdr:cNvSpPr>
      </xdr:nvSpPr>
      <xdr:spPr bwMode="auto">
        <a:xfrm>
          <a:off x="396240" y="1181100"/>
          <a:ext cx="106680" cy="124968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4371" name="AutoShape 62">
          <a:extLst>
            <a:ext uri="{FF2B5EF4-FFF2-40B4-BE49-F238E27FC236}">
              <a16:creationId xmlns:a16="http://schemas.microsoft.com/office/drawing/2014/main" id="{1BC7D277-2159-456B-ADEE-999A5CC00879}"/>
            </a:ext>
          </a:extLst>
        </xdr:cNvPr>
        <xdr:cNvSpPr>
          <a:spLocks/>
        </xdr:cNvSpPr>
      </xdr:nvSpPr>
      <xdr:spPr bwMode="auto">
        <a:xfrm>
          <a:off x="14249400" y="86791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4372" name="AutoShape 76">
          <a:extLst>
            <a:ext uri="{FF2B5EF4-FFF2-40B4-BE49-F238E27FC236}">
              <a16:creationId xmlns:a16="http://schemas.microsoft.com/office/drawing/2014/main" id="{DCFFC99C-7D54-48A2-BA24-D3F7E9878CEC}"/>
            </a:ext>
          </a:extLst>
        </xdr:cNvPr>
        <xdr:cNvSpPr>
          <a:spLocks/>
        </xdr:cNvSpPr>
      </xdr:nvSpPr>
      <xdr:spPr bwMode="auto">
        <a:xfrm>
          <a:off x="396240" y="2682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4373" name="AutoShape 77">
          <a:extLst>
            <a:ext uri="{FF2B5EF4-FFF2-40B4-BE49-F238E27FC236}">
              <a16:creationId xmlns:a16="http://schemas.microsoft.com/office/drawing/2014/main" id="{C51077D2-3DCC-48B9-A343-9A6C3DA5751C}"/>
            </a:ext>
          </a:extLst>
        </xdr:cNvPr>
        <xdr:cNvSpPr>
          <a:spLocks/>
        </xdr:cNvSpPr>
      </xdr:nvSpPr>
      <xdr:spPr bwMode="auto">
        <a:xfrm>
          <a:off x="396240" y="4191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4374" name="AutoShape 78">
          <a:extLst>
            <a:ext uri="{FF2B5EF4-FFF2-40B4-BE49-F238E27FC236}">
              <a16:creationId xmlns:a16="http://schemas.microsoft.com/office/drawing/2014/main" id="{AC345C1D-2906-4E49-A7A6-9F59604C73F7}"/>
            </a:ext>
          </a:extLst>
        </xdr:cNvPr>
        <xdr:cNvSpPr>
          <a:spLocks/>
        </xdr:cNvSpPr>
      </xdr:nvSpPr>
      <xdr:spPr bwMode="auto">
        <a:xfrm>
          <a:off x="396240" y="5699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4375" name="AutoShape 79">
          <a:extLst>
            <a:ext uri="{FF2B5EF4-FFF2-40B4-BE49-F238E27FC236}">
              <a16:creationId xmlns:a16="http://schemas.microsoft.com/office/drawing/2014/main" id="{1BD62BBF-F66F-4B35-AEA2-08EF22771B26}"/>
            </a:ext>
          </a:extLst>
        </xdr:cNvPr>
        <xdr:cNvSpPr>
          <a:spLocks/>
        </xdr:cNvSpPr>
      </xdr:nvSpPr>
      <xdr:spPr bwMode="auto">
        <a:xfrm>
          <a:off x="396240" y="7208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4376" name="AutoShape 80">
          <a:extLst>
            <a:ext uri="{FF2B5EF4-FFF2-40B4-BE49-F238E27FC236}">
              <a16:creationId xmlns:a16="http://schemas.microsoft.com/office/drawing/2014/main" id="{EAD3489C-8F5D-41B7-A270-7FE29C65CA46}"/>
            </a:ext>
          </a:extLst>
        </xdr:cNvPr>
        <xdr:cNvSpPr>
          <a:spLocks/>
        </xdr:cNvSpPr>
      </xdr:nvSpPr>
      <xdr:spPr bwMode="auto">
        <a:xfrm>
          <a:off x="396240" y="87172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4377" name="AutoShape 81">
          <a:extLst>
            <a:ext uri="{FF2B5EF4-FFF2-40B4-BE49-F238E27FC236}">
              <a16:creationId xmlns:a16="http://schemas.microsoft.com/office/drawing/2014/main" id="{EEBAF3C8-00C3-464F-A4CB-3920B55039CD}"/>
            </a:ext>
          </a:extLst>
        </xdr:cNvPr>
        <xdr:cNvSpPr>
          <a:spLocks/>
        </xdr:cNvSpPr>
      </xdr:nvSpPr>
      <xdr:spPr bwMode="auto">
        <a:xfrm>
          <a:off x="14249400" y="7170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4378" name="AutoShape 82">
          <a:extLst>
            <a:ext uri="{FF2B5EF4-FFF2-40B4-BE49-F238E27FC236}">
              <a16:creationId xmlns:a16="http://schemas.microsoft.com/office/drawing/2014/main" id="{8A2816D4-DA3C-46E8-805A-64A27962DD55}"/>
            </a:ext>
          </a:extLst>
        </xdr:cNvPr>
        <xdr:cNvSpPr>
          <a:spLocks/>
        </xdr:cNvSpPr>
      </xdr:nvSpPr>
      <xdr:spPr bwMode="auto">
        <a:xfrm>
          <a:off x="14249400" y="5661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4379" name="AutoShape 83">
          <a:extLst>
            <a:ext uri="{FF2B5EF4-FFF2-40B4-BE49-F238E27FC236}">
              <a16:creationId xmlns:a16="http://schemas.microsoft.com/office/drawing/2014/main" id="{AE35F7D3-B786-45B2-ABD1-0E32841AE7E2}"/>
            </a:ext>
          </a:extLst>
        </xdr:cNvPr>
        <xdr:cNvSpPr>
          <a:spLocks/>
        </xdr:cNvSpPr>
      </xdr:nvSpPr>
      <xdr:spPr bwMode="auto">
        <a:xfrm>
          <a:off x="14249400" y="4152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4380" name="AutoShape 84">
          <a:extLst>
            <a:ext uri="{FF2B5EF4-FFF2-40B4-BE49-F238E27FC236}">
              <a16:creationId xmlns:a16="http://schemas.microsoft.com/office/drawing/2014/main" id="{0C0CBD0D-B7F0-4729-91BC-F5DC46DCE831}"/>
            </a:ext>
          </a:extLst>
        </xdr:cNvPr>
        <xdr:cNvSpPr>
          <a:spLocks/>
        </xdr:cNvSpPr>
      </xdr:nvSpPr>
      <xdr:spPr bwMode="auto">
        <a:xfrm>
          <a:off x="14249400" y="2644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4381" name="AutoShape 85">
          <a:extLst>
            <a:ext uri="{FF2B5EF4-FFF2-40B4-BE49-F238E27FC236}">
              <a16:creationId xmlns:a16="http://schemas.microsoft.com/office/drawing/2014/main" id="{7F738CE9-984F-430D-A743-EE89CADC8C5F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42060"/>
        </a:xfrm>
        <a:prstGeom prst="righ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83820</xdr:rowOff>
    </xdr:from>
    <xdr:to>
      <xdr:col>2</xdr:col>
      <xdr:colOff>137160</xdr:colOff>
      <xdr:row>16</xdr:row>
      <xdr:rowOff>106680</xdr:rowOff>
    </xdr:to>
    <xdr:sp macro="" textlink="">
      <xdr:nvSpPr>
        <xdr:cNvPr id="5151" name="AutoShape 25">
          <a:extLst>
            <a:ext uri="{FF2B5EF4-FFF2-40B4-BE49-F238E27FC236}">
              <a16:creationId xmlns:a16="http://schemas.microsoft.com/office/drawing/2014/main" id="{E455985E-43D1-478C-A9A3-31A4BE728FF2}"/>
            </a:ext>
          </a:extLst>
        </xdr:cNvPr>
        <xdr:cNvSpPr>
          <a:spLocks/>
        </xdr:cNvSpPr>
      </xdr:nvSpPr>
      <xdr:spPr bwMode="auto">
        <a:xfrm>
          <a:off x="411480" y="11887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5152" name="AutoShape 26">
          <a:extLst>
            <a:ext uri="{FF2B5EF4-FFF2-40B4-BE49-F238E27FC236}">
              <a16:creationId xmlns:a16="http://schemas.microsoft.com/office/drawing/2014/main" id="{90464D0F-4385-4B0B-BAAE-22A61901D603}"/>
            </a:ext>
          </a:extLst>
        </xdr:cNvPr>
        <xdr:cNvSpPr>
          <a:spLocks/>
        </xdr:cNvSpPr>
      </xdr:nvSpPr>
      <xdr:spPr bwMode="auto">
        <a:xfrm>
          <a:off x="411480" y="26974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5153" name="AutoShape 27">
          <a:extLst>
            <a:ext uri="{FF2B5EF4-FFF2-40B4-BE49-F238E27FC236}">
              <a16:creationId xmlns:a16="http://schemas.microsoft.com/office/drawing/2014/main" id="{E1C83767-0E52-42F4-BEDD-A7F1E9C8B433}"/>
            </a:ext>
          </a:extLst>
        </xdr:cNvPr>
        <xdr:cNvSpPr>
          <a:spLocks/>
        </xdr:cNvSpPr>
      </xdr:nvSpPr>
      <xdr:spPr bwMode="auto">
        <a:xfrm>
          <a:off x="411480" y="4206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5154" name="AutoShape 28">
          <a:extLst>
            <a:ext uri="{FF2B5EF4-FFF2-40B4-BE49-F238E27FC236}">
              <a16:creationId xmlns:a16="http://schemas.microsoft.com/office/drawing/2014/main" id="{13E4AEBF-6595-4823-A595-FAD4390DE988}"/>
            </a:ext>
          </a:extLst>
        </xdr:cNvPr>
        <xdr:cNvSpPr>
          <a:spLocks/>
        </xdr:cNvSpPr>
      </xdr:nvSpPr>
      <xdr:spPr bwMode="auto">
        <a:xfrm>
          <a:off x="411480" y="5715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5155" name="AutoShape 29">
          <a:extLst>
            <a:ext uri="{FF2B5EF4-FFF2-40B4-BE49-F238E27FC236}">
              <a16:creationId xmlns:a16="http://schemas.microsoft.com/office/drawing/2014/main" id="{25C7C33F-8ABB-490D-884A-9C085D84CA6C}"/>
            </a:ext>
          </a:extLst>
        </xdr:cNvPr>
        <xdr:cNvSpPr>
          <a:spLocks/>
        </xdr:cNvSpPr>
      </xdr:nvSpPr>
      <xdr:spPr bwMode="auto">
        <a:xfrm>
          <a:off x="411480" y="7223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5156" name="AutoShape 30">
          <a:extLst>
            <a:ext uri="{FF2B5EF4-FFF2-40B4-BE49-F238E27FC236}">
              <a16:creationId xmlns:a16="http://schemas.microsoft.com/office/drawing/2014/main" id="{8A59023A-B9D9-4E29-BFF0-F7A2C97E9CF1}"/>
            </a:ext>
          </a:extLst>
        </xdr:cNvPr>
        <xdr:cNvSpPr>
          <a:spLocks/>
        </xdr:cNvSpPr>
      </xdr:nvSpPr>
      <xdr:spPr bwMode="auto">
        <a:xfrm>
          <a:off x="411480" y="8732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57" name="AutoShape 31">
          <a:extLst>
            <a:ext uri="{FF2B5EF4-FFF2-40B4-BE49-F238E27FC236}">
              <a16:creationId xmlns:a16="http://schemas.microsoft.com/office/drawing/2014/main" id="{6C625670-DCF3-4872-A0E6-F83776CF11DC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58" name="AutoShape 32">
          <a:extLst>
            <a:ext uri="{FF2B5EF4-FFF2-40B4-BE49-F238E27FC236}">
              <a16:creationId xmlns:a16="http://schemas.microsoft.com/office/drawing/2014/main" id="{012AEFC4-3382-46BF-B12D-16E2FE78303C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59" name="AutoShape 33">
          <a:extLst>
            <a:ext uri="{FF2B5EF4-FFF2-40B4-BE49-F238E27FC236}">
              <a16:creationId xmlns:a16="http://schemas.microsoft.com/office/drawing/2014/main" id="{B6177EF0-CE6B-4794-B55E-6765F5922694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0" name="AutoShape 34">
          <a:extLst>
            <a:ext uri="{FF2B5EF4-FFF2-40B4-BE49-F238E27FC236}">
              <a16:creationId xmlns:a16="http://schemas.microsoft.com/office/drawing/2014/main" id="{2DC7CB16-3938-481F-94D1-C48EB0A3B28F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1" name="AutoShape 35">
          <a:extLst>
            <a:ext uri="{FF2B5EF4-FFF2-40B4-BE49-F238E27FC236}">
              <a16:creationId xmlns:a16="http://schemas.microsoft.com/office/drawing/2014/main" id="{889FC053-1478-43F8-ACB3-98EA94DC18D5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2" name="AutoShape 36">
          <a:extLst>
            <a:ext uri="{FF2B5EF4-FFF2-40B4-BE49-F238E27FC236}">
              <a16:creationId xmlns:a16="http://schemas.microsoft.com/office/drawing/2014/main" id="{89BAB318-1496-4491-8342-CE4510930A55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63" name="AutoShape 37">
          <a:extLst>
            <a:ext uri="{FF2B5EF4-FFF2-40B4-BE49-F238E27FC236}">
              <a16:creationId xmlns:a16="http://schemas.microsoft.com/office/drawing/2014/main" id="{589521BB-5450-4C1F-A63D-CF092B0AABFE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64" name="AutoShape 38">
          <a:extLst>
            <a:ext uri="{FF2B5EF4-FFF2-40B4-BE49-F238E27FC236}">
              <a16:creationId xmlns:a16="http://schemas.microsoft.com/office/drawing/2014/main" id="{79B0E92F-582F-4512-85E3-06B24189C812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65" name="AutoShape 39">
          <a:extLst>
            <a:ext uri="{FF2B5EF4-FFF2-40B4-BE49-F238E27FC236}">
              <a16:creationId xmlns:a16="http://schemas.microsoft.com/office/drawing/2014/main" id="{4B359530-ADD5-4B65-920B-90996F37DA27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6" name="AutoShape 40">
          <a:extLst>
            <a:ext uri="{FF2B5EF4-FFF2-40B4-BE49-F238E27FC236}">
              <a16:creationId xmlns:a16="http://schemas.microsoft.com/office/drawing/2014/main" id="{24FFC281-A69B-4747-84F0-FF4B8B965E1C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7" name="AutoShape 41">
          <a:extLst>
            <a:ext uri="{FF2B5EF4-FFF2-40B4-BE49-F238E27FC236}">
              <a16:creationId xmlns:a16="http://schemas.microsoft.com/office/drawing/2014/main" id="{7041793E-C8B0-470E-9CD4-AA244205D3DA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8" name="AutoShape 42">
          <a:extLst>
            <a:ext uri="{FF2B5EF4-FFF2-40B4-BE49-F238E27FC236}">
              <a16:creationId xmlns:a16="http://schemas.microsoft.com/office/drawing/2014/main" id="{4E457DF1-D5F7-4DF1-8F41-667F9611AFB3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166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09375" defaultRowHeight="12" x14ac:dyDescent="0.15"/>
  <cols>
    <col min="1" max="1" width="2.6640625" style="26" customWidth="1"/>
    <col min="2" max="2" width="2.6640625" style="26" bestFit="1" customWidth="1"/>
    <col min="3" max="3" width="2.6640625" style="26" customWidth="1"/>
    <col min="4" max="4" width="8.109375" style="26" bestFit="1" customWidth="1"/>
    <col min="5" max="5" width="8.6640625" style="26" customWidth="1"/>
    <col min="6" max="16" width="7.44140625" style="26" customWidth="1"/>
    <col min="17" max="17" width="3.6640625" style="30" customWidth="1"/>
    <col min="18" max="20" width="7.44140625" style="26" customWidth="1"/>
    <col min="21" max="21" width="7.109375" style="26" customWidth="1"/>
    <col min="22" max="29" width="7.44140625" style="26" customWidth="1"/>
    <col min="30" max="30" width="8.109375" style="26" bestFit="1" customWidth="1"/>
    <col min="31" max="31" width="2.6640625" style="26" customWidth="1"/>
    <col min="32" max="32" width="2.6640625" style="26" bestFit="1" customWidth="1"/>
    <col min="33" max="16384" width="9.109375" style="26"/>
  </cols>
  <sheetData>
    <row r="1" spans="2:38" s="1" customFormat="1" x14ac:dyDescent="0.15">
      <c r="B1" s="35" t="s">
        <v>39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8" t="s">
        <v>40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4" x14ac:dyDescent="0.15">
      <c r="B2" s="4"/>
      <c r="C2" s="4"/>
      <c r="D2" s="5"/>
      <c r="E2" s="5"/>
      <c r="F2" s="91" t="s">
        <v>30</v>
      </c>
      <c r="G2" s="92"/>
      <c r="H2" s="92"/>
      <c r="I2" s="92"/>
      <c r="J2" s="92"/>
      <c r="K2" s="92"/>
      <c r="L2" s="92"/>
      <c r="M2" s="92"/>
      <c r="N2" s="92"/>
      <c r="O2" s="92"/>
      <c r="P2" s="5"/>
      <c r="Q2" s="6"/>
      <c r="R2" s="4"/>
      <c r="S2" s="91" t="s">
        <v>28</v>
      </c>
      <c r="T2" s="91"/>
      <c r="U2" s="91"/>
      <c r="V2" s="91"/>
      <c r="W2" s="91"/>
      <c r="X2" s="91"/>
      <c r="Y2" s="91"/>
      <c r="Z2" s="91"/>
      <c r="AA2" s="91"/>
      <c r="AB2" s="91"/>
      <c r="AC2" s="4"/>
      <c r="AD2" s="4"/>
      <c r="AE2" s="4"/>
      <c r="AF2" s="4"/>
    </row>
    <row r="3" spans="2:38" s="1" customFormat="1" ht="12.6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84" t="s">
        <v>21</v>
      </c>
      <c r="C4" s="85"/>
      <c r="D4" s="86"/>
      <c r="E4" s="95" t="s">
        <v>24</v>
      </c>
      <c r="F4" s="96"/>
      <c r="G4" s="93" t="s">
        <v>36</v>
      </c>
      <c r="H4" s="94"/>
      <c r="I4" s="94"/>
      <c r="J4" s="94"/>
      <c r="K4" s="94"/>
      <c r="L4" s="94"/>
      <c r="M4" s="94"/>
      <c r="N4" s="94"/>
      <c r="O4" s="102" t="s">
        <v>37</v>
      </c>
      <c r="P4" s="94"/>
      <c r="Q4" s="8"/>
      <c r="R4" s="94" t="s">
        <v>38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103"/>
      <c r="AD4" s="106" t="s">
        <v>21</v>
      </c>
      <c r="AE4" s="85"/>
      <c r="AF4" s="85"/>
      <c r="AG4" s="9"/>
    </row>
    <row r="5" spans="2:38" s="10" customFormat="1" ht="12" customHeight="1" x14ac:dyDescent="0.15">
      <c r="B5" s="87"/>
      <c r="C5" s="87"/>
      <c r="D5" s="88"/>
      <c r="E5" s="97"/>
      <c r="F5" s="98"/>
      <c r="G5" s="81" t="s">
        <v>20</v>
      </c>
      <c r="H5" s="82"/>
      <c r="I5" s="81" t="s">
        <v>26</v>
      </c>
      <c r="J5" s="101"/>
      <c r="K5" s="81" t="s">
        <v>25</v>
      </c>
      <c r="L5" s="101"/>
      <c r="M5" s="81" t="s">
        <v>14</v>
      </c>
      <c r="N5" s="100"/>
      <c r="O5" s="99" t="s">
        <v>13</v>
      </c>
      <c r="P5" s="100"/>
      <c r="Q5" s="11"/>
      <c r="R5" s="100" t="s">
        <v>15</v>
      </c>
      <c r="S5" s="101"/>
      <c r="T5" s="81" t="s">
        <v>22</v>
      </c>
      <c r="U5" s="101"/>
      <c r="V5" s="81" t="s">
        <v>23</v>
      </c>
      <c r="W5" s="101"/>
      <c r="X5" s="81" t="s">
        <v>16</v>
      </c>
      <c r="Y5" s="101"/>
      <c r="Z5" s="81" t="s">
        <v>17</v>
      </c>
      <c r="AA5" s="101"/>
      <c r="AB5" s="81" t="s">
        <v>18</v>
      </c>
      <c r="AC5" s="101"/>
      <c r="AD5" s="107"/>
      <c r="AE5" s="87"/>
      <c r="AF5" s="87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7"/>
      <c r="C6" s="87"/>
      <c r="D6" s="88"/>
      <c r="E6" s="73" t="s">
        <v>24</v>
      </c>
      <c r="F6" s="14" t="s">
        <v>0</v>
      </c>
      <c r="G6" s="73" t="s">
        <v>13</v>
      </c>
      <c r="H6" s="14" t="s">
        <v>0</v>
      </c>
      <c r="I6" s="73" t="s">
        <v>13</v>
      </c>
      <c r="J6" s="14" t="s">
        <v>0</v>
      </c>
      <c r="K6" s="73" t="s">
        <v>13</v>
      </c>
      <c r="L6" s="14" t="s">
        <v>0</v>
      </c>
      <c r="M6" s="73" t="s">
        <v>13</v>
      </c>
      <c r="N6" s="14" t="s">
        <v>0</v>
      </c>
      <c r="O6" s="104" t="s">
        <v>13</v>
      </c>
      <c r="P6" s="14" t="s">
        <v>0</v>
      </c>
      <c r="Q6" s="11"/>
      <c r="R6" s="71" t="s">
        <v>13</v>
      </c>
      <c r="S6" s="14" t="s">
        <v>0</v>
      </c>
      <c r="T6" s="73" t="s">
        <v>13</v>
      </c>
      <c r="U6" s="14" t="s">
        <v>0</v>
      </c>
      <c r="V6" s="73" t="s">
        <v>13</v>
      </c>
      <c r="W6" s="14" t="s">
        <v>0</v>
      </c>
      <c r="X6" s="73" t="s">
        <v>13</v>
      </c>
      <c r="Y6" s="14" t="s">
        <v>0</v>
      </c>
      <c r="Z6" s="73" t="s">
        <v>13</v>
      </c>
      <c r="AA6" s="14" t="s">
        <v>0</v>
      </c>
      <c r="AB6" s="73" t="s">
        <v>13</v>
      </c>
      <c r="AC6" s="14" t="s">
        <v>0</v>
      </c>
      <c r="AD6" s="107"/>
      <c r="AE6" s="87"/>
      <c r="AF6" s="87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9"/>
      <c r="C7" s="89"/>
      <c r="D7" s="90"/>
      <c r="E7" s="74"/>
      <c r="F7" s="15" t="s">
        <v>19</v>
      </c>
      <c r="G7" s="74"/>
      <c r="H7" s="15" t="s">
        <v>19</v>
      </c>
      <c r="I7" s="74"/>
      <c r="J7" s="15" t="s">
        <v>19</v>
      </c>
      <c r="K7" s="74"/>
      <c r="L7" s="15" t="s">
        <v>19</v>
      </c>
      <c r="M7" s="74"/>
      <c r="N7" s="15" t="s">
        <v>19</v>
      </c>
      <c r="O7" s="105"/>
      <c r="P7" s="15" t="s">
        <v>19</v>
      </c>
      <c r="Q7" s="11"/>
      <c r="R7" s="72"/>
      <c r="S7" s="15" t="s">
        <v>19</v>
      </c>
      <c r="T7" s="74"/>
      <c r="U7" s="15" t="s">
        <v>19</v>
      </c>
      <c r="V7" s="74"/>
      <c r="W7" s="15" t="s">
        <v>19</v>
      </c>
      <c r="X7" s="74"/>
      <c r="Y7" s="15" t="s">
        <v>19</v>
      </c>
      <c r="Z7" s="74"/>
      <c r="AA7" s="15" t="s">
        <v>19</v>
      </c>
      <c r="AB7" s="74"/>
      <c r="AC7" s="15" t="s">
        <v>19</v>
      </c>
      <c r="AD7" s="108"/>
      <c r="AE7" s="89"/>
      <c r="AF7" s="89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9.6" x14ac:dyDescent="0.15">
      <c r="B8" s="83" t="s">
        <v>2</v>
      </c>
      <c r="C8" s="83"/>
      <c r="D8" s="19" t="s">
        <v>43</v>
      </c>
      <c r="E8" s="39">
        <v>251115</v>
      </c>
      <c r="F8" s="40">
        <v>51461</v>
      </c>
      <c r="G8" s="41">
        <v>48843</v>
      </c>
      <c r="H8" s="41">
        <v>7062</v>
      </c>
      <c r="I8" s="41">
        <v>21131</v>
      </c>
      <c r="J8" s="41">
        <v>3168</v>
      </c>
      <c r="K8" s="41">
        <v>17010</v>
      </c>
      <c r="L8" s="41">
        <v>2498</v>
      </c>
      <c r="M8" s="41">
        <v>10702</v>
      </c>
      <c r="N8" s="41">
        <v>1396</v>
      </c>
      <c r="O8" s="42">
        <v>202272</v>
      </c>
      <c r="P8" s="41">
        <v>44399</v>
      </c>
      <c r="Q8" s="43"/>
      <c r="R8" s="43">
        <v>23022</v>
      </c>
      <c r="S8" s="41">
        <v>3215</v>
      </c>
      <c r="T8" s="41">
        <v>18059</v>
      </c>
      <c r="U8" s="41">
        <v>2747</v>
      </c>
      <c r="V8" s="41">
        <v>35525</v>
      </c>
      <c r="W8" s="41">
        <v>6216</v>
      </c>
      <c r="X8" s="41">
        <v>36543</v>
      </c>
      <c r="Y8" s="41">
        <v>7077</v>
      </c>
      <c r="Z8" s="41">
        <v>26785</v>
      </c>
      <c r="AA8" s="41">
        <v>5592</v>
      </c>
      <c r="AB8" s="41">
        <v>62338</v>
      </c>
      <c r="AC8" s="44">
        <v>19552</v>
      </c>
      <c r="AD8" s="16" t="str">
        <f>D8</f>
        <v>2014年</v>
      </c>
      <c r="AE8" s="69"/>
      <c r="AF8" s="83" t="str">
        <f>B8</f>
        <v>刑法犯総数</v>
      </c>
      <c r="AG8" s="17">
        <f>SUM(G8,O8)-E8</f>
        <v>0</v>
      </c>
      <c r="AH8" s="18">
        <f>SUM(I8,K8,M8)-G8</f>
        <v>0</v>
      </c>
      <c r="AI8" s="18">
        <f>SUM(R8,T8,V8,X8,Z8,AB8)-O8</f>
        <v>0</v>
      </c>
      <c r="AJ8" s="18">
        <f>SUM(H8,P8)-F8</f>
        <v>0</v>
      </c>
      <c r="AK8" s="18">
        <f>SUM(J8,L8,N8)-H8</f>
        <v>0</v>
      </c>
      <c r="AL8" s="18">
        <f>SUM(S8,U8,W8,Y8,AA8,AC8)-P8</f>
        <v>0</v>
      </c>
    </row>
    <row r="9" spans="2:38" s="10" customFormat="1" ht="11.1" customHeight="1" x14ac:dyDescent="0.15">
      <c r="B9" s="75"/>
      <c r="C9" s="79"/>
      <c r="D9" s="19" t="s">
        <v>44</v>
      </c>
      <c r="E9" s="39">
        <v>239355</v>
      </c>
      <c r="F9" s="40">
        <v>49282</v>
      </c>
      <c r="G9" s="41">
        <v>39489</v>
      </c>
      <c r="H9" s="41">
        <v>5133</v>
      </c>
      <c r="I9" s="41">
        <v>15155</v>
      </c>
      <c r="J9" s="41">
        <v>2058</v>
      </c>
      <c r="K9" s="41">
        <v>14492</v>
      </c>
      <c r="L9" s="41">
        <v>1834</v>
      </c>
      <c r="M9" s="41">
        <v>9842</v>
      </c>
      <c r="N9" s="41">
        <v>1241</v>
      </c>
      <c r="O9" s="42">
        <v>199866</v>
      </c>
      <c r="P9" s="41">
        <v>44149</v>
      </c>
      <c r="Q9" s="43"/>
      <c r="R9" s="43">
        <v>22775</v>
      </c>
      <c r="S9" s="41">
        <v>3172</v>
      </c>
      <c r="T9" s="41">
        <v>17664</v>
      </c>
      <c r="U9" s="41">
        <v>2750</v>
      </c>
      <c r="V9" s="41">
        <v>34729</v>
      </c>
      <c r="W9" s="41">
        <v>6119</v>
      </c>
      <c r="X9" s="41">
        <v>36477</v>
      </c>
      <c r="Y9" s="41">
        <v>7169</v>
      </c>
      <c r="Z9" s="41">
        <v>26781</v>
      </c>
      <c r="AA9" s="41">
        <v>5595</v>
      </c>
      <c r="AB9" s="41">
        <v>61440</v>
      </c>
      <c r="AC9" s="44">
        <v>19344</v>
      </c>
      <c r="AD9" s="16" t="str">
        <f t="shared" ref="AD9:AD17" si="0">D9</f>
        <v>2015年</v>
      </c>
      <c r="AE9" s="70"/>
      <c r="AF9" s="75"/>
      <c r="AG9" s="17">
        <f t="shared" ref="AG9:AG17" si="1">SUM(G9,O9)-E9</f>
        <v>0</v>
      </c>
      <c r="AH9" s="18">
        <f t="shared" ref="AH9:AH17" si="2">SUM(I9,K9,M9)-G9</f>
        <v>0</v>
      </c>
      <c r="AI9" s="18">
        <f t="shared" ref="AI9:AI17" si="3">SUM(R9,T9,V9,X9,Z9,AB9)-O9</f>
        <v>0</v>
      </c>
      <c r="AJ9" s="18">
        <f t="shared" ref="AJ9:AJ17" si="4">SUM(H9,P9)-F9</f>
        <v>0</v>
      </c>
      <c r="AK9" s="18">
        <f t="shared" ref="AK9:AK17" si="5">SUM(J9,L9,N9)-H9</f>
        <v>0</v>
      </c>
      <c r="AL9" s="18">
        <f t="shared" ref="AL9:AL17" si="6">SUM(S9,U9,W9,Y9,AA9,AC9)-P9</f>
        <v>0</v>
      </c>
    </row>
    <row r="10" spans="2:38" s="10" customFormat="1" ht="11.1" customHeight="1" x14ac:dyDescent="0.15">
      <c r="B10" s="75"/>
      <c r="C10" s="79"/>
      <c r="D10" s="19" t="s">
        <v>45</v>
      </c>
      <c r="E10" s="39">
        <v>226376</v>
      </c>
      <c r="F10" s="40">
        <v>46256</v>
      </c>
      <c r="G10" s="41">
        <v>31995</v>
      </c>
      <c r="H10" s="41">
        <v>3959</v>
      </c>
      <c r="I10" s="41">
        <v>11170</v>
      </c>
      <c r="J10" s="41">
        <v>1474</v>
      </c>
      <c r="K10" s="41">
        <v>11802</v>
      </c>
      <c r="L10" s="41">
        <v>1418</v>
      </c>
      <c r="M10" s="41">
        <v>9023</v>
      </c>
      <c r="N10" s="41">
        <v>1067</v>
      </c>
      <c r="O10" s="42">
        <v>194381</v>
      </c>
      <c r="P10" s="41">
        <v>42297</v>
      </c>
      <c r="Q10" s="43"/>
      <c r="R10" s="43">
        <v>21841</v>
      </c>
      <c r="S10" s="41">
        <v>2909</v>
      </c>
      <c r="T10" s="41">
        <v>17133</v>
      </c>
      <c r="U10" s="41">
        <v>2643</v>
      </c>
      <c r="V10" s="41">
        <v>34036</v>
      </c>
      <c r="W10" s="41">
        <v>6027</v>
      </c>
      <c r="X10" s="41">
        <v>35883</v>
      </c>
      <c r="Y10" s="41">
        <v>6955</v>
      </c>
      <c r="Z10" s="41">
        <v>25969</v>
      </c>
      <c r="AA10" s="41">
        <v>5345</v>
      </c>
      <c r="AB10" s="41">
        <v>59519</v>
      </c>
      <c r="AC10" s="44">
        <v>18418</v>
      </c>
      <c r="AD10" s="16" t="str">
        <f t="shared" si="0"/>
        <v>2016年</v>
      </c>
      <c r="AE10" s="70"/>
      <c r="AF10" s="75"/>
      <c r="AG10" s="17">
        <f t="shared" si="1"/>
        <v>0</v>
      </c>
      <c r="AH10" s="18">
        <f t="shared" si="2"/>
        <v>0</v>
      </c>
      <c r="AI10" s="18">
        <f t="shared" si="3"/>
        <v>0</v>
      </c>
      <c r="AJ10" s="18">
        <f t="shared" si="4"/>
        <v>0</v>
      </c>
      <c r="AK10" s="18">
        <f t="shared" si="5"/>
        <v>0</v>
      </c>
      <c r="AL10" s="18">
        <f t="shared" si="6"/>
        <v>0</v>
      </c>
    </row>
    <row r="11" spans="2:38" s="10" customFormat="1" ht="11.1" customHeight="1" x14ac:dyDescent="0.15">
      <c r="B11" s="75"/>
      <c r="C11" s="79"/>
      <c r="D11" s="19" t="s">
        <v>46</v>
      </c>
      <c r="E11" s="39">
        <v>215003</v>
      </c>
      <c r="F11" s="40">
        <v>44408</v>
      </c>
      <c r="G11" s="41">
        <v>27301</v>
      </c>
      <c r="H11" s="41">
        <v>3592</v>
      </c>
      <c r="I11" s="41">
        <v>8961</v>
      </c>
      <c r="J11" s="41">
        <v>1284</v>
      </c>
      <c r="K11" s="41">
        <v>10059</v>
      </c>
      <c r="L11" s="41">
        <v>1283</v>
      </c>
      <c r="M11" s="41">
        <v>8281</v>
      </c>
      <c r="N11" s="41">
        <v>1025</v>
      </c>
      <c r="O11" s="42">
        <v>187702</v>
      </c>
      <c r="P11" s="41">
        <v>40816</v>
      </c>
      <c r="Q11" s="43"/>
      <c r="R11" s="43">
        <v>21435</v>
      </c>
      <c r="S11" s="41">
        <v>3011</v>
      </c>
      <c r="T11" s="41">
        <v>16304</v>
      </c>
      <c r="U11" s="41">
        <v>2473</v>
      </c>
      <c r="V11" s="41">
        <v>31950</v>
      </c>
      <c r="W11" s="41">
        <v>5600</v>
      </c>
      <c r="X11" s="41">
        <v>34686</v>
      </c>
      <c r="Y11" s="41">
        <v>6708</v>
      </c>
      <c r="Z11" s="41">
        <v>25600</v>
      </c>
      <c r="AA11" s="41">
        <v>5236</v>
      </c>
      <c r="AB11" s="41">
        <v>57727</v>
      </c>
      <c r="AC11" s="44">
        <v>17788</v>
      </c>
      <c r="AD11" s="16" t="str">
        <f t="shared" si="0"/>
        <v>2017年</v>
      </c>
      <c r="AE11" s="70"/>
      <c r="AF11" s="75"/>
      <c r="AG11" s="17">
        <f t="shared" si="1"/>
        <v>0</v>
      </c>
      <c r="AH11" s="18">
        <f t="shared" si="2"/>
        <v>0</v>
      </c>
      <c r="AI11" s="18">
        <f t="shared" si="3"/>
        <v>0</v>
      </c>
      <c r="AJ11" s="18">
        <f t="shared" si="4"/>
        <v>0</v>
      </c>
      <c r="AK11" s="18">
        <f t="shared" si="5"/>
        <v>0</v>
      </c>
      <c r="AL11" s="18">
        <f t="shared" si="6"/>
        <v>0</v>
      </c>
    </row>
    <row r="12" spans="2:38" s="10" customFormat="1" ht="11.1" customHeight="1" x14ac:dyDescent="0.15">
      <c r="B12" s="75"/>
      <c r="C12" s="79"/>
      <c r="D12" s="19" t="s">
        <v>47</v>
      </c>
      <c r="E12" s="39">
        <v>206094</v>
      </c>
      <c r="F12" s="40">
        <v>43120</v>
      </c>
      <c r="G12" s="41">
        <v>23970</v>
      </c>
      <c r="H12" s="41">
        <v>3401</v>
      </c>
      <c r="I12" s="41">
        <v>7029</v>
      </c>
      <c r="J12" s="41">
        <v>1071</v>
      </c>
      <c r="K12" s="41">
        <v>9219</v>
      </c>
      <c r="L12" s="41">
        <v>1357</v>
      </c>
      <c r="M12" s="41">
        <v>7722</v>
      </c>
      <c r="N12" s="41">
        <v>973</v>
      </c>
      <c r="O12" s="42">
        <v>182124</v>
      </c>
      <c r="P12" s="41">
        <v>39719</v>
      </c>
      <c r="Q12" s="43"/>
      <c r="R12" s="43">
        <v>20561</v>
      </c>
      <c r="S12" s="41">
        <v>2931</v>
      </c>
      <c r="T12" s="41">
        <v>16109</v>
      </c>
      <c r="U12" s="41">
        <v>2598</v>
      </c>
      <c r="V12" s="41">
        <v>30882</v>
      </c>
      <c r="W12" s="41">
        <v>5464</v>
      </c>
      <c r="X12" s="41">
        <v>33706</v>
      </c>
      <c r="Y12" s="41">
        <v>6657</v>
      </c>
      <c r="Z12" s="41">
        <v>25463</v>
      </c>
      <c r="AA12" s="41">
        <v>5156</v>
      </c>
      <c r="AB12" s="41">
        <v>55403</v>
      </c>
      <c r="AC12" s="44">
        <v>16913</v>
      </c>
      <c r="AD12" s="16" t="str">
        <f t="shared" si="0"/>
        <v>2018年</v>
      </c>
      <c r="AE12" s="70"/>
      <c r="AF12" s="75"/>
      <c r="AG12" s="17">
        <f t="shared" si="1"/>
        <v>0</v>
      </c>
      <c r="AH12" s="18">
        <f t="shared" si="2"/>
        <v>0</v>
      </c>
      <c r="AI12" s="18">
        <f t="shared" si="3"/>
        <v>0</v>
      </c>
      <c r="AJ12" s="18">
        <f t="shared" si="4"/>
        <v>0</v>
      </c>
      <c r="AK12" s="18">
        <f t="shared" si="5"/>
        <v>0</v>
      </c>
      <c r="AL12" s="18">
        <f t="shared" si="6"/>
        <v>0</v>
      </c>
    </row>
    <row r="13" spans="2:38" s="10" customFormat="1" ht="11.1" customHeight="1" x14ac:dyDescent="0.15">
      <c r="B13" s="75"/>
      <c r="C13" s="79"/>
      <c r="D13" s="19" t="s">
        <v>48</v>
      </c>
      <c r="E13" s="39">
        <v>192607</v>
      </c>
      <c r="F13" s="40">
        <v>40326</v>
      </c>
      <c r="G13" s="41">
        <v>20410</v>
      </c>
      <c r="H13" s="41">
        <v>2910</v>
      </c>
      <c r="I13" s="41">
        <v>5285</v>
      </c>
      <c r="J13" s="41">
        <v>804</v>
      </c>
      <c r="K13" s="41">
        <v>8236</v>
      </c>
      <c r="L13" s="41">
        <v>1202</v>
      </c>
      <c r="M13" s="41">
        <v>6889</v>
      </c>
      <c r="N13" s="41">
        <v>904</v>
      </c>
      <c r="O13" s="42">
        <v>172197</v>
      </c>
      <c r="P13" s="41">
        <v>37416</v>
      </c>
      <c r="Q13" s="43"/>
      <c r="R13" s="43">
        <v>19248</v>
      </c>
      <c r="S13" s="41">
        <v>2861</v>
      </c>
      <c r="T13" s="41">
        <v>14819</v>
      </c>
      <c r="U13" s="41">
        <v>2395</v>
      </c>
      <c r="V13" s="41">
        <v>28804</v>
      </c>
      <c r="W13" s="41">
        <v>5100</v>
      </c>
      <c r="X13" s="41">
        <v>31715</v>
      </c>
      <c r="Y13" s="41">
        <v>6222</v>
      </c>
      <c r="Z13" s="41">
        <v>25088</v>
      </c>
      <c r="AA13" s="41">
        <v>5123</v>
      </c>
      <c r="AB13" s="41">
        <v>52523</v>
      </c>
      <c r="AC13" s="44">
        <v>15715</v>
      </c>
      <c r="AD13" s="16" t="str">
        <f t="shared" si="0"/>
        <v>2019年</v>
      </c>
      <c r="AE13" s="70"/>
      <c r="AF13" s="75"/>
      <c r="AG13" s="17">
        <f t="shared" si="1"/>
        <v>0</v>
      </c>
      <c r="AH13" s="18">
        <f t="shared" si="2"/>
        <v>0</v>
      </c>
      <c r="AI13" s="18">
        <f t="shared" si="3"/>
        <v>0</v>
      </c>
      <c r="AJ13" s="18">
        <f t="shared" si="4"/>
        <v>0</v>
      </c>
      <c r="AK13" s="18">
        <f t="shared" si="5"/>
        <v>0</v>
      </c>
      <c r="AL13" s="18">
        <f t="shared" si="6"/>
        <v>0</v>
      </c>
    </row>
    <row r="14" spans="2:38" s="10" customFormat="1" ht="11.1" customHeight="1" x14ac:dyDescent="0.15">
      <c r="B14" s="75"/>
      <c r="C14" s="79"/>
      <c r="D14" s="19" t="s">
        <v>49</v>
      </c>
      <c r="E14" s="39">
        <v>182582</v>
      </c>
      <c r="F14" s="40">
        <v>38930</v>
      </c>
      <c r="G14" s="41">
        <v>17904</v>
      </c>
      <c r="H14" s="41">
        <v>2557</v>
      </c>
      <c r="I14" s="41">
        <v>4507</v>
      </c>
      <c r="J14" s="41">
        <v>716</v>
      </c>
      <c r="K14" s="41">
        <v>7210</v>
      </c>
      <c r="L14" s="41">
        <v>1008</v>
      </c>
      <c r="M14" s="41">
        <v>6187</v>
      </c>
      <c r="N14" s="41">
        <v>833</v>
      </c>
      <c r="O14" s="42">
        <v>164678</v>
      </c>
      <c r="P14" s="41">
        <v>36373</v>
      </c>
      <c r="Q14" s="43"/>
      <c r="R14" s="43">
        <v>17692</v>
      </c>
      <c r="S14" s="41">
        <v>2709</v>
      </c>
      <c r="T14" s="41">
        <v>14379</v>
      </c>
      <c r="U14" s="41">
        <v>2304</v>
      </c>
      <c r="V14" s="41">
        <v>26838</v>
      </c>
      <c r="W14" s="41">
        <v>4952</v>
      </c>
      <c r="X14" s="41">
        <v>29910</v>
      </c>
      <c r="Y14" s="41">
        <v>6028</v>
      </c>
      <c r="Z14" s="41">
        <v>24446</v>
      </c>
      <c r="AA14" s="41">
        <v>5004</v>
      </c>
      <c r="AB14" s="41">
        <v>51413</v>
      </c>
      <c r="AC14" s="44">
        <v>15376</v>
      </c>
      <c r="AD14" s="16" t="str">
        <f t="shared" si="0"/>
        <v>2020年</v>
      </c>
      <c r="AE14" s="70"/>
      <c r="AF14" s="75"/>
      <c r="AG14" s="17">
        <f t="shared" si="1"/>
        <v>0</v>
      </c>
      <c r="AH14" s="18">
        <f t="shared" si="2"/>
        <v>0</v>
      </c>
      <c r="AI14" s="18">
        <f t="shared" si="3"/>
        <v>0</v>
      </c>
      <c r="AJ14" s="18">
        <f t="shared" si="4"/>
        <v>0</v>
      </c>
      <c r="AK14" s="18">
        <f t="shared" si="5"/>
        <v>0</v>
      </c>
      <c r="AL14" s="18">
        <f t="shared" si="6"/>
        <v>0</v>
      </c>
    </row>
    <row r="15" spans="2:38" s="10" customFormat="1" ht="11.1" customHeight="1" x14ac:dyDescent="0.15">
      <c r="B15" s="75"/>
      <c r="C15" s="79"/>
      <c r="D15" s="19" t="s">
        <v>50</v>
      </c>
      <c r="E15" s="39">
        <v>175041</v>
      </c>
      <c r="F15" s="40">
        <v>39239</v>
      </c>
      <c r="G15" s="41">
        <v>15349</v>
      </c>
      <c r="H15" s="41">
        <v>2444</v>
      </c>
      <c r="I15" s="45">
        <v>3931</v>
      </c>
      <c r="J15" s="45">
        <v>648</v>
      </c>
      <c r="K15" s="45">
        <v>5985</v>
      </c>
      <c r="L15" s="45">
        <v>965</v>
      </c>
      <c r="M15" s="45">
        <v>5433</v>
      </c>
      <c r="N15" s="45">
        <v>831</v>
      </c>
      <c r="O15" s="42">
        <v>159692</v>
      </c>
      <c r="P15" s="41">
        <v>36795</v>
      </c>
      <c r="Q15" s="43"/>
      <c r="R15" s="46">
        <v>17164</v>
      </c>
      <c r="S15" s="45">
        <v>2951</v>
      </c>
      <c r="T15" s="45">
        <v>13967</v>
      </c>
      <c r="U15" s="45">
        <v>2525</v>
      </c>
      <c r="V15" s="45">
        <v>25153</v>
      </c>
      <c r="W15" s="45">
        <v>4779</v>
      </c>
      <c r="X15" s="45">
        <v>28599</v>
      </c>
      <c r="Y15" s="45">
        <v>6057</v>
      </c>
      <c r="Z15" s="45">
        <v>24309</v>
      </c>
      <c r="AA15" s="45">
        <v>5237</v>
      </c>
      <c r="AB15" s="45">
        <v>50500</v>
      </c>
      <c r="AC15" s="47">
        <v>15246</v>
      </c>
      <c r="AD15" s="16" t="str">
        <f t="shared" si="0"/>
        <v>2021年</v>
      </c>
      <c r="AE15" s="70"/>
      <c r="AF15" s="75"/>
      <c r="AG15" s="17">
        <f t="shared" si="1"/>
        <v>0</v>
      </c>
      <c r="AH15" s="18">
        <f t="shared" si="2"/>
        <v>0</v>
      </c>
      <c r="AI15" s="18">
        <f t="shared" si="3"/>
        <v>0</v>
      </c>
      <c r="AJ15" s="18">
        <f t="shared" si="4"/>
        <v>0</v>
      </c>
      <c r="AK15" s="18">
        <f t="shared" si="5"/>
        <v>0</v>
      </c>
      <c r="AL15" s="18">
        <f t="shared" si="6"/>
        <v>0</v>
      </c>
    </row>
    <row r="16" spans="2:38" s="10" customFormat="1" ht="11.1" customHeight="1" x14ac:dyDescent="0.15">
      <c r="B16" s="75"/>
      <c r="C16" s="79"/>
      <c r="D16" s="19" t="s">
        <v>51</v>
      </c>
      <c r="E16" s="39">
        <v>169409</v>
      </c>
      <c r="F16" s="40">
        <v>37021</v>
      </c>
      <c r="G16" s="41">
        <v>15376</v>
      </c>
      <c r="H16" s="41">
        <v>2263</v>
      </c>
      <c r="I16" s="45">
        <v>4249</v>
      </c>
      <c r="J16" s="45">
        <v>651</v>
      </c>
      <c r="K16" s="45">
        <v>5943</v>
      </c>
      <c r="L16" s="45">
        <v>866</v>
      </c>
      <c r="M16" s="45">
        <v>5184</v>
      </c>
      <c r="N16" s="45">
        <v>746</v>
      </c>
      <c r="O16" s="42">
        <v>154033</v>
      </c>
      <c r="P16" s="41">
        <v>34758</v>
      </c>
      <c r="Q16" s="43"/>
      <c r="R16" s="46">
        <v>16482</v>
      </c>
      <c r="S16" s="45">
        <v>2846</v>
      </c>
      <c r="T16" s="45">
        <v>13783</v>
      </c>
      <c r="U16" s="45">
        <v>2403</v>
      </c>
      <c r="V16" s="45">
        <v>24600</v>
      </c>
      <c r="W16" s="45">
        <v>4598</v>
      </c>
      <c r="X16" s="45">
        <v>26826</v>
      </c>
      <c r="Y16" s="45">
        <v>5494</v>
      </c>
      <c r="Z16" s="45">
        <v>24207</v>
      </c>
      <c r="AA16" s="45">
        <v>5137</v>
      </c>
      <c r="AB16" s="45">
        <v>48135</v>
      </c>
      <c r="AC16" s="47">
        <v>14280</v>
      </c>
      <c r="AD16" s="16" t="str">
        <f t="shared" si="0"/>
        <v>2022年</v>
      </c>
      <c r="AE16" s="70"/>
      <c r="AF16" s="75"/>
      <c r="AG16" s="17">
        <f t="shared" si="1"/>
        <v>0</v>
      </c>
      <c r="AH16" s="18">
        <f t="shared" si="2"/>
        <v>0</v>
      </c>
      <c r="AI16" s="18">
        <f t="shared" si="3"/>
        <v>0</v>
      </c>
      <c r="AJ16" s="18">
        <f t="shared" si="4"/>
        <v>0</v>
      </c>
      <c r="AK16" s="18">
        <f t="shared" si="5"/>
        <v>0</v>
      </c>
      <c r="AL16" s="18">
        <f t="shared" si="6"/>
        <v>0</v>
      </c>
    </row>
    <row r="17" spans="2:38" s="22" customFormat="1" ht="11.1" customHeight="1" x14ac:dyDescent="0.15">
      <c r="B17" s="75"/>
      <c r="C17" s="79"/>
      <c r="D17" s="20" t="s">
        <v>52</v>
      </c>
      <c r="E17" s="39">
        <v>183269</v>
      </c>
      <c r="F17" s="40">
        <v>39370</v>
      </c>
      <c r="G17" s="40">
        <v>19399</v>
      </c>
      <c r="H17" s="40">
        <v>2871</v>
      </c>
      <c r="I17" s="48">
        <v>5937</v>
      </c>
      <c r="J17" s="48">
        <v>921</v>
      </c>
      <c r="K17" s="48">
        <v>7616</v>
      </c>
      <c r="L17" s="48">
        <v>1096</v>
      </c>
      <c r="M17" s="48">
        <v>5846</v>
      </c>
      <c r="N17" s="48">
        <v>854</v>
      </c>
      <c r="O17" s="49">
        <v>163870</v>
      </c>
      <c r="P17" s="40">
        <v>36499</v>
      </c>
      <c r="Q17" s="39"/>
      <c r="R17" s="50">
        <v>17178</v>
      </c>
      <c r="S17" s="48">
        <v>2904</v>
      </c>
      <c r="T17" s="48">
        <v>14933</v>
      </c>
      <c r="U17" s="48">
        <v>2569</v>
      </c>
      <c r="V17" s="48">
        <v>26095</v>
      </c>
      <c r="W17" s="48">
        <v>4899</v>
      </c>
      <c r="X17" s="48">
        <v>28093</v>
      </c>
      <c r="Y17" s="48">
        <v>5562</v>
      </c>
      <c r="Z17" s="48">
        <v>26633</v>
      </c>
      <c r="AA17" s="48">
        <v>5659</v>
      </c>
      <c r="AB17" s="48">
        <v>50938</v>
      </c>
      <c r="AC17" s="51">
        <v>14906</v>
      </c>
      <c r="AD17" s="21" t="str">
        <f t="shared" si="0"/>
        <v>2023年</v>
      </c>
      <c r="AE17" s="70"/>
      <c r="AF17" s="75"/>
      <c r="AG17" s="17">
        <f t="shared" si="1"/>
        <v>0</v>
      </c>
      <c r="AH17" s="18">
        <f t="shared" si="2"/>
        <v>0</v>
      </c>
      <c r="AI17" s="18">
        <f t="shared" si="3"/>
        <v>0</v>
      </c>
      <c r="AJ17" s="18">
        <f t="shared" si="4"/>
        <v>0</v>
      </c>
      <c r="AK17" s="18">
        <f t="shared" si="5"/>
        <v>0</v>
      </c>
      <c r="AL17" s="18">
        <f t="shared" si="6"/>
        <v>0</v>
      </c>
    </row>
    <row r="18" spans="2:38" s="10" customFormat="1" ht="11.1" customHeight="1" x14ac:dyDescent="0.15">
      <c r="B18" s="9"/>
      <c r="C18" s="9"/>
      <c r="D18" s="19"/>
      <c r="E18" s="39"/>
      <c r="F18" s="40"/>
      <c r="G18" s="41"/>
      <c r="H18" s="41"/>
      <c r="I18" s="41"/>
      <c r="J18" s="41"/>
      <c r="K18" s="41"/>
      <c r="L18" s="41"/>
      <c r="M18" s="41"/>
      <c r="N18" s="41"/>
      <c r="O18" s="42"/>
      <c r="P18" s="41"/>
      <c r="Q18" s="43"/>
      <c r="R18" s="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4"/>
      <c r="AD18" s="14"/>
      <c r="AE18" s="11"/>
      <c r="AF18" s="9"/>
      <c r="AG18" s="9"/>
    </row>
    <row r="19" spans="2:38" s="10" customFormat="1" ht="11.1" customHeight="1" x14ac:dyDescent="0.15">
      <c r="B19" s="75" t="s">
        <v>3</v>
      </c>
      <c r="C19" s="75"/>
      <c r="D19" s="19" t="str">
        <f t="shared" ref="D19:D28" si="7">D8</f>
        <v>2014年</v>
      </c>
      <c r="E19" s="43">
        <v>967</v>
      </c>
      <c r="F19" s="41">
        <v>227</v>
      </c>
      <c r="G19" s="41">
        <v>55</v>
      </c>
      <c r="H19" s="41">
        <v>15</v>
      </c>
      <c r="I19" s="41">
        <v>9</v>
      </c>
      <c r="J19" s="41">
        <v>2</v>
      </c>
      <c r="K19" s="41">
        <v>13</v>
      </c>
      <c r="L19" s="41">
        <v>4</v>
      </c>
      <c r="M19" s="41">
        <v>33</v>
      </c>
      <c r="N19" s="41">
        <v>9</v>
      </c>
      <c r="O19" s="42">
        <v>912</v>
      </c>
      <c r="P19" s="41">
        <v>212</v>
      </c>
      <c r="Q19" s="43"/>
      <c r="R19" s="43">
        <v>72</v>
      </c>
      <c r="S19" s="41">
        <v>13</v>
      </c>
      <c r="T19" s="41">
        <v>89</v>
      </c>
      <c r="U19" s="41">
        <v>19</v>
      </c>
      <c r="V19" s="41">
        <v>194</v>
      </c>
      <c r="W19" s="41">
        <v>52</v>
      </c>
      <c r="X19" s="41">
        <v>189</v>
      </c>
      <c r="Y19" s="41">
        <v>55</v>
      </c>
      <c r="Z19" s="41">
        <v>109</v>
      </c>
      <c r="AA19" s="41">
        <v>26</v>
      </c>
      <c r="AB19" s="41">
        <v>259</v>
      </c>
      <c r="AC19" s="44">
        <v>47</v>
      </c>
      <c r="AD19" s="23" t="str">
        <f t="shared" ref="AD19:AD27" si="8">AD8</f>
        <v>2014年</v>
      </c>
      <c r="AE19" s="69"/>
      <c r="AF19" s="75" t="str">
        <f>B19</f>
        <v>殺人</v>
      </c>
      <c r="AG19" s="17">
        <f>SUM(G19,O19)-E19</f>
        <v>0</v>
      </c>
      <c r="AH19" s="18">
        <f>SUM(I19,K19,M19)-G19</f>
        <v>0</v>
      </c>
      <c r="AI19" s="18">
        <f>SUM(R19,T19,V19,X19,Z19,AB19)-O19</f>
        <v>0</v>
      </c>
      <c r="AJ19" s="18">
        <f>SUM(H19,P19)-F19</f>
        <v>0</v>
      </c>
      <c r="AK19" s="18">
        <f>SUM(J19,L19,N19)-H19</f>
        <v>0</v>
      </c>
      <c r="AL19" s="18">
        <f>SUM(S19,U19,W19,Y19,AA19,AC19)-P19</f>
        <v>0</v>
      </c>
    </row>
    <row r="20" spans="2:38" s="10" customFormat="1" ht="11.1" customHeight="1" x14ac:dyDescent="0.15">
      <c r="B20" s="75"/>
      <c r="C20" s="79"/>
      <c r="D20" s="19" t="str">
        <f t="shared" si="7"/>
        <v>2015年</v>
      </c>
      <c r="E20" s="43">
        <v>913</v>
      </c>
      <c r="F20" s="41">
        <v>213</v>
      </c>
      <c r="G20" s="41">
        <v>62</v>
      </c>
      <c r="H20" s="41">
        <v>5</v>
      </c>
      <c r="I20" s="41">
        <v>9</v>
      </c>
      <c r="J20" s="52">
        <v>2</v>
      </c>
      <c r="K20" s="41">
        <v>28</v>
      </c>
      <c r="L20" s="41">
        <v>1</v>
      </c>
      <c r="M20" s="41">
        <v>25</v>
      </c>
      <c r="N20" s="41">
        <v>2</v>
      </c>
      <c r="O20" s="42">
        <v>851</v>
      </c>
      <c r="P20" s="41">
        <v>208</v>
      </c>
      <c r="Q20" s="43"/>
      <c r="R20" s="43">
        <v>61</v>
      </c>
      <c r="S20" s="41">
        <v>7</v>
      </c>
      <c r="T20" s="41">
        <v>75</v>
      </c>
      <c r="U20" s="41">
        <v>27</v>
      </c>
      <c r="V20" s="41">
        <v>203</v>
      </c>
      <c r="W20" s="41">
        <v>58</v>
      </c>
      <c r="X20" s="41">
        <v>193</v>
      </c>
      <c r="Y20" s="41">
        <v>55</v>
      </c>
      <c r="Z20" s="41">
        <v>101</v>
      </c>
      <c r="AA20" s="41">
        <v>19</v>
      </c>
      <c r="AB20" s="41">
        <v>218</v>
      </c>
      <c r="AC20" s="44">
        <v>42</v>
      </c>
      <c r="AD20" s="23" t="str">
        <f t="shared" si="8"/>
        <v>2015年</v>
      </c>
      <c r="AE20" s="70"/>
      <c r="AF20" s="75"/>
      <c r="AG20" s="17">
        <f t="shared" ref="AG20:AG28" si="9">SUM(G20,O20)-E20</f>
        <v>0</v>
      </c>
      <c r="AH20" s="18">
        <f t="shared" ref="AH20:AH28" si="10">SUM(I20,K20,M20)-G20</f>
        <v>0</v>
      </c>
      <c r="AI20" s="18">
        <f t="shared" ref="AI20:AI28" si="11">SUM(R20,T20,V20,X20,Z20,AB20)-O20</f>
        <v>0</v>
      </c>
      <c r="AJ20" s="18">
        <f t="shared" ref="AJ20:AJ28" si="12">SUM(H20,P20)-F20</f>
        <v>0</v>
      </c>
      <c r="AK20" s="18">
        <f t="shared" ref="AK20:AK28" si="13">SUM(J20,L20,N20)-H20</f>
        <v>0</v>
      </c>
      <c r="AL20" s="18">
        <f t="shared" ref="AL20:AL28" si="14">SUM(S20,U20,W20,Y20,AA20,AC20)-P20</f>
        <v>0</v>
      </c>
    </row>
    <row r="21" spans="2:38" s="10" customFormat="1" ht="11.1" customHeight="1" x14ac:dyDescent="0.15">
      <c r="B21" s="75"/>
      <c r="C21" s="79"/>
      <c r="D21" s="19" t="str">
        <f t="shared" si="7"/>
        <v>2016年</v>
      </c>
      <c r="E21" s="43">
        <v>816</v>
      </c>
      <c r="F21" s="41">
        <v>224</v>
      </c>
      <c r="G21" s="41">
        <v>51</v>
      </c>
      <c r="H21" s="41">
        <v>12</v>
      </c>
      <c r="I21" s="41">
        <v>14</v>
      </c>
      <c r="J21" s="41">
        <v>3</v>
      </c>
      <c r="K21" s="41">
        <v>15</v>
      </c>
      <c r="L21" s="41">
        <v>3</v>
      </c>
      <c r="M21" s="41">
        <v>22</v>
      </c>
      <c r="N21" s="41">
        <v>6</v>
      </c>
      <c r="O21" s="42">
        <v>765</v>
      </c>
      <c r="P21" s="41">
        <v>212</v>
      </c>
      <c r="Q21" s="43"/>
      <c r="R21" s="43">
        <v>80</v>
      </c>
      <c r="S21" s="41">
        <v>17</v>
      </c>
      <c r="T21" s="41">
        <v>65</v>
      </c>
      <c r="U21" s="41">
        <v>23</v>
      </c>
      <c r="V21" s="41">
        <v>174</v>
      </c>
      <c r="W21" s="41">
        <v>56</v>
      </c>
      <c r="X21" s="41">
        <v>149</v>
      </c>
      <c r="Y21" s="41">
        <v>60</v>
      </c>
      <c r="Z21" s="41">
        <v>100</v>
      </c>
      <c r="AA21" s="41">
        <v>22</v>
      </c>
      <c r="AB21" s="41">
        <v>197</v>
      </c>
      <c r="AC21" s="44">
        <v>34</v>
      </c>
      <c r="AD21" s="23" t="str">
        <f t="shared" si="8"/>
        <v>2016年</v>
      </c>
      <c r="AE21" s="70"/>
      <c r="AF21" s="75"/>
      <c r="AG21" s="17">
        <f t="shared" si="9"/>
        <v>0</v>
      </c>
      <c r="AH21" s="18">
        <f t="shared" si="10"/>
        <v>0</v>
      </c>
      <c r="AI21" s="18">
        <f t="shared" si="11"/>
        <v>0</v>
      </c>
      <c r="AJ21" s="18">
        <f t="shared" si="12"/>
        <v>0</v>
      </c>
      <c r="AK21" s="18">
        <f t="shared" si="13"/>
        <v>0</v>
      </c>
      <c r="AL21" s="18">
        <f t="shared" si="14"/>
        <v>0</v>
      </c>
    </row>
    <row r="22" spans="2:38" s="10" customFormat="1" ht="11.1" customHeight="1" x14ac:dyDescent="0.15">
      <c r="B22" s="75"/>
      <c r="C22" s="79"/>
      <c r="D22" s="19" t="str">
        <f t="shared" si="7"/>
        <v>2017年</v>
      </c>
      <c r="E22" s="43">
        <v>874</v>
      </c>
      <c r="F22" s="41">
        <v>211</v>
      </c>
      <c r="G22" s="41">
        <v>47</v>
      </c>
      <c r="H22" s="41">
        <v>8</v>
      </c>
      <c r="I22" s="41">
        <v>5</v>
      </c>
      <c r="J22" s="52">
        <v>1</v>
      </c>
      <c r="K22" s="41">
        <v>17</v>
      </c>
      <c r="L22" s="41">
        <v>3</v>
      </c>
      <c r="M22" s="41">
        <v>25</v>
      </c>
      <c r="N22" s="41">
        <v>4</v>
      </c>
      <c r="O22" s="42">
        <v>827</v>
      </c>
      <c r="P22" s="41">
        <v>203</v>
      </c>
      <c r="Q22" s="43"/>
      <c r="R22" s="43">
        <v>86</v>
      </c>
      <c r="S22" s="41">
        <v>17</v>
      </c>
      <c r="T22" s="41">
        <v>77</v>
      </c>
      <c r="U22" s="41">
        <v>17</v>
      </c>
      <c r="V22" s="41">
        <v>195</v>
      </c>
      <c r="W22" s="41">
        <v>55</v>
      </c>
      <c r="X22" s="41">
        <v>167</v>
      </c>
      <c r="Y22" s="41">
        <v>47</v>
      </c>
      <c r="Z22" s="41">
        <v>119</v>
      </c>
      <c r="AA22" s="41">
        <v>24</v>
      </c>
      <c r="AB22" s="41">
        <v>183</v>
      </c>
      <c r="AC22" s="44">
        <v>43</v>
      </c>
      <c r="AD22" s="23" t="str">
        <f t="shared" si="8"/>
        <v>2017年</v>
      </c>
      <c r="AE22" s="70"/>
      <c r="AF22" s="75"/>
      <c r="AG22" s="17">
        <f t="shared" si="9"/>
        <v>0</v>
      </c>
      <c r="AH22" s="18">
        <f t="shared" si="10"/>
        <v>0</v>
      </c>
      <c r="AI22" s="18">
        <f t="shared" si="11"/>
        <v>0</v>
      </c>
      <c r="AJ22" s="18">
        <f t="shared" si="12"/>
        <v>0</v>
      </c>
      <c r="AK22" s="18">
        <f t="shared" si="13"/>
        <v>0</v>
      </c>
      <c r="AL22" s="18">
        <f t="shared" si="14"/>
        <v>0</v>
      </c>
    </row>
    <row r="23" spans="2:38" s="10" customFormat="1" ht="11.1" customHeight="1" x14ac:dyDescent="0.15">
      <c r="B23" s="75"/>
      <c r="C23" s="79"/>
      <c r="D23" s="19" t="str">
        <f t="shared" si="7"/>
        <v>2018年</v>
      </c>
      <c r="E23" s="43">
        <v>836</v>
      </c>
      <c r="F23" s="41">
        <v>215</v>
      </c>
      <c r="G23" s="41">
        <v>34</v>
      </c>
      <c r="H23" s="41">
        <v>11</v>
      </c>
      <c r="I23" s="41">
        <v>11</v>
      </c>
      <c r="J23" s="52">
        <v>3</v>
      </c>
      <c r="K23" s="41">
        <v>10</v>
      </c>
      <c r="L23" s="41">
        <v>3</v>
      </c>
      <c r="M23" s="41">
        <v>13</v>
      </c>
      <c r="N23" s="41">
        <v>5</v>
      </c>
      <c r="O23" s="42">
        <v>802</v>
      </c>
      <c r="P23" s="41">
        <v>204</v>
      </c>
      <c r="Q23" s="43"/>
      <c r="R23" s="43">
        <v>81</v>
      </c>
      <c r="S23" s="41">
        <v>16</v>
      </c>
      <c r="T23" s="41">
        <v>88</v>
      </c>
      <c r="U23" s="41">
        <v>22</v>
      </c>
      <c r="V23" s="41">
        <v>151</v>
      </c>
      <c r="W23" s="41">
        <v>43</v>
      </c>
      <c r="X23" s="41">
        <v>177</v>
      </c>
      <c r="Y23" s="41">
        <v>56</v>
      </c>
      <c r="Z23" s="41">
        <v>104</v>
      </c>
      <c r="AA23" s="41">
        <v>29</v>
      </c>
      <c r="AB23" s="41">
        <v>201</v>
      </c>
      <c r="AC23" s="44">
        <v>38</v>
      </c>
      <c r="AD23" s="23" t="str">
        <f t="shared" si="8"/>
        <v>2018年</v>
      </c>
      <c r="AE23" s="70"/>
      <c r="AF23" s="75"/>
      <c r="AG23" s="17">
        <f t="shared" si="9"/>
        <v>0</v>
      </c>
      <c r="AH23" s="18">
        <f t="shared" si="10"/>
        <v>0</v>
      </c>
      <c r="AI23" s="18">
        <f t="shared" si="11"/>
        <v>0</v>
      </c>
      <c r="AJ23" s="18">
        <f t="shared" si="12"/>
        <v>0</v>
      </c>
      <c r="AK23" s="18">
        <f t="shared" si="13"/>
        <v>0</v>
      </c>
      <c r="AL23" s="18">
        <f t="shared" si="14"/>
        <v>0</v>
      </c>
    </row>
    <row r="24" spans="2:38" s="10" customFormat="1" ht="11.1" customHeight="1" x14ac:dyDescent="0.15">
      <c r="B24" s="75"/>
      <c r="C24" s="79"/>
      <c r="D24" s="19" t="str">
        <f t="shared" si="7"/>
        <v>2019年</v>
      </c>
      <c r="E24" s="43">
        <v>924</v>
      </c>
      <c r="F24" s="41">
        <v>243</v>
      </c>
      <c r="G24" s="41">
        <v>48</v>
      </c>
      <c r="H24" s="41">
        <v>14</v>
      </c>
      <c r="I24" s="41">
        <v>7</v>
      </c>
      <c r="J24" s="41">
        <v>1</v>
      </c>
      <c r="K24" s="41">
        <v>11</v>
      </c>
      <c r="L24" s="41">
        <v>3</v>
      </c>
      <c r="M24" s="41">
        <v>30</v>
      </c>
      <c r="N24" s="41">
        <v>10</v>
      </c>
      <c r="O24" s="42">
        <v>876</v>
      </c>
      <c r="P24" s="41">
        <v>229</v>
      </c>
      <c r="Q24" s="43"/>
      <c r="R24" s="43">
        <v>111</v>
      </c>
      <c r="S24" s="41">
        <v>21</v>
      </c>
      <c r="T24" s="41">
        <v>76</v>
      </c>
      <c r="U24" s="41">
        <v>11</v>
      </c>
      <c r="V24" s="41">
        <v>187</v>
      </c>
      <c r="W24" s="41">
        <v>60</v>
      </c>
      <c r="X24" s="41">
        <v>192</v>
      </c>
      <c r="Y24" s="41">
        <v>63</v>
      </c>
      <c r="Z24" s="41">
        <v>106</v>
      </c>
      <c r="AA24" s="41">
        <v>29</v>
      </c>
      <c r="AB24" s="41">
        <v>204</v>
      </c>
      <c r="AC24" s="44">
        <v>45</v>
      </c>
      <c r="AD24" s="23" t="str">
        <f>AD13</f>
        <v>2019年</v>
      </c>
      <c r="AE24" s="70"/>
      <c r="AF24" s="75"/>
      <c r="AG24" s="17">
        <f t="shared" si="9"/>
        <v>0</v>
      </c>
      <c r="AH24" s="18">
        <f t="shared" si="10"/>
        <v>0</v>
      </c>
      <c r="AI24" s="18">
        <f t="shared" si="11"/>
        <v>0</v>
      </c>
      <c r="AJ24" s="18">
        <f t="shared" si="12"/>
        <v>0</v>
      </c>
      <c r="AK24" s="18">
        <f t="shared" si="13"/>
        <v>0</v>
      </c>
      <c r="AL24" s="18">
        <f t="shared" si="14"/>
        <v>0</v>
      </c>
    </row>
    <row r="25" spans="2:38" s="10" customFormat="1" ht="11.1" customHeight="1" x14ac:dyDescent="0.15">
      <c r="B25" s="75"/>
      <c r="C25" s="79"/>
      <c r="D25" s="19" t="str">
        <f t="shared" si="7"/>
        <v>2020年</v>
      </c>
      <c r="E25" s="43">
        <v>878</v>
      </c>
      <c r="F25" s="41">
        <v>210</v>
      </c>
      <c r="G25" s="41">
        <v>50</v>
      </c>
      <c r="H25" s="41">
        <v>6</v>
      </c>
      <c r="I25" s="47">
        <v>6</v>
      </c>
      <c r="J25" s="47">
        <v>0</v>
      </c>
      <c r="K25" s="47">
        <v>18</v>
      </c>
      <c r="L25" s="47">
        <v>2</v>
      </c>
      <c r="M25" s="47">
        <v>26</v>
      </c>
      <c r="N25" s="45">
        <v>4</v>
      </c>
      <c r="O25" s="42">
        <v>828</v>
      </c>
      <c r="P25" s="41">
        <v>204</v>
      </c>
      <c r="Q25" s="53"/>
      <c r="R25" s="54">
        <v>86</v>
      </c>
      <c r="S25" s="47">
        <v>24</v>
      </c>
      <c r="T25" s="47">
        <v>90</v>
      </c>
      <c r="U25" s="47">
        <v>18</v>
      </c>
      <c r="V25" s="47">
        <v>157</v>
      </c>
      <c r="W25" s="47">
        <v>49</v>
      </c>
      <c r="X25" s="47">
        <v>171</v>
      </c>
      <c r="Y25" s="47">
        <v>40</v>
      </c>
      <c r="Z25" s="47">
        <v>143</v>
      </c>
      <c r="AA25" s="47">
        <v>31</v>
      </c>
      <c r="AB25" s="47">
        <v>181</v>
      </c>
      <c r="AC25" s="47">
        <v>42</v>
      </c>
      <c r="AD25" s="23" t="str">
        <f t="shared" si="8"/>
        <v>2020年</v>
      </c>
      <c r="AE25" s="70"/>
      <c r="AF25" s="75"/>
      <c r="AG25" s="17">
        <f t="shared" si="9"/>
        <v>0</v>
      </c>
      <c r="AH25" s="18">
        <f t="shared" si="10"/>
        <v>0</v>
      </c>
      <c r="AI25" s="18">
        <f t="shared" si="11"/>
        <v>0</v>
      </c>
      <c r="AJ25" s="18">
        <f t="shared" si="12"/>
        <v>0</v>
      </c>
      <c r="AK25" s="18">
        <f t="shared" si="13"/>
        <v>0</v>
      </c>
      <c r="AL25" s="18">
        <f t="shared" si="14"/>
        <v>0</v>
      </c>
    </row>
    <row r="26" spans="2:38" s="10" customFormat="1" ht="11.1" customHeight="1" x14ac:dyDescent="0.15">
      <c r="B26" s="75"/>
      <c r="C26" s="79"/>
      <c r="D26" s="19" t="str">
        <f t="shared" si="7"/>
        <v>2021年</v>
      </c>
      <c r="E26" s="43">
        <v>848</v>
      </c>
      <c r="F26" s="41">
        <v>184</v>
      </c>
      <c r="G26" s="41">
        <v>40</v>
      </c>
      <c r="H26" s="41">
        <v>9</v>
      </c>
      <c r="I26" s="45">
        <v>8</v>
      </c>
      <c r="J26" s="45">
        <v>1</v>
      </c>
      <c r="K26" s="45">
        <v>5</v>
      </c>
      <c r="L26" s="45">
        <v>0</v>
      </c>
      <c r="M26" s="45">
        <v>27</v>
      </c>
      <c r="N26" s="45">
        <v>8</v>
      </c>
      <c r="O26" s="42">
        <v>808</v>
      </c>
      <c r="P26" s="41">
        <v>175</v>
      </c>
      <c r="Q26" s="43"/>
      <c r="R26" s="46">
        <v>116</v>
      </c>
      <c r="S26" s="45">
        <v>20</v>
      </c>
      <c r="T26" s="45">
        <v>104</v>
      </c>
      <c r="U26" s="45">
        <v>24</v>
      </c>
      <c r="V26" s="45">
        <v>153</v>
      </c>
      <c r="W26" s="45">
        <v>39</v>
      </c>
      <c r="X26" s="45">
        <v>155</v>
      </c>
      <c r="Y26" s="45">
        <v>41</v>
      </c>
      <c r="Z26" s="45">
        <v>125</v>
      </c>
      <c r="AA26" s="45">
        <v>24</v>
      </c>
      <c r="AB26" s="45">
        <v>155</v>
      </c>
      <c r="AC26" s="47">
        <v>27</v>
      </c>
      <c r="AD26" s="23" t="str">
        <f t="shared" si="8"/>
        <v>2021年</v>
      </c>
      <c r="AE26" s="70"/>
      <c r="AF26" s="75"/>
      <c r="AG26" s="17">
        <f t="shared" si="9"/>
        <v>0</v>
      </c>
      <c r="AH26" s="18">
        <f t="shared" si="10"/>
        <v>0</v>
      </c>
      <c r="AI26" s="18">
        <f t="shared" si="11"/>
        <v>0</v>
      </c>
      <c r="AJ26" s="18">
        <f t="shared" si="12"/>
        <v>0</v>
      </c>
      <c r="AK26" s="18">
        <f t="shared" si="13"/>
        <v>0</v>
      </c>
      <c r="AL26" s="18">
        <f t="shared" si="14"/>
        <v>0</v>
      </c>
    </row>
    <row r="27" spans="2:38" s="10" customFormat="1" ht="11.1" customHeight="1" x14ac:dyDescent="0.15">
      <c r="B27" s="75"/>
      <c r="C27" s="79"/>
      <c r="D27" s="19" t="str">
        <f t="shared" si="7"/>
        <v>2022年</v>
      </c>
      <c r="E27" s="43">
        <v>785</v>
      </c>
      <c r="F27" s="41">
        <v>199</v>
      </c>
      <c r="G27" s="41">
        <v>51</v>
      </c>
      <c r="H27" s="41">
        <v>17</v>
      </c>
      <c r="I27" s="45">
        <v>7</v>
      </c>
      <c r="J27" s="45">
        <v>2</v>
      </c>
      <c r="K27" s="45">
        <v>24</v>
      </c>
      <c r="L27" s="45">
        <v>7</v>
      </c>
      <c r="M27" s="45">
        <v>20</v>
      </c>
      <c r="N27" s="45">
        <v>8</v>
      </c>
      <c r="O27" s="42">
        <v>734</v>
      </c>
      <c r="P27" s="41">
        <v>182</v>
      </c>
      <c r="Q27" s="43"/>
      <c r="R27" s="46">
        <v>87</v>
      </c>
      <c r="S27" s="45">
        <v>22</v>
      </c>
      <c r="T27" s="45">
        <v>84</v>
      </c>
      <c r="U27" s="45">
        <v>23</v>
      </c>
      <c r="V27" s="45">
        <v>170</v>
      </c>
      <c r="W27" s="45">
        <v>44</v>
      </c>
      <c r="X27" s="45">
        <v>133</v>
      </c>
      <c r="Y27" s="45">
        <v>33</v>
      </c>
      <c r="Z27" s="45">
        <v>116</v>
      </c>
      <c r="AA27" s="45">
        <v>28</v>
      </c>
      <c r="AB27" s="45">
        <v>144</v>
      </c>
      <c r="AC27" s="47">
        <v>32</v>
      </c>
      <c r="AD27" s="23" t="str">
        <f t="shared" si="8"/>
        <v>2022年</v>
      </c>
      <c r="AE27" s="70"/>
      <c r="AF27" s="75"/>
      <c r="AG27" s="17">
        <f t="shared" si="9"/>
        <v>0</v>
      </c>
      <c r="AH27" s="18">
        <f t="shared" si="10"/>
        <v>0</v>
      </c>
      <c r="AI27" s="18">
        <f t="shared" si="11"/>
        <v>0</v>
      </c>
      <c r="AJ27" s="18">
        <f t="shared" si="12"/>
        <v>0</v>
      </c>
      <c r="AK27" s="18">
        <f t="shared" si="13"/>
        <v>0</v>
      </c>
      <c r="AL27" s="18">
        <f t="shared" si="14"/>
        <v>0</v>
      </c>
    </row>
    <row r="28" spans="2:38" s="22" customFormat="1" ht="11.1" customHeight="1" x14ac:dyDescent="0.15">
      <c r="B28" s="75"/>
      <c r="C28" s="79"/>
      <c r="D28" s="20" t="str">
        <f t="shared" si="7"/>
        <v>2023年</v>
      </c>
      <c r="E28" s="39">
        <v>808</v>
      </c>
      <c r="F28" s="40">
        <v>202</v>
      </c>
      <c r="G28" s="40">
        <v>45</v>
      </c>
      <c r="H28" s="40">
        <v>16</v>
      </c>
      <c r="I28" s="48">
        <v>6</v>
      </c>
      <c r="J28" s="48">
        <v>2</v>
      </c>
      <c r="K28" s="48">
        <v>13</v>
      </c>
      <c r="L28" s="48">
        <v>4</v>
      </c>
      <c r="M28" s="48">
        <v>26</v>
      </c>
      <c r="N28" s="48">
        <v>10</v>
      </c>
      <c r="O28" s="49">
        <v>763</v>
      </c>
      <c r="P28" s="40">
        <v>186</v>
      </c>
      <c r="Q28" s="39"/>
      <c r="R28" s="50">
        <v>84</v>
      </c>
      <c r="S28" s="48">
        <v>21</v>
      </c>
      <c r="T28" s="48">
        <v>84</v>
      </c>
      <c r="U28" s="48">
        <v>22</v>
      </c>
      <c r="V28" s="48">
        <v>155</v>
      </c>
      <c r="W28" s="48">
        <v>42</v>
      </c>
      <c r="X28" s="48">
        <v>134</v>
      </c>
      <c r="Y28" s="48">
        <v>35</v>
      </c>
      <c r="Z28" s="48">
        <v>124</v>
      </c>
      <c r="AA28" s="48">
        <v>24</v>
      </c>
      <c r="AB28" s="48">
        <v>182</v>
      </c>
      <c r="AC28" s="51">
        <v>42</v>
      </c>
      <c r="AD28" s="21" t="str">
        <f>AD17</f>
        <v>2023年</v>
      </c>
      <c r="AE28" s="70"/>
      <c r="AF28" s="75"/>
      <c r="AG28" s="17">
        <f t="shared" si="9"/>
        <v>0</v>
      </c>
      <c r="AH28" s="18">
        <f t="shared" si="10"/>
        <v>0</v>
      </c>
      <c r="AI28" s="18">
        <f t="shared" si="11"/>
        <v>0</v>
      </c>
      <c r="AJ28" s="18">
        <f t="shared" si="12"/>
        <v>0</v>
      </c>
      <c r="AK28" s="18">
        <f t="shared" si="13"/>
        <v>0</v>
      </c>
      <c r="AL28" s="18">
        <f t="shared" si="14"/>
        <v>0</v>
      </c>
    </row>
    <row r="29" spans="2:38" s="10" customFormat="1" ht="11.1" customHeight="1" x14ac:dyDescent="0.15">
      <c r="B29" s="9"/>
      <c r="C29" s="9"/>
      <c r="D29" s="19"/>
      <c r="E29" s="39"/>
      <c r="F29" s="40"/>
      <c r="G29" s="41"/>
      <c r="H29" s="41"/>
      <c r="I29" s="41"/>
      <c r="J29" s="41"/>
      <c r="K29" s="41"/>
      <c r="L29" s="41"/>
      <c r="M29" s="41"/>
      <c r="N29" s="41"/>
      <c r="O29" s="42"/>
      <c r="P29" s="41"/>
      <c r="Q29" s="43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4"/>
      <c r="AD29" s="16"/>
      <c r="AE29" s="24"/>
      <c r="AF29" s="9"/>
      <c r="AG29" s="9"/>
    </row>
    <row r="30" spans="2:38" s="10" customFormat="1" ht="11.1" customHeight="1" x14ac:dyDescent="0.15">
      <c r="B30" s="75" t="s">
        <v>4</v>
      </c>
      <c r="C30" s="75"/>
      <c r="D30" s="19" t="str">
        <f t="shared" ref="D30:D39" si="15">D8</f>
        <v>2014年</v>
      </c>
      <c r="E30" s="43">
        <v>2096</v>
      </c>
      <c r="F30" s="41">
        <v>131</v>
      </c>
      <c r="G30" s="41">
        <v>472</v>
      </c>
      <c r="H30" s="41">
        <v>30</v>
      </c>
      <c r="I30" s="41">
        <v>96</v>
      </c>
      <c r="J30" s="41">
        <v>6</v>
      </c>
      <c r="K30" s="41">
        <v>178</v>
      </c>
      <c r="L30" s="41">
        <v>15</v>
      </c>
      <c r="M30" s="41">
        <v>198</v>
      </c>
      <c r="N30" s="41">
        <v>9</v>
      </c>
      <c r="O30" s="42">
        <v>1624</v>
      </c>
      <c r="P30" s="41">
        <v>101</v>
      </c>
      <c r="Q30" s="43"/>
      <c r="R30" s="43">
        <v>346</v>
      </c>
      <c r="S30" s="41">
        <v>16</v>
      </c>
      <c r="T30" s="41">
        <v>234</v>
      </c>
      <c r="U30" s="41">
        <v>11</v>
      </c>
      <c r="V30" s="41">
        <v>369</v>
      </c>
      <c r="W30" s="41">
        <v>19</v>
      </c>
      <c r="X30" s="41">
        <v>313</v>
      </c>
      <c r="Y30" s="41">
        <v>30</v>
      </c>
      <c r="Z30" s="41">
        <v>156</v>
      </c>
      <c r="AA30" s="41">
        <v>13</v>
      </c>
      <c r="AB30" s="41">
        <v>206</v>
      </c>
      <c r="AC30" s="44">
        <v>12</v>
      </c>
      <c r="AD30" s="23" t="str">
        <f t="shared" ref="AD30:AD39" si="16">AD8</f>
        <v>2014年</v>
      </c>
      <c r="AE30" s="69"/>
      <c r="AF30" s="75" t="str">
        <f>B30</f>
        <v>強盗</v>
      </c>
      <c r="AG30" s="17">
        <f>SUM(G30,O30)-E30</f>
        <v>0</v>
      </c>
      <c r="AH30" s="18">
        <f>SUM(I30,K30,M30)-G30</f>
        <v>0</v>
      </c>
      <c r="AI30" s="18">
        <f>SUM(R30,T30,V30,X30,Z30,AB30)-O30</f>
        <v>0</v>
      </c>
      <c r="AJ30" s="18">
        <f>SUM(H30,P30)-F30</f>
        <v>0</v>
      </c>
      <c r="AK30" s="18">
        <f>SUM(J30,L30,N30)-H30</f>
        <v>0</v>
      </c>
      <c r="AL30" s="18">
        <f>SUM(S30,U30,W30,Y30,AA30,AC30)-P30</f>
        <v>0</v>
      </c>
    </row>
    <row r="31" spans="2:38" s="10" customFormat="1" ht="11.1" customHeight="1" x14ac:dyDescent="0.15">
      <c r="B31" s="75"/>
      <c r="C31" s="79"/>
      <c r="D31" s="19" t="str">
        <f t="shared" si="15"/>
        <v>2015年</v>
      </c>
      <c r="E31" s="43">
        <v>1972</v>
      </c>
      <c r="F31" s="41">
        <v>148</v>
      </c>
      <c r="G31" s="41">
        <v>426</v>
      </c>
      <c r="H31" s="41">
        <v>24</v>
      </c>
      <c r="I31" s="41">
        <v>69</v>
      </c>
      <c r="J31" s="41">
        <v>5</v>
      </c>
      <c r="K31" s="41">
        <v>161</v>
      </c>
      <c r="L31" s="41">
        <v>6</v>
      </c>
      <c r="M31" s="41">
        <v>196</v>
      </c>
      <c r="N31" s="41">
        <v>13</v>
      </c>
      <c r="O31" s="42">
        <v>1546</v>
      </c>
      <c r="P31" s="41">
        <v>124</v>
      </c>
      <c r="Q31" s="43"/>
      <c r="R31" s="43">
        <v>310</v>
      </c>
      <c r="S31" s="41">
        <v>15</v>
      </c>
      <c r="T31" s="41">
        <v>222</v>
      </c>
      <c r="U31" s="41">
        <v>19</v>
      </c>
      <c r="V31" s="41">
        <v>374</v>
      </c>
      <c r="W31" s="41">
        <v>31</v>
      </c>
      <c r="X31" s="41">
        <v>267</v>
      </c>
      <c r="Y31" s="41">
        <v>26</v>
      </c>
      <c r="Z31" s="41">
        <v>175</v>
      </c>
      <c r="AA31" s="52">
        <v>13</v>
      </c>
      <c r="AB31" s="41">
        <v>198</v>
      </c>
      <c r="AC31" s="55">
        <v>20</v>
      </c>
      <c r="AD31" s="23" t="str">
        <f t="shared" si="16"/>
        <v>2015年</v>
      </c>
      <c r="AE31" s="70"/>
      <c r="AF31" s="75"/>
      <c r="AG31" s="17">
        <f t="shared" ref="AG31:AG39" si="17">SUM(G31,O31)-E31</f>
        <v>0</v>
      </c>
      <c r="AH31" s="18">
        <f t="shared" ref="AH31:AH39" si="18">SUM(I31,K31,M31)-G31</f>
        <v>0</v>
      </c>
      <c r="AI31" s="18">
        <f t="shared" ref="AI31:AI39" si="19">SUM(R31,T31,V31,X31,Z31,AB31)-O31</f>
        <v>0</v>
      </c>
      <c r="AJ31" s="18">
        <f t="shared" ref="AJ31:AJ39" si="20">SUM(H31,P31)-F31</f>
        <v>0</v>
      </c>
      <c r="AK31" s="18">
        <f t="shared" ref="AK31:AK39" si="21">SUM(J31,L31,N31)-H31</f>
        <v>0</v>
      </c>
      <c r="AL31" s="18">
        <f t="shared" ref="AL31:AL39" si="22">SUM(S31,U31,W31,Y31,AA31,AC31)-P31</f>
        <v>0</v>
      </c>
    </row>
    <row r="32" spans="2:38" s="10" customFormat="1" ht="11.1" customHeight="1" x14ac:dyDescent="0.15">
      <c r="B32" s="75"/>
      <c r="C32" s="79"/>
      <c r="D32" s="19" t="str">
        <f t="shared" si="15"/>
        <v>2016年</v>
      </c>
      <c r="E32" s="43">
        <v>1984</v>
      </c>
      <c r="F32" s="41">
        <v>131</v>
      </c>
      <c r="G32" s="41">
        <v>340</v>
      </c>
      <c r="H32" s="41">
        <v>13</v>
      </c>
      <c r="I32" s="41">
        <v>48</v>
      </c>
      <c r="J32" s="41">
        <v>4</v>
      </c>
      <c r="K32" s="41">
        <v>133</v>
      </c>
      <c r="L32" s="41">
        <v>8</v>
      </c>
      <c r="M32" s="41">
        <v>159</v>
      </c>
      <c r="N32" s="41">
        <v>1</v>
      </c>
      <c r="O32" s="42">
        <v>1644</v>
      </c>
      <c r="P32" s="41">
        <v>118</v>
      </c>
      <c r="Q32" s="43"/>
      <c r="R32" s="43">
        <v>322</v>
      </c>
      <c r="S32" s="41">
        <v>12</v>
      </c>
      <c r="T32" s="41">
        <v>256</v>
      </c>
      <c r="U32" s="41">
        <v>20</v>
      </c>
      <c r="V32" s="41">
        <v>381</v>
      </c>
      <c r="W32" s="41">
        <v>22</v>
      </c>
      <c r="X32" s="41">
        <v>295</v>
      </c>
      <c r="Y32" s="41">
        <v>31</v>
      </c>
      <c r="Z32" s="41">
        <v>185</v>
      </c>
      <c r="AA32" s="41">
        <v>17</v>
      </c>
      <c r="AB32" s="41">
        <v>205</v>
      </c>
      <c r="AC32" s="55">
        <v>16</v>
      </c>
      <c r="AD32" s="23" t="str">
        <f t="shared" si="16"/>
        <v>2016年</v>
      </c>
      <c r="AE32" s="70"/>
      <c r="AF32" s="75"/>
      <c r="AG32" s="17">
        <f t="shared" si="17"/>
        <v>0</v>
      </c>
      <c r="AH32" s="18">
        <f t="shared" si="18"/>
        <v>0</v>
      </c>
      <c r="AI32" s="18">
        <f t="shared" si="19"/>
        <v>0</v>
      </c>
      <c r="AJ32" s="18">
        <f t="shared" si="20"/>
        <v>0</v>
      </c>
      <c r="AK32" s="18">
        <f t="shared" si="21"/>
        <v>0</v>
      </c>
      <c r="AL32" s="18">
        <f t="shared" si="22"/>
        <v>0</v>
      </c>
    </row>
    <row r="33" spans="2:38" s="10" customFormat="1" ht="11.1" customHeight="1" x14ac:dyDescent="0.15">
      <c r="B33" s="75"/>
      <c r="C33" s="79"/>
      <c r="D33" s="19" t="str">
        <f t="shared" si="15"/>
        <v>2017年</v>
      </c>
      <c r="E33" s="43">
        <v>1704</v>
      </c>
      <c r="F33" s="41">
        <v>138</v>
      </c>
      <c r="G33" s="41">
        <v>269</v>
      </c>
      <c r="H33" s="41">
        <v>23</v>
      </c>
      <c r="I33" s="41">
        <v>29</v>
      </c>
      <c r="J33" s="41">
        <v>3</v>
      </c>
      <c r="K33" s="41">
        <v>106</v>
      </c>
      <c r="L33" s="41">
        <v>12</v>
      </c>
      <c r="M33" s="41">
        <v>134</v>
      </c>
      <c r="N33" s="41">
        <v>8</v>
      </c>
      <c r="O33" s="42">
        <v>1435</v>
      </c>
      <c r="P33" s="41">
        <v>115</v>
      </c>
      <c r="Q33" s="43"/>
      <c r="R33" s="43">
        <v>286</v>
      </c>
      <c r="S33" s="41">
        <v>14</v>
      </c>
      <c r="T33" s="41">
        <v>208</v>
      </c>
      <c r="U33" s="41">
        <v>14</v>
      </c>
      <c r="V33" s="41">
        <v>331</v>
      </c>
      <c r="W33" s="41">
        <v>29</v>
      </c>
      <c r="X33" s="41">
        <v>229</v>
      </c>
      <c r="Y33" s="41">
        <v>22</v>
      </c>
      <c r="Z33" s="41">
        <v>174</v>
      </c>
      <c r="AA33" s="41">
        <v>17</v>
      </c>
      <c r="AB33" s="41">
        <v>207</v>
      </c>
      <c r="AC33" s="44">
        <v>19</v>
      </c>
      <c r="AD33" s="23" t="str">
        <f t="shared" si="16"/>
        <v>2017年</v>
      </c>
      <c r="AE33" s="70"/>
      <c r="AF33" s="75"/>
      <c r="AG33" s="17">
        <f t="shared" si="17"/>
        <v>0</v>
      </c>
      <c r="AH33" s="18">
        <f t="shared" si="18"/>
        <v>0</v>
      </c>
      <c r="AI33" s="18">
        <f t="shared" si="19"/>
        <v>0</v>
      </c>
      <c r="AJ33" s="18">
        <f t="shared" si="20"/>
        <v>0</v>
      </c>
      <c r="AK33" s="18">
        <f t="shared" si="21"/>
        <v>0</v>
      </c>
      <c r="AL33" s="18">
        <f t="shared" si="22"/>
        <v>0</v>
      </c>
    </row>
    <row r="34" spans="2:38" s="10" customFormat="1" ht="11.1" customHeight="1" x14ac:dyDescent="0.15">
      <c r="B34" s="75"/>
      <c r="C34" s="79"/>
      <c r="D34" s="19" t="str">
        <f t="shared" si="15"/>
        <v>2018年</v>
      </c>
      <c r="E34" s="43">
        <v>1732</v>
      </c>
      <c r="F34" s="41">
        <v>146</v>
      </c>
      <c r="G34" s="41">
        <v>269</v>
      </c>
      <c r="H34" s="41">
        <v>22</v>
      </c>
      <c r="I34" s="41">
        <v>23</v>
      </c>
      <c r="J34" s="41">
        <v>2</v>
      </c>
      <c r="K34" s="41">
        <v>96</v>
      </c>
      <c r="L34" s="41">
        <v>9</v>
      </c>
      <c r="M34" s="41">
        <v>150</v>
      </c>
      <c r="N34" s="41">
        <v>11</v>
      </c>
      <c r="O34" s="42">
        <v>1463</v>
      </c>
      <c r="P34" s="41">
        <v>124</v>
      </c>
      <c r="Q34" s="43"/>
      <c r="R34" s="43">
        <v>324</v>
      </c>
      <c r="S34" s="41">
        <v>18</v>
      </c>
      <c r="T34" s="41">
        <v>181</v>
      </c>
      <c r="U34" s="41">
        <v>16</v>
      </c>
      <c r="V34" s="41">
        <v>328</v>
      </c>
      <c r="W34" s="41">
        <v>23</v>
      </c>
      <c r="X34" s="41">
        <v>269</v>
      </c>
      <c r="Y34" s="41">
        <v>29</v>
      </c>
      <c r="Z34" s="41">
        <v>181</v>
      </c>
      <c r="AA34" s="41">
        <v>19</v>
      </c>
      <c r="AB34" s="41">
        <v>180</v>
      </c>
      <c r="AC34" s="44">
        <v>19</v>
      </c>
      <c r="AD34" s="23" t="str">
        <f t="shared" si="16"/>
        <v>2018年</v>
      </c>
      <c r="AE34" s="70"/>
      <c r="AF34" s="75"/>
      <c r="AG34" s="17">
        <f t="shared" si="17"/>
        <v>0</v>
      </c>
      <c r="AH34" s="18">
        <f t="shared" si="18"/>
        <v>0</v>
      </c>
      <c r="AI34" s="18">
        <f t="shared" si="19"/>
        <v>0</v>
      </c>
      <c r="AJ34" s="18">
        <f t="shared" si="20"/>
        <v>0</v>
      </c>
      <c r="AK34" s="18">
        <f t="shared" si="21"/>
        <v>0</v>
      </c>
      <c r="AL34" s="18">
        <f t="shared" si="22"/>
        <v>0</v>
      </c>
    </row>
    <row r="35" spans="2:38" s="10" customFormat="1" ht="11.1" customHeight="1" x14ac:dyDescent="0.15">
      <c r="B35" s="75"/>
      <c r="C35" s="79"/>
      <c r="D35" s="19" t="str">
        <f t="shared" si="15"/>
        <v>2019年</v>
      </c>
      <c r="E35" s="43">
        <v>1604</v>
      </c>
      <c r="F35" s="41">
        <v>131</v>
      </c>
      <c r="G35" s="41">
        <v>270</v>
      </c>
      <c r="H35" s="41">
        <v>18</v>
      </c>
      <c r="I35" s="41">
        <v>17</v>
      </c>
      <c r="J35" s="41">
        <v>2</v>
      </c>
      <c r="K35" s="41">
        <v>113</v>
      </c>
      <c r="L35" s="41">
        <v>8</v>
      </c>
      <c r="M35" s="41">
        <v>140</v>
      </c>
      <c r="N35" s="41">
        <v>8</v>
      </c>
      <c r="O35" s="42">
        <v>1334</v>
      </c>
      <c r="P35" s="41">
        <v>113</v>
      </c>
      <c r="Q35" s="43"/>
      <c r="R35" s="43">
        <v>310</v>
      </c>
      <c r="S35" s="41">
        <v>18</v>
      </c>
      <c r="T35" s="41">
        <v>194</v>
      </c>
      <c r="U35" s="41">
        <v>13</v>
      </c>
      <c r="V35" s="41">
        <v>265</v>
      </c>
      <c r="W35" s="41">
        <v>20</v>
      </c>
      <c r="X35" s="41">
        <v>222</v>
      </c>
      <c r="Y35" s="41">
        <v>17</v>
      </c>
      <c r="Z35" s="41">
        <v>166</v>
      </c>
      <c r="AA35" s="41">
        <v>22</v>
      </c>
      <c r="AB35" s="41">
        <v>177</v>
      </c>
      <c r="AC35" s="44">
        <v>23</v>
      </c>
      <c r="AD35" s="23" t="str">
        <f t="shared" si="16"/>
        <v>2019年</v>
      </c>
      <c r="AE35" s="70"/>
      <c r="AF35" s="75"/>
      <c r="AG35" s="17">
        <f t="shared" si="17"/>
        <v>0</v>
      </c>
      <c r="AH35" s="18">
        <f t="shared" si="18"/>
        <v>0</v>
      </c>
      <c r="AI35" s="18">
        <f t="shared" si="19"/>
        <v>0</v>
      </c>
      <c r="AJ35" s="18">
        <f t="shared" si="20"/>
        <v>0</v>
      </c>
      <c r="AK35" s="18">
        <f t="shared" si="21"/>
        <v>0</v>
      </c>
      <c r="AL35" s="18">
        <f t="shared" si="22"/>
        <v>0</v>
      </c>
    </row>
    <row r="36" spans="2:38" s="10" customFormat="1" ht="11.1" customHeight="1" x14ac:dyDescent="0.15">
      <c r="B36" s="75"/>
      <c r="C36" s="79"/>
      <c r="D36" s="19" t="str">
        <f t="shared" si="15"/>
        <v>2020年</v>
      </c>
      <c r="E36" s="43">
        <v>1654</v>
      </c>
      <c r="F36" s="41">
        <v>129</v>
      </c>
      <c r="G36" s="41">
        <v>341</v>
      </c>
      <c r="H36" s="41">
        <v>29</v>
      </c>
      <c r="I36" s="47">
        <v>34</v>
      </c>
      <c r="J36" s="47">
        <v>7</v>
      </c>
      <c r="K36" s="47">
        <v>138</v>
      </c>
      <c r="L36" s="47">
        <v>9</v>
      </c>
      <c r="M36" s="47">
        <v>169</v>
      </c>
      <c r="N36" s="45">
        <v>13</v>
      </c>
      <c r="O36" s="42">
        <v>1313</v>
      </c>
      <c r="P36" s="41">
        <v>100</v>
      </c>
      <c r="Q36" s="56"/>
      <c r="R36" s="54">
        <v>329</v>
      </c>
      <c r="S36" s="47">
        <v>13</v>
      </c>
      <c r="T36" s="47">
        <v>202</v>
      </c>
      <c r="U36" s="47">
        <v>10</v>
      </c>
      <c r="V36" s="47">
        <v>260</v>
      </c>
      <c r="W36" s="47">
        <v>18</v>
      </c>
      <c r="X36" s="47">
        <v>213</v>
      </c>
      <c r="Y36" s="47">
        <v>25</v>
      </c>
      <c r="Z36" s="47">
        <v>146</v>
      </c>
      <c r="AA36" s="47">
        <v>12</v>
      </c>
      <c r="AB36" s="47">
        <v>163</v>
      </c>
      <c r="AC36" s="46">
        <v>22</v>
      </c>
      <c r="AD36" s="23" t="str">
        <f t="shared" si="16"/>
        <v>2020年</v>
      </c>
      <c r="AE36" s="70"/>
      <c r="AF36" s="75"/>
      <c r="AG36" s="17">
        <f t="shared" si="17"/>
        <v>0</v>
      </c>
      <c r="AH36" s="18">
        <f t="shared" si="18"/>
        <v>0</v>
      </c>
      <c r="AI36" s="18">
        <f t="shared" si="19"/>
        <v>0</v>
      </c>
      <c r="AJ36" s="18">
        <f t="shared" si="20"/>
        <v>0</v>
      </c>
      <c r="AK36" s="18">
        <f t="shared" si="21"/>
        <v>0</v>
      </c>
      <c r="AL36" s="18">
        <f t="shared" si="22"/>
        <v>0</v>
      </c>
    </row>
    <row r="37" spans="2:38" s="10" customFormat="1" ht="11.1" customHeight="1" x14ac:dyDescent="0.15">
      <c r="B37" s="75"/>
      <c r="C37" s="79"/>
      <c r="D37" s="19" t="str">
        <f t="shared" si="15"/>
        <v>2021年</v>
      </c>
      <c r="E37" s="43">
        <v>1460</v>
      </c>
      <c r="F37" s="41">
        <v>104</v>
      </c>
      <c r="G37" s="41">
        <v>235</v>
      </c>
      <c r="H37" s="41">
        <v>17</v>
      </c>
      <c r="I37" s="45">
        <v>21</v>
      </c>
      <c r="J37" s="45">
        <v>4</v>
      </c>
      <c r="K37" s="45">
        <v>83</v>
      </c>
      <c r="L37" s="45">
        <v>6</v>
      </c>
      <c r="M37" s="45">
        <v>131</v>
      </c>
      <c r="N37" s="45">
        <v>7</v>
      </c>
      <c r="O37" s="42">
        <v>1225</v>
      </c>
      <c r="P37" s="41">
        <v>87</v>
      </c>
      <c r="Q37" s="43"/>
      <c r="R37" s="46">
        <v>306</v>
      </c>
      <c r="S37" s="45">
        <v>12</v>
      </c>
      <c r="T37" s="45">
        <v>203</v>
      </c>
      <c r="U37" s="45">
        <v>14</v>
      </c>
      <c r="V37" s="45">
        <v>255</v>
      </c>
      <c r="W37" s="45">
        <v>24</v>
      </c>
      <c r="X37" s="45">
        <v>163</v>
      </c>
      <c r="Y37" s="45">
        <v>14</v>
      </c>
      <c r="Z37" s="45">
        <v>119</v>
      </c>
      <c r="AA37" s="45">
        <v>10</v>
      </c>
      <c r="AB37" s="45">
        <v>179</v>
      </c>
      <c r="AC37" s="47">
        <v>13</v>
      </c>
      <c r="AD37" s="23" t="str">
        <f t="shared" si="16"/>
        <v>2021年</v>
      </c>
      <c r="AE37" s="70"/>
      <c r="AF37" s="75"/>
      <c r="AG37" s="17">
        <f t="shared" si="17"/>
        <v>0</v>
      </c>
      <c r="AH37" s="18">
        <f t="shared" si="18"/>
        <v>0</v>
      </c>
      <c r="AI37" s="18">
        <f t="shared" si="19"/>
        <v>0</v>
      </c>
      <c r="AJ37" s="18">
        <f t="shared" si="20"/>
        <v>0</v>
      </c>
      <c r="AK37" s="18">
        <f t="shared" si="21"/>
        <v>0</v>
      </c>
      <c r="AL37" s="18">
        <f t="shared" si="22"/>
        <v>0</v>
      </c>
    </row>
    <row r="38" spans="2:38" s="10" customFormat="1" ht="11.1" customHeight="1" x14ac:dyDescent="0.15">
      <c r="B38" s="75"/>
      <c r="C38" s="79"/>
      <c r="D38" s="19" t="str">
        <f t="shared" si="15"/>
        <v>2022年</v>
      </c>
      <c r="E38" s="43">
        <v>1322</v>
      </c>
      <c r="F38" s="41">
        <v>127</v>
      </c>
      <c r="G38" s="41">
        <v>245</v>
      </c>
      <c r="H38" s="41">
        <v>14</v>
      </c>
      <c r="I38" s="45">
        <v>20</v>
      </c>
      <c r="J38" s="45">
        <v>1</v>
      </c>
      <c r="K38" s="45">
        <v>93</v>
      </c>
      <c r="L38" s="45">
        <v>8</v>
      </c>
      <c r="M38" s="45">
        <v>132</v>
      </c>
      <c r="N38" s="45">
        <v>5</v>
      </c>
      <c r="O38" s="42">
        <v>1077</v>
      </c>
      <c r="P38" s="41">
        <v>113</v>
      </c>
      <c r="Q38" s="43"/>
      <c r="R38" s="46">
        <v>247</v>
      </c>
      <c r="S38" s="45">
        <v>23</v>
      </c>
      <c r="T38" s="45">
        <v>156</v>
      </c>
      <c r="U38" s="45">
        <v>14</v>
      </c>
      <c r="V38" s="45">
        <v>194</v>
      </c>
      <c r="W38" s="45">
        <v>20</v>
      </c>
      <c r="X38" s="45">
        <v>177</v>
      </c>
      <c r="Y38" s="45">
        <v>24</v>
      </c>
      <c r="Z38" s="45">
        <v>161</v>
      </c>
      <c r="AA38" s="45">
        <v>19</v>
      </c>
      <c r="AB38" s="45">
        <v>142</v>
      </c>
      <c r="AC38" s="47">
        <v>13</v>
      </c>
      <c r="AD38" s="23" t="str">
        <f t="shared" si="16"/>
        <v>2022年</v>
      </c>
      <c r="AE38" s="70"/>
      <c r="AF38" s="75"/>
      <c r="AG38" s="17">
        <f t="shared" si="17"/>
        <v>0</v>
      </c>
      <c r="AH38" s="18">
        <f t="shared" si="18"/>
        <v>0</v>
      </c>
      <c r="AI38" s="18">
        <f t="shared" si="19"/>
        <v>0</v>
      </c>
      <c r="AJ38" s="18">
        <f t="shared" si="20"/>
        <v>0</v>
      </c>
      <c r="AK38" s="18">
        <f t="shared" si="21"/>
        <v>0</v>
      </c>
      <c r="AL38" s="18">
        <f t="shared" si="22"/>
        <v>0</v>
      </c>
    </row>
    <row r="39" spans="2:38" s="22" customFormat="1" ht="11.1" customHeight="1" x14ac:dyDescent="0.15">
      <c r="B39" s="75"/>
      <c r="C39" s="79"/>
      <c r="D39" s="20" t="str">
        <f t="shared" si="15"/>
        <v>2023年</v>
      </c>
      <c r="E39" s="39">
        <v>1601</v>
      </c>
      <c r="F39" s="40">
        <v>130</v>
      </c>
      <c r="G39" s="40">
        <v>341</v>
      </c>
      <c r="H39" s="40">
        <v>25</v>
      </c>
      <c r="I39" s="48">
        <v>47</v>
      </c>
      <c r="J39" s="48">
        <v>1</v>
      </c>
      <c r="K39" s="48">
        <v>130</v>
      </c>
      <c r="L39" s="48">
        <v>13</v>
      </c>
      <c r="M39" s="48">
        <v>164</v>
      </c>
      <c r="N39" s="48">
        <v>11</v>
      </c>
      <c r="O39" s="49">
        <v>1260</v>
      </c>
      <c r="P39" s="40">
        <v>105</v>
      </c>
      <c r="Q39" s="39"/>
      <c r="R39" s="50">
        <v>300</v>
      </c>
      <c r="S39" s="48">
        <v>10</v>
      </c>
      <c r="T39" s="48">
        <v>197</v>
      </c>
      <c r="U39" s="48">
        <v>14</v>
      </c>
      <c r="V39" s="48">
        <v>243</v>
      </c>
      <c r="W39" s="48">
        <v>25</v>
      </c>
      <c r="X39" s="48">
        <v>166</v>
      </c>
      <c r="Y39" s="48">
        <v>22</v>
      </c>
      <c r="Z39" s="48">
        <v>168</v>
      </c>
      <c r="AA39" s="48">
        <v>23</v>
      </c>
      <c r="AB39" s="48">
        <v>186</v>
      </c>
      <c r="AC39" s="51">
        <v>11</v>
      </c>
      <c r="AD39" s="21" t="str">
        <f t="shared" si="16"/>
        <v>2023年</v>
      </c>
      <c r="AE39" s="70"/>
      <c r="AF39" s="75"/>
      <c r="AG39" s="17">
        <f t="shared" si="17"/>
        <v>0</v>
      </c>
      <c r="AH39" s="18">
        <f t="shared" si="18"/>
        <v>0</v>
      </c>
      <c r="AI39" s="18">
        <f t="shared" si="19"/>
        <v>0</v>
      </c>
      <c r="AJ39" s="18">
        <f t="shared" si="20"/>
        <v>0</v>
      </c>
      <c r="AK39" s="18">
        <f t="shared" si="21"/>
        <v>0</v>
      </c>
      <c r="AL39" s="18">
        <f t="shared" si="22"/>
        <v>0</v>
      </c>
    </row>
    <row r="40" spans="2:38" s="10" customFormat="1" ht="11.1" customHeight="1" x14ac:dyDescent="0.15">
      <c r="B40" s="9"/>
      <c r="C40" s="9"/>
      <c r="D40" s="19"/>
      <c r="E40" s="39"/>
      <c r="F40" s="40"/>
      <c r="G40" s="41"/>
      <c r="H40" s="41"/>
      <c r="I40" s="41"/>
      <c r="J40" s="41"/>
      <c r="K40" s="41"/>
      <c r="L40" s="41"/>
      <c r="M40" s="41"/>
      <c r="N40" s="41"/>
      <c r="O40" s="57"/>
      <c r="P40" s="41"/>
      <c r="Q40" s="43"/>
      <c r="R40" s="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4"/>
      <c r="AD40" s="16"/>
      <c r="AE40" s="24"/>
      <c r="AF40" s="9"/>
      <c r="AG40" s="9"/>
    </row>
    <row r="41" spans="2:38" s="10" customFormat="1" ht="11.1" customHeight="1" x14ac:dyDescent="0.15">
      <c r="B41" s="75" t="s">
        <v>53</v>
      </c>
      <c r="C41" s="75"/>
      <c r="D41" s="19" t="str">
        <f t="shared" ref="D41:D50" si="23">D8</f>
        <v>2014年</v>
      </c>
      <c r="E41" s="39">
        <v>919</v>
      </c>
      <c r="F41" s="41">
        <v>4</v>
      </c>
      <c r="G41" s="41">
        <v>135</v>
      </c>
      <c r="H41" s="41">
        <v>0</v>
      </c>
      <c r="I41" s="41">
        <v>28</v>
      </c>
      <c r="J41" s="41">
        <v>0</v>
      </c>
      <c r="K41" s="41">
        <v>51</v>
      </c>
      <c r="L41" s="41">
        <v>0</v>
      </c>
      <c r="M41" s="41">
        <v>56</v>
      </c>
      <c r="N41" s="41">
        <v>0</v>
      </c>
      <c r="O41" s="57">
        <v>784</v>
      </c>
      <c r="P41" s="41">
        <v>4</v>
      </c>
      <c r="Q41" s="43"/>
      <c r="R41" s="43">
        <v>174</v>
      </c>
      <c r="S41" s="41">
        <v>1</v>
      </c>
      <c r="T41" s="41">
        <v>141</v>
      </c>
      <c r="U41" s="41">
        <v>0</v>
      </c>
      <c r="V41" s="41">
        <v>229</v>
      </c>
      <c r="W41" s="52">
        <v>2</v>
      </c>
      <c r="X41" s="41">
        <v>145</v>
      </c>
      <c r="Y41" s="52">
        <v>1</v>
      </c>
      <c r="Z41" s="41">
        <v>52</v>
      </c>
      <c r="AA41" s="52">
        <v>0</v>
      </c>
      <c r="AB41" s="41">
        <v>43</v>
      </c>
      <c r="AC41" s="55">
        <v>0</v>
      </c>
      <c r="AD41" s="23" t="str">
        <f t="shared" ref="AD41:AD50" si="24">AD8</f>
        <v>2014年</v>
      </c>
      <c r="AE41" s="69"/>
      <c r="AF41" s="75" t="str">
        <f>B41</f>
        <v>不同意性交等</v>
      </c>
      <c r="AG41" s="17">
        <f>SUM(G41,O41)-E41</f>
        <v>0</v>
      </c>
      <c r="AH41" s="18">
        <f>SUM(I41,K41,M41)-G41</f>
        <v>0</v>
      </c>
      <c r="AI41" s="18">
        <f>SUM(R41,T41,V41,X41,Z41,AB41)-O41</f>
        <v>0</v>
      </c>
      <c r="AJ41" s="18">
        <f>SUM(H41,P41)-F41</f>
        <v>0</v>
      </c>
      <c r="AK41" s="18">
        <f>SUM(J41,L41,N41)-H41</f>
        <v>0</v>
      </c>
      <c r="AL41" s="18">
        <f>SUM(S41,U41,W41,Y41,AA41,AC41)-P41</f>
        <v>0</v>
      </c>
    </row>
    <row r="42" spans="2:38" s="10" customFormat="1" ht="11.1" customHeight="1" x14ac:dyDescent="0.15">
      <c r="B42" s="75"/>
      <c r="C42" s="79"/>
      <c r="D42" s="19" t="str">
        <f t="shared" si="23"/>
        <v>2015年</v>
      </c>
      <c r="E42" s="39">
        <v>933</v>
      </c>
      <c r="F42" s="41">
        <v>4</v>
      </c>
      <c r="G42" s="41">
        <v>94</v>
      </c>
      <c r="H42" s="41">
        <v>1</v>
      </c>
      <c r="I42" s="41">
        <v>14</v>
      </c>
      <c r="J42" s="52">
        <v>0</v>
      </c>
      <c r="K42" s="41">
        <v>34</v>
      </c>
      <c r="L42" s="41">
        <v>1</v>
      </c>
      <c r="M42" s="41">
        <v>46</v>
      </c>
      <c r="N42" s="41">
        <v>0</v>
      </c>
      <c r="O42" s="57">
        <v>839</v>
      </c>
      <c r="P42" s="41">
        <v>3</v>
      </c>
      <c r="Q42" s="43"/>
      <c r="R42" s="43">
        <v>174</v>
      </c>
      <c r="S42" s="41">
        <v>2</v>
      </c>
      <c r="T42" s="41">
        <v>159</v>
      </c>
      <c r="U42" s="52">
        <v>1</v>
      </c>
      <c r="V42" s="41">
        <v>243</v>
      </c>
      <c r="W42" s="52">
        <v>0</v>
      </c>
      <c r="X42" s="41">
        <v>143</v>
      </c>
      <c r="Y42" s="52">
        <v>0</v>
      </c>
      <c r="Z42" s="41">
        <v>71</v>
      </c>
      <c r="AA42" s="52">
        <v>0</v>
      </c>
      <c r="AB42" s="41">
        <v>49</v>
      </c>
      <c r="AC42" s="55">
        <v>0</v>
      </c>
      <c r="AD42" s="23" t="str">
        <f t="shared" si="24"/>
        <v>2015年</v>
      </c>
      <c r="AE42" s="70"/>
      <c r="AF42" s="75"/>
      <c r="AG42" s="17">
        <f t="shared" ref="AG42:AG50" si="25">SUM(G42,O42)-E42</f>
        <v>0</v>
      </c>
      <c r="AH42" s="18">
        <f t="shared" ref="AH42:AH50" si="26">SUM(I42,K42,M42)-G42</f>
        <v>0</v>
      </c>
      <c r="AI42" s="18">
        <f t="shared" ref="AI42:AI50" si="27">SUM(R42,T42,V42,X42,Z42,AB42)-O42</f>
        <v>0</v>
      </c>
      <c r="AJ42" s="18">
        <f t="shared" ref="AJ42:AJ50" si="28">SUM(H42,P42)-F42</f>
        <v>0</v>
      </c>
      <c r="AK42" s="18">
        <f t="shared" ref="AK42:AK50" si="29">SUM(J42,L42,N42)-H42</f>
        <v>0</v>
      </c>
      <c r="AL42" s="18">
        <f t="shared" ref="AL42:AL50" si="30">SUM(S42,U42,W42,Y42,AA42,AC42)-P42</f>
        <v>0</v>
      </c>
    </row>
    <row r="43" spans="2:38" s="10" customFormat="1" ht="11.1" customHeight="1" x14ac:dyDescent="0.15">
      <c r="B43" s="75"/>
      <c r="C43" s="79"/>
      <c r="D43" s="19" t="str">
        <f t="shared" si="23"/>
        <v>2016年</v>
      </c>
      <c r="E43" s="39">
        <v>875</v>
      </c>
      <c r="F43" s="41">
        <v>4</v>
      </c>
      <c r="G43" s="41">
        <v>115</v>
      </c>
      <c r="H43" s="41">
        <v>0</v>
      </c>
      <c r="I43" s="41">
        <v>20</v>
      </c>
      <c r="J43" s="52">
        <v>0</v>
      </c>
      <c r="K43" s="41">
        <v>45</v>
      </c>
      <c r="L43" s="41">
        <v>0</v>
      </c>
      <c r="M43" s="41">
        <v>50</v>
      </c>
      <c r="N43" s="52">
        <v>0</v>
      </c>
      <c r="O43" s="57">
        <v>760</v>
      </c>
      <c r="P43" s="41">
        <v>4</v>
      </c>
      <c r="Q43" s="43"/>
      <c r="R43" s="43">
        <v>159</v>
      </c>
      <c r="S43" s="41">
        <v>1</v>
      </c>
      <c r="T43" s="41">
        <v>129</v>
      </c>
      <c r="U43" s="52">
        <v>1</v>
      </c>
      <c r="V43" s="41">
        <v>233</v>
      </c>
      <c r="W43" s="41">
        <v>2</v>
      </c>
      <c r="X43" s="41">
        <v>146</v>
      </c>
      <c r="Y43" s="41">
        <v>0</v>
      </c>
      <c r="Z43" s="41">
        <v>50</v>
      </c>
      <c r="AA43" s="52">
        <v>0</v>
      </c>
      <c r="AB43" s="41">
        <v>43</v>
      </c>
      <c r="AC43" s="55">
        <v>0</v>
      </c>
      <c r="AD43" s="23" t="str">
        <f t="shared" si="24"/>
        <v>2016年</v>
      </c>
      <c r="AE43" s="70"/>
      <c r="AF43" s="75"/>
      <c r="AG43" s="17">
        <f t="shared" si="25"/>
        <v>0</v>
      </c>
      <c r="AH43" s="18">
        <f t="shared" si="26"/>
        <v>0</v>
      </c>
      <c r="AI43" s="18">
        <f t="shared" si="27"/>
        <v>0</v>
      </c>
      <c r="AJ43" s="18">
        <f t="shared" si="28"/>
        <v>0</v>
      </c>
      <c r="AK43" s="18">
        <f t="shared" si="29"/>
        <v>0</v>
      </c>
      <c r="AL43" s="18">
        <f t="shared" si="30"/>
        <v>0</v>
      </c>
    </row>
    <row r="44" spans="2:38" s="10" customFormat="1" ht="11.1" customHeight="1" x14ac:dyDescent="0.15">
      <c r="B44" s="75"/>
      <c r="C44" s="79"/>
      <c r="D44" s="19" t="str">
        <f t="shared" si="23"/>
        <v>2017年</v>
      </c>
      <c r="E44" s="39">
        <v>910</v>
      </c>
      <c r="F44" s="41">
        <v>4</v>
      </c>
      <c r="G44" s="41">
        <v>109</v>
      </c>
      <c r="H44" s="41">
        <v>1</v>
      </c>
      <c r="I44" s="41">
        <v>24</v>
      </c>
      <c r="J44" s="41">
        <v>1</v>
      </c>
      <c r="K44" s="41">
        <v>38</v>
      </c>
      <c r="L44" s="41">
        <v>0</v>
      </c>
      <c r="M44" s="41">
        <v>47</v>
      </c>
      <c r="N44" s="41">
        <v>0</v>
      </c>
      <c r="O44" s="57">
        <v>801</v>
      </c>
      <c r="P44" s="41">
        <v>3</v>
      </c>
      <c r="Q44" s="43"/>
      <c r="R44" s="43">
        <v>175</v>
      </c>
      <c r="S44" s="41">
        <v>1</v>
      </c>
      <c r="T44" s="41">
        <v>140</v>
      </c>
      <c r="U44" s="41">
        <v>0</v>
      </c>
      <c r="V44" s="41">
        <v>239</v>
      </c>
      <c r="W44" s="52">
        <v>2</v>
      </c>
      <c r="X44" s="41">
        <v>148</v>
      </c>
      <c r="Y44" s="41">
        <v>0</v>
      </c>
      <c r="Z44" s="41">
        <v>48</v>
      </c>
      <c r="AA44" s="41">
        <v>0</v>
      </c>
      <c r="AB44" s="41">
        <v>51</v>
      </c>
      <c r="AC44" s="55">
        <v>0</v>
      </c>
      <c r="AD44" s="23" t="str">
        <f t="shared" si="24"/>
        <v>2017年</v>
      </c>
      <c r="AE44" s="70"/>
      <c r="AF44" s="75"/>
      <c r="AG44" s="17">
        <f t="shared" si="25"/>
        <v>0</v>
      </c>
      <c r="AH44" s="18">
        <f t="shared" si="26"/>
        <v>0</v>
      </c>
      <c r="AI44" s="18">
        <f t="shared" si="27"/>
        <v>0</v>
      </c>
      <c r="AJ44" s="18">
        <f t="shared" si="28"/>
        <v>0</v>
      </c>
      <c r="AK44" s="18">
        <f t="shared" si="29"/>
        <v>0</v>
      </c>
      <c r="AL44" s="18">
        <f t="shared" si="30"/>
        <v>0</v>
      </c>
    </row>
    <row r="45" spans="2:38" s="10" customFormat="1" ht="11.1" customHeight="1" x14ac:dyDescent="0.15">
      <c r="B45" s="75"/>
      <c r="C45" s="79"/>
      <c r="D45" s="19" t="str">
        <f t="shared" si="23"/>
        <v>2018年</v>
      </c>
      <c r="E45" s="39">
        <v>1088</v>
      </c>
      <c r="F45" s="41">
        <v>4</v>
      </c>
      <c r="G45" s="41">
        <v>148</v>
      </c>
      <c r="H45" s="41">
        <v>0</v>
      </c>
      <c r="I45" s="41">
        <v>39</v>
      </c>
      <c r="J45" s="52">
        <v>0</v>
      </c>
      <c r="K45" s="41">
        <v>61</v>
      </c>
      <c r="L45" s="52">
        <v>0</v>
      </c>
      <c r="M45" s="41">
        <v>48</v>
      </c>
      <c r="N45" s="41">
        <v>0</v>
      </c>
      <c r="O45" s="57">
        <v>940</v>
      </c>
      <c r="P45" s="41">
        <v>4</v>
      </c>
      <c r="Q45" s="43"/>
      <c r="R45" s="43">
        <v>177</v>
      </c>
      <c r="S45" s="41">
        <v>1</v>
      </c>
      <c r="T45" s="41">
        <v>156</v>
      </c>
      <c r="U45" s="41">
        <v>0</v>
      </c>
      <c r="V45" s="41">
        <v>266</v>
      </c>
      <c r="W45" s="41">
        <v>1</v>
      </c>
      <c r="X45" s="41">
        <v>203</v>
      </c>
      <c r="Y45" s="52">
        <v>1</v>
      </c>
      <c r="Z45" s="41">
        <v>85</v>
      </c>
      <c r="AA45" s="52">
        <v>0</v>
      </c>
      <c r="AB45" s="41">
        <v>53</v>
      </c>
      <c r="AC45" s="55">
        <v>1</v>
      </c>
      <c r="AD45" s="23" t="str">
        <f t="shared" si="24"/>
        <v>2018年</v>
      </c>
      <c r="AE45" s="70"/>
      <c r="AF45" s="75"/>
      <c r="AG45" s="17">
        <f t="shared" si="25"/>
        <v>0</v>
      </c>
      <c r="AH45" s="18">
        <f t="shared" si="26"/>
        <v>0</v>
      </c>
      <c r="AI45" s="18">
        <f t="shared" si="27"/>
        <v>0</v>
      </c>
      <c r="AJ45" s="18">
        <f t="shared" si="28"/>
        <v>0</v>
      </c>
      <c r="AK45" s="18">
        <f t="shared" si="29"/>
        <v>0</v>
      </c>
      <c r="AL45" s="18">
        <f t="shared" si="30"/>
        <v>0</v>
      </c>
    </row>
    <row r="46" spans="2:38" s="10" customFormat="1" ht="11.1" customHeight="1" x14ac:dyDescent="0.15">
      <c r="B46" s="75"/>
      <c r="C46" s="79"/>
      <c r="D46" s="19" t="str">
        <f t="shared" si="23"/>
        <v>2019年</v>
      </c>
      <c r="E46" s="39">
        <v>1178</v>
      </c>
      <c r="F46" s="41">
        <v>6</v>
      </c>
      <c r="G46" s="41">
        <v>144</v>
      </c>
      <c r="H46" s="41">
        <v>1</v>
      </c>
      <c r="I46" s="41">
        <v>41</v>
      </c>
      <c r="J46" s="41">
        <v>0</v>
      </c>
      <c r="K46" s="41">
        <v>59</v>
      </c>
      <c r="L46" s="41">
        <v>1</v>
      </c>
      <c r="M46" s="41">
        <v>44</v>
      </c>
      <c r="N46" s="41">
        <v>0</v>
      </c>
      <c r="O46" s="57">
        <v>1034</v>
      </c>
      <c r="P46" s="41">
        <v>5</v>
      </c>
      <c r="Q46" s="43"/>
      <c r="R46" s="43">
        <v>210</v>
      </c>
      <c r="S46" s="41">
        <v>2</v>
      </c>
      <c r="T46" s="41">
        <v>176</v>
      </c>
      <c r="U46" s="41">
        <v>0</v>
      </c>
      <c r="V46" s="41">
        <v>281</v>
      </c>
      <c r="W46" s="41">
        <v>1</v>
      </c>
      <c r="X46" s="41">
        <v>222</v>
      </c>
      <c r="Y46" s="41">
        <v>2</v>
      </c>
      <c r="Z46" s="41">
        <v>89</v>
      </c>
      <c r="AA46" s="52">
        <v>0</v>
      </c>
      <c r="AB46" s="41">
        <v>56</v>
      </c>
      <c r="AC46" s="55">
        <v>0</v>
      </c>
      <c r="AD46" s="23" t="str">
        <f t="shared" si="24"/>
        <v>2019年</v>
      </c>
      <c r="AE46" s="70"/>
      <c r="AF46" s="75"/>
      <c r="AG46" s="17">
        <f t="shared" si="25"/>
        <v>0</v>
      </c>
      <c r="AH46" s="18">
        <f t="shared" si="26"/>
        <v>0</v>
      </c>
      <c r="AI46" s="18">
        <f t="shared" si="27"/>
        <v>0</v>
      </c>
      <c r="AJ46" s="18">
        <f t="shared" si="28"/>
        <v>0</v>
      </c>
      <c r="AK46" s="18">
        <f t="shared" si="29"/>
        <v>0</v>
      </c>
      <c r="AL46" s="18">
        <f t="shared" si="30"/>
        <v>0</v>
      </c>
    </row>
    <row r="47" spans="2:38" s="10" customFormat="1" ht="11.1" customHeight="1" x14ac:dyDescent="0.15">
      <c r="B47" s="75"/>
      <c r="C47" s="79"/>
      <c r="D47" s="19" t="str">
        <f t="shared" si="23"/>
        <v>2020年</v>
      </c>
      <c r="E47" s="39">
        <v>1177</v>
      </c>
      <c r="F47" s="41">
        <v>4</v>
      </c>
      <c r="G47" s="41">
        <v>134</v>
      </c>
      <c r="H47" s="41">
        <v>1</v>
      </c>
      <c r="I47" s="47">
        <v>33</v>
      </c>
      <c r="J47" s="47">
        <v>0</v>
      </c>
      <c r="K47" s="47">
        <v>39</v>
      </c>
      <c r="L47" s="47">
        <v>1</v>
      </c>
      <c r="M47" s="47">
        <v>62</v>
      </c>
      <c r="N47" s="45">
        <v>0</v>
      </c>
      <c r="O47" s="57">
        <v>1043</v>
      </c>
      <c r="P47" s="41">
        <v>3</v>
      </c>
      <c r="Q47" s="56"/>
      <c r="R47" s="54">
        <v>185</v>
      </c>
      <c r="S47" s="47">
        <v>0</v>
      </c>
      <c r="T47" s="47">
        <v>167</v>
      </c>
      <c r="U47" s="47">
        <v>0</v>
      </c>
      <c r="V47" s="47">
        <v>305</v>
      </c>
      <c r="W47" s="47">
        <v>0</v>
      </c>
      <c r="X47" s="47">
        <v>225</v>
      </c>
      <c r="Y47" s="47">
        <v>3</v>
      </c>
      <c r="Z47" s="47">
        <v>101</v>
      </c>
      <c r="AA47" s="47">
        <v>0</v>
      </c>
      <c r="AB47" s="47">
        <v>60</v>
      </c>
      <c r="AC47" s="46">
        <v>0</v>
      </c>
      <c r="AD47" s="23" t="str">
        <f t="shared" si="24"/>
        <v>2020年</v>
      </c>
      <c r="AE47" s="70"/>
      <c r="AF47" s="75"/>
      <c r="AG47" s="17">
        <f t="shared" si="25"/>
        <v>0</v>
      </c>
      <c r="AH47" s="18">
        <f t="shared" si="26"/>
        <v>0</v>
      </c>
      <c r="AI47" s="18">
        <f t="shared" si="27"/>
        <v>0</v>
      </c>
      <c r="AJ47" s="18">
        <f t="shared" si="28"/>
        <v>0</v>
      </c>
      <c r="AK47" s="18">
        <f t="shared" si="29"/>
        <v>0</v>
      </c>
      <c r="AL47" s="18">
        <f t="shared" si="30"/>
        <v>0</v>
      </c>
    </row>
    <row r="48" spans="2:38" s="10" customFormat="1" ht="11.1" customHeight="1" x14ac:dyDescent="0.15">
      <c r="B48" s="75"/>
      <c r="C48" s="79"/>
      <c r="D48" s="19" t="str">
        <f t="shared" si="23"/>
        <v>2021年</v>
      </c>
      <c r="E48" s="39">
        <v>1251</v>
      </c>
      <c r="F48" s="41">
        <v>7</v>
      </c>
      <c r="G48" s="41">
        <v>150</v>
      </c>
      <c r="H48" s="41">
        <v>2</v>
      </c>
      <c r="I48" s="45">
        <v>26</v>
      </c>
      <c r="J48" s="45">
        <v>0</v>
      </c>
      <c r="K48" s="45">
        <v>51</v>
      </c>
      <c r="L48" s="45">
        <v>1</v>
      </c>
      <c r="M48" s="45">
        <v>73</v>
      </c>
      <c r="N48" s="45">
        <v>1</v>
      </c>
      <c r="O48" s="57">
        <v>1101</v>
      </c>
      <c r="P48" s="41">
        <v>5</v>
      </c>
      <c r="Q48" s="43"/>
      <c r="R48" s="46">
        <v>216</v>
      </c>
      <c r="S48" s="45">
        <v>1</v>
      </c>
      <c r="T48" s="45">
        <v>176</v>
      </c>
      <c r="U48" s="45">
        <v>0</v>
      </c>
      <c r="V48" s="45">
        <v>307</v>
      </c>
      <c r="W48" s="45">
        <v>2</v>
      </c>
      <c r="X48" s="45">
        <v>239</v>
      </c>
      <c r="Y48" s="45">
        <v>1</v>
      </c>
      <c r="Z48" s="45">
        <v>98</v>
      </c>
      <c r="AA48" s="45">
        <v>1</v>
      </c>
      <c r="AB48" s="45">
        <v>65</v>
      </c>
      <c r="AC48" s="47">
        <v>0</v>
      </c>
      <c r="AD48" s="23" t="str">
        <f t="shared" si="24"/>
        <v>2021年</v>
      </c>
      <c r="AE48" s="70"/>
      <c r="AF48" s="75"/>
      <c r="AG48" s="17">
        <f t="shared" si="25"/>
        <v>0</v>
      </c>
      <c r="AH48" s="18">
        <f t="shared" si="26"/>
        <v>0</v>
      </c>
      <c r="AI48" s="18">
        <f t="shared" si="27"/>
        <v>0</v>
      </c>
      <c r="AJ48" s="18">
        <f t="shared" si="28"/>
        <v>0</v>
      </c>
      <c r="AK48" s="18">
        <f t="shared" si="29"/>
        <v>0</v>
      </c>
      <c r="AL48" s="18">
        <f t="shared" si="30"/>
        <v>0</v>
      </c>
    </row>
    <row r="49" spans="2:38" s="10" customFormat="1" ht="11.1" customHeight="1" x14ac:dyDescent="0.15">
      <c r="B49" s="75"/>
      <c r="C49" s="79"/>
      <c r="D49" s="19" t="str">
        <f t="shared" si="23"/>
        <v>2022年</v>
      </c>
      <c r="E49" s="39">
        <v>1339</v>
      </c>
      <c r="F49" s="41">
        <v>7</v>
      </c>
      <c r="G49" s="41">
        <v>186</v>
      </c>
      <c r="H49" s="41">
        <v>3</v>
      </c>
      <c r="I49" s="45">
        <v>42</v>
      </c>
      <c r="J49" s="45">
        <v>0</v>
      </c>
      <c r="K49" s="45">
        <v>68</v>
      </c>
      <c r="L49" s="45">
        <v>2</v>
      </c>
      <c r="M49" s="45">
        <v>76</v>
      </c>
      <c r="N49" s="45">
        <v>1</v>
      </c>
      <c r="O49" s="57">
        <v>1153</v>
      </c>
      <c r="P49" s="41">
        <v>4</v>
      </c>
      <c r="Q49" s="43"/>
      <c r="R49" s="46">
        <v>221</v>
      </c>
      <c r="S49" s="45">
        <v>0</v>
      </c>
      <c r="T49" s="45">
        <v>207</v>
      </c>
      <c r="U49" s="45">
        <v>1</v>
      </c>
      <c r="V49" s="45">
        <v>290</v>
      </c>
      <c r="W49" s="45">
        <v>3</v>
      </c>
      <c r="X49" s="45">
        <v>251</v>
      </c>
      <c r="Y49" s="45">
        <v>0</v>
      </c>
      <c r="Z49" s="45">
        <v>117</v>
      </c>
      <c r="AA49" s="45">
        <v>0</v>
      </c>
      <c r="AB49" s="45">
        <v>67</v>
      </c>
      <c r="AC49" s="47">
        <v>0</v>
      </c>
      <c r="AD49" s="23" t="str">
        <f t="shared" si="24"/>
        <v>2022年</v>
      </c>
      <c r="AE49" s="70"/>
      <c r="AF49" s="75"/>
      <c r="AG49" s="17">
        <f t="shared" si="25"/>
        <v>0</v>
      </c>
      <c r="AH49" s="18">
        <f t="shared" si="26"/>
        <v>0</v>
      </c>
      <c r="AI49" s="18">
        <f t="shared" si="27"/>
        <v>0</v>
      </c>
      <c r="AJ49" s="18">
        <f t="shared" si="28"/>
        <v>0</v>
      </c>
      <c r="AK49" s="18">
        <f t="shared" si="29"/>
        <v>0</v>
      </c>
      <c r="AL49" s="18">
        <f t="shared" si="30"/>
        <v>0</v>
      </c>
    </row>
    <row r="50" spans="2:38" s="22" customFormat="1" ht="11.1" customHeight="1" x14ac:dyDescent="0.15">
      <c r="B50" s="75"/>
      <c r="C50" s="79"/>
      <c r="D50" s="20" t="str">
        <f t="shared" si="23"/>
        <v>2023年</v>
      </c>
      <c r="E50" s="39">
        <v>1875</v>
      </c>
      <c r="F50" s="40">
        <v>14</v>
      </c>
      <c r="G50" s="40">
        <v>199</v>
      </c>
      <c r="H50" s="40">
        <v>0</v>
      </c>
      <c r="I50" s="48">
        <v>51</v>
      </c>
      <c r="J50" s="48">
        <v>0</v>
      </c>
      <c r="K50" s="48">
        <v>67</v>
      </c>
      <c r="L50" s="48">
        <v>0</v>
      </c>
      <c r="M50" s="48">
        <v>81</v>
      </c>
      <c r="N50" s="48">
        <v>0</v>
      </c>
      <c r="O50" s="49">
        <v>1676</v>
      </c>
      <c r="P50" s="40">
        <v>14</v>
      </c>
      <c r="Q50" s="39"/>
      <c r="R50" s="50">
        <v>294</v>
      </c>
      <c r="S50" s="48">
        <v>6</v>
      </c>
      <c r="T50" s="48">
        <v>265</v>
      </c>
      <c r="U50" s="48">
        <v>0</v>
      </c>
      <c r="V50" s="48">
        <v>470</v>
      </c>
      <c r="W50" s="48">
        <v>4</v>
      </c>
      <c r="X50" s="48">
        <v>337</v>
      </c>
      <c r="Y50" s="48">
        <v>3</v>
      </c>
      <c r="Z50" s="48">
        <v>190</v>
      </c>
      <c r="AA50" s="48">
        <v>1</v>
      </c>
      <c r="AB50" s="48">
        <v>120</v>
      </c>
      <c r="AC50" s="51">
        <v>0</v>
      </c>
      <c r="AD50" s="21" t="str">
        <f t="shared" si="24"/>
        <v>2023年</v>
      </c>
      <c r="AE50" s="70"/>
      <c r="AF50" s="75"/>
      <c r="AG50" s="17">
        <f t="shared" si="25"/>
        <v>0</v>
      </c>
      <c r="AH50" s="18">
        <f t="shared" si="26"/>
        <v>0</v>
      </c>
      <c r="AI50" s="18">
        <f t="shared" si="27"/>
        <v>0</v>
      </c>
      <c r="AJ50" s="18">
        <f t="shared" si="28"/>
        <v>0</v>
      </c>
      <c r="AK50" s="18">
        <f t="shared" si="29"/>
        <v>0</v>
      </c>
      <c r="AL50" s="18">
        <f t="shared" si="30"/>
        <v>0</v>
      </c>
    </row>
    <row r="51" spans="2:38" s="10" customFormat="1" ht="11.1" customHeight="1" x14ac:dyDescent="0.15">
      <c r="B51" s="9"/>
      <c r="C51" s="9"/>
      <c r="D51" s="19"/>
      <c r="E51" s="39"/>
      <c r="F51" s="40"/>
      <c r="G51" s="41"/>
      <c r="H51" s="41"/>
      <c r="I51" s="41"/>
      <c r="J51" s="41"/>
      <c r="K51" s="41"/>
      <c r="L51" s="41"/>
      <c r="M51" s="41"/>
      <c r="N51" s="41"/>
      <c r="O51" s="57"/>
      <c r="P51" s="41"/>
      <c r="Q51" s="43"/>
      <c r="R51" s="4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4"/>
      <c r="AD51" s="16"/>
      <c r="AE51" s="24"/>
      <c r="AF51" s="9"/>
      <c r="AG51" s="9"/>
    </row>
    <row r="52" spans="2:38" s="10" customFormat="1" ht="11.1" customHeight="1" x14ac:dyDescent="0.15">
      <c r="B52" s="75" t="s">
        <v>5</v>
      </c>
      <c r="C52" s="75"/>
      <c r="D52" s="19" t="str">
        <f t="shared" ref="D52:D61" si="31">D8</f>
        <v>2014年</v>
      </c>
      <c r="E52" s="43">
        <v>24419</v>
      </c>
      <c r="F52" s="41">
        <v>2119</v>
      </c>
      <c r="G52" s="41">
        <v>1367</v>
      </c>
      <c r="H52" s="41">
        <v>135</v>
      </c>
      <c r="I52" s="41">
        <v>637</v>
      </c>
      <c r="J52" s="41">
        <v>61</v>
      </c>
      <c r="K52" s="41">
        <v>361</v>
      </c>
      <c r="L52" s="41">
        <v>48</v>
      </c>
      <c r="M52" s="41">
        <v>369</v>
      </c>
      <c r="N52" s="41">
        <v>26</v>
      </c>
      <c r="O52" s="57">
        <v>23052</v>
      </c>
      <c r="P52" s="41">
        <v>1984</v>
      </c>
      <c r="Q52" s="43"/>
      <c r="R52" s="43">
        <v>1763</v>
      </c>
      <c r="S52" s="41">
        <v>182</v>
      </c>
      <c r="T52" s="41">
        <v>1985</v>
      </c>
      <c r="U52" s="41">
        <v>191</v>
      </c>
      <c r="V52" s="41">
        <v>4988</v>
      </c>
      <c r="W52" s="41">
        <v>484</v>
      </c>
      <c r="X52" s="41">
        <v>5625</v>
      </c>
      <c r="Y52" s="41">
        <v>487</v>
      </c>
      <c r="Z52" s="41">
        <v>3460</v>
      </c>
      <c r="AA52" s="41">
        <v>263</v>
      </c>
      <c r="AB52" s="41">
        <v>5231</v>
      </c>
      <c r="AC52" s="44">
        <v>377</v>
      </c>
      <c r="AD52" s="23" t="str">
        <f t="shared" ref="AD52:AD61" si="32">AD8</f>
        <v>2014年</v>
      </c>
      <c r="AE52" s="69"/>
      <c r="AF52" s="75" t="str">
        <f>B52</f>
        <v>暴行</v>
      </c>
      <c r="AG52" s="17">
        <f>SUM(G52,O52)-E52</f>
        <v>0</v>
      </c>
      <c r="AH52" s="18">
        <f>SUM(I52,K52,M52)-G52</f>
        <v>0</v>
      </c>
      <c r="AI52" s="18">
        <f>SUM(R52,T52,V52,X52,Z52,AB52)-O52</f>
        <v>0</v>
      </c>
      <c r="AJ52" s="18">
        <f>SUM(H52,P52)-F52</f>
        <v>0</v>
      </c>
      <c r="AK52" s="18">
        <f>SUM(J52,L52,N52)-H52</f>
        <v>0</v>
      </c>
      <c r="AL52" s="18">
        <f>SUM(S52,U52,W52,Y52,AA52,AC52)-P52</f>
        <v>0</v>
      </c>
    </row>
    <row r="53" spans="2:38" s="10" customFormat="1" ht="11.1" customHeight="1" x14ac:dyDescent="0.15">
      <c r="B53" s="75"/>
      <c r="C53" s="79"/>
      <c r="D53" s="19" t="str">
        <f t="shared" si="31"/>
        <v>2015年</v>
      </c>
      <c r="E53" s="43">
        <v>25485</v>
      </c>
      <c r="F53" s="41">
        <v>2392</v>
      </c>
      <c r="G53" s="41">
        <v>1247</v>
      </c>
      <c r="H53" s="41">
        <v>114</v>
      </c>
      <c r="I53" s="41">
        <v>479</v>
      </c>
      <c r="J53" s="41">
        <v>42</v>
      </c>
      <c r="K53" s="41">
        <v>380</v>
      </c>
      <c r="L53" s="41">
        <v>38</v>
      </c>
      <c r="M53" s="41">
        <v>388</v>
      </c>
      <c r="N53" s="41">
        <v>34</v>
      </c>
      <c r="O53" s="57">
        <v>24238</v>
      </c>
      <c r="P53" s="41">
        <v>2278</v>
      </c>
      <c r="Q53" s="43"/>
      <c r="R53" s="43">
        <v>1966</v>
      </c>
      <c r="S53" s="41">
        <v>239</v>
      </c>
      <c r="T53" s="41">
        <v>1995</v>
      </c>
      <c r="U53" s="41">
        <v>242</v>
      </c>
      <c r="V53" s="41">
        <v>5061</v>
      </c>
      <c r="W53" s="41">
        <v>546</v>
      </c>
      <c r="X53" s="41">
        <v>6014</v>
      </c>
      <c r="Y53" s="41">
        <v>599</v>
      </c>
      <c r="Z53" s="41">
        <v>3727</v>
      </c>
      <c r="AA53" s="41">
        <v>289</v>
      </c>
      <c r="AB53" s="41">
        <v>5475</v>
      </c>
      <c r="AC53" s="44">
        <v>363</v>
      </c>
      <c r="AD53" s="23" t="str">
        <f t="shared" si="32"/>
        <v>2015年</v>
      </c>
      <c r="AE53" s="70"/>
      <c r="AF53" s="75"/>
      <c r="AG53" s="17">
        <f t="shared" ref="AG53:AG61" si="33">SUM(G53,O53)-E53</f>
        <v>0</v>
      </c>
      <c r="AH53" s="18">
        <f t="shared" ref="AH53:AH61" si="34">SUM(I53,K53,M53)-G53</f>
        <v>0</v>
      </c>
      <c r="AI53" s="18">
        <f t="shared" ref="AI53:AI61" si="35">SUM(R53,T53,V53,X53,Z53,AB53)-O53</f>
        <v>0</v>
      </c>
      <c r="AJ53" s="18">
        <f t="shared" ref="AJ53:AJ61" si="36">SUM(H53,P53)-F53</f>
        <v>0</v>
      </c>
      <c r="AK53" s="18">
        <f t="shared" ref="AK53:AK61" si="37">SUM(J53,L53,N53)-H53</f>
        <v>0</v>
      </c>
      <c r="AL53" s="18">
        <f t="shared" ref="AL53:AL61" si="38">SUM(S53,U53,W53,Y53,AA53,AC53)-P53</f>
        <v>0</v>
      </c>
    </row>
    <row r="54" spans="2:38" s="10" customFormat="1" ht="11.1" customHeight="1" x14ac:dyDescent="0.15">
      <c r="B54" s="75"/>
      <c r="C54" s="79"/>
      <c r="D54" s="19" t="str">
        <f t="shared" si="31"/>
        <v>2016年</v>
      </c>
      <c r="E54" s="43">
        <v>25736</v>
      </c>
      <c r="F54" s="41">
        <v>2548</v>
      </c>
      <c r="G54" s="41">
        <v>1113</v>
      </c>
      <c r="H54" s="41">
        <v>110</v>
      </c>
      <c r="I54" s="41">
        <v>400</v>
      </c>
      <c r="J54" s="41">
        <v>35</v>
      </c>
      <c r="K54" s="41">
        <v>322</v>
      </c>
      <c r="L54" s="41">
        <v>47</v>
      </c>
      <c r="M54" s="41">
        <v>391</v>
      </c>
      <c r="N54" s="41">
        <v>28</v>
      </c>
      <c r="O54" s="57">
        <v>24623</v>
      </c>
      <c r="P54" s="41">
        <v>2438</v>
      </c>
      <c r="Q54" s="43"/>
      <c r="R54" s="43">
        <v>1974</v>
      </c>
      <c r="S54" s="41">
        <v>256</v>
      </c>
      <c r="T54" s="41">
        <v>2053</v>
      </c>
      <c r="U54" s="41">
        <v>279</v>
      </c>
      <c r="V54" s="41">
        <v>5241</v>
      </c>
      <c r="W54" s="41">
        <v>609</v>
      </c>
      <c r="X54" s="41">
        <v>6029</v>
      </c>
      <c r="Y54" s="41">
        <v>642</v>
      </c>
      <c r="Z54" s="41">
        <v>3730</v>
      </c>
      <c r="AA54" s="41">
        <v>288</v>
      </c>
      <c r="AB54" s="41">
        <v>5596</v>
      </c>
      <c r="AC54" s="44">
        <v>364</v>
      </c>
      <c r="AD54" s="23" t="str">
        <f t="shared" si="32"/>
        <v>2016年</v>
      </c>
      <c r="AE54" s="70"/>
      <c r="AF54" s="75"/>
      <c r="AG54" s="17">
        <f t="shared" si="33"/>
        <v>0</v>
      </c>
      <c r="AH54" s="18">
        <f t="shared" si="34"/>
        <v>0</v>
      </c>
      <c r="AI54" s="18">
        <f t="shared" si="35"/>
        <v>0</v>
      </c>
      <c r="AJ54" s="18">
        <f t="shared" si="36"/>
        <v>0</v>
      </c>
      <c r="AK54" s="18">
        <f t="shared" si="37"/>
        <v>0</v>
      </c>
      <c r="AL54" s="18">
        <f t="shared" si="38"/>
        <v>0</v>
      </c>
    </row>
    <row r="55" spans="2:38" s="10" customFormat="1" ht="11.1" customHeight="1" x14ac:dyDescent="0.15">
      <c r="B55" s="75"/>
      <c r="C55" s="79"/>
      <c r="D55" s="19" t="str">
        <f t="shared" si="31"/>
        <v>2017年</v>
      </c>
      <c r="E55" s="43">
        <v>25696</v>
      </c>
      <c r="F55" s="41">
        <v>2738</v>
      </c>
      <c r="G55" s="41">
        <v>986</v>
      </c>
      <c r="H55" s="41">
        <v>96</v>
      </c>
      <c r="I55" s="41">
        <v>317</v>
      </c>
      <c r="J55" s="41">
        <v>33</v>
      </c>
      <c r="K55" s="41">
        <v>309</v>
      </c>
      <c r="L55" s="41">
        <v>31</v>
      </c>
      <c r="M55" s="41">
        <v>360</v>
      </c>
      <c r="N55" s="41">
        <v>32</v>
      </c>
      <c r="O55" s="57">
        <v>24710</v>
      </c>
      <c r="P55" s="41">
        <v>2642</v>
      </c>
      <c r="Q55" s="43"/>
      <c r="R55" s="43">
        <v>2160</v>
      </c>
      <c r="S55" s="41">
        <v>262</v>
      </c>
      <c r="T55" s="41">
        <v>2194</v>
      </c>
      <c r="U55" s="41">
        <v>302</v>
      </c>
      <c r="V55" s="41">
        <v>4987</v>
      </c>
      <c r="W55" s="41">
        <v>657</v>
      </c>
      <c r="X55" s="41">
        <v>5967</v>
      </c>
      <c r="Y55" s="41">
        <v>645</v>
      </c>
      <c r="Z55" s="41">
        <v>3850</v>
      </c>
      <c r="AA55" s="41">
        <v>348</v>
      </c>
      <c r="AB55" s="41">
        <v>5552</v>
      </c>
      <c r="AC55" s="44">
        <v>428</v>
      </c>
      <c r="AD55" s="23" t="str">
        <f t="shared" si="32"/>
        <v>2017年</v>
      </c>
      <c r="AE55" s="70"/>
      <c r="AF55" s="75"/>
      <c r="AG55" s="17">
        <f t="shared" si="33"/>
        <v>0</v>
      </c>
      <c r="AH55" s="18">
        <f t="shared" si="34"/>
        <v>0</v>
      </c>
      <c r="AI55" s="18">
        <f t="shared" si="35"/>
        <v>0</v>
      </c>
      <c r="AJ55" s="18">
        <f t="shared" si="36"/>
        <v>0</v>
      </c>
      <c r="AK55" s="18">
        <f t="shared" si="37"/>
        <v>0</v>
      </c>
      <c r="AL55" s="18">
        <f t="shared" si="38"/>
        <v>0</v>
      </c>
    </row>
    <row r="56" spans="2:38" s="10" customFormat="1" ht="11.1" customHeight="1" x14ac:dyDescent="0.15">
      <c r="B56" s="75"/>
      <c r="C56" s="79"/>
      <c r="D56" s="19" t="str">
        <f t="shared" si="31"/>
        <v>2018年</v>
      </c>
      <c r="E56" s="43">
        <v>26622</v>
      </c>
      <c r="F56" s="41">
        <v>3160</v>
      </c>
      <c r="G56" s="41">
        <v>1011</v>
      </c>
      <c r="H56" s="41">
        <v>100</v>
      </c>
      <c r="I56" s="41">
        <v>307</v>
      </c>
      <c r="J56" s="41">
        <v>27</v>
      </c>
      <c r="K56" s="41">
        <v>339</v>
      </c>
      <c r="L56" s="41">
        <v>41</v>
      </c>
      <c r="M56" s="41">
        <v>365</v>
      </c>
      <c r="N56" s="41">
        <v>32</v>
      </c>
      <c r="O56" s="57">
        <v>25611</v>
      </c>
      <c r="P56" s="41">
        <v>3060</v>
      </c>
      <c r="Q56" s="43"/>
      <c r="R56" s="43">
        <v>2263</v>
      </c>
      <c r="S56" s="41">
        <v>310</v>
      </c>
      <c r="T56" s="41">
        <v>2272</v>
      </c>
      <c r="U56" s="41">
        <v>381</v>
      </c>
      <c r="V56" s="41">
        <v>5210</v>
      </c>
      <c r="W56" s="41">
        <v>776</v>
      </c>
      <c r="X56" s="41">
        <v>6191</v>
      </c>
      <c r="Y56" s="41">
        <v>762</v>
      </c>
      <c r="Z56" s="41">
        <v>3941</v>
      </c>
      <c r="AA56" s="41">
        <v>414</v>
      </c>
      <c r="AB56" s="41">
        <v>5734</v>
      </c>
      <c r="AC56" s="44">
        <v>417</v>
      </c>
      <c r="AD56" s="23" t="str">
        <f t="shared" si="32"/>
        <v>2018年</v>
      </c>
      <c r="AE56" s="70"/>
      <c r="AF56" s="75"/>
      <c r="AG56" s="17">
        <f t="shared" si="33"/>
        <v>0</v>
      </c>
      <c r="AH56" s="18">
        <f t="shared" si="34"/>
        <v>0</v>
      </c>
      <c r="AI56" s="18">
        <f t="shared" si="35"/>
        <v>0</v>
      </c>
      <c r="AJ56" s="18">
        <f t="shared" si="36"/>
        <v>0</v>
      </c>
      <c r="AK56" s="18">
        <f t="shared" si="37"/>
        <v>0</v>
      </c>
      <c r="AL56" s="18">
        <f t="shared" si="38"/>
        <v>0</v>
      </c>
    </row>
    <row r="57" spans="2:38" s="10" customFormat="1" ht="11.1" customHeight="1" x14ac:dyDescent="0.15">
      <c r="B57" s="75"/>
      <c r="C57" s="79"/>
      <c r="D57" s="19" t="str">
        <f t="shared" si="31"/>
        <v>2019年</v>
      </c>
      <c r="E57" s="43">
        <v>26377</v>
      </c>
      <c r="F57" s="41">
        <v>3376</v>
      </c>
      <c r="G57" s="41">
        <v>909</v>
      </c>
      <c r="H57" s="41">
        <v>85</v>
      </c>
      <c r="I57" s="41">
        <v>270</v>
      </c>
      <c r="J57" s="41">
        <v>21</v>
      </c>
      <c r="K57" s="41">
        <v>334</v>
      </c>
      <c r="L57" s="41">
        <v>31</v>
      </c>
      <c r="M57" s="41">
        <v>305</v>
      </c>
      <c r="N57" s="41">
        <v>33</v>
      </c>
      <c r="O57" s="57">
        <v>25468</v>
      </c>
      <c r="P57" s="41">
        <v>3291</v>
      </c>
      <c r="Q57" s="43"/>
      <c r="R57" s="43">
        <v>2351</v>
      </c>
      <c r="S57" s="41">
        <v>390</v>
      </c>
      <c r="T57" s="41">
        <v>2306</v>
      </c>
      <c r="U57" s="41">
        <v>396</v>
      </c>
      <c r="V57" s="41">
        <v>5146</v>
      </c>
      <c r="W57" s="41">
        <v>830</v>
      </c>
      <c r="X57" s="41">
        <v>5953</v>
      </c>
      <c r="Y57" s="41">
        <v>812</v>
      </c>
      <c r="Z57" s="41">
        <v>4052</v>
      </c>
      <c r="AA57" s="41">
        <v>402</v>
      </c>
      <c r="AB57" s="41">
        <v>5660</v>
      </c>
      <c r="AC57" s="44">
        <v>461</v>
      </c>
      <c r="AD57" s="23" t="str">
        <f t="shared" si="32"/>
        <v>2019年</v>
      </c>
      <c r="AE57" s="70"/>
      <c r="AF57" s="75"/>
      <c r="AG57" s="17">
        <f t="shared" si="33"/>
        <v>0</v>
      </c>
      <c r="AH57" s="18">
        <f t="shared" si="34"/>
        <v>0</v>
      </c>
      <c r="AI57" s="18">
        <f t="shared" si="35"/>
        <v>0</v>
      </c>
      <c r="AJ57" s="18">
        <f t="shared" si="36"/>
        <v>0</v>
      </c>
      <c r="AK57" s="18">
        <f t="shared" si="37"/>
        <v>0</v>
      </c>
      <c r="AL57" s="18">
        <f t="shared" si="38"/>
        <v>0</v>
      </c>
    </row>
    <row r="58" spans="2:38" s="10" customFormat="1" ht="11.1" customHeight="1" x14ac:dyDescent="0.15">
      <c r="B58" s="75"/>
      <c r="C58" s="79"/>
      <c r="D58" s="19" t="str">
        <f t="shared" si="31"/>
        <v>2020年</v>
      </c>
      <c r="E58" s="43">
        <v>24883</v>
      </c>
      <c r="F58" s="41">
        <v>3439</v>
      </c>
      <c r="G58" s="41">
        <v>765</v>
      </c>
      <c r="H58" s="41">
        <v>92</v>
      </c>
      <c r="I58" s="47">
        <v>206</v>
      </c>
      <c r="J58" s="47">
        <v>24</v>
      </c>
      <c r="K58" s="47">
        <v>283</v>
      </c>
      <c r="L58" s="47">
        <v>34</v>
      </c>
      <c r="M58" s="47">
        <v>276</v>
      </c>
      <c r="N58" s="45">
        <v>34</v>
      </c>
      <c r="O58" s="57">
        <v>24118</v>
      </c>
      <c r="P58" s="41">
        <v>3347</v>
      </c>
      <c r="Q58" s="56"/>
      <c r="R58" s="54">
        <v>2144</v>
      </c>
      <c r="S58" s="47">
        <v>383</v>
      </c>
      <c r="T58" s="47">
        <v>2247</v>
      </c>
      <c r="U58" s="47">
        <v>409</v>
      </c>
      <c r="V58" s="47">
        <v>4725</v>
      </c>
      <c r="W58" s="47">
        <v>827</v>
      </c>
      <c r="X58" s="47">
        <v>5493</v>
      </c>
      <c r="Y58" s="47">
        <v>808</v>
      </c>
      <c r="Z58" s="47">
        <v>3911</v>
      </c>
      <c r="AA58" s="47">
        <v>453</v>
      </c>
      <c r="AB58" s="47">
        <v>5598</v>
      </c>
      <c r="AC58" s="46">
        <v>467</v>
      </c>
      <c r="AD58" s="23" t="str">
        <f t="shared" si="32"/>
        <v>2020年</v>
      </c>
      <c r="AE58" s="70"/>
      <c r="AF58" s="75"/>
      <c r="AG58" s="17">
        <f t="shared" si="33"/>
        <v>0</v>
      </c>
      <c r="AH58" s="18">
        <f t="shared" si="34"/>
        <v>0</v>
      </c>
      <c r="AI58" s="18">
        <f t="shared" si="35"/>
        <v>0</v>
      </c>
      <c r="AJ58" s="18">
        <f t="shared" si="36"/>
        <v>0</v>
      </c>
      <c r="AK58" s="18">
        <f t="shared" si="37"/>
        <v>0</v>
      </c>
      <c r="AL58" s="18">
        <f t="shared" si="38"/>
        <v>0</v>
      </c>
    </row>
    <row r="59" spans="2:38" s="10" customFormat="1" ht="11.1" customHeight="1" x14ac:dyDescent="0.15">
      <c r="B59" s="75"/>
      <c r="C59" s="79"/>
      <c r="D59" s="19" t="str">
        <f t="shared" si="31"/>
        <v>2021年</v>
      </c>
      <c r="E59" s="43">
        <v>23993</v>
      </c>
      <c r="F59" s="41">
        <v>3416</v>
      </c>
      <c r="G59" s="41">
        <v>749</v>
      </c>
      <c r="H59" s="41">
        <v>90</v>
      </c>
      <c r="I59" s="45">
        <v>230</v>
      </c>
      <c r="J59" s="45">
        <v>24</v>
      </c>
      <c r="K59" s="45">
        <v>247</v>
      </c>
      <c r="L59" s="45">
        <v>33</v>
      </c>
      <c r="M59" s="45">
        <v>272</v>
      </c>
      <c r="N59" s="45">
        <v>33</v>
      </c>
      <c r="O59" s="57">
        <v>23244</v>
      </c>
      <c r="P59" s="41">
        <v>3326</v>
      </c>
      <c r="Q59" s="43"/>
      <c r="R59" s="46">
        <v>2080</v>
      </c>
      <c r="S59" s="45">
        <v>401</v>
      </c>
      <c r="T59" s="45">
        <v>2206</v>
      </c>
      <c r="U59" s="45">
        <v>418</v>
      </c>
      <c r="V59" s="45">
        <v>4389</v>
      </c>
      <c r="W59" s="45">
        <v>747</v>
      </c>
      <c r="X59" s="45">
        <v>5191</v>
      </c>
      <c r="Y59" s="45">
        <v>794</v>
      </c>
      <c r="Z59" s="45">
        <v>3940</v>
      </c>
      <c r="AA59" s="45">
        <v>453</v>
      </c>
      <c r="AB59" s="45">
        <v>5438</v>
      </c>
      <c r="AC59" s="47">
        <v>513</v>
      </c>
      <c r="AD59" s="23" t="str">
        <f t="shared" si="32"/>
        <v>2021年</v>
      </c>
      <c r="AE59" s="70"/>
      <c r="AF59" s="75"/>
      <c r="AG59" s="17">
        <f t="shared" si="33"/>
        <v>0</v>
      </c>
      <c r="AH59" s="18">
        <f t="shared" si="34"/>
        <v>0</v>
      </c>
      <c r="AI59" s="18">
        <f t="shared" si="35"/>
        <v>0</v>
      </c>
      <c r="AJ59" s="18">
        <f t="shared" si="36"/>
        <v>0</v>
      </c>
      <c r="AK59" s="18">
        <f t="shared" si="37"/>
        <v>0</v>
      </c>
      <c r="AL59" s="18">
        <f t="shared" si="38"/>
        <v>0</v>
      </c>
    </row>
    <row r="60" spans="2:38" s="10" customFormat="1" ht="11.1" customHeight="1" x14ac:dyDescent="0.15">
      <c r="B60" s="75"/>
      <c r="C60" s="79"/>
      <c r="D60" s="19" t="str">
        <f t="shared" si="31"/>
        <v>2022年</v>
      </c>
      <c r="E60" s="43">
        <v>23964</v>
      </c>
      <c r="F60" s="41">
        <v>3580</v>
      </c>
      <c r="G60" s="41">
        <v>802</v>
      </c>
      <c r="H60" s="41">
        <v>99</v>
      </c>
      <c r="I60" s="45">
        <v>260</v>
      </c>
      <c r="J60" s="45">
        <v>35</v>
      </c>
      <c r="K60" s="45">
        <v>253</v>
      </c>
      <c r="L60" s="45">
        <v>30</v>
      </c>
      <c r="M60" s="45">
        <v>289</v>
      </c>
      <c r="N60" s="45">
        <v>34</v>
      </c>
      <c r="O60" s="57">
        <v>23162</v>
      </c>
      <c r="P60" s="41">
        <v>3481</v>
      </c>
      <c r="Q60" s="43"/>
      <c r="R60" s="46">
        <v>2006</v>
      </c>
      <c r="S60" s="45">
        <v>408</v>
      </c>
      <c r="T60" s="45">
        <v>2111</v>
      </c>
      <c r="U60" s="45">
        <v>450</v>
      </c>
      <c r="V60" s="45">
        <v>4400</v>
      </c>
      <c r="W60" s="45">
        <v>863</v>
      </c>
      <c r="X60" s="45">
        <v>5166</v>
      </c>
      <c r="Y60" s="45">
        <v>781</v>
      </c>
      <c r="Z60" s="45">
        <v>4052</v>
      </c>
      <c r="AA60" s="45">
        <v>495</v>
      </c>
      <c r="AB60" s="45">
        <v>5427</v>
      </c>
      <c r="AC60" s="47">
        <v>484</v>
      </c>
      <c r="AD60" s="23" t="str">
        <f t="shared" si="32"/>
        <v>2022年</v>
      </c>
      <c r="AE60" s="70"/>
      <c r="AF60" s="75"/>
      <c r="AG60" s="17">
        <f t="shared" si="33"/>
        <v>0</v>
      </c>
      <c r="AH60" s="18">
        <f t="shared" si="34"/>
        <v>0</v>
      </c>
      <c r="AI60" s="18">
        <f t="shared" si="35"/>
        <v>0</v>
      </c>
      <c r="AJ60" s="18">
        <f t="shared" si="36"/>
        <v>0</v>
      </c>
      <c r="AK60" s="18">
        <f t="shared" si="37"/>
        <v>0</v>
      </c>
      <c r="AL60" s="18">
        <f t="shared" si="38"/>
        <v>0</v>
      </c>
    </row>
    <row r="61" spans="2:38" s="22" customFormat="1" ht="11.1" customHeight="1" x14ac:dyDescent="0.15">
      <c r="B61" s="75"/>
      <c r="C61" s="79"/>
      <c r="D61" s="20" t="str">
        <f t="shared" si="31"/>
        <v>2023年</v>
      </c>
      <c r="E61" s="39">
        <v>25305</v>
      </c>
      <c r="F61" s="40">
        <v>3863</v>
      </c>
      <c r="G61" s="40">
        <v>883</v>
      </c>
      <c r="H61" s="40">
        <v>106</v>
      </c>
      <c r="I61" s="48">
        <v>308</v>
      </c>
      <c r="J61" s="48">
        <v>29</v>
      </c>
      <c r="K61" s="48">
        <v>310</v>
      </c>
      <c r="L61" s="48">
        <v>40</v>
      </c>
      <c r="M61" s="48">
        <v>265</v>
      </c>
      <c r="N61" s="48">
        <v>37</v>
      </c>
      <c r="O61" s="49">
        <v>24422</v>
      </c>
      <c r="P61" s="40">
        <v>3757</v>
      </c>
      <c r="Q61" s="39"/>
      <c r="R61" s="50">
        <v>2105</v>
      </c>
      <c r="S61" s="48">
        <v>417</v>
      </c>
      <c r="T61" s="48">
        <v>2243</v>
      </c>
      <c r="U61" s="48">
        <v>444</v>
      </c>
      <c r="V61" s="48">
        <v>4525</v>
      </c>
      <c r="W61" s="48">
        <v>911</v>
      </c>
      <c r="X61" s="48">
        <v>5268</v>
      </c>
      <c r="Y61" s="48">
        <v>823</v>
      </c>
      <c r="Z61" s="48">
        <v>4461</v>
      </c>
      <c r="AA61" s="48">
        <v>612</v>
      </c>
      <c r="AB61" s="48">
        <v>5820</v>
      </c>
      <c r="AC61" s="51">
        <v>550</v>
      </c>
      <c r="AD61" s="21" t="str">
        <f t="shared" si="32"/>
        <v>2023年</v>
      </c>
      <c r="AE61" s="70"/>
      <c r="AF61" s="75"/>
      <c r="AG61" s="17">
        <f t="shared" si="33"/>
        <v>0</v>
      </c>
      <c r="AH61" s="18">
        <f t="shared" si="34"/>
        <v>0</v>
      </c>
      <c r="AI61" s="18">
        <f t="shared" si="35"/>
        <v>0</v>
      </c>
      <c r="AJ61" s="18">
        <f t="shared" si="36"/>
        <v>0</v>
      </c>
      <c r="AK61" s="18">
        <f t="shared" si="37"/>
        <v>0</v>
      </c>
      <c r="AL61" s="18">
        <f t="shared" si="38"/>
        <v>0</v>
      </c>
    </row>
    <row r="62" spans="2:38" s="10" customFormat="1" ht="11.1" customHeight="1" x14ac:dyDescent="0.15">
      <c r="B62" s="9"/>
      <c r="C62" s="9"/>
      <c r="D62" s="19"/>
      <c r="E62" s="39"/>
      <c r="F62" s="40"/>
      <c r="G62" s="41"/>
      <c r="H62" s="41"/>
      <c r="I62" s="41"/>
      <c r="J62" s="41"/>
      <c r="K62" s="41"/>
      <c r="L62" s="41"/>
      <c r="M62" s="41"/>
      <c r="N62" s="41"/>
      <c r="O62" s="57"/>
      <c r="P62" s="41"/>
      <c r="Q62" s="43"/>
      <c r="R62" s="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4"/>
      <c r="AD62" s="16"/>
      <c r="AE62" s="24"/>
      <c r="AF62" s="9"/>
      <c r="AG62" s="9"/>
    </row>
    <row r="63" spans="2:38" s="10" customFormat="1" ht="11.1" customHeight="1" x14ac:dyDescent="0.15">
      <c r="B63" s="75" t="s">
        <v>6</v>
      </c>
      <c r="C63" s="75"/>
      <c r="D63" s="19" t="str">
        <f t="shared" ref="D63:D72" si="39">D8</f>
        <v>2014年</v>
      </c>
      <c r="E63" s="43">
        <v>22985</v>
      </c>
      <c r="F63" s="41">
        <v>1715</v>
      </c>
      <c r="G63" s="41">
        <v>3995</v>
      </c>
      <c r="H63" s="41">
        <v>414</v>
      </c>
      <c r="I63" s="41">
        <v>1777</v>
      </c>
      <c r="J63" s="41">
        <v>206</v>
      </c>
      <c r="K63" s="41">
        <v>1229</v>
      </c>
      <c r="L63" s="41">
        <v>139</v>
      </c>
      <c r="M63" s="41">
        <v>989</v>
      </c>
      <c r="N63" s="58">
        <v>69</v>
      </c>
      <c r="O63" s="57">
        <v>18990</v>
      </c>
      <c r="P63" s="41">
        <v>1301</v>
      </c>
      <c r="Q63" s="43"/>
      <c r="R63" s="43">
        <v>2254</v>
      </c>
      <c r="S63" s="41">
        <v>125</v>
      </c>
      <c r="T63" s="41">
        <v>2101</v>
      </c>
      <c r="U63" s="41">
        <v>133</v>
      </c>
      <c r="V63" s="41">
        <v>4951</v>
      </c>
      <c r="W63" s="41">
        <v>346</v>
      </c>
      <c r="X63" s="41">
        <v>4655</v>
      </c>
      <c r="Y63" s="41">
        <v>330</v>
      </c>
      <c r="Z63" s="41">
        <v>2337</v>
      </c>
      <c r="AA63" s="41">
        <v>176</v>
      </c>
      <c r="AB63" s="41">
        <v>2692</v>
      </c>
      <c r="AC63" s="44">
        <v>191</v>
      </c>
      <c r="AD63" s="23" t="str">
        <f t="shared" ref="AD63:AD72" si="40">AD8</f>
        <v>2014年</v>
      </c>
      <c r="AE63" s="69"/>
      <c r="AF63" s="75" t="str">
        <f>B63</f>
        <v>傷害</v>
      </c>
      <c r="AG63" s="17">
        <f>SUM(G63,O63)-E63</f>
        <v>0</v>
      </c>
      <c r="AH63" s="18">
        <f>SUM(I63,K63,M63)-G63</f>
        <v>0</v>
      </c>
      <c r="AI63" s="18">
        <f>SUM(R63,T63,V63,X63,Z63,AB63)-O63</f>
        <v>0</v>
      </c>
      <c r="AJ63" s="18">
        <f>SUM(H63,P63)-F63</f>
        <v>0</v>
      </c>
      <c r="AK63" s="18">
        <f>SUM(J63,L63,N63)-H63</f>
        <v>0</v>
      </c>
      <c r="AL63" s="18">
        <f>SUM(S63,U63,W63,Y63,AA63,AC63)-P63</f>
        <v>0</v>
      </c>
    </row>
    <row r="64" spans="2:38" s="10" customFormat="1" ht="11.1" customHeight="1" x14ac:dyDescent="0.15">
      <c r="B64" s="75"/>
      <c r="C64" s="79"/>
      <c r="D64" s="19" t="str">
        <f t="shared" si="39"/>
        <v>2015年</v>
      </c>
      <c r="E64" s="43">
        <v>22095</v>
      </c>
      <c r="F64" s="41">
        <v>1579</v>
      </c>
      <c r="G64" s="41">
        <v>3106</v>
      </c>
      <c r="H64" s="41">
        <v>269</v>
      </c>
      <c r="I64" s="41">
        <v>1151</v>
      </c>
      <c r="J64" s="41">
        <v>122</v>
      </c>
      <c r="K64" s="41">
        <v>1077</v>
      </c>
      <c r="L64" s="41">
        <v>91</v>
      </c>
      <c r="M64" s="41">
        <v>878</v>
      </c>
      <c r="N64" s="58">
        <v>56</v>
      </c>
      <c r="O64" s="57">
        <v>18989</v>
      </c>
      <c r="P64" s="41">
        <v>1310</v>
      </c>
      <c r="Q64" s="43"/>
      <c r="R64" s="43">
        <v>2260</v>
      </c>
      <c r="S64" s="41">
        <v>127</v>
      </c>
      <c r="T64" s="41">
        <v>2124</v>
      </c>
      <c r="U64" s="41">
        <v>133</v>
      </c>
      <c r="V64" s="41">
        <v>4875</v>
      </c>
      <c r="W64" s="41">
        <v>352</v>
      </c>
      <c r="X64" s="41">
        <v>4649</v>
      </c>
      <c r="Y64" s="41">
        <v>348</v>
      </c>
      <c r="Z64" s="41">
        <v>2445</v>
      </c>
      <c r="AA64" s="41">
        <v>169</v>
      </c>
      <c r="AB64" s="41">
        <v>2636</v>
      </c>
      <c r="AC64" s="44">
        <v>181</v>
      </c>
      <c r="AD64" s="23" t="str">
        <f t="shared" si="40"/>
        <v>2015年</v>
      </c>
      <c r="AE64" s="76"/>
      <c r="AF64" s="75"/>
      <c r="AG64" s="17">
        <f t="shared" ref="AG64:AG72" si="41">SUM(G64,O64)-E64</f>
        <v>0</v>
      </c>
      <c r="AH64" s="18">
        <f t="shared" ref="AH64:AH72" si="42">SUM(I64,K64,M64)-G64</f>
        <v>0</v>
      </c>
      <c r="AI64" s="18">
        <f t="shared" ref="AI64:AI72" si="43">SUM(R64,T64,V64,X64,Z64,AB64)-O64</f>
        <v>0</v>
      </c>
      <c r="AJ64" s="18">
        <f t="shared" ref="AJ64:AJ72" si="44">SUM(H64,P64)-F64</f>
        <v>0</v>
      </c>
      <c r="AK64" s="18">
        <f t="shared" ref="AK64:AK72" si="45">SUM(J64,L64,N64)-H64</f>
        <v>0</v>
      </c>
      <c r="AL64" s="18">
        <f t="shared" ref="AL64:AL72" si="46">SUM(S64,U64,W64,Y64,AA64,AC64)-P64</f>
        <v>0</v>
      </c>
    </row>
    <row r="65" spans="2:38" s="10" customFormat="1" ht="11.1" customHeight="1" x14ac:dyDescent="0.15">
      <c r="B65" s="75"/>
      <c r="C65" s="79"/>
      <c r="D65" s="19" t="str">
        <f t="shared" si="39"/>
        <v>2016年</v>
      </c>
      <c r="E65" s="43">
        <v>21966</v>
      </c>
      <c r="F65" s="41">
        <v>1671</v>
      </c>
      <c r="G65" s="41">
        <v>2531</v>
      </c>
      <c r="H65" s="41">
        <v>221</v>
      </c>
      <c r="I65" s="41">
        <v>822</v>
      </c>
      <c r="J65" s="41">
        <v>84</v>
      </c>
      <c r="K65" s="41">
        <v>897</v>
      </c>
      <c r="L65" s="41">
        <v>79</v>
      </c>
      <c r="M65" s="41">
        <v>812</v>
      </c>
      <c r="N65" s="58">
        <v>58</v>
      </c>
      <c r="O65" s="57">
        <v>19435</v>
      </c>
      <c r="P65" s="41">
        <v>1450</v>
      </c>
      <c r="Q65" s="43"/>
      <c r="R65" s="43">
        <v>2244</v>
      </c>
      <c r="S65" s="41">
        <v>131</v>
      </c>
      <c r="T65" s="41">
        <v>2199</v>
      </c>
      <c r="U65" s="41">
        <v>177</v>
      </c>
      <c r="V65" s="41">
        <v>4862</v>
      </c>
      <c r="W65" s="41">
        <v>367</v>
      </c>
      <c r="X65" s="41">
        <v>4880</v>
      </c>
      <c r="Y65" s="41">
        <v>369</v>
      </c>
      <c r="Z65" s="41">
        <v>2534</v>
      </c>
      <c r="AA65" s="41">
        <v>204</v>
      </c>
      <c r="AB65" s="41">
        <v>2716</v>
      </c>
      <c r="AC65" s="44">
        <v>202</v>
      </c>
      <c r="AD65" s="23" t="str">
        <f t="shared" si="40"/>
        <v>2016年</v>
      </c>
      <c r="AE65" s="76"/>
      <c r="AF65" s="75"/>
      <c r="AG65" s="17">
        <f t="shared" si="41"/>
        <v>0</v>
      </c>
      <c r="AH65" s="18">
        <f t="shared" si="42"/>
        <v>0</v>
      </c>
      <c r="AI65" s="18">
        <f t="shared" si="43"/>
        <v>0</v>
      </c>
      <c r="AJ65" s="18">
        <f t="shared" si="44"/>
        <v>0</v>
      </c>
      <c r="AK65" s="18">
        <f t="shared" si="45"/>
        <v>0</v>
      </c>
      <c r="AL65" s="18">
        <f t="shared" si="46"/>
        <v>0</v>
      </c>
    </row>
    <row r="66" spans="2:38" s="10" customFormat="1" ht="11.1" customHeight="1" x14ac:dyDescent="0.15">
      <c r="B66" s="75"/>
      <c r="C66" s="79"/>
      <c r="D66" s="19" t="str">
        <f t="shared" si="39"/>
        <v>2017年</v>
      </c>
      <c r="E66" s="43">
        <v>20979</v>
      </c>
      <c r="F66" s="41">
        <v>1589</v>
      </c>
      <c r="G66" s="41">
        <v>2184</v>
      </c>
      <c r="H66" s="41">
        <v>161</v>
      </c>
      <c r="I66" s="41">
        <v>691</v>
      </c>
      <c r="J66" s="41">
        <v>69</v>
      </c>
      <c r="K66" s="41">
        <v>696</v>
      </c>
      <c r="L66" s="41">
        <v>51</v>
      </c>
      <c r="M66" s="41">
        <v>797</v>
      </c>
      <c r="N66" s="41">
        <v>41</v>
      </c>
      <c r="O66" s="57">
        <v>18795</v>
      </c>
      <c r="P66" s="41">
        <v>1428</v>
      </c>
      <c r="Q66" s="43"/>
      <c r="R66" s="43">
        <v>2252</v>
      </c>
      <c r="S66" s="41">
        <v>153</v>
      </c>
      <c r="T66" s="41">
        <v>2083</v>
      </c>
      <c r="U66" s="41">
        <v>159</v>
      </c>
      <c r="V66" s="41">
        <v>4586</v>
      </c>
      <c r="W66" s="41">
        <v>382</v>
      </c>
      <c r="X66" s="41">
        <v>4760</v>
      </c>
      <c r="Y66" s="41">
        <v>348</v>
      </c>
      <c r="Z66" s="41">
        <v>2469</v>
      </c>
      <c r="AA66" s="41">
        <v>187</v>
      </c>
      <c r="AB66" s="41">
        <v>2645</v>
      </c>
      <c r="AC66" s="44">
        <v>199</v>
      </c>
      <c r="AD66" s="23" t="str">
        <f t="shared" si="40"/>
        <v>2017年</v>
      </c>
      <c r="AE66" s="76"/>
      <c r="AF66" s="75"/>
      <c r="AG66" s="17">
        <f t="shared" si="41"/>
        <v>0</v>
      </c>
      <c r="AH66" s="18">
        <f t="shared" si="42"/>
        <v>0</v>
      </c>
      <c r="AI66" s="18">
        <f t="shared" si="43"/>
        <v>0</v>
      </c>
      <c r="AJ66" s="18">
        <f t="shared" si="44"/>
        <v>0</v>
      </c>
      <c r="AK66" s="18">
        <f t="shared" si="45"/>
        <v>0</v>
      </c>
      <c r="AL66" s="18">
        <f t="shared" si="46"/>
        <v>0</v>
      </c>
    </row>
    <row r="67" spans="2:38" s="10" customFormat="1" ht="11.1" customHeight="1" x14ac:dyDescent="0.15">
      <c r="B67" s="75"/>
      <c r="C67" s="79"/>
      <c r="D67" s="19" t="str">
        <f t="shared" si="39"/>
        <v>2018年</v>
      </c>
      <c r="E67" s="43">
        <v>20774</v>
      </c>
      <c r="F67" s="41">
        <v>1637</v>
      </c>
      <c r="G67" s="41">
        <v>2129</v>
      </c>
      <c r="H67" s="41">
        <v>187</v>
      </c>
      <c r="I67" s="41">
        <v>582</v>
      </c>
      <c r="J67" s="41">
        <v>78</v>
      </c>
      <c r="K67" s="41">
        <v>791</v>
      </c>
      <c r="L67" s="41">
        <v>66</v>
      </c>
      <c r="M67" s="41">
        <v>756</v>
      </c>
      <c r="N67" s="41">
        <v>43</v>
      </c>
      <c r="O67" s="57">
        <v>18645</v>
      </c>
      <c r="P67" s="41">
        <v>1450</v>
      </c>
      <c r="Q67" s="43"/>
      <c r="R67" s="43">
        <v>2303</v>
      </c>
      <c r="S67" s="41">
        <v>149</v>
      </c>
      <c r="T67" s="41">
        <v>2150</v>
      </c>
      <c r="U67" s="41">
        <v>160</v>
      </c>
      <c r="V67" s="41">
        <v>4575</v>
      </c>
      <c r="W67" s="41">
        <v>379</v>
      </c>
      <c r="X67" s="41">
        <v>4598</v>
      </c>
      <c r="Y67" s="41">
        <v>387</v>
      </c>
      <c r="Z67" s="41">
        <v>2536</v>
      </c>
      <c r="AA67" s="41">
        <v>183</v>
      </c>
      <c r="AB67" s="41">
        <v>2483</v>
      </c>
      <c r="AC67" s="44">
        <v>192</v>
      </c>
      <c r="AD67" s="23" t="str">
        <f t="shared" si="40"/>
        <v>2018年</v>
      </c>
      <c r="AE67" s="76"/>
      <c r="AF67" s="75"/>
      <c r="AG67" s="17">
        <f t="shared" si="41"/>
        <v>0</v>
      </c>
      <c r="AH67" s="18">
        <f t="shared" si="42"/>
        <v>0</v>
      </c>
      <c r="AI67" s="18">
        <f t="shared" si="43"/>
        <v>0</v>
      </c>
      <c r="AJ67" s="18">
        <f t="shared" si="44"/>
        <v>0</v>
      </c>
      <c r="AK67" s="18">
        <f t="shared" si="45"/>
        <v>0</v>
      </c>
      <c r="AL67" s="18">
        <f t="shared" si="46"/>
        <v>0</v>
      </c>
    </row>
    <row r="68" spans="2:38" s="10" customFormat="1" ht="11.1" customHeight="1" x14ac:dyDescent="0.15">
      <c r="B68" s="75"/>
      <c r="C68" s="79"/>
      <c r="D68" s="19" t="str">
        <f t="shared" si="39"/>
        <v>2019年</v>
      </c>
      <c r="E68" s="43">
        <v>20105</v>
      </c>
      <c r="F68" s="41">
        <v>1824</v>
      </c>
      <c r="G68" s="41">
        <v>2075</v>
      </c>
      <c r="H68" s="41">
        <v>182</v>
      </c>
      <c r="I68" s="41">
        <v>552</v>
      </c>
      <c r="J68" s="41">
        <v>60</v>
      </c>
      <c r="K68" s="41">
        <v>786</v>
      </c>
      <c r="L68" s="41">
        <v>79</v>
      </c>
      <c r="M68" s="41">
        <v>737</v>
      </c>
      <c r="N68" s="41">
        <v>43</v>
      </c>
      <c r="O68" s="57">
        <v>18030</v>
      </c>
      <c r="P68" s="41">
        <v>1642</v>
      </c>
      <c r="Q68" s="43"/>
      <c r="R68" s="43">
        <v>2151</v>
      </c>
      <c r="S68" s="41">
        <v>151</v>
      </c>
      <c r="T68" s="41">
        <v>2018</v>
      </c>
      <c r="U68" s="41">
        <v>174</v>
      </c>
      <c r="V68" s="41">
        <v>4309</v>
      </c>
      <c r="W68" s="41">
        <v>446</v>
      </c>
      <c r="X68" s="41">
        <v>4439</v>
      </c>
      <c r="Y68" s="41">
        <v>450</v>
      </c>
      <c r="Z68" s="41">
        <v>2617</v>
      </c>
      <c r="AA68" s="41">
        <v>231</v>
      </c>
      <c r="AB68" s="41">
        <v>2496</v>
      </c>
      <c r="AC68" s="44">
        <v>190</v>
      </c>
      <c r="AD68" s="23" t="str">
        <f t="shared" si="40"/>
        <v>2019年</v>
      </c>
      <c r="AE68" s="76"/>
      <c r="AF68" s="75"/>
      <c r="AG68" s="17">
        <f t="shared" si="41"/>
        <v>0</v>
      </c>
      <c r="AH68" s="18">
        <f t="shared" si="42"/>
        <v>0</v>
      </c>
      <c r="AI68" s="18">
        <f t="shared" si="43"/>
        <v>0</v>
      </c>
      <c r="AJ68" s="18">
        <f t="shared" si="44"/>
        <v>0</v>
      </c>
      <c r="AK68" s="18">
        <f t="shared" si="45"/>
        <v>0</v>
      </c>
      <c r="AL68" s="18">
        <f t="shared" si="46"/>
        <v>0</v>
      </c>
    </row>
    <row r="69" spans="2:38" s="10" customFormat="1" ht="11.1" customHeight="1" x14ac:dyDescent="0.15">
      <c r="B69" s="75"/>
      <c r="C69" s="79"/>
      <c r="D69" s="19" t="str">
        <f t="shared" si="39"/>
        <v>2020年</v>
      </c>
      <c r="E69" s="43">
        <v>18826</v>
      </c>
      <c r="F69" s="41">
        <v>1718</v>
      </c>
      <c r="G69" s="41">
        <v>1789</v>
      </c>
      <c r="H69" s="41">
        <v>145</v>
      </c>
      <c r="I69" s="47">
        <v>435</v>
      </c>
      <c r="J69" s="47">
        <v>39</v>
      </c>
      <c r="K69" s="47">
        <v>680</v>
      </c>
      <c r="L69" s="47">
        <v>62</v>
      </c>
      <c r="M69" s="47">
        <v>674</v>
      </c>
      <c r="N69" s="45">
        <v>44</v>
      </c>
      <c r="O69" s="57">
        <v>17037</v>
      </c>
      <c r="P69" s="41">
        <v>1573</v>
      </c>
      <c r="Q69" s="56"/>
      <c r="R69" s="54">
        <v>2035</v>
      </c>
      <c r="S69" s="47">
        <v>165</v>
      </c>
      <c r="T69" s="47">
        <v>1941</v>
      </c>
      <c r="U69" s="47">
        <v>178</v>
      </c>
      <c r="V69" s="47">
        <v>3958</v>
      </c>
      <c r="W69" s="47">
        <v>428</v>
      </c>
      <c r="X69" s="47">
        <v>4094</v>
      </c>
      <c r="Y69" s="47">
        <v>384</v>
      </c>
      <c r="Z69" s="47">
        <v>2500</v>
      </c>
      <c r="AA69" s="47">
        <v>206</v>
      </c>
      <c r="AB69" s="47">
        <v>2509</v>
      </c>
      <c r="AC69" s="46">
        <v>212</v>
      </c>
      <c r="AD69" s="23" t="str">
        <f t="shared" si="40"/>
        <v>2020年</v>
      </c>
      <c r="AE69" s="76"/>
      <c r="AF69" s="75"/>
      <c r="AG69" s="17">
        <f t="shared" si="41"/>
        <v>0</v>
      </c>
      <c r="AH69" s="18">
        <f t="shared" si="42"/>
        <v>0</v>
      </c>
      <c r="AI69" s="18">
        <f t="shared" si="43"/>
        <v>0</v>
      </c>
      <c r="AJ69" s="18">
        <f t="shared" si="44"/>
        <v>0</v>
      </c>
      <c r="AK69" s="18">
        <f t="shared" si="45"/>
        <v>0</v>
      </c>
      <c r="AL69" s="18">
        <f t="shared" si="46"/>
        <v>0</v>
      </c>
    </row>
    <row r="70" spans="2:38" s="10" customFormat="1" ht="11.1" customHeight="1" x14ac:dyDescent="0.15">
      <c r="B70" s="75"/>
      <c r="C70" s="79"/>
      <c r="D70" s="19" t="str">
        <f t="shared" si="39"/>
        <v>2021年</v>
      </c>
      <c r="E70" s="43">
        <v>17525</v>
      </c>
      <c r="F70" s="41">
        <v>1665</v>
      </c>
      <c r="G70" s="41">
        <v>1657</v>
      </c>
      <c r="H70" s="41">
        <v>153</v>
      </c>
      <c r="I70" s="45">
        <v>420</v>
      </c>
      <c r="J70" s="45">
        <v>54</v>
      </c>
      <c r="K70" s="45">
        <v>664</v>
      </c>
      <c r="L70" s="45">
        <v>59</v>
      </c>
      <c r="M70" s="45">
        <v>573</v>
      </c>
      <c r="N70" s="45">
        <v>40</v>
      </c>
      <c r="O70" s="57">
        <v>15868</v>
      </c>
      <c r="P70" s="41">
        <v>1512</v>
      </c>
      <c r="Q70" s="43"/>
      <c r="R70" s="46">
        <v>1797</v>
      </c>
      <c r="S70" s="45">
        <v>147</v>
      </c>
      <c r="T70" s="45">
        <v>1853</v>
      </c>
      <c r="U70" s="45">
        <v>181</v>
      </c>
      <c r="V70" s="45">
        <v>3522</v>
      </c>
      <c r="W70" s="45">
        <v>369</v>
      </c>
      <c r="X70" s="45">
        <v>3785</v>
      </c>
      <c r="Y70" s="45">
        <v>384</v>
      </c>
      <c r="Z70" s="45">
        <v>2517</v>
      </c>
      <c r="AA70" s="45">
        <v>241</v>
      </c>
      <c r="AB70" s="45">
        <v>2394</v>
      </c>
      <c r="AC70" s="47">
        <v>190</v>
      </c>
      <c r="AD70" s="23" t="str">
        <f t="shared" si="40"/>
        <v>2021年</v>
      </c>
      <c r="AE70" s="76"/>
      <c r="AF70" s="75"/>
      <c r="AG70" s="17">
        <f t="shared" si="41"/>
        <v>0</v>
      </c>
      <c r="AH70" s="18">
        <f t="shared" si="42"/>
        <v>0</v>
      </c>
      <c r="AI70" s="18">
        <f t="shared" si="43"/>
        <v>0</v>
      </c>
      <c r="AJ70" s="18">
        <f t="shared" si="44"/>
        <v>0</v>
      </c>
      <c r="AK70" s="18">
        <f t="shared" si="45"/>
        <v>0</v>
      </c>
      <c r="AL70" s="18">
        <f t="shared" si="46"/>
        <v>0</v>
      </c>
    </row>
    <row r="71" spans="2:38" s="10" customFormat="1" ht="11.1" customHeight="1" x14ac:dyDescent="0.15">
      <c r="B71" s="75"/>
      <c r="C71" s="79"/>
      <c r="D71" s="19" t="str">
        <f t="shared" si="39"/>
        <v>2022年</v>
      </c>
      <c r="E71" s="43">
        <v>17532</v>
      </c>
      <c r="F71" s="41">
        <v>1763</v>
      </c>
      <c r="G71" s="41">
        <v>1573</v>
      </c>
      <c r="H71" s="41">
        <v>154</v>
      </c>
      <c r="I71" s="45">
        <v>397</v>
      </c>
      <c r="J71" s="45">
        <v>58</v>
      </c>
      <c r="K71" s="45">
        <v>597</v>
      </c>
      <c r="L71" s="45">
        <v>57</v>
      </c>
      <c r="M71" s="45">
        <v>579</v>
      </c>
      <c r="N71" s="45">
        <v>39</v>
      </c>
      <c r="O71" s="57">
        <v>15959</v>
      </c>
      <c r="P71" s="41">
        <v>1609</v>
      </c>
      <c r="Q71" s="43"/>
      <c r="R71" s="46">
        <v>1820</v>
      </c>
      <c r="S71" s="45">
        <v>153</v>
      </c>
      <c r="T71" s="45">
        <v>1872</v>
      </c>
      <c r="U71" s="45">
        <v>201</v>
      </c>
      <c r="V71" s="45">
        <v>3558</v>
      </c>
      <c r="W71" s="45">
        <v>395</v>
      </c>
      <c r="X71" s="45">
        <v>3632</v>
      </c>
      <c r="Y71" s="45">
        <v>392</v>
      </c>
      <c r="Z71" s="45">
        <v>2695</v>
      </c>
      <c r="AA71" s="45">
        <v>267</v>
      </c>
      <c r="AB71" s="45">
        <v>2382</v>
      </c>
      <c r="AC71" s="47">
        <v>201</v>
      </c>
      <c r="AD71" s="23" t="str">
        <f t="shared" si="40"/>
        <v>2022年</v>
      </c>
      <c r="AE71" s="76"/>
      <c r="AF71" s="75"/>
      <c r="AG71" s="17">
        <f t="shared" si="41"/>
        <v>0</v>
      </c>
      <c r="AH71" s="18">
        <f t="shared" si="42"/>
        <v>0</v>
      </c>
      <c r="AI71" s="18">
        <f t="shared" si="43"/>
        <v>0</v>
      </c>
      <c r="AJ71" s="18">
        <f t="shared" si="44"/>
        <v>0</v>
      </c>
      <c r="AK71" s="18">
        <f t="shared" si="45"/>
        <v>0</v>
      </c>
      <c r="AL71" s="18">
        <f t="shared" si="46"/>
        <v>0</v>
      </c>
    </row>
    <row r="72" spans="2:38" s="22" customFormat="1" ht="11.1" customHeight="1" thickBot="1" x14ac:dyDescent="0.2">
      <c r="B72" s="78"/>
      <c r="C72" s="80"/>
      <c r="D72" s="36" t="str">
        <f t="shared" si="39"/>
        <v>2023年</v>
      </c>
      <c r="E72" s="59">
        <v>19902</v>
      </c>
      <c r="F72" s="60">
        <v>2036</v>
      </c>
      <c r="G72" s="60">
        <v>2084</v>
      </c>
      <c r="H72" s="60">
        <v>197</v>
      </c>
      <c r="I72" s="61">
        <v>643</v>
      </c>
      <c r="J72" s="61">
        <v>75</v>
      </c>
      <c r="K72" s="61">
        <v>810</v>
      </c>
      <c r="L72" s="61">
        <v>74</v>
      </c>
      <c r="M72" s="61">
        <v>631</v>
      </c>
      <c r="N72" s="61">
        <v>48</v>
      </c>
      <c r="O72" s="62">
        <v>17818</v>
      </c>
      <c r="P72" s="60">
        <v>1839</v>
      </c>
      <c r="Q72" s="39"/>
      <c r="R72" s="63">
        <v>1861</v>
      </c>
      <c r="S72" s="64">
        <v>166</v>
      </c>
      <c r="T72" s="64">
        <v>2075</v>
      </c>
      <c r="U72" s="64">
        <v>198</v>
      </c>
      <c r="V72" s="64">
        <v>3904</v>
      </c>
      <c r="W72" s="64">
        <v>506</v>
      </c>
      <c r="X72" s="64">
        <v>4167</v>
      </c>
      <c r="Y72" s="64">
        <v>436</v>
      </c>
      <c r="Z72" s="64">
        <v>3080</v>
      </c>
      <c r="AA72" s="64">
        <v>294</v>
      </c>
      <c r="AB72" s="64">
        <v>2731</v>
      </c>
      <c r="AC72" s="64">
        <v>239</v>
      </c>
      <c r="AD72" s="25" t="str">
        <f t="shared" si="40"/>
        <v>2023年</v>
      </c>
      <c r="AE72" s="77"/>
      <c r="AF72" s="78"/>
      <c r="AG72" s="17">
        <f t="shared" si="41"/>
        <v>0</v>
      </c>
      <c r="AH72" s="18">
        <f t="shared" si="42"/>
        <v>0</v>
      </c>
      <c r="AI72" s="18">
        <f t="shared" si="43"/>
        <v>0</v>
      </c>
      <c r="AJ72" s="18">
        <f t="shared" si="44"/>
        <v>0</v>
      </c>
      <c r="AK72" s="18">
        <f t="shared" si="45"/>
        <v>0</v>
      </c>
      <c r="AL72" s="18">
        <f t="shared" si="46"/>
        <v>0</v>
      </c>
    </row>
    <row r="73" spans="2:38" x14ac:dyDescent="0.15"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9"/>
      <c r="AE73" s="29"/>
      <c r="AG73" s="30"/>
    </row>
    <row r="74" spans="2:38" x14ac:dyDescent="0.15">
      <c r="D74" s="31" t="s">
        <v>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28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1"/>
      <c r="AE74" s="31"/>
      <c r="AG74" s="30"/>
    </row>
    <row r="75" spans="2:38" x14ac:dyDescent="0.15"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28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1"/>
      <c r="AE75" s="31"/>
      <c r="AG75" s="30"/>
    </row>
    <row r="76" spans="2:38" x14ac:dyDescent="0.15"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28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1"/>
      <c r="AE76" s="31"/>
      <c r="AG76" s="30"/>
    </row>
    <row r="77" spans="2:38" x14ac:dyDescent="0.15"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28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1"/>
      <c r="AE77" s="31"/>
      <c r="AG77" s="30"/>
    </row>
    <row r="78" spans="2:38" x14ac:dyDescent="0.15"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28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1"/>
      <c r="AE78" s="31"/>
      <c r="AG78" s="30"/>
    </row>
    <row r="79" spans="2:38" x14ac:dyDescent="0.15">
      <c r="D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28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1"/>
      <c r="AE79" s="31"/>
      <c r="AG79" s="30"/>
    </row>
    <row r="80" spans="2:38" x14ac:dyDescent="0.15"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28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1"/>
      <c r="AE80" s="31"/>
      <c r="AG80" s="30"/>
    </row>
    <row r="81" spans="4:33" x14ac:dyDescent="0.15"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28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1"/>
      <c r="AE81" s="31"/>
      <c r="AG81" s="30"/>
    </row>
    <row r="82" spans="4:33" x14ac:dyDescent="0.15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3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0"/>
    </row>
    <row r="83" spans="4:33" x14ac:dyDescent="0.15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3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0"/>
    </row>
    <row r="84" spans="4:33" x14ac:dyDescent="0.15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3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0"/>
    </row>
    <row r="157" spans="4:31" x14ac:dyDescent="0.15"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3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spans="4:31" x14ac:dyDescent="0.15"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3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4:31" x14ac:dyDescent="0.15"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3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pans="4:31" x14ac:dyDescent="0.15"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3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pans="4:31" x14ac:dyDescent="0.15"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3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4:31" x14ac:dyDescent="0.15"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3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pans="4:31" x14ac:dyDescent="0.15"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3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4:31" x14ac:dyDescent="0.15"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3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4:31" x14ac:dyDescent="0.15"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3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pans="4:31" x14ac:dyDescent="0.15"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3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</sheetData>
  <mergeCells count="55">
    <mergeCell ref="O6:O7"/>
    <mergeCell ref="I6:I7"/>
    <mergeCell ref="I5:J5"/>
    <mergeCell ref="AF8:AF17"/>
    <mergeCell ref="AF19:AF28"/>
    <mergeCell ref="T5:U5"/>
    <mergeCell ref="AE8:AE17"/>
    <mergeCell ref="Z6:Z7"/>
    <mergeCell ref="AD4:AF7"/>
    <mergeCell ref="X6:X7"/>
    <mergeCell ref="AB6:AB7"/>
    <mergeCell ref="AE19:AE28"/>
    <mergeCell ref="K6:K7"/>
    <mergeCell ref="M6:M7"/>
    <mergeCell ref="F2:O2"/>
    <mergeCell ref="S2:AB2"/>
    <mergeCell ref="G4:N4"/>
    <mergeCell ref="E4:F5"/>
    <mergeCell ref="O5:P5"/>
    <mergeCell ref="V5:W5"/>
    <mergeCell ref="R5:S5"/>
    <mergeCell ref="X5:Y5"/>
    <mergeCell ref="M5:N5"/>
    <mergeCell ref="AB5:AC5"/>
    <mergeCell ref="O4:P4"/>
    <mergeCell ref="Z5:AA5"/>
    <mergeCell ref="K5:L5"/>
    <mergeCell ref="R4:AC4"/>
    <mergeCell ref="C41:C50"/>
    <mergeCell ref="B30:B39"/>
    <mergeCell ref="B41:B50"/>
    <mergeCell ref="G5:H5"/>
    <mergeCell ref="B52:B61"/>
    <mergeCell ref="G6:G7"/>
    <mergeCell ref="C8:C17"/>
    <mergeCell ref="C19:C28"/>
    <mergeCell ref="E6:E7"/>
    <mergeCell ref="C30:C39"/>
    <mergeCell ref="C52:C61"/>
    <mergeCell ref="B8:B17"/>
    <mergeCell ref="B19:B28"/>
    <mergeCell ref="B4:D7"/>
    <mergeCell ref="AF52:AF61"/>
    <mergeCell ref="AE63:AE72"/>
    <mergeCell ref="AE52:AE61"/>
    <mergeCell ref="B63:B72"/>
    <mergeCell ref="C63:C72"/>
    <mergeCell ref="AF63:AF72"/>
    <mergeCell ref="AE30:AE39"/>
    <mergeCell ref="R6:R7"/>
    <mergeCell ref="T6:T7"/>
    <mergeCell ref="AF41:AF50"/>
    <mergeCell ref="AE41:AE50"/>
    <mergeCell ref="V6:V7"/>
    <mergeCell ref="AF30:AF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166"/>
  <sheetViews>
    <sheetView view="pageBreakPreview" zoomScaleNormal="100" zoomScaleSheetLayoutView="100" workbookViewId="0">
      <pane xSplit="4" ySplit="7" topLeftCell="E8" activePane="bottomRight" state="frozen"/>
      <selection activeCell="D72" sqref="D72"/>
      <selection pane="topRight" activeCell="D72" sqref="D72"/>
      <selection pane="bottomLeft" activeCell="D72" sqref="D72"/>
      <selection pane="bottomRight" activeCell="E8" sqref="E8"/>
    </sheetView>
  </sheetViews>
  <sheetFormatPr defaultColWidth="9.109375" defaultRowHeight="12" x14ac:dyDescent="0.15"/>
  <cols>
    <col min="1" max="1" width="2.6640625" style="26" customWidth="1"/>
    <col min="2" max="2" width="2.88671875" style="26" customWidth="1"/>
    <col min="3" max="3" width="2.6640625" style="26" customWidth="1"/>
    <col min="4" max="4" width="8.109375" style="26" bestFit="1" customWidth="1"/>
    <col min="5" max="5" width="8.109375" style="26" customWidth="1"/>
    <col min="6" max="16" width="7.44140625" style="26" customWidth="1"/>
    <col min="17" max="17" width="3.6640625" style="26" customWidth="1"/>
    <col min="18" max="29" width="7.44140625" style="26" customWidth="1"/>
    <col min="30" max="30" width="8.109375" style="26" bestFit="1" customWidth="1"/>
    <col min="31" max="31" width="2.6640625" style="26" customWidth="1"/>
    <col min="32" max="32" width="2.6640625" style="26" bestFit="1" customWidth="1"/>
    <col min="33" max="16384" width="9.109375" style="26"/>
  </cols>
  <sheetData>
    <row r="1" spans="2:38" s="1" customFormat="1" x14ac:dyDescent="0.15">
      <c r="B1" s="35" t="s">
        <v>41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8" t="s">
        <v>42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4" x14ac:dyDescent="0.15">
      <c r="B2" s="4"/>
      <c r="C2" s="4"/>
      <c r="D2" s="4"/>
      <c r="E2" s="4"/>
      <c r="F2" s="91" t="s">
        <v>30</v>
      </c>
      <c r="G2" s="91"/>
      <c r="H2" s="91"/>
      <c r="I2" s="91"/>
      <c r="J2" s="91"/>
      <c r="K2" s="91"/>
      <c r="L2" s="91"/>
      <c r="M2" s="91"/>
      <c r="N2" s="91"/>
      <c r="O2" s="91"/>
      <c r="P2" s="4"/>
      <c r="Q2" s="6"/>
      <c r="R2" s="4"/>
      <c r="S2" s="91" t="s">
        <v>29</v>
      </c>
      <c r="T2" s="91"/>
      <c r="U2" s="91"/>
      <c r="V2" s="91"/>
      <c r="W2" s="91"/>
      <c r="X2" s="91"/>
      <c r="Y2" s="91"/>
      <c r="Z2" s="91"/>
      <c r="AA2" s="91"/>
      <c r="AB2" s="91"/>
      <c r="AC2" s="4"/>
      <c r="AD2" s="4"/>
      <c r="AE2" s="4"/>
      <c r="AF2" s="4"/>
    </row>
    <row r="3" spans="2:38" s="1" customFormat="1" ht="12.6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84" t="str">
        <f>'01'!B4:D7</f>
        <v>罪種・年次</v>
      </c>
      <c r="C4" s="85"/>
      <c r="D4" s="86"/>
      <c r="E4" s="95" t="str">
        <f>'01'!E4:F5</f>
        <v>総数</v>
      </c>
      <c r="F4" s="96"/>
      <c r="G4" s="93" t="str">
        <f>'01'!G4:N4</f>
        <v>２０歳未満</v>
      </c>
      <c r="H4" s="94"/>
      <c r="I4" s="94"/>
      <c r="J4" s="94"/>
      <c r="K4" s="94"/>
      <c r="L4" s="94"/>
      <c r="M4" s="94"/>
      <c r="N4" s="94"/>
      <c r="O4" s="102" t="str">
        <f>'01'!O4:P4</f>
        <v>２０歳以上</v>
      </c>
      <c r="P4" s="94"/>
      <c r="Q4" s="8"/>
      <c r="R4" s="94" t="str">
        <f>'01'!R4:AC4</f>
        <v>２０歳以上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103"/>
      <c r="AD4" s="106" t="str">
        <f>'01'!AD4:AF7</f>
        <v>罪種・年次</v>
      </c>
      <c r="AE4" s="85"/>
      <c r="AF4" s="85"/>
      <c r="AG4" s="9"/>
    </row>
    <row r="5" spans="2:38" s="10" customFormat="1" ht="12" customHeight="1" x14ac:dyDescent="0.15">
      <c r="B5" s="87"/>
      <c r="C5" s="87"/>
      <c r="D5" s="88"/>
      <c r="E5" s="97"/>
      <c r="F5" s="98"/>
      <c r="G5" s="81" t="str">
        <f>'01'!G5:H5</f>
        <v>計</v>
      </c>
      <c r="H5" s="82"/>
      <c r="I5" s="81" t="str">
        <f>'01'!I5:J5</f>
        <v>１４歳・１５歳</v>
      </c>
      <c r="J5" s="101"/>
      <c r="K5" s="81" t="str">
        <f>'01'!K5:L5</f>
        <v>１６歳・１７歳</v>
      </c>
      <c r="L5" s="101"/>
      <c r="M5" s="81" t="str">
        <f>'01'!M5:N5</f>
        <v>１８歳・１９歳</v>
      </c>
      <c r="N5" s="100"/>
      <c r="O5" s="99" t="str">
        <f>'01'!O5:P5</f>
        <v>計</v>
      </c>
      <c r="P5" s="100"/>
      <c r="Q5" s="11"/>
      <c r="R5" s="100" t="str">
        <f>'01'!R5:S5</f>
        <v>２０歳～２４歳</v>
      </c>
      <c r="S5" s="101"/>
      <c r="T5" s="81" t="str">
        <f>'01'!T5:U5</f>
        <v>２５歳～２９歳</v>
      </c>
      <c r="U5" s="101"/>
      <c r="V5" s="81" t="str">
        <f>'01'!V5:W5</f>
        <v>３０歳～３９歳</v>
      </c>
      <c r="W5" s="101"/>
      <c r="X5" s="81" t="str">
        <f>'01'!X5:Y5</f>
        <v>４０歳～４９歳</v>
      </c>
      <c r="Y5" s="101"/>
      <c r="Z5" s="81" t="str">
        <f>'01'!Z5:AA5</f>
        <v>５０歳～５９歳</v>
      </c>
      <c r="AA5" s="101"/>
      <c r="AB5" s="81" t="str">
        <f>'01'!AB5:AC5</f>
        <v>６０歳以上</v>
      </c>
      <c r="AC5" s="101"/>
      <c r="AD5" s="107"/>
      <c r="AE5" s="87"/>
      <c r="AF5" s="87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7"/>
      <c r="C6" s="87"/>
      <c r="D6" s="88"/>
      <c r="E6" s="73" t="str">
        <f>'01'!E6:E7</f>
        <v>総数</v>
      </c>
      <c r="F6" s="14" t="str">
        <f>'01'!F6</f>
        <v xml:space="preserve"> うち）</v>
      </c>
      <c r="G6" s="73" t="str">
        <f>'01'!G6:G7</f>
        <v>計</v>
      </c>
      <c r="H6" s="14" t="str">
        <f>'01'!H6</f>
        <v xml:space="preserve"> うち）</v>
      </c>
      <c r="I6" s="73" t="str">
        <f>'01'!I6:I7</f>
        <v>計</v>
      </c>
      <c r="J6" s="14" t="str">
        <f>'01'!J6</f>
        <v xml:space="preserve"> うち）</v>
      </c>
      <c r="K6" s="73" t="str">
        <f>'01'!K6:K7</f>
        <v>計</v>
      </c>
      <c r="L6" s="14" t="str">
        <f>'01'!L6</f>
        <v xml:space="preserve"> うち）</v>
      </c>
      <c r="M6" s="73" t="str">
        <f>'01'!M6:M7</f>
        <v>計</v>
      </c>
      <c r="N6" s="14" t="str">
        <f>'01'!N6</f>
        <v xml:space="preserve"> うち）</v>
      </c>
      <c r="O6" s="104" t="str">
        <f>'01'!O6:O7</f>
        <v>計</v>
      </c>
      <c r="P6" s="14" t="str">
        <f>'01'!P6</f>
        <v xml:space="preserve"> うち）</v>
      </c>
      <c r="Q6" s="11"/>
      <c r="R6" s="71" t="str">
        <f>'01'!R6:R7</f>
        <v>計</v>
      </c>
      <c r="S6" s="14" t="str">
        <f>'01'!S6</f>
        <v xml:space="preserve"> うち）</v>
      </c>
      <c r="T6" s="73" t="str">
        <f>'01'!T6:T7</f>
        <v>計</v>
      </c>
      <c r="U6" s="14" t="str">
        <f>'01'!U6</f>
        <v xml:space="preserve"> うち）</v>
      </c>
      <c r="V6" s="73" t="str">
        <f>'01'!V6:V7</f>
        <v>計</v>
      </c>
      <c r="W6" s="14" t="str">
        <f>'01'!W6</f>
        <v xml:space="preserve"> うち）</v>
      </c>
      <c r="X6" s="73" t="str">
        <f>'01'!X6:X7</f>
        <v>計</v>
      </c>
      <c r="Y6" s="14" t="str">
        <f>'01'!Y6</f>
        <v xml:space="preserve"> うち）</v>
      </c>
      <c r="Z6" s="73" t="str">
        <f>'01'!Z6:Z7</f>
        <v>計</v>
      </c>
      <c r="AA6" s="14" t="str">
        <f>'01'!AA6</f>
        <v xml:space="preserve"> うち）</v>
      </c>
      <c r="AB6" s="73" t="str">
        <f>'01'!AB6:AB7</f>
        <v>計</v>
      </c>
      <c r="AC6" s="14" t="str">
        <f>'01'!AC6</f>
        <v xml:space="preserve"> うち）</v>
      </c>
      <c r="AD6" s="107"/>
      <c r="AE6" s="87"/>
      <c r="AF6" s="87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9"/>
      <c r="C7" s="89"/>
      <c r="D7" s="90"/>
      <c r="E7" s="74"/>
      <c r="F7" s="15" t="str">
        <f>'01'!F7</f>
        <v>女</v>
      </c>
      <c r="G7" s="74"/>
      <c r="H7" s="15" t="str">
        <f>'01'!H7</f>
        <v>女</v>
      </c>
      <c r="I7" s="74"/>
      <c r="J7" s="15" t="str">
        <f>'01'!J7</f>
        <v>女</v>
      </c>
      <c r="K7" s="74"/>
      <c r="L7" s="15" t="str">
        <f>'01'!L7</f>
        <v>女</v>
      </c>
      <c r="M7" s="74"/>
      <c r="N7" s="15" t="str">
        <f>'01'!N7</f>
        <v>女</v>
      </c>
      <c r="O7" s="105"/>
      <c r="P7" s="15" t="str">
        <f>'01'!P7</f>
        <v>女</v>
      </c>
      <c r="Q7" s="11"/>
      <c r="R7" s="72"/>
      <c r="S7" s="15" t="str">
        <f>'01'!S7</f>
        <v>女</v>
      </c>
      <c r="T7" s="74"/>
      <c r="U7" s="15" t="str">
        <f>'01'!U7</f>
        <v>女</v>
      </c>
      <c r="V7" s="74"/>
      <c r="W7" s="15" t="str">
        <f>'01'!W7</f>
        <v>女</v>
      </c>
      <c r="X7" s="74"/>
      <c r="Y7" s="15" t="str">
        <f>'01'!Y7</f>
        <v>女</v>
      </c>
      <c r="Z7" s="74"/>
      <c r="AA7" s="15" t="str">
        <f>'01'!AA7</f>
        <v>女</v>
      </c>
      <c r="AB7" s="74"/>
      <c r="AC7" s="15" t="str">
        <f>'01'!AC7</f>
        <v>女</v>
      </c>
      <c r="AD7" s="108"/>
      <c r="AE7" s="89"/>
      <c r="AF7" s="89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11.1" customHeight="1" x14ac:dyDescent="0.15">
      <c r="B8" s="83" t="s">
        <v>7</v>
      </c>
      <c r="C8" s="83"/>
      <c r="D8" s="19" t="str">
        <f>'01'!D8</f>
        <v>2014年</v>
      </c>
      <c r="E8" s="40">
        <v>2726</v>
      </c>
      <c r="F8" s="40">
        <v>200</v>
      </c>
      <c r="G8" s="41">
        <v>222</v>
      </c>
      <c r="H8" s="41">
        <v>25</v>
      </c>
      <c r="I8" s="45">
        <v>62</v>
      </c>
      <c r="J8" s="45">
        <v>12</v>
      </c>
      <c r="K8" s="45">
        <v>69</v>
      </c>
      <c r="L8" s="45">
        <v>5</v>
      </c>
      <c r="M8" s="45">
        <v>91</v>
      </c>
      <c r="N8" s="45">
        <v>8</v>
      </c>
      <c r="O8" s="57">
        <v>2504</v>
      </c>
      <c r="P8" s="41">
        <v>175</v>
      </c>
      <c r="Q8" s="43"/>
      <c r="R8" s="46">
        <v>216</v>
      </c>
      <c r="S8" s="45">
        <v>17</v>
      </c>
      <c r="T8" s="45">
        <v>234</v>
      </c>
      <c r="U8" s="45">
        <v>20</v>
      </c>
      <c r="V8" s="45">
        <v>503</v>
      </c>
      <c r="W8" s="45">
        <v>44</v>
      </c>
      <c r="X8" s="45">
        <v>625</v>
      </c>
      <c r="Y8" s="45">
        <v>55</v>
      </c>
      <c r="Z8" s="45">
        <v>369</v>
      </c>
      <c r="AA8" s="45">
        <v>23</v>
      </c>
      <c r="AB8" s="45">
        <v>557</v>
      </c>
      <c r="AC8" s="45">
        <v>16</v>
      </c>
      <c r="AD8" s="16" t="str">
        <f>D8</f>
        <v>2014年</v>
      </c>
      <c r="AE8" s="69"/>
      <c r="AF8" s="83" t="str">
        <f>B8</f>
        <v>脅迫</v>
      </c>
      <c r="AG8" s="17">
        <f>SUM(G8,O8)-E8</f>
        <v>0</v>
      </c>
      <c r="AH8" s="18">
        <f>SUM(I8,K8,M8)-G8</f>
        <v>0</v>
      </c>
      <c r="AI8" s="18">
        <f>SUM(R8,T8,V8,X8,Z8,AB8)-O8</f>
        <v>0</v>
      </c>
      <c r="AJ8" s="18">
        <f>SUM(H8,P8)-F8</f>
        <v>0</v>
      </c>
      <c r="AK8" s="18">
        <f>SUM(J8,L8,N8)-H8</f>
        <v>0</v>
      </c>
      <c r="AL8" s="18">
        <f>SUM(S8,U8,W8,Y8,AA8,AC8)-P8</f>
        <v>0</v>
      </c>
    </row>
    <row r="9" spans="2:38" s="10" customFormat="1" ht="11.1" customHeight="1" x14ac:dyDescent="0.15">
      <c r="B9" s="75"/>
      <c r="C9" s="79"/>
      <c r="D9" s="19" t="str">
        <f>'01'!D9</f>
        <v>2015年</v>
      </c>
      <c r="E9" s="40">
        <v>2720</v>
      </c>
      <c r="F9" s="40">
        <v>206</v>
      </c>
      <c r="G9" s="41">
        <v>178</v>
      </c>
      <c r="H9" s="41">
        <v>13</v>
      </c>
      <c r="I9" s="45">
        <v>42</v>
      </c>
      <c r="J9" s="45">
        <v>3</v>
      </c>
      <c r="K9" s="45">
        <v>59</v>
      </c>
      <c r="L9" s="45">
        <v>5</v>
      </c>
      <c r="M9" s="45">
        <v>77</v>
      </c>
      <c r="N9" s="45">
        <v>5</v>
      </c>
      <c r="O9" s="57">
        <v>2542</v>
      </c>
      <c r="P9" s="41">
        <v>193</v>
      </c>
      <c r="Q9" s="43"/>
      <c r="R9" s="46">
        <v>202</v>
      </c>
      <c r="S9" s="45">
        <v>20</v>
      </c>
      <c r="T9" s="45">
        <v>194</v>
      </c>
      <c r="U9" s="45">
        <v>18</v>
      </c>
      <c r="V9" s="45">
        <v>526</v>
      </c>
      <c r="W9" s="45">
        <v>56</v>
      </c>
      <c r="X9" s="45">
        <v>592</v>
      </c>
      <c r="Y9" s="45">
        <v>53</v>
      </c>
      <c r="Z9" s="45">
        <v>420</v>
      </c>
      <c r="AA9" s="45">
        <v>24</v>
      </c>
      <c r="AB9" s="45">
        <v>608</v>
      </c>
      <c r="AC9" s="45">
        <v>22</v>
      </c>
      <c r="AD9" s="16" t="str">
        <f t="shared" ref="AD9:AD17" si="0">D9</f>
        <v>2015年</v>
      </c>
      <c r="AE9" s="70"/>
      <c r="AF9" s="75"/>
      <c r="AG9" s="17">
        <f t="shared" ref="AG9:AG17" si="1">SUM(G9,O9)-E9</f>
        <v>0</v>
      </c>
      <c r="AH9" s="18">
        <f t="shared" ref="AH9:AH17" si="2">SUM(I9,K9,M9)-G9</f>
        <v>0</v>
      </c>
      <c r="AI9" s="18">
        <f t="shared" ref="AI9:AI17" si="3">SUM(R9,T9,V9,X9,Z9,AB9)-O9</f>
        <v>0</v>
      </c>
      <c r="AJ9" s="18">
        <f t="shared" ref="AJ9:AJ17" si="4">SUM(H9,P9)-F9</f>
        <v>0</v>
      </c>
      <c r="AK9" s="18">
        <f t="shared" ref="AK9:AK17" si="5">SUM(J9,L9,N9)-H9</f>
        <v>0</v>
      </c>
      <c r="AL9" s="18">
        <f t="shared" ref="AL9:AL17" si="6">SUM(S9,U9,W9,Y9,AA9,AC9)-P9</f>
        <v>0</v>
      </c>
    </row>
    <row r="10" spans="2:38" s="10" customFormat="1" ht="11.1" customHeight="1" x14ac:dyDescent="0.15">
      <c r="B10" s="75"/>
      <c r="C10" s="79"/>
      <c r="D10" s="19" t="str">
        <f>'01'!D10</f>
        <v>2016年</v>
      </c>
      <c r="E10" s="40">
        <v>2778</v>
      </c>
      <c r="F10" s="40">
        <v>233</v>
      </c>
      <c r="G10" s="41">
        <v>183</v>
      </c>
      <c r="H10" s="41">
        <v>18</v>
      </c>
      <c r="I10" s="45">
        <v>62</v>
      </c>
      <c r="J10" s="45">
        <v>10</v>
      </c>
      <c r="K10" s="45">
        <v>51</v>
      </c>
      <c r="L10" s="45">
        <v>2</v>
      </c>
      <c r="M10" s="45">
        <v>70</v>
      </c>
      <c r="N10" s="45">
        <v>6</v>
      </c>
      <c r="O10" s="57">
        <v>2595</v>
      </c>
      <c r="P10" s="41">
        <v>215</v>
      </c>
      <c r="Q10" s="43"/>
      <c r="R10" s="46">
        <v>207</v>
      </c>
      <c r="S10" s="45">
        <v>15</v>
      </c>
      <c r="T10" s="45">
        <v>212</v>
      </c>
      <c r="U10" s="45">
        <v>23</v>
      </c>
      <c r="V10" s="45">
        <v>550</v>
      </c>
      <c r="W10" s="45">
        <v>64</v>
      </c>
      <c r="X10" s="45">
        <v>622</v>
      </c>
      <c r="Y10" s="45">
        <v>56</v>
      </c>
      <c r="Z10" s="45">
        <v>349</v>
      </c>
      <c r="AA10" s="45">
        <v>30</v>
      </c>
      <c r="AB10" s="45">
        <v>655</v>
      </c>
      <c r="AC10" s="45">
        <v>27</v>
      </c>
      <c r="AD10" s="16" t="str">
        <f t="shared" si="0"/>
        <v>2016年</v>
      </c>
      <c r="AE10" s="70"/>
      <c r="AF10" s="75"/>
      <c r="AG10" s="17">
        <f t="shared" si="1"/>
        <v>0</v>
      </c>
      <c r="AH10" s="18">
        <f t="shared" si="2"/>
        <v>0</v>
      </c>
      <c r="AI10" s="18">
        <f t="shared" si="3"/>
        <v>0</v>
      </c>
      <c r="AJ10" s="18">
        <f t="shared" si="4"/>
        <v>0</v>
      </c>
      <c r="AK10" s="18">
        <f t="shared" si="5"/>
        <v>0</v>
      </c>
      <c r="AL10" s="18">
        <f t="shared" si="6"/>
        <v>0</v>
      </c>
    </row>
    <row r="11" spans="2:38" s="10" customFormat="1" ht="11.1" customHeight="1" x14ac:dyDescent="0.15">
      <c r="B11" s="75"/>
      <c r="C11" s="79"/>
      <c r="D11" s="19" t="str">
        <f>'01'!D11</f>
        <v>2017年</v>
      </c>
      <c r="E11" s="40">
        <v>2808</v>
      </c>
      <c r="F11" s="40">
        <v>250</v>
      </c>
      <c r="G11" s="41">
        <v>141</v>
      </c>
      <c r="H11" s="41">
        <v>9</v>
      </c>
      <c r="I11" s="45">
        <v>35</v>
      </c>
      <c r="J11" s="45">
        <v>2</v>
      </c>
      <c r="K11" s="45">
        <v>53</v>
      </c>
      <c r="L11" s="45">
        <v>5</v>
      </c>
      <c r="M11" s="45">
        <v>53</v>
      </c>
      <c r="N11" s="45">
        <v>2</v>
      </c>
      <c r="O11" s="57">
        <v>2667</v>
      </c>
      <c r="P11" s="41">
        <v>241</v>
      </c>
      <c r="Q11" s="43"/>
      <c r="R11" s="46">
        <v>230</v>
      </c>
      <c r="S11" s="45">
        <v>20</v>
      </c>
      <c r="T11" s="45">
        <v>225</v>
      </c>
      <c r="U11" s="45">
        <v>26</v>
      </c>
      <c r="V11" s="45">
        <v>556</v>
      </c>
      <c r="W11" s="45">
        <v>71</v>
      </c>
      <c r="X11" s="45">
        <v>638</v>
      </c>
      <c r="Y11" s="45">
        <v>70</v>
      </c>
      <c r="Z11" s="45">
        <v>408</v>
      </c>
      <c r="AA11" s="45">
        <v>29</v>
      </c>
      <c r="AB11" s="45">
        <v>610</v>
      </c>
      <c r="AC11" s="45">
        <v>25</v>
      </c>
      <c r="AD11" s="16" t="str">
        <f t="shared" si="0"/>
        <v>2017年</v>
      </c>
      <c r="AE11" s="70"/>
      <c r="AF11" s="75"/>
      <c r="AG11" s="17">
        <f t="shared" si="1"/>
        <v>0</v>
      </c>
      <c r="AH11" s="18">
        <f t="shared" si="2"/>
        <v>0</v>
      </c>
      <c r="AI11" s="18">
        <f t="shared" si="3"/>
        <v>0</v>
      </c>
      <c r="AJ11" s="18">
        <f t="shared" si="4"/>
        <v>0</v>
      </c>
      <c r="AK11" s="18">
        <f t="shared" si="5"/>
        <v>0</v>
      </c>
      <c r="AL11" s="18">
        <f t="shared" si="6"/>
        <v>0</v>
      </c>
    </row>
    <row r="12" spans="2:38" s="10" customFormat="1" ht="11.1" customHeight="1" x14ac:dyDescent="0.15">
      <c r="B12" s="75"/>
      <c r="C12" s="79"/>
      <c r="D12" s="19" t="str">
        <f>'01'!D12</f>
        <v>2018年</v>
      </c>
      <c r="E12" s="40">
        <v>2714</v>
      </c>
      <c r="F12" s="40">
        <v>273</v>
      </c>
      <c r="G12" s="41">
        <v>153</v>
      </c>
      <c r="H12" s="41">
        <v>14</v>
      </c>
      <c r="I12" s="45">
        <v>29</v>
      </c>
      <c r="J12" s="45">
        <v>3</v>
      </c>
      <c r="K12" s="45">
        <v>62</v>
      </c>
      <c r="L12" s="45">
        <v>4</v>
      </c>
      <c r="M12" s="45">
        <v>62</v>
      </c>
      <c r="N12" s="45">
        <v>7</v>
      </c>
      <c r="O12" s="57">
        <v>2561</v>
      </c>
      <c r="P12" s="41">
        <v>259</v>
      </c>
      <c r="Q12" s="43"/>
      <c r="R12" s="46">
        <v>218</v>
      </c>
      <c r="S12" s="45">
        <v>26</v>
      </c>
      <c r="T12" s="45">
        <v>192</v>
      </c>
      <c r="U12" s="45">
        <v>27</v>
      </c>
      <c r="V12" s="45">
        <v>507</v>
      </c>
      <c r="W12" s="45">
        <v>65</v>
      </c>
      <c r="X12" s="45">
        <v>590</v>
      </c>
      <c r="Y12" s="45">
        <v>64</v>
      </c>
      <c r="Z12" s="45">
        <v>417</v>
      </c>
      <c r="AA12" s="45">
        <v>40</v>
      </c>
      <c r="AB12" s="45">
        <v>637</v>
      </c>
      <c r="AC12" s="45">
        <v>37</v>
      </c>
      <c r="AD12" s="16" t="str">
        <f t="shared" si="0"/>
        <v>2018年</v>
      </c>
      <c r="AE12" s="70"/>
      <c r="AF12" s="75"/>
      <c r="AG12" s="17">
        <f t="shared" si="1"/>
        <v>0</v>
      </c>
      <c r="AH12" s="18">
        <f t="shared" si="2"/>
        <v>0</v>
      </c>
      <c r="AI12" s="18">
        <f t="shared" si="3"/>
        <v>0</v>
      </c>
      <c r="AJ12" s="18">
        <f t="shared" si="4"/>
        <v>0</v>
      </c>
      <c r="AK12" s="18">
        <f t="shared" si="5"/>
        <v>0</v>
      </c>
      <c r="AL12" s="18">
        <f t="shared" si="6"/>
        <v>0</v>
      </c>
    </row>
    <row r="13" spans="2:38" s="10" customFormat="1" ht="11.1" customHeight="1" x14ac:dyDescent="0.15">
      <c r="B13" s="75"/>
      <c r="C13" s="79"/>
      <c r="D13" s="19" t="str">
        <f>'01'!D13</f>
        <v>2019年</v>
      </c>
      <c r="E13" s="40">
        <v>2764</v>
      </c>
      <c r="F13" s="40">
        <v>307</v>
      </c>
      <c r="G13" s="41">
        <v>189</v>
      </c>
      <c r="H13" s="41">
        <v>21</v>
      </c>
      <c r="I13" s="45">
        <v>41</v>
      </c>
      <c r="J13" s="45">
        <v>5</v>
      </c>
      <c r="K13" s="45">
        <v>67</v>
      </c>
      <c r="L13" s="45">
        <v>6</v>
      </c>
      <c r="M13" s="45">
        <v>81</v>
      </c>
      <c r="N13" s="45">
        <v>10</v>
      </c>
      <c r="O13" s="57">
        <v>2575</v>
      </c>
      <c r="P13" s="41">
        <v>286</v>
      </c>
      <c r="Q13" s="43"/>
      <c r="R13" s="46">
        <v>220</v>
      </c>
      <c r="S13" s="45">
        <v>32</v>
      </c>
      <c r="T13" s="45">
        <v>180</v>
      </c>
      <c r="U13" s="45">
        <v>33</v>
      </c>
      <c r="V13" s="45">
        <v>502</v>
      </c>
      <c r="W13" s="45">
        <v>75</v>
      </c>
      <c r="X13" s="45">
        <v>603</v>
      </c>
      <c r="Y13" s="45">
        <v>72</v>
      </c>
      <c r="Z13" s="45">
        <v>404</v>
      </c>
      <c r="AA13" s="45">
        <v>41</v>
      </c>
      <c r="AB13" s="45">
        <v>666</v>
      </c>
      <c r="AC13" s="45">
        <v>33</v>
      </c>
      <c r="AD13" s="16" t="str">
        <f t="shared" si="0"/>
        <v>2019年</v>
      </c>
      <c r="AE13" s="70"/>
      <c r="AF13" s="75"/>
      <c r="AG13" s="17">
        <f t="shared" si="1"/>
        <v>0</v>
      </c>
      <c r="AH13" s="18">
        <f t="shared" si="2"/>
        <v>0</v>
      </c>
      <c r="AI13" s="18">
        <f t="shared" si="3"/>
        <v>0</v>
      </c>
      <c r="AJ13" s="18">
        <f t="shared" si="4"/>
        <v>0</v>
      </c>
      <c r="AK13" s="18">
        <f t="shared" si="5"/>
        <v>0</v>
      </c>
      <c r="AL13" s="18">
        <f t="shared" si="6"/>
        <v>0</v>
      </c>
    </row>
    <row r="14" spans="2:38" s="10" customFormat="1" ht="11.1" customHeight="1" x14ac:dyDescent="0.15">
      <c r="B14" s="75"/>
      <c r="C14" s="79"/>
      <c r="D14" s="19" t="str">
        <f>'01'!D14</f>
        <v>2020年</v>
      </c>
      <c r="E14" s="40">
        <v>2862</v>
      </c>
      <c r="F14" s="40">
        <v>338</v>
      </c>
      <c r="G14" s="41">
        <v>171</v>
      </c>
      <c r="H14" s="41">
        <v>14</v>
      </c>
      <c r="I14" s="45">
        <v>34</v>
      </c>
      <c r="J14" s="45">
        <v>4</v>
      </c>
      <c r="K14" s="45">
        <v>63</v>
      </c>
      <c r="L14" s="45">
        <v>7</v>
      </c>
      <c r="M14" s="45">
        <v>74</v>
      </c>
      <c r="N14" s="45">
        <v>3</v>
      </c>
      <c r="O14" s="57">
        <v>2691</v>
      </c>
      <c r="P14" s="41">
        <v>324</v>
      </c>
      <c r="Q14" s="43"/>
      <c r="R14" s="46">
        <v>234</v>
      </c>
      <c r="S14" s="45">
        <v>41</v>
      </c>
      <c r="T14" s="45">
        <v>227</v>
      </c>
      <c r="U14" s="45">
        <v>42</v>
      </c>
      <c r="V14" s="45">
        <v>500</v>
      </c>
      <c r="W14" s="45">
        <v>72</v>
      </c>
      <c r="X14" s="45">
        <v>586</v>
      </c>
      <c r="Y14" s="45">
        <v>87</v>
      </c>
      <c r="Z14" s="45">
        <v>473</v>
      </c>
      <c r="AA14" s="45">
        <v>43</v>
      </c>
      <c r="AB14" s="45">
        <v>671</v>
      </c>
      <c r="AC14" s="45">
        <v>39</v>
      </c>
      <c r="AD14" s="16" t="str">
        <f t="shared" si="0"/>
        <v>2020年</v>
      </c>
      <c r="AE14" s="70"/>
      <c r="AF14" s="75"/>
      <c r="AG14" s="17">
        <f t="shared" si="1"/>
        <v>0</v>
      </c>
      <c r="AH14" s="18">
        <f t="shared" si="2"/>
        <v>0</v>
      </c>
      <c r="AI14" s="18">
        <f t="shared" si="3"/>
        <v>0</v>
      </c>
      <c r="AJ14" s="18">
        <f t="shared" si="4"/>
        <v>0</v>
      </c>
      <c r="AK14" s="18">
        <f t="shared" si="5"/>
        <v>0</v>
      </c>
      <c r="AL14" s="18">
        <f t="shared" si="6"/>
        <v>0</v>
      </c>
    </row>
    <row r="15" spans="2:38" s="10" customFormat="1" ht="11.1" customHeight="1" x14ac:dyDescent="0.15">
      <c r="B15" s="75"/>
      <c r="C15" s="79"/>
      <c r="D15" s="19" t="str">
        <f>'01'!D15</f>
        <v>2021年</v>
      </c>
      <c r="E15" s="40">
        <v>2964</v>
      </c>
      <c r="F15" s="40">
        <v>402</v>
      </c>
      <c r="G15" s="41">
        <v>171</v>
      </c>
      <c r="H15" s="41">
        <v>18</v>
      </c>
      <c r="I15" s="45">
        <v>46</v>
      </c>
      <c r="J15" s="45">
        <v>5</v>
      </c>
      <c r="K15" s="45">
        <v>54</v>
      </c>
      <c r="L15" s="45">
        <v>6</v>
      </c>
      <c r="M15" s="45">
        <v>71</v>
      </c>
      <c r="N15" s="45">
        <v>7</v>
      </c>
      <c r="O15" s="57">
        <v>2793</v>
      </c>
      <c r="P15" s="41">
        <v>384</v>
      </c>
      <c r="Q15" s="43"/>
      <c r="R15" s="46">
        <v>230</v>
      </c>
      <c r="S15" s="45">
        <v>32</v>
      </c>
      <c r="T15" s="45">
        <v>197</v>
      </c>
      <c r="U15" s="45">
        <v>37</v>
      </c>
      <c r="V15" s="45">
        <v>475</v>
      </c>
      <c r="W15" s="45">
        <v>100</v>
      </c>
      <c r="X15" s="45">
        <v>631</v>
      </c>
      <c r="Y15" s="45">
        <v>101</v>
      </c>
      <c r="Z15" s="45">
        <v>512</v>
      </c>
      <c r="AA15" s="45">
        <v>65</v>
      </c>
      <c r="AB15" s="45">
        <v>748</v>
      </c>
      <c r="AC15" s="45">
        <v>49</v>
      </c>
      <c r="AD15" s="16" t="str">
        <f t="shared" si="0"/>
        <v>2021年</v>
      </c>
      <c r="AE15" s="70"/>
      <c r="AF15" s="75"/>
      <c r="AG15" s="17">
        <f t="shared" si="1"/>
        <v>0</v>
      </c>
      <c r="AH15" s="18">
        <f t="shared" si="2"/>
        <v>0</v>
      </c>
      <c r="AI15" s="18">
        <f t="shared" si="3"/>
        <v>0</v>
      </c>
      <c r="AJ15" s="18">
        <f t="shared" si="4"/>
        <v>0</v>
      </c>
      <c r="AK15" s="18">
        <f t="shared" si="5"/>
        <v>0</v>
      </c>
      <c r="AL15" s="18">
        <f t="shared" si="6"/>
        <v>0</v>
      </c>
    </row>
    <row r="16" spans="2:38" s="10" customFormat="1" ht="11.1" customHeight="1" x14ac:dyDescent="0.15">
      <c r="B16" s="75"/>
      <c r="C16" s="79"/>
      <c r="D16" s="19" t="str">
        <f>'01'!D16</f>
        <v>2022年</v>
      </c>
      <c r="E16" s="39">
        <v>2993</v>
      </c>
      <c r="F16" s="40">
        <v>406</v>
      </c>
      <c r="G16" s="41">
        <v>187</v>
      </c>
      <c r="H16" s="41">
        <v>25</v>
      </c>
      <c r="I16" s="45">
        <v>55</v>
      </c>
      <c r="J16" s="45">
        <v>10</v>
      </c>
      <c r="K16" s="45">
        <v>55</v>
      </c>
      <c r="L16" s="45">
        <v>6</v>
      </c>
      <c r="M16" s="45">
        <v>77</v>
      </c>
      <c r="N16" s="45">
        <v>9</v>
      </c>
      <c r="O16" s="42">
        <v>2806</v>
      </c>
      <c r="P16" s="41">
        <v>381</v>
      </c>
      <c r="Q16" s="46"/>
      <c r="R16" s="46">
        <v>230</v>
      </c>
      <c r="S16" s="45">
        <v>30</v>
      </c>
      <c r="T16" s="45">
        <v>244</v>
      </c>
      <c r="U16" s="45">
        <v>40</v>
      </c>
      <c r="V16" s="45">
        <v>477</v>
      </c>
      <c r="W16" s="45">
        <v>93</v>
      </c>
      <c r="X16" s="45">
        <v>577</v>
      </c>
      <c r="Y16" s="45">
        <v>90</v>
      </c>
      <c r="Z16" s="45">
        <v>530</v>
      </c>
      <c r="AA16" s="45">
        <v>74</v>
      </c>
      <c r="AB16" s="47">
        <v>748</v>
      </c>
      <c r="AC16" s="65">
        <v>54</v>
      </c>
      <c r="AD16" s="16" t="str">
        <f t="shared" si="0"/>
        <v>2022年</v>
      </c>
      <c r="AE16" s="70"/>
      <c r="AF16" s="75"/>
      <c r="AG16" s="17">
        <f t="shared" si="1"/>
        <v>0</v>
      </c>
      <c r="AH16" s="18">
        <f t="shared" si="2"/>
        <v>0</v>
      </c>
      <c r="AI16" s="18">
        <f t="shared" si="3"/>
        <v>0</v>
      </c>
      <c r="AJ16" s="18">
        <f t="shared" si="4"/>
        <v>0</v>
      </c>
      <c r="AK16" s="18">
        <f t="shared" si="5"/>
        <v>0</v>
      </c>
      <c r="AL16" s="18">
        <f t="shared" si="6"/>
        <v>0</v>
      </c>
    </row>
    <row r="17" spans="2:38" s="22" customFormat="1" ht="11.1" customHeight="1" x14ac:dyDescent="0.15">
      <c r="B17" s="75"/>
      <c r="C17" s="79"/>
      <c r="D17" s="20" t="str">
        <f>'01'!D17</f>
        <v>2023年</v>
      </c>
      <c r="E17" s="39">
        <v>3254</v>
      </c>
      <c r="F17" s="40">
        <v>450</v>
      </c>
      <c r="G17" s="40">
        <v>221</v>
      </c>
      <c r="H17" s="40">
        <v>27</v>
      </c>
      <c r="I17" s="48">
        <v>52</v>
      </c>
      <c r="J17" s="48">
        <v>7</v>
      </c>
      <c r="K17" s="48">
        <v>93</v>
      </c>
      <c r="L17" s="48">
        <v>11</v>
      </c>
      <c r="M17" s="48">
        <v>76</v>
      </c>
      <c r="N17" s="48">
        <v>9</v>
      </c>
      <c r="O17" s="49">
        <v>3033</v>
      </c>
      <c r="P17" s="40">
        <v>423</v>
      </c>
      <c r="Q17" s="50"/>
      <c r="R17" s="50">
        <v>281</v>
      </c>
      <c r="S17" s="48">
        <v>48</v>
      </c>
      <c r="T17" s="48">
        <v>266</v>
      </c>
      <c r="U17" s="48">
        <v>46</v>
      </c>
      <c r="V17" s="48">
        <v>495</v>
      </c>
      <c r="W17" s="48">
        <v>95</v>
      </c>
      <c r="X17" s="48">
        <v>596</v>
      </c>
      <c r="Y17" s="48">
        <v>83</v>
      </c>
      <c r="Z17" s="48">
        <v>587</v>
      </c>
      <c r="AA17" s="48">
        <v>78</v>
      </c>
      <c r="AB17" s="51">
        <v>808</v>
      </c>
      <c r="AC17" s="66">
        <v>73</v>
      </c>
      <c r="AD17" s="34" t="str">
        <f t="shared" si="0"/>
        <v>2023年</v>
      </c>
      <c r="AE17" s="70"/>
      <c r="AF17" s="75"/>
      <c r="AG17" s="17">
        <f t="shared" si="1"/>
        <v>0</v>
      </c>
      <c r="AH17" s="18">
        <f t="shared" si="2"/>
        <v>0</v>
      </c>
      <c r="AI17" s="18">
        <f t="shared" si="3"/>
        <v>0</v>
      </c>
      <c r="AJ17" s="18">
        <f t="shared" si="4"/>
        <v>0</v>
      </c>
      <c r="AK17" s="18">
        <f t="shared" si="5"/>
        <v>0</v>
      </c>
      <c r="AL17" s="18">
        <f t="shared" si="6"/>
        <v>0</v>
      </c>
    </row>
    <row r="18" spans="2:38" s="10" customFormat="1" ht="11.1" customHeight="1" x14ac:dyDescent="0.15">
      <c r="B18" s="9"/>
      <c r="C18" s="9"/>
      <c r="D18" s="19"/>
      <c r="E18" s="40"/>
      <c r="F18" s="40"/>
      <c r="G18" s="41"/>
      <c r="H18" s="41"/>
      <c r="I18" s="41"/>
      <c r="J18" s="41"/>
      <c r="K18" s="41"/>
      <c r="L18" s="41"/>
      <c r="M18" s="41"/>
      <c r="N18" s="41"/>
      <c r="O18" s="57"/>
      <c r="P18" s="41"/>
      <c r="Q18" s="43"/>
      <c r="R18" s="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14"/>
      <c r="AE18" s="11"/>
      <c r="AF18" s="9"/>
    </row>
    <row r="19" spans="2:38" s="10" customFormat="1" ht="11.1" customHeight="1" x14ac:dyDescent="0.15">
      <c r="B19" s="75" t="s">
        <v>8</v>
      </c>
      <c r="C19" s="75"/>
      <c r="D19" s="19" t="str">
        <f t="shared" ref="D19:D28" si="7">D8</f>
        <v>2014年</v>
      </c>
      <c r="E19" s="40">
        <v>2458</v>
      </c>
      <c r="F19" s="40">
        <v>194</v>
      </c>
      <c r="G19" s="41">
        <v>719</v>
      </c>
      <c r="H19" s="41">
        <v>79</v>
      </c>
      <c r="I19" s="45">
        <v>229</v>
      </c>
      <c r="J19" s="67">
        <v>30</v>
      </c>
      <c r="K19" s="45">
        <v>290</v>
      </c>
      <c r="L19" s="45">
        <v>33</v>
      </c>
      <c r="M19" s="45">
        <v>200</v>
      </c>
      <c r="N19" s="45">
        <v>16</v>
      </c>
      <c r="O19" s="57">
        <v>1739</v>
      </c>
      <c r="P19" s="41">
        <v>115</v>
      </c>
      <c r="Q19" s="43"/>
      <c r="R19" s="46">
        <v>319</v>
      </c>
      <c r="S19" s="45">
        <v>23</v>
      </c>
      <c r="T19" s="45">
        <v>210</v>
      </c>
      <c r="U19" s="45">
        <v>16</v>
      </c>
      <c r="V19" s="45">
        <v>414</v>
      </c>
      <c r="W19" s="45">
        <v>30</v>
      </c>
      <c r="X19" s="45">
        <v>416</v>
      </c>
      <c r="Y19" s="45">
        <v>27</v>
      </c>
      <c r="Z19" s="45">
        <v>198</v>
      </c>
      <c r="AA19" s="45">
        <v>10</v>
      </c>
      <c r="AB19" s="45">
        <v>182</v>
      </c>
      <c r="AC19" s="45">
        <v>9</v>
      </c>
      <c r="AD19" s="16" t="str">
        <f t="shared" ref="AD19:AD28" si="8">AD8</f>
        <v>2014年</v>
      </c>
      <c r="AE19" s="69"/>
      <c r="AF19" s="75" t="str">
        <f>B19</f>
        <v>恐喝</v>
      </c>
      <c r="AG19" s="17">
        <f>SUM(G19,O19)-E19</f>
        <v>0</v>
      </c>
      <c r="AH19" s="18">
        <f>SUM(I19,K19,M19)-G19</f>
        <v>0</v>
      </c>
      <c r="AI19" s="18">
        <f>SUM(R19,T19,V19,X19,Z19,AB19)-O19</f>
        <v>0</v>
      </c>
      <c r="AJ19" s="18">
        <f>SUM(H19,P19)-F19</f>
        <v>0</v>
      </c>
      <c r="AK19" s="18">
        <f>SUM(J19,L19,N19)-H19</f>
        <v>0</v>
      </c>
      <c r="AL19" s="18">
        <f>SUM(S19,U19,W19,Y19,AA19,AC19)-P19</f>
        <v>0</v>
      </c>
    </row>
    <row r="20" spans="2:38" s="10" customFormat="1" ht="11.1" customHeight="1" x14ac:dyDescent="0.15">
      <c r="B20" s="75"/>
      <c r="C20" s="79"/>
      <c r="D20" s="19" t="str">
        <f t="shared" si="7"/>
        <v>2015年</v>
      </c>
      <c r="E20" s="40">
        <v>2187</v>
      </c>
      <c r="F20" s="40">
        <v>145</v>
      </c>
      <c r="G20" s="41">
        <v>603</v>
      </c>
      <c r="H20" s="41">
        <v>52</v>
      </c>
      <c r="I20" s="45">
        <v>163</v>
      </c>
      <c r="J20" s="67">
        <v>17</v>
      </c>
      <c r="K20" s="45">
        <v>250</v>
      </c>
      <c r="L20" s="45">
        <v>19</v>
      </c>
      <c r="M20" s="45">
        <v>190</v>
      </c>
      <c r="N20" s="45">
        <v>16</v>
      </c>
      <c r="O20" s="57">
        <v>1584</v>
      </c>
      <c r="P20" s="41">
        <v>93</v>
      </c>
      <c r="Q20" s="43"/>
      <c r="R20" s="46">
        <v>291</v>
      </c>
      <c r="S20" s="45">
        <v>20</v>
      </c>
      <c r="T20" s="45">
        <v>210</v>
      </c>
      <c r="U20" s="45">
        <v>23</v>
      </c>
      <c r="V20" s="45">
        <v>373</v>
      </c>
      <c r="W20" s="45">
        <v>22</v>
      </c>
      <c r="X20" s="45">
        <v>378</v>
      </c>
      <c r="Y20" s="45">
        <v>17</v>
      </c>
      <c r="Z20" s="45">
        <v>162</v>
      </c>
      <c r="AA20" s="45">
        <v>6</v>
      </c>
      <c r="AB20" s="45">
        <v>170</v>
      </c>
      <c r="AC20" s="45">
        <v>5</v>
      </c>
      <c r="AD20" s="16" t="str">
        <f t="shared" si="8"/>
        <v>2015年</v>
      </c>
      <c r="AE20" s="70"/>
      <c r="AF20" s="75"/>
      <c r="AG20" s="17">
        <f t="shared" ref="AG20:AG28" si="9">SUM(G20,O20)-E20</f>
        <v>0</v>
      </c>
      <c r="AH20" s="18">
        <f t="shared" ref="AH20:AH28" si="10">SUM(I20,K20,M20)-G20</f>
        <v>0</v>
      </c>
      <c r="AI20" s="18">
        <f t="shared" ref="AI20:AI28" si="11">SUM(R20,T20,V20,X20,Z20,AB20)-O20</f>
        <v>0</v>
      </c>
      <c r="AJ20" s="18">
        <f t="shared" ref="AJ20:AJ28" si="12">SUM(H20,P20)-F20</f>
        <v>0</v>
      </c>
      <c r="AK20" s="18">
        <f t="shared" ref="AK20:AK28" si="13">SUM(J20,L20,N20)-H20</f>
        <v>0</v>
      </c>
      <c r="AL20" s="18">
        <f t="shared" ref="AL20:AL28" si="14">SUM(S20,U20,W20,Y20,AA20,AC20)-P20</f>
        <v>0</v>
      </c>
    </row>
    <row r="21" spans="2:38" s="10" customFormat="1" ht="11.1" customHeight="1" x14ac:dyDescent="0.15">
      <c r="B21" s="75"/>
      <c r="C21" s="79"/>
      <c r="D21" s="19" t="str">
        <f t="shared" si="7"/>
        <v>2016年</v>
      </c>
      <c r="E21" s="40">
        <v>1794</v>
      </c>
      <c r="F21" s="40">
        <v>119</v>
      </c>
      <c r="G21" s="41">
        <v>423</v>
      </c>
      <c r="H21" s="41">
        <v>44</v>
      </c>
      <c r="I21" s="45">
        <v>100</v>
      </c>
      <c r="J21" s="45">
        <v>8</v>
      </c>
      <c r="K21" s="45">
        <v>175</v>
      </c>
      <c r="L21" s="45">
        <v>18</v>
      </c>
      <c r="M21" s="45">
        <v>148</v>
      </c>
      <c r="N21" s="45">
        <v>18</v>
      </c>
      <c r="O21" s="57">
        <v>1371</v>
      </c>
      <c r="P21" s="41">
        <v>75</v>
      </c>
      <c r="Q21" s="43"/>
      <c r="R21" s="46">
        <v>261</v>
      </c>
      <c r="S21" s="45">
        <v>24</v>
      </c>
      <c r="T21" s="45">
        <v>169</v>
      </c>
      <c r="U21" s="45">
        <v>10</v>
      </c>
      <c r="V21" s="45">
        <v>315</v>
      </c>
      <c r="W21" s="45">
        <v>11</v>
      </c>
      <c r="X21" s="45">
        <v>340</v>
      </c>
      <c r="Y21" s="45">
        <v>12</v>
      </c>
      <c r="Z21" s="45">
        <v>154</v>
      </c>
      <c r="AA21" s="45">
        <v>11</v>
      </c>
      <c r="AB21" s="45">
        <v>132</v>
      </c>
      <c r="AC21" s="45">
        <v>7</v>
      </c>
      <c r="AD21" s="16" t="str">
        <f t="shared" si="8"/>
        <v>2016年</v>
      </c>
      <c r="AE21" s="70"/>
      <c r="AF21" s="75"/>
      <c r="AG21" s="17">
        <f t="shared" si="9"/>
        <v>0</v>
      </c>
      <c r="AH21" s="18">
        <f t="shared" si="10"/>
        <v>0</v>
      </c>
      <c r="AI21" s="18">
        <f t="shared" si="11"/>
        <v>0</v>
      </c>
      <c r="AJ21" s="18">
        <f t="shared" si="12"/>
        <v>0</v>
      </c>
      <c r="AK21" s="18">
        <f t="shared" si="13"/>
        <v>0</v>
      </c>
      <c r="AL21" s="18">
        <f t="shared" si="14"/>
        <v>0</v>
      </c>
    </row>
    <row r="22" spans="2:38" s="10" customFormat="1" ht="11.1" customHeight="1" x14ac:dyDescent="0.15">
      <c r="B22" s="75"/>
      <c r="C22" s="79"/>
      <c r="D22" s="19" t="str">
        <f t="shared" si="7"/>
        <v>2017年</v>
      </c>
      <c r="E22" s="40">
        <v>1764</v>
      </c>
      <c r="F22" s="40">
        <v>157</v>
      </c>
      <c r="G22" s="41">
        <v>379</v>
      </c>
      <c r="H22" s="41">
        <v>49</v>
      </c>
      <c r="I22" s="45">
        <v>88</v>
      </c>
      <c r="J22" s="67">
        <v>8</v>
      </c>
      <c r="K22" s="45">
        <v>152</v>
      </c>
      <c r="L22" s="45">
        <v>24</v>
      </c>
      <c r="M22" s="45">
        <v>139</v>
      </c>
      <c r="N22" s="45">
        <v>17</v>
      </c>
      <c r="O22" s="57">
        <v>1385</v>
      </c>
      <c r="P22" s="41">
        <v>108</v>
      </c>
      <c r="Q22" s="43"/>
      <c r="R22" s="46">
        <v>273</v>
      </c>
      <c r="S22" s="45">
        <v>27</v>
      </c>
      <c r="T22" s="45">
        <v>177</v>
      </c>
      <c r="U22" s="45">
        <v>12</v>
      </c>
      <c r="V22" s="45">
        <v>300</v>
      </c>
      <c r="W22" s="45">
        <v>26</v>
      </c>
      <c r="X22" s="45">
        <v>322</v>
      </c>
      <c r="Y22" s="45">
        <v>31</v>
      </c>
      <c r="Z22" s="45">
        <v>190</v>
      </c>
      <c r="AA22" s="45">
        <v>7</v>
      </c>
      <c r="AB22" s="45">
        <v>123</v>
      </c>
      <c r="AC22" s="45">
        <v>5</v>
      </c>
      <c r="AD22" s="16" t="str">
        <f t="shared" si="8"/>
        <v>2017年</v>
      </c>
      <c r="AE22" s="70"/>
      <c r="AF22" s="75"/>
      <c r="AG22" s="17">
        <f t="shared" si="9"/>
        <v>0</v>
      </c>
      <c r="AH22" s="18">
        <f t="shared" si="10"/>
        <v>0</v>
      </c>
      <c r="AI22" s="18">
        <f t="shared" si="11"/>
        <v>0</v>
      </c>
      <c r="AJ22" s="18">
        <f t="shared" si="12"/>
        <v>0</v>
      </c>
      <c r="AK22" s="18">
        <f t="shared" si="13"/>
        <v>0</v>
      </c>
      <c r="AL22" s="18">
        <f t="shared" si="14"/>
        <v>0</v>
      </c>
    </row>
    <row r="23" spans="2:38" s="10" customFormat="1" ht="11.1" customHeight="1" x14ac:dyDescent="0.15">
      <c r="B23" s="75"/>
      <c r="C23" s="79"/>
      <c r="D23" s="19" t="str">
        <f t="shared" si="7"/>
        <v>2018年</v>
      </c>
      <c r="E23" s="40">
        <v>1671</v>
      </c>
      <c r="F23" s="40">
        <v>139</v>
      </c>
      <c r="G23" s="41">
        <v>390</v>
      </c>
      <c r="H23" s="41">
        <v>48</v>
      </c>
      <c r="I23" s="45">
        <v>66</v>
      </c>
      <c r="J23" s="45">
        <v>12</v>
      </c>
      <c r="K23" s="45">
        <v>185</v>
      </c>
      <c r="L23" s="45">
        <v>22</v>
      </c>
      <c r="M23" s="45">
        <v>139</v>
      </c>
      <c r="N23" s="45">
        <v>14</v>
      </c>
      <c r="O23" s="57">
        <v>1281</v>
      </c>
      <c r="P23" s="41">
        <v>91</v>
      </c>
      <c r="Q23" s="43"/>
      <c r="R23" s="46">
        <v>241</v>
      </c>
      <c r="S23" s="45">
        <v>16</v>
      </c>
      <c r="T23" s="45">
        <v>156</v>
      </c>
      <c r="U23" s="45">
        <v>11</v>
      </c>
      <c r="V23" s="45">
        <v>270</v>
      </c>
      <c r="W23" s="45">
        <v>28</v>
      </c>
      <c r="X23" s="45">
        <v>309</v>
      </c>
      <c r="Y23" s="45">
        <v>19</v>
      </c>
      <c r="Z23" s="45">
        <v>193</v>
      </c>
      <c r="AA23" s="45">
        <v>12</v>
      </c>
      <c r="AB23" s="45">
        <v>112</v>
      </c>
      <c r="AC23" s="45">
        <v>5</v>
      </c>
      <c r="AD23" s="16" t="str">
        <f t="shared" si="8"/>
        <v>2018年</v>
      </c>
      <c r="AE23" s="70"/>
      <c r="AF23" s="75"/>
      <c r="AG23" s="17">
        <f t="shared" si="9"/>
        <v>0</v>
      </c>
      <c r="AH23" s="18">
        <f t="shared" si="10"/>
        <v>0</v>
      </c>
      <c r="AI23" s="18">
        <f t="shared" si="11"/>
        <v>0</v>
      </c>
      <c r="AJ23" s="18">
        <f t="shared" si="12"/>
        <v>0</v>
      </c>
      <c r="AK23" s="18">
        <f t="shared" si="13"/>
        <v>0</v>
      </c>
      <c r="AL23" s="18">
        <f t="shared" si="14"/>
        <v>0</v>
      </c>
    </row>
    <row r="24" spans="2:38" s="10" customFormat="1" ht="11.1" customHeight="1" x14ac:dyDescent="0.15">
      <c r="B24" s="75"/>
      <c r="C24" s="79"/>
      <c r="D24" s="19" t="str">
        <f t="shared" si="7"/>
        <v>2019年</v>
      </c>
      <c r="E24" s="40">
        <v>1538</v>
      </c>
      <c r="F24" s="40">
        <v>156</v>
      </c>
      <c r="G24" s="41">
        <v>366</v>
      </c>
      <c r="H24" s="41">
        <v>61</v>
      </c>
      <c r="I24" s="45">
        <v>43</v>
      </c>
      <c r="J24" s="67">
        <v>10</v>
      </c>
      <c r="K24" s="45">
        <v>177</v>
      </c>
      <c r="L24" s="45">
        <v>30</v>
      </c>
      <c r="M24" s="45">
        <v>146</v>
      </c>
      <c r="N24" s="45">
        <v>21</v>
      </c>
      <c r="O24" s="57">
        <v>1172</v>
      </c>
      <c r="P24" s="41">
        <v>95</v>
      </c>
      <c r="Q24" s="43"/>
      <c r="R24" s="46">
        <v>245</v>
      </c>
      <c r="S24" s="45">
        <v>32</v>
      </c>
      <c r="T24" s="45">
        <v>127</v>
      </c>
      <c r="U24" s="45">
        <v>10</v>
      </c>
      <c r="V24" s="45">
        <v>217</v>
      </c>
      <c r="W24" s="45">
        <v>19</v>
      </c>
      <c r="X24" s="45">
        <v>259</v>
      </c>
      <c r="Y24" s="45">
        <v>20</v>
      </c>
      <c r="Z24" s="45">
        <v>184</v>
      </c>
      <c r="AA24" s="45">
        <v>8</v>
      </c>
      <c r="AB24" s="45">
        <v>140</v>
      </c>
      <c r="AC24" s="45">
        <v>6</v>
      </c>
      <c r="AD24" s="16" t="str">
        <f t="shared" si="8"/>
        <v>2019年</v>
      </c>
      <c r="AE24" s="70"/>
      <c r="AF24" s="75"/>
      <c r="AG24" s="17">
        <f t="shared" si="9"/>
        <v>0</v>
      </c>
      <c r="AH24" s="18">
        <f t="shared" si="10"/>
        <v>0</v>
      </c>
      <c r="AI24" s="18">
        <f t="shared" si="11"/>
        <v>0</v>
      </c>
      <c r="AJ24" s="18">
        <f t="shared" si="12"/>
        <v>0</v>
      </c>
      <c r="AK24" s="18">
        <f t="shared" si="13"/>
        <v>0</v>
      </c>
      <c r="AL24" s="18">
        <f t="shared" si="14"/>
        <v>0</v>
      </c>
    </row>
    <row r="25" spans="2:38" s="10" customFormat="1" ht="11.1" customHeight="1" x14ac:dyDescent="0.15">
      <c r="B25" s="75"/>
      <c r="C25" s="79"/>
      <c r="D25" s="19" t="str">
        <f t="shared" si="7"/>
        <v>2020年</v>
      </c>
      <c r="E25" s="40">
        <v>1515</v>
      </c>
      <c r="F25" s="40">
        <v>140</v>
      </c>
      <c r="G25" s="41">
        <v>368</v>
      </c>
      <c r="H25" s="41">
        <v>43</v>
      </c>
      <c r="I25" s="45">
        <v>66</v>
      </c>
      <c r="J25" s="67">
        <v>9</v>
      </c>
      <c r="K25" s="45">
        <v>175</v>
      </c>
      <c r="L25" s="45">
        <v>17</v>
      </c>
      <c r="M25" s="45">
        <v>127</v>
      </c>
      <c r="N25" s="45">
        <v>17</v>
      </c>
      <c r="O25" s="57">
        <v>1147</v>
      </c>
      <c r="P25" s="41">
        <v>97</v>
      </c>
      <c r="Q25" s="43"/>
      <c r="R25" s="46">
        <v>260</v>
      </c>
      <c r="S25" s="45">
        <v>26</v>
      </c>
      <c r="T25" s="45">
        <v>138</v>
      </c>
      <c r="U25" s="45">
        <v>13</v>
      </c>
      <c r="V25" s="45">
        <v>198</v>
      </c>
      <c r="W25" s="45">
        <v>19</v>
      </c>
      <c r="X25" s="45">
        <v>243</v>
      </c>
      <c r="Y25" s="45">
        <v>20</v>
      </c>
      <c r="Z25" s="45">
        <v>178</v>
      </c>
      <c r="AA25" s="45">
        <v>11</v>
      </c>
      <c r="AB25" s="45">
        <v>130</v>
      </c>
      <c r="AC25" s="45">
        <v>8</v>
      </c>
      <c r="AD25" s="16" t="str">
        <f t="shared" si="8"/>
        <v>2020年</v>
      </c>
      <c r="AE25" s="70"/>
      <c r="AF25" s="75"/>
      <c r="AG25" s="17">
        <f t="shared" si="9"/>
        <v>0</v>
      </c>
      <c r="AH25" s="18">
        <f t="shared" si="10"/>
        <v>0</v>
      </c>
      <c r="AI25" s="18">
        <f t="shared" si="11"/>
        <v>0</v>
      </c>
      <c r="AJ25" s="18">
        <f t="shared" si="12"/>
        <v>0</v>
      </c>
      <c r="AK25" s="18">
        <f t="shared" si="13"/>
        <v>0</v>
      </c>
      <c r="AL25" s="18">
        <f t="shared" si="14"/>
        <v>0</v>
      </c>
    </row>
    <row r="26" spans="2:38" s="10" customFormat="1" ht="11.1" customHeight="1" x14ac:dyDescent="0.15">
      <c r="B26" s="75"/>
      <c r="C26" s="79"/>
      <c r="D26" s="19" t="str">
        <f t="shared" si="7"/>
        <v>2021年</v>
      </c>
      <c r="E26" s="40">
        <v>1230</v>
      </c>
      <c r="F26" s="40">
        <v>128</v>
      </c>
      <c r="G26" s="41">
        <v>298</v>
      </c>
      <c r="H26" s="41">
        <v>41</v>
      </c>
      <c r="I26" s="45">
        <v>44</v>
      </c>
      <c r="J26" s="45">
        <v>6</v>
      </c>
      <c r="K26" s="45">
        <v>125</v>
      </c>
      <c r="L26" s="45">
        <v>18</v>
      </c>
      <c r="M26" s="45">
        <v>129</v>
      </c>
      <c r="N26" s="45">
        <v>17</v>
      </c>
      <c r="O26" s="57">
        <v>932</v>
      </c>
      <c r="P26" s="41">
        <v>87</v>
      </c>
      <c r="Q26" s="43"/>
      <c r="R26" s="46">
        <v>232</v>
      </c>
      <c r="S26" s="45">
        <v>23</v>
      </c>
      <c r="T26" s="45">
        <v>111</v>
      </c>
      <c r="U26" s="45">
        <v>13</v>
      </c>
      <c r="V26" s="45">
        <v>170</v>
      </c>
      <c r="W26" s="45">
        <v>18</v>
      </c>
      <c r="X26" s="45">
        <v>196</v>
      </c>
      <c r="Y26" s="45">
        <v>16</v>
      </c>
      <c r="Z26" s="45">
        <v>135</v>
      </c>
      <c r="AA26" s="45">
        <v>9</v>
      </c>
      <c r="AB26" s="45">
        <v>88</v>
      </c>
      <c r="AC26" s="45">
        <v>8</v>
      </c>
      <c r="AD26" s="16" t="str">
        <f t="shared" si="8"/>
        <v>2021年</v>
      </c>
      <c r="AE26" s="70"/>
      <c r="AF26" s="75"/>
      <c r="AG26" s="17">
        <f t="shared" si="9"/>
        <v>0</v>
      </c>
      <c r="AH26" s="18">
        <f t="shared" si="10"/>
        <v>0</v>
      </c>
      <c r="AI26" s="18">
        <f t="shared" si="11"/>
        <v>0</v>
      </c>
      <c r="AJ26" s="18">
        <f t="shared" si="12"/>
        <v>0</v>
      </c>
      <c r="AK26" s="18">
        <f t="shared" si="13"/>
        <v>0</v>
      </c>
      <c r="AL26" s="18">
        <f t="shared" si="14"/>
        <v>0</v>
      </c>
    </row>
    <row r="27" spans="2:38" s="10" customFormat="1" ht="11.1" customHeight="1" x14ac:dyDescent="0.15">
      <c r="B27" s="75"/>
      <c r="C27" s="79"/>
      <c r="D27" s="19" t="str">
        <f t="shared" si="7"/>
        <v>2022年</v>
      </c>
      <c r="E27" s="40">
        <v>1159</v>
      </c>
      <c r="F27" s="40">
        <v>103</v>
      </c>
      <c r="G27" s="41">
        <v>295</v>
      </c>
      <c r="H27" s="41">
        <v>44</v>
      </c>
      <c r="I27" s="45">
        <v>51</v>
      </c>
      <c r="J27" s="45">
        <v>13</v>
      </c>
      <c r="K27" s="45">
        <v>136</v>
      </c>
      <c r="L27" s="45">
        <v>22</v>
      </c>
      <c r="M27" s="45">
        <v>108</v>
      </c>
      <c r="N27" s="45">
        <v>9</v>
      </c>
      <c r="O27" s="57">
        <v>864</v>
      </c>
      <c r="P27" s="41">
        <v>59</v>
      </c>
      <c r="Q27" s="43"/>
      <c r="R27" s="46">
        <v>207</v>
      </c>
      <c r="S27" s="45">
        <v>15</v>
      </c>
      <c r="T27" s="45">
        <v>103</v>
      </c>
      <c r="U27" s="45">
        <v>10</v>
      </c>
      <c r="V27" s="45">
        <v>152</v>
      </c>
      <c r="W27" s="45">
        <v>8</v>
      </c>
      <c r="X27" s="45">
        <v>190</v>
      </c>
      <c r="Y27" s="45">
        <v>16</v>
      </c>
      <c r="Z27" s="45">
        <v>132</v>
      </c>
      <c r="AA27" s="45">
        <v>4</v>
      </c>
      <c r="AB27" s="45">
        <v>80</v>
      </c>
      <c r="AC27" s="45">
        <v>6</v>
      </c>
      <c r="AD27" s="16" t="str">
        <f t="shared" si="8"/>
        <v>2022年</v>
      </c>
      <c r="AE27" s="70"/>
      <c r="AF27" s="75"/>
      <c r="AG27" s="17">
        <f t="shared" si="9"/>
        <v>0</v>
      </c>
      <c r="AH27" s="18">
        <f t="shared" si="10"/>
        <v>0</v>
      </c>
      <c r="AI27" s="18">
        <f t="shared" si="11"/>
        <v>0</v>
      </c>
      <c r="AJ27" s="18">
        <f t="shared" si="12"/>
        <v>0</v>
      </c>
      <c r="AK27" s="18">
        <f t="shared" si="13"/>
        <v>0</v>
      </c>
      <c r="AL27" s="18">
        <f t="shared" si="14"/>
        <v>0</v>
      </c>
    </row>
    <row r="28" spans="2:38" s="22" customFormat="1" ht="11.1" customHeight="1" x14ac:dyDescent="0.15">
      <c r="B28" s="75"/>
      <c r="C28" s="79"/>
      <c r="D28" s="20" t="str">
        <f t="shared" si="7"/>
        <v>2023年</v>
      </c>
      <c r="E28" s="39">
        <v>1363</v>
      </c>
      <c r="F28" s="40">
        <v>125</v>
      </c>
      <c r="G28" s="40">
        <v>420</v>
      </c>
      <c r="H28" s="40">
        <v>48</v>
      </c>
      <c r="I28" s="48">
        <v>94</v>
      </c>
      <c r="J28" s="48">
        <v>11</v>
      </c>
      <c r="K28" s="48">
        <v>199</v>
      </c>
      <c r="L28" s="48">
        <v>26</v>
      </c>
      <c r="M28" s="48">
        <v>127</v>
      </c>
      <c r="N28" s="48">
        <v>11</v>
      </c>
      <c r="O28" s="49">
        <v>943</v>
      </c>
      <c r="P28" s="40">
        <v>77</v>
      </c>
      <c r="Q28" s="50"/>
      <c r="R28" s="50">
        <v>243</v>
      </c>
      <c r="S28" s="48">
        <v>27</v>
      </c>
      <c r="T28" s="48">
        <v>133</v>
      </c>
      <c r="U28" s="48">
        <v>16</v>
      </c>
      <c r="V28" s="48">
        <v>157</v>
      </c>
      <c r="W28" s="48">
        <v>8</v>
      </c>
      <c r="X28" s="48">
        <v>168</v>
      </c>
      <c r="Y28" s="48">
        <v>12</v>
      </c>
      <c r="Z28" s="48">
        <v>149</v>
      </c>
      <c r="AA28" s="48">
        <v>6</v>
      </c>
      <c r="AB28" s="51">
        <v>93</v>
      </c>
      <c r="AC28" s="66">
        <v>8</v>
      </c>
      <c r="AD28" s="34" t="str">
        <f t="shared" si="8"/>
        <v>2023年</v>
      </c>
      <c r="AE28" s="70"/>
      <c r="AF28" s="75"/>
      <c r="AG28" s="17">
        <f t="shared" si="9"/>
        <v>0</v>
      </c>
      <c r="AH28" s="18">
        <f t="shared" si="10"/>
        <v>0</v>
      </c>
      <c r="AI28" s="18">
        <f t="shared" si="11"/>
        <v>0</v>
      </c>
      <c r="AJ28" s="18">
        <f t="shared" si="12"/>
        <v>0</v>
      </c>
      <c r="AK28" s="18">
        <f t="shared" si="13"/>
        <v>0</v>
      </c>
      <c r="AL28" s="18">
        <f t="shared" si="14"/>
        <v>0</v>
      </c>
    </row>
    <row r="29" spans="2:38" s="10" customFormat="1" ht="11.1" customHeight="1" x14ac:dyDescent="0.15">
      <c r="B29" s="9"/>
      <c r="C29" s="9"/>
      <c r="D29" s="19"/>
      <c r="E29" s="40"/>
      <c r="F29" s="40"/>
      <c r="G29" s="41"/>
      <c r="H29" s="41"/>
      <c r="I29" s="41"/>
      <c r="J29" s="41"/>
      <c r="K29" s="41"/>
      <c r="L29" s="41"/>
      <c r="M29" s="41"/>
      <c r="N29" s="41"/>
      <c r="O29" s="57"/>
      <c r="P29" s="41"/>
      <c r="Q29" s="43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16"/>
      <c r="AE29" s="24"/>
      <c r="AF29" s="9"/>
    </row>
    <row r="30" spans="2:38" s="10" customFormat="1" ht="11.1" customHeight="1" x14ac:dyDescent="0.15">
      <c r="B30" s="75" t="s">
        <v>9</v>
      </c>
      <c r="C30" s="75"/>
      <c r="D30" s="19" t="str">
        <f t="shared" ref="D30:D39" si="15">D8</f>
        <v>2014年</v>
      </c>
      <c r="E30" s="40">
        <v>131490</v>
      </c>
      <c r="F30" s="40">
        <v>40124</v>
      </c>
      <c r="G30" s="41">
        <v>28419</v>
      </c>
      <c r="H30" s="41">
        <v>4968</v>
      </c>
      <c r="I30" s="45">
        <v>13453</v>
      </c>
      <c r="J30" s="45">
        <v>2282</v>
      </c>
      <c r="K30" s="45">
        <v>10096</v>
      </c>
      <c r="L30" s="45">
        <v>1766</v>
      </c>
      <c r="M30" s="45">
        <v>4870</v>
      </c>
      <c r="N30" s="45">
        <v>920</v>
      </c>
      <c r="O30" s="57">
        <v>103071</v>
      </c>
      <c r="P30" s="41">
        <v>35156</v>
      </c>
      <c r="Q30" s="43"/>
      <c r="R30" s="46">
        <v>9998</v>
      </c>
      <c r="S30" s="45">
        <v>2103</v>
      </c>
      <c r="T30" s="45">
        <v>7349</v>
      </c>
      <c r="U30" s="45">
        <v>1832</v>
      </c>
      <c r="V30" s="45">
        <v>13951</v>
      </c>
      <c r="W30" s="45">
        <v>4238</v>
      </c>
      <c r="X30" s="45">
        <v>15226</v>
      </c>
      <c r="Y30" s="45">
        <v>4978</v>
      </c>
      <c r="Z30" s="45">
        <v>13416</v>
      </c>
      <c r="AA30" s="45">
        <v>4268</v>
      </c>
      <c r="AB30" s="45">
        <v>43131</v>
      </c>
      <c r="AC30" s="45">
        <v>17737</v>
      </c>
      <c r="AD30" s="16" t="str">
        <f t="shared" ref="AD30:AD39" si="16">AD8</f>
        <v>2014年</v>
      </c>
      <c r="AE30" s="69"/>
      <c r="AF30" s="75" t="str">
        <f>B30</f>
        <v>窃盗</v>
      </c>
      <c r="AG30" s="17">
        <f>SUM(G30,O30)-E30</f>
        <v>0</v>
      </c>
      <c r="AH30" s="18">
        <f>SUM(I30,K30,M30)-G30</f>
        <v>0</v>
      </c>
      <c r="AI30" s="18">
        <f>SUM(R30,T30,V30,X30,Z30,AB30)-O30</f>
        <v>0</v>
      </c>
      <c r="AJ30" s="18">
        <f>SUM(H30,P30)-F30</f>
        <v>0</v>
      </c>
      <c r="AK30" s="18">
        <f>SUM(J30,L30,N30)-H30</f>
        <v>0</v>
      </c>
      <c r="AL30" s="18">
        <f>SUM(S30,U30,W30,Y30,AA30,AC30)-P30</f>
        <v>0</v>
      </c>
    </row>
    <row r="31" spans="2:38" s="10" customFormat="1" ht="11.1" customHeight="1" x14ac:dyDescent="0.15">
      <c r="B31" s="75"/>
      <c r="C31" s="79"/>
      <c r="D31" s="19" t="str">
        <f t="shared" si="15"/>
        <v>2015年</v>
      </c>
      <c r="E31" s="40">
        <v>123847</v>
      </c>
      <c r="F31" s="40">
        <v>38238</v>
      </c>
      <c r="G31" s="41">
        <v>23264</v>
      </c>
      <c r="H31" s="41">
        <v>3681</v>
      </c>
      <c r="I31" s="45">
        <v>9901</v>
      </c>
      <c r="J31" s="45">
        <v>1528</v>
      </c>
      <c r="K31" s="45">
        <v>8769</v>
      </c>
      <c r="L31" s="45">
        <v>1335</v>
      </c>
      <c r="M31" s="45">
        <v>4594</v>
      </c>
      <c r="N31" s="45">
        <v>818</v>
      </c>
      <c r="O31" s="57">
        <v>100583</v>
      </c>
      <c r="P31" s="41">
        <v>34557</v>
      </c>
      <c r="Q31" s="43"/>
      <c r="R31" s="46">
        <v>9666</v>
      </c>
      <c r="S31" s="45">
        <v>2021</v>
      </c>
      <c r="T31" s="45">
        <v>7196</v>
      </c>
      <c r="U31" s="45">
        <v>1775</v>
      </c>
      <c r="V31" s="45">
        <v>13245</v>
      </c>
      <c r="W31" s="45">
        <v>4055</v>
      </c>
      <c r="X31" s="45">
        <v>15057</v>
      </c>
      <c r="Y31" s="45">
        <v>4958</v>
      </c>
      <c r="Z31" s="45">
        <v>13260</v>
      </c>
      <c r="AA31" s="45">
        <v>4301</v>
      </c>
      <c r="AB31" s="45">
        <v>42159</v>
      </c>
      <c r="AC31" s="45">
        <v>17447</v>
      </c>
      <c r="AD31" s="16" t="str">
        <f t="shared" si="16"/>
        <v>2015年</v>
      </c>
      <c r="AE31" s="70"/>
      <c r="AF31" s="75"/>
      <c r="AG31" s="17">
        <f t="shared" ref="AG31:AG39" si="17">SUM(G31,O31)-E31</f>
        <v>0</v>
      </c>
      <c r="AH31" s="18">
        <f t="shared" ref="AH31:AH39" si="18">SUM(I31,K31,M31)-G31</f>
        <v>0</v>
      </c>
      <c r="AI31" s="18">
        <f t="shared" ref="AI31:AI39" si="19">SUM(R31,T31,V31,X31,Z31,AB31)-O31</f>
        <v>0</v>
      </c>
      <c r="AJ31" s="18">
        <f t="shared" ref="AJ31:AJ39" si="20">SUM(H31,P31)-F31</f>
        <v>0</v>
      </c>
      <c r="AK31" s="18">
        <f t="shared" ref="AK31:AK39" si="21">SUM(J31,L31,N31)-H31</f>
        <v>0</v>
      </c>
      <c r="AL31" s="18">
        <f t="shared" ref="AL31:AL39" si="22">SUM(S31,U31,W31,Y31,AA31,AC31)-P31</f>
        <v>0</v>
      </c>
    </row>
    <row r="32" spans="2:38" s="10" customFormat="1" ht="11.1" customHeight="1" x14ac:dyDescent="0.15">
      <c r="B32" s="75"/>
      <c r="C32" s="79"/>
      <c r="D32" s="19" t="str">
        <f t="shared" si="15"/>
        <v>2016年</v>
      </c>
      <c r="E32" s="40">
        <v>115462</v>
      </c>
      <c r="F32" s="40">
        <v>35525</v>
      </c>
      <c r="G32" s="41">
        <v>18509</v>
      </c>
      <c r="H32" s="41">
        <v>2775</v>
      </c>
      <c r="I32" s="45">
        <v>7214</v>
      </c>
      <c r="J32" s="45">
        <v>1081</v>
      </c>
      <c r="K32" s="45">
        <v>6985</v>
      </c>
      <c r="L32" s="45">
        <v>974</v>
      </c>
      <c r="M32" s="45">
        <v>4310</v>
      </c>
      <c r="N32" s="45">
        <v>720</v>
      </c>
      <c r="O32" s="57">
        <v>96953</v>
      </c>
      <c r="P32" s="41">
        <v>32750</v>
      </c>
      <c r="Q32" s="43"/>
      <c r="R32" s="46">
        <v>9249</v>
      </c>
      <c r="S32" s="45">
        <v>1826</v>
      </c>
      <c r="T32" s="45">
        <v>6751</v>
      </c>
      <c r="U32" s="45">
        <v>1629</v>
      </c>
      <c r="V32" s="45">
        <v>12914</v>
      </c>
      <c r="W32" s="45">
        <v>3914</v>
      </c>
      <c r="X32" s="45">
        <v>14448</v>
      </c>
      <c r="Y32" s="45">
        <v>4702</v>
      </c>
      <c r="Z32" s="45">
        <v>12547</v>
      </c>
      <c r="AA32" s="45">
        <v>3999</v>
      </c>
      <c r="AB32" s="45">
        <v>41044</v>
      </c>
      <c r="AC32" s="45">
        <v>16680</v>
      </c>
      <c r="AD32" s="16" t="str">
        <f t="shared" si="16"/>
        <v>2016年</v>
      </c>
      <c r="AE32" s="70"/>
      <c r="AF32" s="75"/>
      <c r="AG32" s="17">
        <f t="shared" si="17"/>
        <v>0</v>
      </c>
      <c r="AH32" s="18">
        <f t="shared" si="18"/>
        <v>0</v>
      </c>
      <c r="AI32" s="18">
        <f t="shared" si="19"/>
        <v>0</v>
      </c>
      <c r="AJ32" s="18">
        <f t="shared" si="20"/>
        <v>0</v>
      </c>
      <c r="AK32" s="18">
        <f t="shared" si="21"/>
        <v>0</v>
      </c>
      <c r="AL32" s="18">
        <f t="shared" si="22"/>
        <v>0</v>
      </c>
    </row>
    <row r="33" spans="2:38" s="10" customFormat="1" ht="11.1" customHeight="1" x14ac:dyDescent="0.15">
      <c r="B33" s="75"/>
      <c r="C33" s="79"/>
      <c r="D33" s="19" t="str">
        <f t="shared" si="15"/>
        <v>2017年</v>
      </c>
      <c r="E33" s="40">
        <v>109238</v>
      </c>
      <c r="F33" s="40">
        <v>33835</v>
      </c>
      <c r="G33" s="41">
        <v>15805</v>
      </c>
      <c r="H33" s="41">
        <v>2565</v>
      </c>
      <c r="I33" s="45">
        <v>5786</v>
      </c>
      <c r="J33" s="45">
        <v>979</v>
      </c>
      <c r="K33" s="45">
        <v>6092</v>
      </c>
      <c r="L33" s="45">
        <v>911</v>
      </c>
      <c r="M33" s="45">
        <v>3927</v>
      </c>
      <c r="N33" s="45">
        <v>675</v>
      </c>
      <c r="O33" s="57">
        <v>93433</v>
      </c>
      <c r="P33" s="41">
        <v>31270</v>
      </c>
      <c r="Q33" s="43"/>
      <c r="R33" s="46">
        <v>8964</v>
      </c>
      <c r="S33" s="45">
        <v>1888</v>
      </c>
      <c r="T33" s="45">
        <v>6266</v>
      </c>
      <c r="U33" s="45">
        <v>1471</v>
      </c>
      <c r="V33" s="45">
        <v>11944</v>
      </c>
      <c r="W33" s="45">
        <v>3519</v>
      </c>
      <c r="X33" s="45">
        <v>13993</v>
      </c>
      <c r="Y33" s="45">
        <v>4494</v>
      </c>
      <c r="Z33" s="45">
        <v>12435</v>
      </c>
      <c r="AA33" s="67">
        <v>3888</v>
      </c>
      <c r="AB33" s="45">
        <v>39831</v>
      </c>
      <c r="AC33" s="67">
        <v>16010</v>
      </c>
      <c r="AD33" s="16" t="str">
        <f t="shared" si="16"/>
        <v>2017年</v>
      </c>
      <c r="AE33" s="70"/>
      <c r="AF33" s="75"/>
      <c r="AG33" s="17">
        <f t="shared" si="17"/>
        <v>0</v>
      </c>
      <c r="AH33" s="18">
        <f t="shared" si="18"/>
        <v>0</v>
      </c>
      <c r="AI33" s="18">
        <f t="shared" si="19"/>
        <v>0</v>
      </c>
      <c r="AJ33" s="18">
        <f t="shared" si="20"/>
        <v>0</v>
      </c>
      <c r="AK33" s="18">
        <f t="shared" si="21"/>
        <v>0</v>
      </c>
      <c r="AL33" s="18">
        <f t="shared" si="22"/>
        <v>0</v>
      </c>
    </row>
    <row r="34" spans="2:38" s="10" customFormat="1" ht="11.1" customHeight="1" x14ac:dyDescent="0.15">
      <c r="B34" s="75"/>
      <c r="C34" s="79"/>
      <c r="D34" s="19" t="str">
        <f t="shared" si="15"/>
        <v>2018年</v>
      </c>
      <c r="E34" s="40">
        <v>102369</v>
      </c>
      <c r="F34" s="40">
        <v>32156</v>
      </c>
      <c r="G34" s="41">
        <v>13374</v>
      </c>
      <c r="H34" s="41">
        <v>2402</v>
      </c>
      <c r="I34" s="45">
        <v>4477</v>
      </c>
      <c r="J34" s="45">
        <v>806</v>
      </c>
      <c r="K34" s="45">
        <v>5347</v>
      </c>
      <c r="L34" s="45">
        <v>951</v>
      </c>
      <c r="M34" s="45">
        <v>3550</v>
      </c>
      <c r="N34" s="45">
        <v>645</v>
      </c>
      <c r="O34" s="57">
        <v>88995</v>
      </c>
      <c r="P34" s="41">
        <v>29754</v>
      </c>
      <c r="Q34" s="43"/>
      <c r="R34" s="46">
        <v>8398</v>
      </c>
      <c r="S34" s="45">
        <v>1823</v>
      </c>
      <c r="T34" s="45">
        <v>6146</v>
      </c>
      <c r="U34" s="45">
        <v>1527</v>
      </c>
      <c r="V34" s="45">
        <v>11440</v>
      </c>
      <c r="W34" s="45">
        <v>3308</v>
      </c>
      <c r="X34" s="45">
        <v>13314</v>
      </c>
      <c r="Y34" s="45">
        <v>4296</v>
      </c>
      <c r="Z34" s="45">
        <v>11889</v>
      </c>
      <c r="AA34" s="45">
        <v>3628</v>
      </c>
      <c r="AB34" s="45">
        <v>37808</v>
      </c>
      <c r="AC34" s="67">
        <v>15172</v>
      </c>
      <c r="AD34" s="16" t="str">
        <f t="shared" si="16"/>
        <v>2018年</v>
      </c>
      <c r="AE34" s="70"/>
      <c r="AF34" s="75"/>
      <c r="AG34" s="17">
        <f t="shared" si="17"/>
        <v>0</v>
      </c>
      <c r="AH34" s="18">
        <f t="shared" si="18"/>
        <v>0</v>
      </c>
      <c r="AI34" s="18">
        <f t="shared" si="19"/>
        <v>0</v>
      </c>
      <c r="AJ34" s="18">
        <f t="shared" si="20"/>
        <v>0</v>
      </c>
      <c r="AK34" s="18">
        <f t="shared" si="21"/>
        <v>0</v>
      </c>
      <c r="AL34" s="18">
        <f t="shared" si="22"/>
        <v>0</v>
      </c>
    </row>
    <row r="35" spans="2:38" s="10" customFormat="1" ht="11.1" customHeight="1" x14ac:dyDescent="0.15">
      <c r="B35" s="75"/>
      <c r="C35" s="79"/>
      <c r="D35" s="19" t="str">
        <f t="shared" si="15"/>
        <v>2019年</v>
      </c>
      <c r="E35" s="40">
        <v>94144</v>
      </c>
      <c r="F35" s="40">
        <v>29263</v>
      </c>
      <c r="G35" s="41">
        <v>11019</v>
      </c>
      <c r="H35" s="41">
        <v>1994</v>
      </c>
      <c r="I35" s="45">
        <v>3165</v>
      </c>
      <c r="J35" s="45">
        <v>583</v>
      </c>
      <c r="K35" s="45">
        <v>4666</v>
      </c>
      <c r="L35" s="45">
        <v>818</v>
      </c>
      <c r="M35" s="45">
        <v>3188</v>
      </c>
      <c r="N35" s="45">
        <v>593</v>
      </c>
      <c r="O35" s="57">
        <v>83125</v>
      </c>
      <c r="P35" s="41">
        <v>27269</v>
      </c>
      <c r="Q35" s="43"/>
      <c r="R35" s="46">
        <v>7823</v>
      </c>
      <c r="S35" s="45">
        <v>1666</v>
      </c>
      <c r="T35" s="45">
        <v>5408</v>
      </c>
      <c r="U35" s="45">
        <v>1315</v>
      </c>
      <c r="V35" s="45">
        <v>10356</v>
      </c>
      <c r="W35" s="45">
        <v>2855</v>
      </c>
      <c r="X35" s="45">
        <v>12448</v>
      </c>
      <c r="Y35" s="45">
        <v>3896</v>
      </c>
      <c r="Z35" s="45">
        <v>11790</v>
      </c>
      <c r="AA35" s="45">
        <v>3626</v>
      </c>
      <c r="AB35" s="45">
        <v>35300</v>
      </c>
      <c r="AC35" s="45">
        <v>13911</v>
      </c>
      <c r="AD35" s="16" t="str">
        <f t="shared" si="16"/>
        <v>2019年</v>
      </c>
      <c r="AE35" s="70"/>
      <c r="AF35" s="75"/>
      <c r="AG35" s="17">
        <f t="shared" si="17"/>
        <v>0</v>
      </c>
      <c r="AH35" s="18">
        <f t="shared" si="18"/>
        <v>0</v>
      </c>
      <c r="AI35" s="18">
        <f t="shared" si="19"/>
        <v>0</v>
      </c>
      <c r="AJ35" s="18">
        <f t="shared" si="20"/>
        <v>0</v>
      </c>
      <c r="AK35" s="18">
        <f t="shared" si="21"/>
        <v>0</v>
      </c>
      <c r="AL35" s="18">
        <f t="shared" si="22"/>
        <v>0</v>
      </c>
    </row>
    <row r="36" spans="2:38" s="10" customFormat="1" ht="11.1" customHeight="1" x14ac:dyDescent="0.15">
      <c r="B36" s="75"/>
      <c r="C36" s="79"/>
      <c r="D36" s="19" t="str">
        <f t="shared" si="15"/>
        <v>2020年</v>
      </c>
      <c r="E36" s="40">
        <v>88464</v>
      </c>
      <c r="F36" s="40">
        <v>27789</v>
      </c>
      <c r="G36" s="41">
        <v>9403</v>
      </c>
      <c r="H36" s="41">
        <v>1725</v>
      </c>
      <c r="I36" s="45">
        <v>2623</v>
      </c>
      <c r="J36" s="45">
        <v>513</v>
      </c>
      <c r="K36" s="45">
        <v>3928</v>
      </c>
      <c r="L36" s="45">
        <v>688</v>
      </c>
      <c r="M36" s="45">
        <v>2852</v>
      </c>
      <c r="N36" s="45">
        <v>524</v>
      </c>
      <c r="O36" s="57">
        <v>79061</v>
      </c>
      <c r="P36" s="41">
        <v>26064</v>
      </c>
      <c r="Q36" s="43"/>
      <c r="R36" s="46">
        <v>6989</v>
      </c>
      <c r="S36" s="45">
        <v>1496</v>
      </c>
      <c r="T36" s="45">
        <v>5213</v>
      </c>
      <c r="U36" s="45">
        <v>1218</v>
      </c>
      <c r="V36" s="45">
        <v>9583</v>
      </c>
      <c r="W36" s="45">
        <v>2732</v>
      </c>
      <c r="X36" s="45">
        <v>11594</v>
      </c>
      <c r="Y36" s="45">
        <v>3666</v>
      </c>
      <c r="Z36" s="45">
        <v>11341</v>
      </c>
      <c r="AA36" s="45">
        <v>3455</v>
      </c>
      <c r="AB36" s="45">
        <v>34341</v>
      </c>
      <c r="AC36" s="45">
        <v>13497</v>
      </c>
      <c r="AD36" s="16" t="str">
        <f t="shared" si="16"/>
        <v>2020年</v>
      </c>
      <c r="AE36" s="70"/>
      <c r="AF36" s="75"/>
      <c r="AG36" s="17">
        <f t="shared" si="17"/>
        <v>0</v>
      </c>
      <c r="AH36" s="18">
        <f t="shared" si="18"/>
        <v>0</v>
      </c>
      <c r="AI36" s="18">
        <f t="shared" si="19"/>
        <v>0</v>
      </c>
      <c r="AJ36" s="18">
        <f t="shared" si="20"/>
        <v>0</v>
      </c>
      <c r="AK36" s="18">
        <f t="shared" si="21"/>
        <v>0</v>
      </c>
      <c r="AL36" s="18">
        <f t="shared" si="22"/>
        <v>0</v>
      </c>
    </row>
    <row r="37" spans="2:38" s="10" customFormat="1" ht="11.1" customHeight="1" x14ac:dyDescent="0.15">
      <c r="B37" s="75"/>
      <c r="C37" s="79"/>
      <c r="D37" s="19" t="str">
        <f t="shared" si="15"/>
        <v>2021年</v>
      </c>
      <c r="E37" s="40">
        <v>84360</v>
      </c>
      <c r="F37" s="40">
        <v>27721</v>
      </c>
      <c r="G37" s="41">
        <v>7599</v>
      </c>
      <c r="H37" s="41">
        <v>1631</v>
      </c>
      <c r="I37" s="45">
        <v>2173</v>
      </c>
      <c r="J37" s="45">
        <v>466</v>
      </c>
      <c r="K37" s="45">
        <v>3166</v>
      </c>
      <c r="L37" s="45">
        <v>674</v>
      </c>
      <c r="M37" s="45">
        <v>2260</v>
      </c>
      <c r="N37" s="45">
        <v>491</v>
      </c>
      <c r="O37" s="57">
        <v>76761</v>
      </c>
      <c r="P37" s="41">
        <v>26090</v>
      </c>
      <c r="Q37" s="43"/>
      <c r="R37" s="46">
        <v>6439</v>
      </c>
      <c r="S37" s="45">
        <v>1550</v>
      </c>
      <c r="T37" s="45">
        <v>4985</v>
      </c>
      <c r="U37" s="45">
        <v>1287</v>
      </c>
      <c r="V37" s="45">
        <v>8949</v>
      </c>
      <c r="W37" s="45">
        <v>2617</v>
      </c>
      <c r="X37" s="45">
        <v>11161</v>
      </c>
      <c r="Y37" s="45">
        <v>3695</v>
      </c>
      <c r="Z37" s="45">
        <v>11227</v>
      </c>
      <c r="AA37" s="45">
        <v>3606</v>
      </c>
      <c r="AB37" s="45">
        <v>34000</v>
      </c>
      <c r="AC37" s="45">
        <v>13335</v>
      </c>
      <c r="AD37" s="16" t="str">
        <f t="shared" si="16"/>
        <v>2021年</v>
      </c>
      <c r="AE37" s="70"/>
      <c r="AF37" s="75"/>
      <c r="AG37" s="17">
        <f t="shared" si="17"/>
        <v>0</v>
      </c>
      <c r="AH37" s="18">
        <f t="shared" si="18"/>
        <v>0</v>
      </c>
      <c r="AI37" s="18">
        <f t="shared" si="19"/>
        <v>0</v>
      </c>
      <c r="AJ37" s="18">
        <f t="shared" si="20"/>
        <v>0</v>
      </c>
      <c r="AK37" s="18">
        <f t="shared" si="21"/>
        <v>0</v>
      </c>
      <c r="AL37" s="18">
        <f t="shared" si="22"/>
        <v>0</v>
      </c>
    </row>
    <row r="38" spans="2:38" s="10" customFormat="1" ht="11.1" customHeight="1" x14ac:dyDescent="0.15">
      <c r="B38" s="75"/>
      <c r="C38" s="79"/>
      <c r="D38" s="19" t="str">
        <f t="shared" si="15"/>
        <v>2022年</v>
      </c>
      <c r="E38" s="40">
        <v>79234</v>
      </c>
      <c r="F38" s="40">
        <v>25241</v>
      </c>
      <c r="G38" s="41">
        <v>7695</v>
      </c>
      <c r="H38" s="41">
        <v>1457</v>
      </c>
      <c r="I38" s="45">
        <v>2396</v>
      </c>
      <c r="J38" s="45">
        <v>443</v>
      </c>
      <c r="K38" s="45">
        <v>3089</v>
      </c>
      <c r="L38" s="45">
        <v>570</v>
      </c>
      <c r="M38" s="45">
        <v>2210</v>
      </c>
      <c r="N38" s="45">
        <v>444</v>
      </c>
      <c r="O38" s="57">
        <v>71539</v>
      </c>
      <c r="P38" s="41">
        <v>23784</v>
      </c>
      <c r="Q38" s="43"/>
      <c r="R38" s="46">
        <v>5918</v>
      </c>
      <c r="S38" s="45">
        <v>1339</v>
      </c>
      <c r="T38" s="45">
        <v>4718</v>
      </c>
      <c r="U38" s="45">
        <v>1114</v>
      </c>
      <c r="V38" s="45">
        <v>8385</v>
      </c>
      <c r="W38" s="45">
        <v>2327</v>
      </c>
      <c r="X38" s="45">
        <v>10028</v>
      </c>
      <c r="Y38" s="45">
        <v>3255</v>
      </c>
      <c r="Z38" s="45">
        <v>10771</v>
      </c>
      <c r="AA38" s="45">
        <v>3408</v>
      </c>
      <c r="AB38" s="45">
        <v>31719</v>
      </c>
      <c r="AC38" s="45">
        <v>12341</v>
      </c>
      <c r="AD38" s="16" t="str">
        <f t="shared" si="16"/>
        <v>2022年</v>
      </c>
      <c r="AE38" s="70"/>
      <c r="AF38" s="75"/>
      <c r="AG38" s="17">
        <f t="shared" si="17"/>
        <v>0</v>
      </c>
      <c r="AH38" s="18">
        <f t="shared" si="18"/>
        <v>0</v>
      </c>
      <c r="AI38" s="18">
        <f t="shared" si="19"/>
        <v>0</v>
      </c>
      <c r="AJ38" s="18">
        <f t="shared" si="20"/>
        <v>0</v>
      </c>
      <c r="AK38" s="18">
        <f t="shared" si="21"/>
        <v>0</v>
      </c>
      <c r="AL38" s="18">
        <f t="shared" si="22"/>
        <v>0</v>
      </c>
    </row>
    <row r="39" spans="2:38" s="22" customFormat="1" ht="11.1" customHeight="1" x14ac:dyDescent="0.15">
      <c r="B39" s="75"/>
      <c r="C39" s="79"/>
      <c r="D39" s="20" t="str">
        <f t="shared" si="15"/>
        <v>2023年</v>
      </c>
      <c r="E39" s="39">
        <v>85535</v>
      </c>
      <c r="F39" s="40">
        <v>26712</v>
      </c>
      <c r="G39" s="40">
        <v>10021</v>
      </c>
      <c r="H39" s="40">
        <v>1886</v>
      </c>
      <c r="I39" s="48">
        <v>3381</v>
      </c>
      <c r="J39" s="48">
        <v>658</v>
      </c>
      <c r="K39" s="48">
        <v>4036</v>
      </c>
      <c r="L39" s="48">
        <v>732</v>
      </c>
      <c r="M39" s="48">
        <v>2604</v>
      </c>
      <c r="N39" s="48">
        <v>496</v>
      </c>
      <c r="O39" s="49">
        <v>75514</v>
      </c>
      <c r="P39" s="40">
        <v>24826</v>
      </c>
      <c r="Q39" s="50"/>
      <c r="R39" s="50">
        <v>6435</v>
      </c>
      <c r="S39" s="48">
        <v>1443</v>
      </c>
      <c r="T39" s="48">
        <v>5160</v>
      </c>
      <c r="U39" s="48">
        <v>1268</v>
      </c>
      <c r="V39" s="48">
        <v>8914</v>
      </c>
      <c r="W39" s="48">
        <v>2434</v>
      </c>
      <c r="X39" s="48">
        <v>10224</v>
      </c>
      <c r="Y39" s="48">
        <v>3181</v>
      </c>
      <c r="Z39" s="48">
        <v>11614</v>
      </c>
      <c r="AA39" s="48">
        <v>3723</v>
      </c>
      <c r="AB39" s="51">
        <v>33167</v>
      </c>
      <c r="AC39" s="66">
        <v>12777</v>
      </c>
      <c r="AD39" s="34" t="str">
        <f t="shared" si="16"/>
        <v>2023年</v>
      </c>
      <c r="AE39" s="70"/>
      <c r="AF39" s="75"/>
      <c r="AG39" s="17">
        <f t="shared" si="17"/>
        <v>0</v>
      </c>
      <c r="AH39" s="18">
        <f t="shared" si="18"/>
        <v>0</v>
      </c>
      <c r="AI39" s="18">
        <f t="shared" si="19"/>
        <v>0</v>
      </c>
      <c r="AJ39" s="18">
        <f t="shared" si="20"/>
        <v>0</v>
      </c>
      <c r="AK39" s="18">
        <f t="shared" si="21"/>
        <v>0</v>
      </c>
      <c r="AL39" s="18">
        <f t="shared" si="22"/>
        <v>0</v>
      </c>
    </row>
    <row r="40" spans="2:38" s="10" customFormat="1" ht="11.1" customHeight="1" x14ac:dyDescent="0.15">
      <c r="B40" s="9"/>
      <c r="C40" s="9"/>
      <c r="D40" s="19"/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57"/>
      <c r="P40" s="41"/>
      <c r="Q40" s="43"/>
      <c r="R40" s="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16"/>
      <c r="AE40" s="24"/>
      <c r="AF40" s="9"/>
    </row>
    <row r="41" spans="2:38" s="10" customFormat="1" ht="11.1" customHeight="1" x14ac:dyDescent="0.15">
      <c r="B41" s="75" t="s">
        <v>10</v>
      </c>
      <c r="C41" s="75"/>
      <c r="D41" s="19" t="str">
        <f t="shared" ref="D41:D50" si="23">D8</f>
        <v>2014年</v>
      </c>
      <c r="E41" s="40">
        <v>10489</v>
      </c>
      <c r="F41" s="40">
        <v>1608</v>
      </c>
      <c r="G41" s="41">
        <v>880</v>
      </c>
      <c r="H41" s="41">
        <v>158</v>
      </c>
      <c r="I41" s="45">
        <v>120</v>
      </c>
      <c r="J41" s="45">
        <v>27</v>
      </c>
      <c r="K41" s="45">
        <v>325</v>
      </c>
      <c r="L41" s="45">
        <v>75</v>
      </c>
      <c r="M41" s="45">
        <v>435</v>
      </c>
      <c r="N41" s="67">
        <v>56</v>
      </c>
      <c r="O41" s="57">
        <v>9609</v>
      </c>
      <c r="P41" s="41">
        <v>1450</v>
      </c>
      <c r="Q41" s="43"/>
      <c r="R41" s="46">
        <v>1345</v>
      </c>
      <c r="S41" s="45">
        <v>158</v>
      </c>
      <c r="T41" s="45">
        <v>1155</v>
      </c>
      <c r="U41" s="67">
        <v>146</v>
      </c>
      <c r="V41" s="45">
        <v>2186</v>
      </c>
      <c r="W41" s="45">
        <v>307</v>
      </c>
      <c r="X41" s="45">
        <v>2033</v>
      </c>
      <c r="Y41" s="67">
        <v>323</v>
      </c>
      <c r="Z41" s="45">
        <v>1432</v>
      </c>
      <c r="AA41" s="67">
        <v>237</v>
      </c>
      <c r="AB41" s="45">
        <v>1458</v>
      </c>
      <c r="AC41" s="67">
        <v>279</v>
      </c>
      <c r="AD41" s="16" t="str">
        <f t="shared" ref="AD41:AD50" si="24">AD8</f>
        <v>2014年</v>
      </c>
      <c r="AE41" s="69"/>
      <c r="AF41" s="75" t="str">
        <f>B41</f>
        <v>詐欺</v>
      </c>
      <c r="AG41" s="17">
        <f>SUM(G41,O41)-E41</f>
        <v>0</v>
      </c>
      <c r="AH41" s="18">
        <f>SUM(I41,K41,M41)-G41</f>
        <v>0</v>
      </c>
      <c r="AI41" s="18">
        <f>SUM(R41,T41,V41,X41,Z41,AB41)-O41</f>
        <v>0</v>
      </c>
      <c r="AJ41" s="18">
        <f>SUM(H41,P41)-F41</f>
        <v>0</v>
      </c>
      <c r="AK41" s="18">
        <f>SUM(J41,L41,N41)-H41</f>
        <v>0</v>
      </c>
      <c r="AL41" s="18">
        <f>SUM(S41,U41,W41,Y41,AA41,AC41)-P41</f>
        <v>0</v>
      </c>
    </row>
    <row r="42" spans="2:38" s="10" customFormat="1" ht="11.1" customHeight="1" x14ac:dyDescent="0.15">
      <c r="B42" s="75"/>
      <c r="C42" s="79"/>
      <c r="D42" s="19" t="str">
        <f t="shared" si="23"/>
        <v>2015年</v>
      </c>
      <c r="E42" s="40">
        <v>10502</v>
      </c>
      <c r="F42" s="40">
        <v>1594</v>
      </c>
      <c r="G42" s="41">
        <v>854</v>
      </c>
      <c r="H42" s="41">
        <v>124</v>
      </c>
      <c r="I42" s="45">
        <v>86</v>
      </c>
      <c r="J42" s="45">
        <v>20</v>
      </c>
      <c r="K42" s="45">
        <v>328</v>
      </c>
      <c r="L42" s="45">
        <v>48</v>
      </c>
      <c r="M42" s="45">
        <v>440</v>
      </c>
      <c r="N42" s="67">
        <v>56</v>
      </c>
      <c r="O42" s="57">
        <v>9648</v>
      </c>
      <c r="P42" s="41">
        <v>1470</v>
      </c>
      <c r="Q42" s="43"/>
      <c r="R42" s="46">
        <v>1460</v>
      </c>
      <c r="S42" s="45">
        <v>192</v>
      </c>
      <c r="T42" s="45">
        <v>1192</v>
      </c>
      <c r="U42" s="67">
        <v>154</v>
      </c>
      <c r="V42" s="45">
        <v>2195</v>
      </c>
      <c r="W42" s="45">
        <v>286</v>
      </c>
      <c r="X42" s="45">
        <v>2071</v>
      </c>
      <c r="Y42" s="67">
        <v>348</v>
      </c>
      <c r="Z42" s="45">
        <v>1372</v>
      </c>
      <c r="AA42" s="67">
        <v>222</v>
      </c>
      <c r="AB42" s="45">
        <v>1358</v>
      </c>
      <c r="AC42" s="67">
        <v>268</v>
      </c>
      <c r="AD42" s="16" t="str">
        <f t="shared" si="24"/>
        <v>2015年</v>
      </c>
      <c r="AE42" s="70"/>
      <c r="AF42" s="75"/>
      <c r="AG42" s="17">
        <f t="shared" ref="AG42:AG50" si="25">SUM(G42,O42)-E42</f>
        <v>0</v>
      </c>
      <c r="AH42" s="18">
        <f t="shared" ref="AH42:AH50" si="26">SUM(I42,K42,M42)-G42</f>
        <v>0</v>
      </c>
      <c r="AI42" s="18">
        <f t="shared" ref="AI42:AI50" si="27">SUM(R42,T42,V42,X42,Z42,AB42)-O42</f>
        <v>0</v>
      </c>
      <c r="AJ42" s="18">
        <f t="shared" ref="AJ42:AJ50" si="28">SUM(H42,P42)-F42</f>
        <v>0</v>
      </c>
      <c r="AK42" s="18">
        <f t="shared" ref="AK42:AK50" si="29">SUM(J42,L42,N42)-H42</f>
        <v>0</v>
      </c>
      <c r="AL42" s="18">
        <f t="shared" ref="AL42:AL50" si="30">SUM(S42,U42,W42,Y42,AA42,AC42)-P42</f>
        <v>0</v>
      </c>
    </row>
    <row r="43" spans="2:38" s="10" customFormat="1" ht="11.1" customHeight="1" x14ac:dyDescent="0.15">
      <c r="B43" s="75"/>
      <c r="C43" s="79"/>
      <c r="D43" s="19" t="str">
        <f t="shared" si="23"/>
        <v>2016年</v>
      </c>
      <c r="E43" s="40">
        <v>10360</v>
      </c>
      <c r="F43" s="40">
        <v>1535</v>
      </c>
      <c r="G43" s="41">
        <v>763</v>
      </c>
      <c r="H43" s="41">
        <v>95</v>
      </c>
      <c r="I43" s="45">
        <v>88</v>
      </c>
      <c r="J43" s="45">
        <v>11</v>
      </c>
      <c r="K43" s="45">
        <v>282</v>
      </c>
      <c r="L43" s="45">
        <v>45</v>
      </c>
      <c r="M43" s="45">
        <v>393</v>
      </c>
      <c r="N43" s="45">
        <v>39</v>
      </c>
      <c r="O43" s="57">
        <v>9597</v>
      </c>
      <c r="P43" s="41">
        <v>1440</v>
      </c>
      <c r="Q43" s="43"/>
      <c r="R43" s="46">
        <v>1440</v>
      </c>
      <c r="S43" s="45">
        <v>160</v>
      </c>
      <c r="T43" s="45">
        <v>1282</v>
      </c>
      <c r="U43" s="45">
        <v>165</v>
      </c>
      <c r="V43" s="45">
        <v>2110</v>
      </c>
      <c r="W43" s="67">
        <v>287</v>
      </c>
      <c r="X43" s="45">
        <v>1914</v>
      </c>
      <c r="Y43" s="67">
        <v>325</v>
      </c>
      <c r="Z43" s="45">
        <v>1428</v>
      </c>
      <c r="AA43" s="67">
        <v>225</v>
      </c>
      <c r="AB43" s="45">
        <v>1423</v>
      </c>
      <c r="AC43" s="67">
        <v>278</v>
      </c>
      <c r="AD43" s="16" t="str">
        <f t="shared" si="24"/>
        <v>2016年</v>
      </c>
      <c r="AE43" s="70"/>
      <c r="AF43" s="75"/>
      <c r="AG43" s="17">
        <f t="shared" si="25"/>
        <v>0</v>
      </c>
      <c r="AH43" s="18">
        <f t="shared" si="26"/>
        <v>0</v>
      </c>
      <c r="AI43" s="18">
        <f t="shared" si="27"/>
        <v>0</v>
      </c>
      <c r="AJ43" s="18">
        <f t="shared" si="28"/>
        <v>0</v>
      </c>
      <c r="AK43" s="18">
        <f t="shared" si="29"/>
        <v>0</v>
      </c>
      <c r="AL43" s="18">
        <f t="shared" si="30"/>
        <v>0</v>
      </c>
    </row>
    <row r="44" spans="2:38" s="10" customFormat="1" ht="11.1" customHeight="1" x14ac:dyDescent="0.15">
      <c r="B44" s="75"/>
      <c r="C44" s="79"/>
      <c r="D44" s="19" t="str">
        <f t="shared" si="23"/>
        <v>2017年</v>
      </c>
      <c r="E44" s="40">
        <v>9928</v>
      </c>
      <c r="F44" s="40">
        <v>1492</v>
      </c>
      <c r="G44" s="41">
        <v>844</v>
      </c>
      <c r="H44" s="41">
        <v>120</v>
      </c>
      <c r="I44" s="45">
        <v>93</v>
      </c>
      <c r="J44" s="67">
        <v>18</v>
      </c>
      <c r="K44" s="45">
        <v>293</v>
      </c>
      <c r="L44" s="45">
        <v>50</v>
      </c>
      <c r="M44" s="45">
        <v>458</v>
      </c>
      <c r="N44" s="45">
        <v>52</v>
      </c>
      <c r="O44" s="57">
        <v>9084</v>
      </c>
      <c r="P44" s="41">
        <v>1372</v>
      </c>
      <c r="Q44" s="43"/>
      <c r="R44" s="46">
        <v>1500</v>
      </c>
      <c r="S44" s="45">
        <v>198</v>
      </c>
      <c r="T44" s="45">
        <v>1153</v>
      </c>
      <c r="U44" s="67">
        <v>139</v>
      </c>
      <c r="V44" s="45">
        <v>1980</v>
      </c>
      <c r="W44" s="67">
        <v>245</v>
      </c>
      <c r="X44" s="45">
        <v>1817</v>
      </c>
      <c r="Y44" s="67">
        <v>302</v>
      </c>
      <c r="Z44" s="45">
        <v>1302</v>
      </c>
      <c r="AA44" s="67">
        <v>217</v>
      </c>
      <c r="AB44" s="45">
        <v>1332</v>
      </c>
      <c r="AC44" s="67">
        <v>271</v>
      </c>
      <c r="AD44" s="16" t="str">
        <f t="shared" si="24"/>
        <v>2017年</v>
      </c>
      <c r="AE44" s="70"/>
      <c r="AF44" s="75"/>
      <c r="AG44" s="17">
        <f t="shared" si="25"/>
        <v>0</v>
      </c>
      <c r="AH44" s="18">
        <f t="shared" si="26"/>
        <v>0</v>
      </c>
      <c r="AI44" s="18">
        <f t="shared" si="27"/>
        <v>0</v>
      </c>
      <c r="AJ44" s="18">
        <f t="shared" si="28"/>
        <v>0</v>
      </c>
      <c r="AK44" s="18">
        <f t="shared" si="29"/>
        <v>0</v>
      </c>
      <c r="AL44" s="18">
        <f t="shared" si="30"/>
        <v>0</v>
      </c>
    </row>
    <row r="45" spans="2:38" s="10" customFormat="1" ht="11.1" customHeight="1" x14ac:dyDescent="0.15">
      <c r="B45" s="75"/>
      <c r="C45" s="79"/>
      <c r="D45" s="19" t="str">
        <f t="shared" si="23"/>
        <v>2018年</v>
      </c>
      <c r="E45" s="40">
        <v>9959</v>
      </c>
      <c r="F45" s="40">
        <v>1581</v>
      </c>
      <c r="G45" s="41">
        <v>1122</v>
      </c>
      <c r="H45" s="41">
        <v>143</v>
      </c>
      <c r="I45" s="45">
        <v>95</v>
      </c>
      <c r="J45" s="67">
        <v>18</v>
      </c>
      <c r="K45" s="45">
        <v>390</v>
      </c>
      <c r="L45" s="45">
        <v>47</v>
      </c>
      <c r="M45" s="45">
        <v>637</v>
      </c>
      <c r="N45" s="67">
        <v>78</v>
      </c>
      <c r="O45" s="57">
        <v>8837</v>
      </c>
      <c r="P45" s="41">
        <v>1438</v>
      </c>
      <c r="Q45" s="43"/>
      <c r="R45" s="46">
        <v>1525</v>
      </c>
      <c r="S45" s="45">
        <v>174</v>
      </c>
      <c r="T45" s="45">
        <v>1089</v>
      </c>
      <c r="U45" s="67">
        <v>148</v>
      </c>
      <c r="V45" s="45">
        <v>1791</v>
      </c>
      <c r="W45" s="45">
        <v>279</v>
      </c>
      <c r="X45" s="45">
        <v>1739</v>
      </c>
      <c r="Y45" s="45">
        <v>329</v>
      </c>
      <c r="Z45" s="45">
        <v>1384</v>
      </c>
      <c r="AA45" s="67">
        <v>231</v>
      </c>
      <c r="AB45" s="45">
        <v>1309</v>
      </c>
      <c r="AC45" s="67">
        <v>277</v>
      </c>
      <c r="AD45" s="16" t="str">
        <f t="shared" si="24"/>
        <v>2018年</v>
      </c>
      <c r="AE45" s="70"/>
      <c r="AF45" s="75"/>
      <c r="AG45" s="17">
        <f t="shared" si="25"/>
        <v>0</v>
      </c>
      <c r="AH45" s="18">
        <f t="shared" si="26"/>
        <v>0</v>
      </c>
      <c r="AI45" s="18">
        <f t="shared" si="27"/>
        <v>0</v>
      </c>
      <c r="AJ45" s="18">
        <f t="shared" si="28"/>
        <v>0</v>
      </c>
      <c r="AK45" s="18">
        <f t="shared" si="29"/>
        <v>0</v>
      </c>
      <c r="AL45" s="18">
        <f t="shared" si="30"/>
        <v>0</v>
      </c>
    </row>
    <row r="46" spans="2:38" s="10" customFormat="1" ht="11.1" customHeight="1" x14ac:dyDescent="0.15">
      <c r="B46" s="75"/>
      <c r="C46" s="79"/>
      <c r="D46" s="19" t="str">
        <f t="shared" si="23"/>
        <v>2019年</v>
      </c>
      <c r="E46" s="40">
        <v>8843</v>
      </c>
      <c r="F46" s="40">
        <v>1439</v>
      </c>
      <c r="G46" s="41">
        <v>874</v>
      </c>
      <c r="H46" s="41">
        <v>155</v>
      </c>
      <c r="I46" s="45">
        <v>61</v>
      </c>
      <c r="J46" s="45">
        <v>20</v>
      </c>
      <c r="K46" s="45">
        <v>311</v>
      </c>
      <c r="L46" s="45">
        <v>66</v>
      </c>
      <c r="M46" s="45">
        <v>502</v>
      </c>
      <c r="N46" s="45">
        <v>69</v>
      </c>
      <c r="O46" s="57">
        <v>7969</v>
      </c>
      <c r="P46" s="41">
        <v>1284</v>
      </c>
      <c r="Q46" s="43"/>
      <c r="R46" s="46">
        <v>1471</v>
      </c>
      <c r="S46" s="45">
        <v>188</v>
      </c>
      <c r="T46" s="45">
        <v>1080</v>
      </c>
      <c r="U46" s="45">
        <v>142</v>
      </c>
      <c r="V46" s="45">
        <v>1602</v>
      </c>
      <c r="W46" s="67">
        <v>234</v>
      </c>
      <c r="X46" s="45">
        <v>1517</v>
      </c>
      <c r="Y46" s="45">
        <v>257</v>
      </c>
      <c r="Z46" s="45">
        <v>1109</v>
      </c>
      <c r="AA46" s="45">
        <v>198</v>
      </c>
      <c r="AB46" s="45">
        <v>1190</v>
      </c>
      <c r="AC46" s="67">
        <v>265</v>
      </c>
      <c r="AD46" s="16" t="str">
        <f t="shared" si="24"/>
        <v>2019年</v>
      </c>
      <c r="AE46" s="70"/>
      <c r="AF46" s="75"/>
      <c r="AG46" s="17">
        <f t="shared" si="25"/>
        <v>0</v>
      </c>
      <c r="AH46" s="18">
        <f t="shared" si="26"/>
        <v>0</v>
      </c>
      <c r="AI46" s="18">
        <f t="shared" si="27"/>
        <v>0</v>
      </c>
      <c r="AJ46" s="18">
        <f t="shared" si="28"/>
        <v>0</v>
      </c>
      <c r="AK46" s="18">
        <f t="shared" si="29"/>
        <v>0</v>
      </c>
      <c r="AL46" s="18">
        <f t="shared" si="30"/>
        <v>0</v>
      </c>
    </row>
    <row r="47" spans="2:38" s="10" customFormat="1" ht="11.1" customHeight="1" x14ac:dyDescent="0.15">
      <c r="B47" s="75"/>
      <c r="C47" s="79"/>
      <c r="D47" s="19" t="str">
        <f t="shared" si="23"/>
        <v>2020年</v>
      </c>
      <c r="E47" s="40">
        <v>8326</v>
      </c>
      <c r="F47" s="40">
        <v>1477</v>
      </c>
      <c r="G47" s="41">
        <v>686</v>
      </c>
      <c r="H47" s="41">
        <v>123</v>
      </c>
      <c r="I47" s="45">
        <v>66</v>
      </c>
      <c r="J47" s="67">
        <v>14</v>
      </c>
      <c r="K47" s="45">
        <v>244</v>
      </c>
      <c r="L47" s="67">
        <v>45</v>
      </c>
      <c r="M47" s="45">
        <v>376</v>
      </c>
      <c r="N47" s="45">
        <v>64</v>
      </c>
      <c r="O47" s="57">
        <v>7640</v>
      </c>
      <c r="P47" s="41">
        <v>1354</v>
      </c>
      <c r="Q47" s="43"/>
      <c r="R47" s="46">
        <v>1418</v>
      </c>
      <c r="S47" s="45">
        <v>219</v>
      </c>
      <c r="T47" s="45">
        <v>983</v>
      </c>
      <c r="U47" s="45">
        <v>149</v>
      </c>
      <c r="V47" s="45">
        <v>1509</v>
      </c>
      <c r="W47" s="45">
        <v>253</v>
      </c>
      <c r="X47" s="45">
        <v>1479</v>
      </c>
      <c r="Y47" s="67">
        <v>273</v>
      </c>
      <c r="Z47" s="45">
        <v>1104</v>
      </c>
      <c r="AA47" s="67">
        <v>206</v>
      </c>
      <c r="AB47" s="45">
        <v>1147</v>
      </c>
      <c r="AC47" s="67">
        <v>254</v>
      </c>
      <c r="AD47" s="16" t="str">
        <f t="shared" si="24"/>
        <v>2020年</v>
      </c>
      <c r="AE47" s="70"/>
      <c r="AF47" s="75"/>
      <c r="AG47" s="17">
        <f t="shared" si="25"/>
        <v>0</v>
      </c>
      <c r="AH47" s="18">
        <f t="shared" si="26"/>
        <v>0</v>
      </c>
      <c r="AI47" s="18">
        <f t="shared" si="27"/>
        <v>0</v>
      </c>
      <c r="AJ47" s="18">
        <f t="shared" si="28"/>
        <v>0</v>
      </c>
      <c r="AK47" s="18">
        <f t="shared" si="29"/>
        <v>0</v>
      </c>
      <c r="AL47" s="18">
        <f t="shared" si="30"/>
        <v>0</v>
      </c>
    </row>
    <row r="48" spans="2:38" s="10" customFormat="1" ht="11.1" customHeight="1" x14ac:dyDescent="0.15">
      <c r="B48" s="75"/>
      <c r="C48" s="79"/>
      <c r="D48" s="19" t="str">
        <f t="shared" si="23"/>
        <v>2021年</v>
      </c>
      <c r="E48" s="40">
        <v>10400</v>
      </c>
      <c r="F48" s="40">
        <v>2002</v>
      </c>
      <c r="G48" s="41">
        <v>1004</v>
      </c>
      <c r="H48" s="41">
        <v>166</v>
      </c>
      <c r="I48" s="45">
        <v>57</v>
      </c>
      <c r="J48" s="45">
        <v>10</v>
      </c>
      <c r="K48" s="45">
        <v>264</v>
      </c>
      <c r="L48" s="45">
        <v>40</v>
      </c>
      <c r="M48" s="45">
        <v>683</v>
      </c>
      <c r="N48" s="45">
        <v>116</v>
      </c>
      <c r="O48" s="57">
        <v>9396</v>
      </c>
      <c r="P48" s="41">
        <v>1836</v>
      </c>
      <c r="Q48" s="43"/>
      <c r="R48" s="46">
        <v>2395</v>
      </c>
      <c r="S48" s="45">
        <v>458</v>
      </c>
      <c r="T48" s="45">
        <v>1281</v>
      </c>
      <c r="U48" s="45">
        <v>241</v>
      </c>
      <c r="V48" s="45">
        <v>1789</v>
      </c>
      <c r="W48" s="45">
        <v>320</v>
      </c>
      <c r="X48" s="45">
        <v>1579</v>
      </c>
      <c r="Y48" s="45">
        <v>303</v>
      </c>
      <c r="Z48" s="45">
        <v>1198</v>
      </c>
      <c r="AA48" s="67">
        <v>232</v>
      </c>
      <c r="AB48" s="45">
        <v>1154</v>
      </c>
      <c r="AC48" s="67">
        <v>282</v>
      </c>
      <c r="AD48" s="16" t="str">
        <f t="shared" si="24"/>
        <v>2021年</v>
      </c>
      <c r="AE48" s="70"/>
      <c r="AF48" s="75"/>
      <c r="AG48" s="17">
        <f t="shared" si="25"/>
        <v>0</v>
      </c>
      <c r="AH48" s="18">
        <f t="shared" si="26"/>
        <v>0</v>
      </c>
      <c r="AI48" s="18">
        <f t="shared" si="27"/>
        <v>0</v>
      </c>
      <c r="AJ48" s="18">
        <f t="shared" si="28"/>
        <v>0</v>
      </c>
      <c r="AK48" s="18">
        <f t="shared" si="29"/>
        <v>0</v>
      </c>
      <c r="AL48" s="18">
        <f t="shared" si="30"/>
        <v>0</v>
      </c>
    </row>
    <row r="49" spans="2:38" s="10" customFormat="1" ht="11.1" customHeight="1" x14ac:dyDescent="0.15">
      <c r="B49" s="75"/>
      <c r="C49" s="79"/>
      <c r="D49" s="19" t="str">
        <f t="shared" si="23"/>
        <v>2022年</v>
      </c>
      <c r="E49" s="40">
        <v>10507</v>
      </c>
      <c r="F49" s="40">
        <v>2108</v>
      </c>
      <c r="G49" s="41">
        <v>811</v>
      </c>
      <c r="H49" s="41">
        <v>152</v>
      </c>
      <c r="I49" s="45">
        <v>79</v>
      </c>
      <c r="J49" s="45">
        <v>12</v>
      </c>
      <c r="K49" s="45">
        <v>255</v>
      </c>
      <c r="L49" s="45">
        <v>54</v>
      </c>
      <c r="M49" s="45">
        <v>477</v>
      </c>
      <c r="N49" s="45">
        <v>86</v>
      </c>
      <c r="O49" s="57">
        <v>9696</v>
      </c>
      <c r="P49" s="41">
        <v>1956</v>
      </c>
      <c r="Q49" s="43"/>
      <c r="R49" s="46">
        <v>2436</v>
      </c>
      <c r="S49" s="45">
        <v>536</v>
      </c>
      <c r="T49" s="45">
        <v>1420</v>
      </c>
      <c r="U49" s="45">
        <v>286</v>
      </c>
      <c r="V49" s="45">
        <v>1832</v>
      </c>
      <c r="W49" s="45">
        <v>332</v>
      </c>
      <c r="X49" s="45">
        <v>1529</v>
      </c>
      <c r="Y49" s="45">
        <v>257</v>
      </c>
      <c r="Z49" s="45">
        <v>1232</v>
      </c>
      <c r="AA49" s="45">
        <v>238</v>
      </c>
      <c r="AB49" s="45">
        <v>1247</v>
      </c>
      <c r="AC49" s="45">
        <v>307</v>
      </c>
      <c r="AD49" s="16" t="str">
        <f t="shared" si="24"/>
        <v>2022年</v>
      </c>
      <c r="AE49" s="70"/>
      <c r="AF49" s="75"/>
      <c r="AG49" s="17">
        <f t="shared" si="25"/>
        <v>0</v>
      </c>
      <c r="AH49" s="18">
        <f t="shared" si="26"/>
        <v>0</v>
      </c>
      <c r="AI49" s="18">
        <f t="shared" si="27"/>
        <v>0</v>
      </c>
      <c r="AJ49" s="18">
        <f t="shared" si="28"/>
        <v>0</v>
      </c>
      <c r="AK49" s="18">
        <f t="shared" si="29"/>
        <v>0</v>
      </c>
      <c r="AL49" s="18">
        <f t="shared" si="30"/>
        <v>0</v>
      </c>
    </row>
    <row r="50" spans="2:38" s="22" customFormat="1" ht="11.1" customHeight="1" x14ac:dyDescent="0.15">
      <c r="B50" s="75"/>
      <c r="C50" s="79"/>
      <c r="D50" s="20" t="str">
        <f t="shared" si="23"/>
        <v>2023年</v>
      </c>
      <c r="E50" s="39">
        <v>9761</v>
      </c>
      <c r="F50" s="40">
        <v>1931</v>
      </c>
      <c r="G50" s="40">
        <v>846</v>
      </c>
      <c r="H50" s="40">
        <v>194</v>
      </c>
      <c r="I50" s="48">
        <v>87</v>
      </c>
      <c r="J50" s="48">
        <v>30</v>
      </c>
      <c r="K50" s="48">
        <v>299</v>
      </c>
      <c r="L50" s="48">
        <v>58</v>
      </c>
      <c r="M50" s="48">
        <v>460</v>
      </c>
      <c r="N50" s="48">
        <v>106</v>
      </c>
      <c r="O50" s="49">
        <v>8915</v>
      </c>
      <c r="P50" s="40">
        <v>1737</v>
      </c>
      <c r="Q50" s="50"/>
      <c r="R50" s="50">
        <v>1916</v>
      </c>
      <c r="S50" s="48">
        <v>417</v>
      </c>
      <c r="T50" s="48">
        <v>1350</v>
      </c>
      <c r="U50" s="48">
        <v>260</v>
      </c>
      <c r="V50" s="48">
        <v>1709</v>
      </c>
      <c r="W50" s="48">
        <v>269</v>
      </c>
      <c r="X50" s="48">
        <v>1472</v>
      </c>
      <c r="Y50" s="48">
        <v>304</v>
      </c>
      <c r="Z50" s="48">
        <v>1254</v>
      </c>
      <c r="AA50" s="48">
        <v>214</v>
      </c>
      <c r="AB50" s="51">
        <v>1214</v>
      </c>
      <c r="AC50" s="66">
        <v>273</v>
      </c>
      <c r="AD50" s="34" t="str">
        <f t="shared" si="24"/>
        <v>2023年</v>
      </c>
      <c r="AE50" s="70"/>
      <c r="AF50" s="75"/>
      <c r="AG50" s="17">
        <f t="shared" si="25"/>
        <v>0</v>
      </c>
      <c r="AH50" s="18">
        <f t="shared" si="26"/>
        <v>0</v>
      </c>
      <c r="AI50" s="18">
        <f t="shared" si="27"/>
        <v>0</v>
      </c>
      <c r="AJ50" s="18">
        <f t="shared" si="28"/>
        <v>0</v>
      </c>
      <c r="AK50" s="18">
        <f t="shared" si="29"/>
        <v>0</v>
      </c>
      <c r="AL50" s="18">
        <f t="shared" si="30"/>
        <v>0</v>
      </c>
    </row>
    <row r="51" spans="2:38" s="10" customFormat="1" ht="11.1" customHeight="1" x14ac:dyDescent="0.15">
      <c r="B51" s="9"/>
      <c r="C51" s="9"/>
      <c r="D51" s="19"/>
      <c r="E51" s="40"/>
      <c r="F51" s="40"/>
      <c r="G51" s="41"/>
      <c r="H51" s="41"/>
      <c r="I51" s="41"/>
      <c r="J51" s="41"/>
      <c r="K51" s="41"/>
      <c r="L51" s="41"/>
      <c r="M51" s="41"/>
      <c r="N51" s="41"/>
      <c r="O51" s="57"/>
      <c r="P51" s="41"/>
      <c r="Q51" s="43"/>
      <c r="R51" s="4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16"/>
      <c r="AE51" s="24"/>
      <c r="AF51" s="9"/>
    </row>
    <row r="52" spans="2:38" s="10" customFormat="1" ht="11.1" customHeight="1" x14ac:dyDescent="0.15">
      <c r="B52" s="75" t="s">
        <v>11</v>
      </c>
      <c r="C52" s="75"/>
      <c r="D52" s="19" t="str">
        <f t="shared" ref="D52:D61" si="31">D8</f>
        <v>2014年</v>
      </c>
      <c r="E52" s="40">
        <v>1132</v>
      </c>
      <c r="F52" s="40">
        <v>192</v>
      </c>
      <c r="G52" s="41">
        <v>30</v>
      </c>
      <c r="H52" s="41">
        <v>5</v>
      </c>
      <c r="I52" s="45">
        <v>4</v>
      </c>
      <c r="J52" s="45">
        <v>0</v>
      </c>
      <c r="K52" s="45">
        <v>12</v>
      </c>
      <c r="L52" s="45">
        <v>3</v>
      </c>
      <c r="M52" s="45">
        <v>14</v>
      </c>
      <c r="N52" s="45">
        <v>2</v>
      </c>
      <c r="O52" s="57">
        <v>1102</v>
      </c>
      <c r="P52" s="41">
        <v>187</v>
      </c>
      <c r="Q52" s="43"/>
      <c r="R52" s="46">
        <v>57</v>
      </c>
      <c r="S52" s="45">
        <v>5</v>
      </c>
      <c r="T52" s="45">
        <v>114</v>
      </c>
      <c r="U52" s="45">
        <v>17</v>
      </c>
      <c r="V52" s="45">
        <v>280</v>
      </c>
      <c r="W52" s="45">
        <v>45</v>
      </c>
      <c r="X52" s="45">
        <v>273</v>
      </c>
      <c r="Y52" s="45">
        <v>52</v>
      </c>
      <c r="Z52" s="45">
        <v>211</v>
      </c>
      <c r="AA52" s="45">
        <v>37</v>
      </c>
      <c r="AB52" s="45">
        <v>167</v>
      </c>
      <c r="AC52" s="45">
        <v>31</v>
      </c>
      <c r="AD52" s="16" t="str">
        <f t="shared" ref="AD52:AD61" si="32">AD8</f>
        <v>2014年</v>
      </c>
      <c r="AE52" s="69"/>
      <c r="AF52" s="75" t="str">
        <f>B52</f>
        <v>横領</v>
      </c>
      <c r="AG52" s="17">
        <f>SUM(G52,O52)-E52</f>
        <v>0</v>
      </c>
      <c r="AH52" s="18">
        <f>SUM(I52,K52,M52)-G52</f>
        <v>0</v>
      </c>
      <c r="AI52" s="18">
        <f>SUM(R52,T52,V52,X52,Z52,AB52)-O52</f>
        <v>0</v>
      </c>
      <c r="AJ52" s="18">
        <f>SUM(H52,P52)-F52</f>
        <v>0</v>
      </c>
      <c r="AK52" s="18">
        <f>SUM(J52,L52,N52)-H52</f>
        <v>0</v>
      </c>
      <c r="AL52" s="18">
        <f>SUM(S52,U52,W52,Y52,AA52,AC52)-P52</f>
        <v>0</v>
      </c>
    </row>
    <row r="53" spans="2:38" s="10" customFormat="1" ht="11.1" customHeight="1" x14ac:dyDescent="0.15">
      <c r="B53" s="75"/>
      <c r="C53" s="79"/>
      <c r="D53" s="19" t="str">
        <f t="shared" si="31"/>
        <v>2015年</v>
      </c>
      <c r="E53" s="40">
        <v>1045</v>
      </c>
      <c r="F53" s="40">
        <v>189</v>
      </c>
      <c r="G53" s="41">
        <v>29</v>
      </c>
      <c r="H53" s="41">
        <v>1</v>
      </c>
      <c r="I53" s="45">
        <v>2</v>
      </c>
      <c r="J53" s="45">
        <v>0</v>
      </c>
      <c r="K53" s="45">
        <v>13</v>
      </c>
      <c r="L53" s="45">
        <v>1</v>
      </c>
      <c r="M53" s="45">
        <v>14</v>
      </c>
      <c r="N53" s="45">
        <v>0</v>
      </c>
      <c r="O53" s="57">
        <v>1016</v>
      </c>
      <c r="P53" s="41">
        <v>188</v>
      </c>
      <c r="Q53" s="43"/>
      <c r="R53" s="46">
        <v>65</v>
      </c>
      <c r="S53" s="45">
        <v>6</v>
      </c>
      <c r="T53" s="45">
        <v>81</v>
      </c>
      <c r="U53" s="45">
        <v>11</v>
      </c>
      <c r="V53" s="45">
        <v>220</v>
      </c>
      <c r="W53" s="45">
        <v>37</v>
      </c>
      <c r="X53" s="45">
        <v>255</v>
      </c>
      <c r="Y53" s="45">
        <v>44</v>
      </c>
      <c r="Z53" s="45">
        <v>204</v>
      </c>
      <c r="AA53" s="45">
        <v>47</v>
      </c>
      <c r="AB53" s="45">
        <v>191</v>
      </c>
      <c r="AC53" s="45">
        <v>43</v>
      </c>
      <c r="AD53" s="16" t="str">
        <f t="shared" si="32"/>
        <v>2015年</v>
      </c>
      <c r="AE53" s="70"/>
      <c r="AF53" s="75"/>
      <c r="AG53" s="17">
        <f t="shared" ref="AG53:AG61" si="33">SUM(G53,O53)-E53</f>
        <v>0</v>
      </c>
      <c r="AH53" s="18">
        <f t="shared" ref="AH53:AH61" si="34">SUM(I53,K53,M53)-G53</f>
        <v>0</v>
      </c>
      <c r="AI53" s="18">
        <f t="shared" ref="AI53:AI61" si="35">SUM(R53,T53,V53,X53,Z53,AB53)-O53</f>
        <v>0</v>
      </c>
      <c r="AJ53" s="18">
        <f t="shared" ref="AJ53:AJ61" si="36">SUM(H53,P53)-F53</f>
        <v>0</v>
      </c>
      <c r="AK53" s="18">
        <f t="shared" ref="AK53:AK61" si="37">SUM(J53,L53,N53)-H53</f>
        <v>0</v>
      </c>
      <c r="AL53" s="18">
        <f t="shared" ref="AL53:AL61" si="38">SUM(S53,U53,W53,Y53,AA53,AC53)-P53</f>
        <v>0</v>
      </c>
    </row>
    <row r="54" spans="2:38" s="10" customFormat="1" ht="11.1" customHeight="1" x14ac:dyDescent="0.15">
      <c r="B54" s="75"/>
      <c r="C54" s="79"/>
      <c r="D54" s="19" t="str">
        <f t="shared" si="31"/>
        <v>2016年</v>
      </c>
      <c r="E54" s="40">
        <v>1021</v>
      </c>
      <c r="F54" s="40">
        <v>187</v>
      </c>
      <c r="G54" s="41">
        <v>19</v>
      </c>
      <c r="H54" s="41">
        <v>4</v>
      </c>
      <c r="I54" s="45">
        <v>6</v>
      </c>
      <c r="J54" s="45">
        <v>1</v>
      </c>
      <c r="K54" s="45">
        <v>2</v>
      </c>
      <c r="L54" s="45">
        <v>0</v>
      </c>
      <c r="M54" s="45">
        <v>11</v>
      </c>
      <c r="N54" s="45">
        <v>3</v>
      </c>
      <c r="O54" s="57">
        <v>1002</v>
      </c>
      <c r="P54" s="41">
        <v>183</v>
      </c>
      <c r="Q54" s="43"/>
      <c r="R54" s="46">
        <v>81</v>
      </c>
      <c r="S54" s="45">
        <v>8</v>
      </c>
      <c r="T54" s="45">
        <v>81</v>
      </c>
      <c r="U54" s="45">
        <v>6</v>
      </c>
      <c r="V54" s="45">
        <v>233</v>
      </c>
      <c r="W54" s="45">
        <v>35</v>
      </c>
      <c r="X54" s="45">
        <v>242</v>
      </c>
      <c r="Y54" s="45">
        <v>59</v>
      </c>
      <c r="Z54" s="45">
        <v>197</v>
      </c>
      <c r="AA54" s="45">
        <v>39</v>
      </c>
      <c r="AB54" s="45">
        <v>168</v>
      </c>
      <c r="AC54" s="45">
        <v>36</v>
      </c>
      <c r="AD54" s="16" t="str">
        <f t="shared" si="32"/>
        <v>2016年</v>
      </c>
      <c r="AE54" s="70"/>
      <c r="AF54" s="75"/>
      <c r="AG54" s="17">
        <f t="shared" si="33"/>
        <v>0</v>
      </c>
      <c r="AH54" s="18">
        <f t="shared" si="34"/>
        <v>0</v>
      </c>
      <c r="AI54" s="18">
        <f t="shared" si="35"/>
        <v>0</v>
      </c>
      <c r="AJ54" s="18">
        <f t="shared" si="36"/>
        <v>0</v>
      </c>
      <c r="AK54" s="18">
        <f t="shared" si="37"/>
        <v>0</v>
      </c>
      <c r="AL54" s="18">
        <f t="shared" si="38"/>
        <v>0</v>
      </c>
    </row>
    <row r="55" spans="2:38" s="10" customFormat="1" ht="11.1" customHeight="1" x14ac:dyDescent="0.15">
      <c r="B55" s="75"/>
      <c r="C55" s="79"/>
      <c r="D55" s="19" t="str">
        <f t="shared" si="31"/>
        <v>2017年</v>
      </c>
      <c r="E55" s="40">
        <v>1084</v>
      </c>
      <c r="F55" s="40">
        <v>180</v>
      </c>
      <c r="G55" s="41">
        <v>25</v>
      </c>
      <c r="H55" s="41">
        <v>4</v>
      </c>
      <c r="I55" s="45">
        <v>2</v>
      </c>
      <c r="J55" s="45">
        <v>1</v>
      </c>
      <c r="K55" s="45">
        <v>8</v>
      </c>
      <c r="L55" s="45">
        <v>1</v>
      </c>
      <c r="M55" s="45">
        <v>15</v>
      </c>
      <c r="N55" s="45">
        <v>2</v>
      </c>
      <c r="O55" s="57">
        <v>1059</v>
      </c>
      <c r="P55" s="41">
        <v>176</v>
      </c>
      <c r="Q55" s="43"/>
      <c r="R55" s="46">
        <v>84</v>
      </c>
      <c r="S55" s="45">
        <v>14</v>
      </c>
      <c r="T55" s="45">
        <v>98</v>
      </c>
      <c r="U55" s="45">
        <v>11</v>
      </c>
      <c r="V55" s="45">
        <v>238</v>
      </c>
      <c r="W55" s="45">
        <v>32</v>
      </c>
      <c r="X55" s="45">
        <v>269</v>
      </c>
      <c r="Y55" s="45">
        <v>51</v>
      </c>
      <c r="Z55" s="45">
        <v>197</v>
      </c>
      <c r="AA55" s="45">
        <v>37</v>
      </c>
      <c r="AB55" s="45">
        <v>173</v>
      </c>
      <c r="AC55" s="45">
        <v>31</v>
      </c>
      <c r="AD55" s="16" t="str">
        <f t="shared" si="32"/>
        <v>2017年</v>
      </c>
      <c r="AE55" s="70"/>
      <c r="AF55" s="75"/>
      <c r="AG55" s="17">
        <f t="shared" si="33"/>
        <v>0</v>
      </c>
      <c r="AH55" s="18">
        <f t="shared" si="34"/>
        <v>0</v>
      </c>
      <c r="AI55" s="18">
        <f t="shared" si="35"/>
        <v>0</v>
      </c>
      <c r="AJ55" s="18">
        <f t="shared" si="36"/>
        <v>0</v>
      </c>
      <c r="AK55" s="18">
        <f t="shared" si="37"/>
        <v>0</v>
      </c>
      <c r="AL55" s="18">
        <f t="shared" si="38"/>
        <v>0</v>
      </c>
    </row>
    <row r="56" spans="2:38" s="10" customFormat="1" ht="11.1" customHeight="1" x14ac:dyDescent="0.15">
      <c r="B56" s="75"/>
      <c r="C56" s="79"/>
      <c r="D56" s="19" t="str">
        <f t="shared" si="31"/>
        <v>2018年</v>
      </c>
      <c r="E56" s="40">
        <v>1037</v>
      </c>
      <c r="F56" s="40">
        <v>190</v>
      </c>
      <c r="G56" s="41">
        <v>15</v>
      </c>
      <c r="H56" s="41">
        <v>4</v>
      </c>
      <c r="I56" s="45">
        <v>1</v>
      </c>
      <c r="J56" s="45">
        <v>0</v>
      </c>
      <c r="K56" s="45">
        <v>8</v>
      </c>
      <c r="L56" s="45">
        <v>4</v>
      </c>
      <c r="M56" s="45">
        <v>6</v>
      </c>
      <c r="N56" s="45">
        <v>0</v>
      </c>
      <c r="O56" s="57">
        <v>1022</v>
      </c>
      <c r="P56" s="41">
        <v>186</v>
      </c>
      <c r="Q56" s="43"/>
      <c r="R56" s="46">
        <v>81</v>
      </c>
      <c r="S56" s="45">
        <v>18</v>
      </c>
      <c r="T56" s="45">
        <v>102</v>
      </c>
      <c r="U56" s="45">
        <v>19</v>
      </c>
      <c r="V56" s="45">
        <v>240</v>
      </c>
      <c r="W56" s="45">
        <v>35</v>
      </c>
      <c r="X56" s="45">
        <v>241</v>
      </c>
      <c r="Y56" s="45">
        <v>43</v>
      </c>
      <c r="Z56" s="45">
        <v>198</v>
      </c>
      <c r="AA56" s="45">
        <v>46</v>
      </c>
      <c r="AB56" s="45">
        <v>160</v>
      </c>
      <c r="AC56" s="45">
        <v>25</v>
      </c>
      <c r="AD56" s="16" t="str">
        <f t="shared" si="32"/>
        <v>2018年</v>
      </c>
      <c r="AE56" s="70"/>
      <c r="AF56" s="75"/>
      <c r="AG56" s="17">
        <f t="shared" si="33"/>
        <v>0</v>
      </c>
      <c r="AH56" s="18">
        <f t="shared" si="34"/>
        <v>0</v>
      </c>
      <c r="AI56" s="18">
        <f t="shared" si="35"/>
        <v>0</v>
      </c>
      <c r="AJ56" s="18">
        <f t="shared" si="36"/>
        <v>0</v>
      </c>
      <c r="AK56" s="18">
        <f t="shared" si="37"/>
        <v>0</v>
      </c>
      <c r="AL56" s="18">
        <f t="shared" si="38"/>
        <v>0</v>
      </c>
    </row>
    <row r="57" spans="2:38" s="10" customFormat="1" ht="11.1" customHeight="1" x14ac:dyDescent="0.15">
      <c r="B57" s="75"/>
      <c r="C57" s="79"/>
      <c r="D57" s="19" t="str">
        <f t="shared" si="31"/>
        <v>2019年</v>
      </c>
      <c r="E57" s="40">
        <v>917</v>
      </c>
      <c r="F57" s="40">
        <v>151</v>
      </c>
      <c r="G57" s="41">
        <v>14</v>
      </c>
      <c r="H57" s="41">
        <v>3</v>
      </c>
      <c r="I57" s="45">
        <v>1</v>
      </c>
      <c r="J57" s="45">
        <v>0</v>
      </c>
      <c r="K57" s="45">
        <v>4</v>
      </c>
      <c r="L57" s="45">
        <v>0</v>
      </c>
      <c r="M57" s="45">
        <v>9</v>
      </c>
      <c r="N57" s="45">
        <v>3</v>
      </c>
      <c r="O57" s="57">
        <v>903</v>
      </c>
      <c r="P57" s="41">
        <v>148</v>
      </c>
      <c r="Q57" s="43"/>
      <c r="R57" s="46">
        <v>74</v>
      </c>
      <c r="S57" s="45">
        <v>9</v>
      </c>
      <c r="T57" s="45">
        <v>92</v>
      </c>
      <c r="U57" s="45">
        <v>8</v>
      </c>
      <c r="V57" s="45">
        <v>225</v>
      </c>
      <c r="W57" s="45">
        <v>28</v>
      </c>
      <c r="X57" s="45">
        <v>199</v>
      </c>
      <c r="Y57" s="45">
        <v>34</v>
      </c>
      <c r="Z57" s="45">
        <v>160</v>
      </c>
      <c r="AA57" s="45">
        <v>35</v>
      </c>
      <c r="AB57" s="45">
        <v>153</v>
      </c>
      <c r="AC57" s="45">
        <v>34</v>
      </c>
      <c r="AD57" s="16" t="str">
        <f t="shared" si="32"/>
        <v>2019年</v>
      </c>
      <c r="AE57" s="70"/>
      <c r="AF57" s="75"/>
      <c r="AG57" s="17">
        <f t="shared" si="33"/>
        <v>0</v>
      </c>
      <c r="AH57" s="18">
        <f t="shared" si="34"/>
        <v>0</v>
      </c>
      <c r="AI57" s="18">
        <f t="shared" si="35"/>
        <v>0</v>
      </c>
      <c r="AJ57" s="18">
        <f t="shared" si="36"/>
        <v>0</v>
      </c>
      <c r="AK57" s="18">
        <f t="shared" si="37"/>
        <v>0</v>
      </c>
      <c r="AL57" s="18">
        <f t="shared" si="38"/>
        <v>0</v>
      </c>
    </row>
    <row r="58" spans="2:38" s="10" customFormat="1" ht="11.1" customHeight="1" x14ac:dyDescent="0.15">
      <c r="B58" s="75"/>
      <c r="C58" s="79"/>
      <c r="D58" s="19" t="str">
        <f t="shared" si="31"/>
        <v>2020年</v>
      </c>
      <c r="E58" s="40">
        <v>1081</v>
      </c>
      <c r="F58" s="40">
        <v>204</v>
      </c>
      <c r="G58" s="41">
        <v>19</v>
      </c>
      <c r="H58" s="41">
        <v>2</v>
      </c>
      <c r="I58" s="45">
        <v>1</v>
      </c>
      <c r="J58" s="45">
        <v>1</v>
      </c>
      <c r="K58" s="45">
        <v>5</v>
      </c>
      <c r="L58" s="45">
        <v>0</v>
      </c>
      <c r="M58" s="45">
        <v>13</v>
      </c>
      <c r="N58" s="45">
        <v>1</v>
      </c>
      <c r="O58" s="57">
        <v>1062</v>
      </c>
      <c r="P58" s="41">
        <v>202</v>
      </c>
      <c r="Q58" s="43"/>
      <c r="R58" s="46">
        <v>73</v>
      </c>
      <c r="S58" s="45">
        <v>5</v>
      </c>
      <c r="T58" s="45">
        <v>106</v>
      </c>
      <c r="U58" s="45">
        <v>15</v>
      </c>
      <c r="V58" s="45">
        <v>253</v>
      </c>
      <c r="W58" s="45">
        <v>34</v>
      </c>
      <c r="X58" s="45">
        <v>257</v>
      </c>
      <c r="Y58" s="45">
        <v>56</v>
      </c>
      <c r="Z58" s="45">
        <v>215</v>
      </c>
      <c r="AA58" s="45">
        <v>59</v>
      </c>
      <c r="AB58" s="45">
        <v>158</v>
      </c>
      <c r="AC58" s="45">
        <v>33</v>
      </c>
      <c r="AD58" s="16" t="str">
        <f t="shared" si="32"/>
        <v>2020年</v>
      </c>
      <c r="AE58" s="70"/>
      <c r="AF58" s="75"/>
      <c r="AG58" s="17">
        <f t="shared" si="33"/>
        <v>0</v>
      </c>
      <c r="AH58" s="18">
        <f t="shared" si="34"/>
        <v>0</v>
      </c>
      <c r="AI58" s="18">
        <f t="shared" si="35"/>
        <v>0</v>
      </c>
      <c r="AJ58" s="18">
        <f t="shared" si="36"/>
        <v>0</v>
      </c>
      <c r="AK58" s="18">
        <f t="shared" si="37"/>
        <v>0</v>
      </c>
      <c r="AL58" s="18">
        <f t="shared" si="38"/>
        <v>0</v>
      </c>
    </row>
    <row r="59" spans="2:38" s="10" customFormat="1" ht="11.1" customHeight="1" x14ac:dyDescent="0.15">
      <c r="B59" s="75"/>
      <c r="C59" s="79"/>
      <c r="D59" s="19" t="str">
        <f t="shared" si="31"/>
        <v>2021年</v>
      </c>
      <c r="E59" s="40">
        <v>937</v>
      </c>
      <c r="F59" s="40">
        <v>196</v>
      </c>
      <c r="G59" s="41">
        <v>18</v>
      </c>
      <c r="H59" s="41">
        <v>2</v>
      </c>
      <c r="I59" s="45">
        <v>0</v>
      </c>
      <c r="J59" s="45">
        <v>0</v>
      </c>
      <c r="K59" s="45">
        <v>3</v>
      </c>
      <c r="L59" s="45">
        <v>1</v>
      </c>
      <c r="M59" s="45">
        <v>15</v>
      </c>
      <c r="N59" s="45">
        <v>1</v>
      </c>
      <c r="O59" s="57">
        <v>919</v>
      </c>
      <c r="P59" s="41">
        <v>194</v>
      </c>
      <c r="Q59" s="43"/>
      <c r="R59" s="46">
        <v>56</v>
      </c>
      <c r="S59" s="45">
        <v>8</v>
      </c>
      <c r="T59" s="45">
        <v>81</v>
      </c>
      <c r="U59" s="45">
        <v>10</v>
      </c>
      <c r="V59" s="45">
        <v>206</v>
      </c>
      <c r="W59" s="45">
        <v>27</v>
      </c>
      <c r="X59" s="45">
        <v>250</v>
      </c>
      <c r="Y59" s="45">
        <v>53</v>
      </c>
      <c r="Z59" s="45">
        <v>184</v>
      </c>
      <c r="AA59" s="45">
        <v>59</v>
      </c>
      <c r="AB59" s="45">
        <v>142</v>
      </c>
      <c r="AC59" s="45">
        <v>37</v>
      </c>
      <c r="AD59" s="16" t="str">
        <f t="shared" si="32"/>
        <v>2021年</v>
      </c>
      <c r="AE59" s="70"/>
      <c r="AF59" s="75"/>
      <c r="AG59" s="17">
        <f t="shared" si="33"/>
        <v>0</v>
      </c>
      <c r="AH59" s="18">
        <f t="shared" si="34"/>
        <v>0</v>
      </c>
      <c r="AI59" s="18">
        <f t="shared" si="35"/>
        <v>0</v>
      </c>
      <c r="AJ59" s="18">
        <f t="shared" si="36"/>
        <v>0</v>
      </c>
      <c r="AK59" s="18">
        <f t="shared" si="37"/>
        <v>0</v>
      </c>
      <c r="AL59" s="18">
        <f t="shared" si="38"/>
        <v>0</v>
      </c>
    </row>
    <row r="60" spans="2:38" s="10" customFormat="1" ht="11.1" customHeight="1" x14ac:dyDescent="0.15">
      <c r="B60" s="75"/>
      <c r="C60" s="79"/>
      <c r="D60" s="19" t="str">
        <f t="shared" si="31"/>
        <v>2022年</v>
      </c>
      <c r="E60" s="40">
        <v>937</v>
      </c>
      <c r="F60" s="40">
        <v>171</v>
      </c>
      <c r="G60" s="41">
        <v>13</v>
      </c>
      <c r="H60" s="41">
        <v>3</v>
      </c>
      <c r="I60" s="45">
        <v>2</v>
      </c>
      <c r="J60" s="45">
        <v>1</v>
      </c>
      <c r="K60" s="45">
        <v>6</v>
      </c>
      <c r="L60" s="45">
        <v>2</v>
      </c>
      <c r="M60" s="45">
        <v>5</v>
      </c>
      <c r="N60" s="45">
        <v>0</v>
      </c>
      <c r="O60" s="57">
        <v>924</v>
      </c>
      <c r="P60" s="41">
        <v>168</v>
      </c>
      <c r="Q60" s="43"/>
      <c r="R60" s="46">
        <v>66</v>
      </c>
      <c r="S60" s="45">
        <v>12</v>
      </c>
      <c r="T60" s="45">
        <v>105</v>
      </c>
      <c r="U60" s="45">
        <v>13</v>
      </c>
      <c r="V60" s="45">
        <v>237</v>
      </c>
      <c r="W60" s="45">
        <v>30</v>
      </c>
      <c r="X60" s="45">
        <v>223</v>
      </c>
      <c r="Y60" s="45">
        <v>39</v>
      </c>
      <c r="Z60" s="45">
        <v>158</v>
      </c>
      <c r="AA60" s="45">
        <v>43</v>
      </c>
      <c r="AB60" s="45">
        <v>135</v>
      </c>
      <c r="AC60" s="45">
        <v>31</v>
      </c>
      <c r="AD60" s="16" t="str">
        <f t="shared" si="32"/>
        <v>2022年</v>
      </c>
      <c r="AE60" s="70"/>
      <c r="AF60" s="75"/>
      <c r="AG60" s="17">
        <f t="shared" si="33"/>
        <v>0</v>
      </c>
      <c r="AH60" s="18">
        <f t="shared" si="34"/>
        <v>0</v>
      </c>
      <c r="AI60" s="18">
        <f t="shared" si="35"/>
        <v>0</v>
      </c>
      <c r="AJ60" s="18">
        <f t="shared" si="36"/>
        <v>0</v>
      </c>
      <c r="AK60" s="18">
        <f t="shared" si="37"/>
        <v>0</v>
      </c>
      <c r="AL60" s="18">
        <f t="shared" si="38"/>
        <v>0</v>
      </c>
    </row>
    <row r="61" spans="2:38" s="22" customFormat="1" ht="11.1" customHeight="1" x14ac:dyDescent="0.15">
      <c r="B61" s="75"/>
      <c r="C61" s="79"/>
      <c r="D61" s="20" t="str">
        <f t="shared" si="31"/>
        <v>2023年</v>
      </c>
      <c r="E61" s="39">
        <v>1135</v>
      </c>
      <c r="F61" s="40">
        <v>211</v>
      </c>
      <c r="G61" s="40">
        <v>21</v>
      </c>
      <c r="H61" s="40">
        <v>8</v>
      </c>
      <c r="I61" s="48">
        <v>1</v>
      </c>
      <c r="J61" s="48">
        <v>0</v>
      </c>
      <c r="K61" s="48">
        <v>2</v>
      </c>
      <c r="L61" s="48">
        <v>1</v>
      </c>
      <c r="M61" s="48">
        <v>18</v>
      </c>
      <c r="N61" s="48">
        <v>7</v>
      </c>
      <c r="O61" s="49">
        <v>1114</v>
      </c>
      <c r="P61" s="40">
        <v>203</v>
      </c>
      <c r="Q61" s="50"/>
      <c r="R61" s="50">
        <v>98</v>
      </c>
      <c r="S61" s="48">
        <v>12</v>
      </c>
      <c r="T61" s="48">
        <v>121</v>
      </c>
      <c r="U61" s="48">
        <v>15</v>
      </c>
      <c r="V61" s="48">
        <v>261</v>
      </c>
      <c r="W61" s="48">
        <v>37</v>
      </c>
      <c r="X61" s="48">
        <v>271</v>
      </c>
      <c r="Y61" s="48">
        <v>59</v>
      </c>
      <c r="Z61" s="48">
        <v>193</v>
      </c>
      <c r="AA61" s="48">
        <v>40</v>
      </c>
      <c r="AB61" s="51">
        <v>170</v>
      </c>
      <c r="AC61" s="66">
        <v>40</v>
      </c>
      <c r="AD61" s="34" t="str">
        <f t="shared" si="32"/>
        <v>2023年</v>
      </c>
      <c r="AE61" s="70"/>
      <c r="AF61" s="75"/>
      <c r="AG61" s="17">
        <f t="shared" si="33"/>
        <v>0</v>
      </c>
      <c r="AH61" s="18">
        <f t="shared" si="34"/>
        <v>0</v>
      </c>
      <c r="AI61" s="18">
        <f t="shared" si="35"/>
        <v>0</v>
      </c>
      <c r="AJ61" s="18">
        <f t="shared" si="36"/>
        <v>0</v>
      </c>
      <c r="AK61" s="18">
        <f t="shared" si="37"/>
        <v>0</v>
      </c>
      <c r="AL61" s="18">
        <f t="shared" si="38"/>
        <v>0</v>
      </c>
    </row>
    <row r="62" spans="2:38" s="10" customFormat="1" ht="11.1" customHeight="1" x14ac:dyDescent="0.15">
      <c r="B62" s="9"/>
      <c r="C62" s="9"/>
      <c r="D62" s="19"/>
      <c r="E62" s="40"/>
      <c r="F62" s="40"/>
      <c r="G62" s="41"/>
      <c r="H62" s="41"/>
      <c r="I62" s="41"/>
      <c r="J62" s="41"/>
      <c r="K62" s="41"/>
      <c r="L62" s="41"/>
      <c r="M62" s="41"/>
      <c r="N62" s="41"/>
      <c r="O62" s="57"/>
      <c r="P62" s="41"/>
      <c r="Q62" s="43"/>
      <c r="R62" s="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16"/>
      <c r="AE62" s="24"/>
      <c r="AF62" s="9"/>
    </row>
    <row r="63" spans="2:38" s="10" customFormat="1" ht="11.1" customHeight="1" x14ac:dyDescent="0.15">
      <c r="B63" s="75" t="s">
        <v>12</v>
      </c>
      <c r="C63" s="75"/>
      <c r="D63" s="19" t="str">
        <f t="shared" ref="D63:D72" si="39">D8</f>
        <v>2014年</v>
      </c>
      <c r="E63" s="40">
        <v>735</v>
      </c>
      <c r="F63" s="40">
        <v>76</v>
      </c>
      <c r="G63" s="41">
        <v>10</v>
      </c>
      <c r="H63" s="41">
        <v>1</v>
      </c>
      <c r="I63" s="45">
        <v>3</v>
      </c>
      <c r="J63" s="45">
        <v>0</v>
      </c>
      <c r="K63" s="45">
        <v>0</v>
      </c>
      <c r="L63" s="45">
        <v>0</v>
      </c>
      <c r="M63" s="45">
        <v>7</v>
      </c>
      <c r="N63" s="45">
        <v>1</v>
      </c>
      <c r="O63" s="57">
        <v>725</v>
      </c>
      <c r="P63" s="41">
        <v>75</v>
      </c>
      <c r="Q63" s="43"/>
      <c r="R63" s="46">
        <v>71</v>
      </c>
      <c r="S63" s="45">
        <v>8</v>
      </c>
      <c r="T63" s="45">
        <v>101</v>
      </c>
      <c r="U63" s="45">
        <v>7</v>
      </c>
      <c r="V63" s="45">
        <v>228</v>
      </c>
      <c r="W63" s="45">
        <v>16</v>
      </c>
      <c r="X63" s="45">
        <v>162</v>
      </c>
      <c r="Y63" s="45">
        <v>20</v>
      </c>
      <c r="Z63" s="45">
        <v>74</v>
      </c>
      <c r="AA63" s="45">
        <v>9</v>
      </c>
      <c r="AB63" s="45">
        <v>89</v>
      </c>
      <c r="AC63" s="45">
        <v>15</v>
      </c>
      <c r="AD63" s="16" t="str">
        <f t="shared" ref="AD63:AD72" si="40">AD8</f>
        <v>2014年</v>
      </c>
      <c r="AE63" s="69"/>
      <c r="AF63" s="75" t="str">
        <f>B63</f>
        <v>賭博</v>
      </c>
      <c r="AG63" s="17">
        <f>SUM(G63,O63)-E63</f>
        <v>0</v>
      </c>
      <c r="AH63" s="18">
        <f>SUM(I63,K63,M63)-G63</f>
        <v>0</v>
      </c>
      <c r="AI63" s="18">
        <f>SUM(R63,T63,V63,X63,Z63,AB63)-O63</f>
        <v>0</v>
      </c>
      <c r="AJ63" s="18">
        <f>SUM(H63,P63)-F63</f>
        <v>0</v>
      </c>
      <c r="AK63" s="18">
        <f>SUM(J63,L63,N63)-H63</f>
        <v>0</v>
      </c>
      <c r="AL63" s="18">
        <f>SUM(S63,U63,W63,Y63,AA63,AC63)-P63</f>
        <v>0</v>
      </c>
    </row>
    <row r="64" spans="2:38" s="10" customFormat="1" ht="11.1" customHeight="1" x14ac:dyDescent="0.15">
      <c r="B64" s="75"/>
      <c r="C64" s="79"/>
      <c r="D64" s="19" t="str">
        <f t="shared" si="39"/>
        <v>2015年</v>
      </c>
      <c r="E64" s="40">
        <v>923</v>
      </c>
      <c r="F64" s="40">
        <v>91</v>
      </c>
      <c r="G64" s="41">
        <v>8</v>
      </c>
      <c r="H64" s="41">
        <v>0</v>
      </c>
      <c r="I64" s="45">
        <v>0</v>
      </c>
      <c r="J64" s="45">
        <v>0</v>
      </c>
      <c r="K64" s="45">
        <v>3</v>
      </c>
      <c r="L64" s="45">
        <v>0</v>
      </c>
      <c r="M64" s="45">
        <v>5</v>
      </c>
      <c r="N64" s="45">
        <v>0</v>
      </c>
      <c r="O64" s="57">
        <v>915</v>
      </c>
      <c r="P64" s="41">
        <v>91</v>
      </c>
      <c r="Q64" s="43"/>
      <c r="R64" s="46">
        <v>62</v>
      </c>
      <c r="S64" s="45">
        <v>7</v>
      </c>
      <c r="T64" s="45">
        <v>92</v>
      </c>
      <c r="U64" s="45">
        <v>8</v>
      </c>
      <c r="V64" s="45">
        <v>236</v>
      </c>
      <c r="W64" s="45">
        <v>12</v>
      </c>
      <c r="X64" s="45">
        <v>225</v>
      </c>
      <c r="Y64" s="45">
        <v>27</v>
      </c>
      <c r="Z64" s="45">
        <v>173</v>
      </c>
      <c r="AA64" s="45">
        <v>18</v>
      </c>
      <c r="AB64" s="45">
        <v>127</v>
      </c>
      <c r="AC64" s="45">
        <v>19</v>
      </c>
      <c r="AD64" s="16" t="str">
        <f t="shared" si="40"/>
        <v>2015年</v>
      </c>
      <c r="AE64" s="70"/>
      <c r="AF64" s="75"/>
      <c r="AG64" s="17">
        <f t="shared" ref="AG64:AG72" si="41">SUM(G64,O64)-E64</f>
        <v>0</v>
      </c>
      <c r="AH64" s="18">
        <f t="shared" ref="AH64:AH72" si="42">SUM(I64,K64,M64)-G64</f>
        <v>0</v>
      </c>
      <c r="AI64" s="18">
        <f t="shared" ref="AI64:AI72" si="43">SUM(R64,T64,V64,X64,Z64,AB64)-O64</f>
        <v>0</v>
      </c>
      <c r="AJ64" s="18">
        <f t="shared" ref="AJ64:AJ72" si="44">SUM(H64,P64)-F64</f>
        <v>0</v>
      </c>
      <c r="AK64" s="18">
        <f t="shared" ref="AK64:AK72" si="45">SUM(J64,L64,N64)-H64</f>
        <v>0</v>
      </c>
      <c r="AL64" s="18">
        <f t="shared" ref="AL64:AL72" si="46">SUM(S64,U64,W64,Y64,AA64,AC64)-P64</f>
        <v>0</v>
      </c>
    </row>
    <row r="65" spans="2:38" s="10" customFormat="1" ht="11.1" customHeight="1" x14ac:dyDescent="0.15">
      <c r="B65" s="75"/>
      <c r="C65" s="79"/>
      <c r="D65" s="19" t="str">
        <f t="shared" si="39"/>
        <v>2016年</v>
      </c>
      <c r="E65" s="40">
        <v>725</v>
      </c>
      <c r="F65" s="40">
        <v>89</v>
      </c>
      <c r="G65" s="41">
        <v>9</v>
      </c>
      <c r="H65" s="41">
        <v>3</v>
      </c>
      <c r="I65" s="45">
        <v>0</v>
      </c>
      <c r="J65" s="45">
        <v>0</v>
      </c>
      <c r="K65" s="45">
        <v>1</v>
      </c>
      <c r="L65" s="45">
        <v>1</v>
      </c>
      <c r="M65" s="45">
        <v>8</v>
      </c>
      <c r="N65" s="45">
        <v>2</v>
      </c>
      <c r="O65" s="57">
        <v>716</v>
      </c>
      <c r="P65" s="41">
        <v>86</v>
      </c>
      <c r="Q65" s="43"/>
      <c r="R65" s="46">
        <v>56</v>
      </c>
      <c r="S65" s="45">
        <v>7</v>
      </c>
      <c r="T65" s="45">
        <v>81</v>
      </c>
      <c r="U65" s="45">
        <v>12</v>
      </c>
      <c r="V65" s="45">
        <v>195</v>
      </c>
      <c r="W65" s="45">
        <v>15</v>
      </c>
      <c r="X65" s="45">
        <v>208</v>
      </c>
      <c r="Y65" s="45">
        <v>23</v>
      </c>
      <c r="Z65" s="45">
        <v>99</v>
      </c>
      <c r="AA65" s="45">
        <v>15</v>
      </c>
      <c r="AB65" s="45">
        <v>77</v>
      </c>
      <c r="AC65" s="45">
        <v>14</v>
      </c>
      <c r="AD65" s="16" t="str">
        <f t="shared" si="40"/>
        <v>2016年</v>
      </c>
      <c r="AE65" s="70"/>
      <c r="AF65" s="75"/>
      <c r="AG65" s="17">
        <f t="shared" si="41"/>
        <v>0</v>
      </c>
      <c r="AH65" s="18">
        <f t="shared" si="42"/>
        <v>0</v>
      </c>
      <c r="AI65" s="18">
        <f t="shared" si="43"/>
        <v>0</v>
      </c>
      <c r="AJ65" s="18">
        <f t="shared" si="44"/>
        <v>0</v>
      </c>
      <c r="AK65" s="18">
        <f t="shared" si="45"/>
        <v>0</v>
      </c>
      <c r="AL65" s="18">
        <f t="shared" si="46"/>
        <v>0</v>
      </c>
    </row>
    <row r="66" spans="2:38" s="10" customFormat="1" ht="11.1" customHeight="1" x14ac:dyDescent="0.15">
      <c r="B66" s="75"/>
      <c r="C66" s="79"/>
      <c r="D66" s="19" t="str">
        <f t="shared" si="39"/>
        <v>2017年</v>
      </c>
      <c r="E66" s="40">
        <v>637</v>
      </c>
      <c r="F66" s="40">
        <v>58</v>
      </c>
      <c r="G66" s="41">
        <v>18</v>
      </c>
      <c r="H66" s="41">
        <v>1</v>
      </c>
      <c r="I66" s="45">
        <v>0</v>
      </c>
      <c r="J66" s="45">
        <v>0</v>
      </c>
      <c r="K66" s="45">
        <v>3</v>
      </c>
      <c r="L66" s="45">
        <v>0</v>
      </c>
      <c r="M66" s="45">
        <v>15</v>
      </c>
      <c r="N66" s="45">
        <v>1</v>
      </c>
      <c r="O66" s="57">
        <v>619</v>
      </c>
      <c r="P66" s="41">
        <v>57</v>
      </c>
      <c r="Q66" s="43"/>
      <c r="R66" s="46">
        <v>60</v>
      </c>
      <c r="S66" s="45">
        <v>2</v>
      </c>
      <c r="T66" s="45">
        <v>67</v>
      </c>
      <c r="U66" s="45">
        <v>7</v>
      </c>
      <c r="V66" s="45">
        <v>209</v>
      </c>
      <c r="W66" s="45">
        <v>13</v>
      </c>
      <c r="X66" s="45">
        <v>166</v>
      </c>
      <c r="Y66" s="45">
        <v>13</v>
      </c>
      <c r="Z66" s="45">
        <v>65</v>
      </c>
      <c r="AA66" s="45">
        <v>12</v>
      </c>
      <c r="AB66" s="45">
        <v>52</v>
      </c>
      <c r="AC66" s="45">
        <v>10</v>
      </c>
      <c r="AD66" s="16" t="str">
        <f t="shared" si="40"/>
        <v>2017年</v>
      </c>
      <c r="AE66" s="70"/>
      <c r="AF66" s="75"/>
      <c r="AG66" s="17">
        <f t="shared" si="41"/>
        <v>0</v>
      </c>
      <c r="AH66" s="18">
        <f t="shared" si="42"/>
        <v>0</v>
      </c>
      <c r="AI66" s="18">
        <f t="shared" si="43"/>
        <v>0</v>
      </c>
      <c r="AJ66" s="18">
        <f t="shared" si="44"/>
        <v>0</v>
      </c>
      <c r="AK66" s="18">
        <f t="shared" si="45"/>
        <v>0</v>
      </c>
      <c r="AL66" s="18">
        <f t="shared" si="46"/>
        <v>0</v>
      </c>
    </row>
    <row r="67" spans="2:38" s="10" customFormat="1" ht="11.1" customHeight="1" x14ac:dyDescent="0.15">
      <c r="B67" s="75"/>
      <c r="C67" s="79"/>
      <c r="D67" s="19" t="str">
        <f t="shared" si="39"/>
        <v>2018年</v>
      </c>
      <c r="E67" s="40">
        <v>602</v>
      </c>
      <c r="F67" s="40">
        <v>51</v>
      </c>
      <c r="G67" s="41">
        <v>5</v>
      </c>
      <c r="H67" s="41">
        <v>0</v>
      </c>
      <c r="I67" s="45">
        <v>0</v>
      </c>
      <c r="J67" s="45">
        <v>0</v>
      </c>
      <c r="K67" s="45">
        <v>0</v>
      </c>
      <c r="L67" s="45">
        <v>0</v>
      </c>
      <c r="M67" s="45">
        <v>5</v>
      </c>
      <c r="N67" s="45">
        <v>0</v>
      </c>
      <c r="O67" s="57">
        <v>597</v>
      </c>
      <c r="P67" s="41">
        <v>51</v>
      </c>
      <c r="Q67" s="43"/>
      <c r="R67" s="46">
        <v>28</v>
      </c>
      <c r="S67" s="45">
        <v>1</v>
      </c>
      <c r="T67" s="45">
        <v>88</v>
      </c>
      <c r="U67" s="45">
        <v>4</v>
      </c>
      <c r="V67" s="45">
        <v>155</v>
      </c>
      <c r="W67" s="45">
        <v>12</v>
      </c>
      <c r="X67" s="45">
        <v>140</v>
      </c>
      <c r="Y67" s="45">
        <v>21</v>
      </c>
      <c r="Z67" s="45">
        <v>106</v>
      </c>
      <c r="AA67" s="45">
        <v>8</v>
      </c>
      <c r="AB67" s="45">
        <v>80</v>
      </c>
      <c r="AC67" s="45">
        <v>5</v>
      </c>
      <c r="AD67" s="16" t="str">
        <f t="shared" si="40"/>
        <v>2018年</v>
      </c>
      <c r="AE67" s="70"/>
      <c r="AF67" s="75"/>
      <c r="AG67" s="17">
        <f t="shared" si="41"/>
        <v>0</v>
      </c>
      <c r="AH67" s="18">
        <f t="shared" si="42"/>
        <v>0</v>
      </c>
      <c r="AI67" s="18">
        <f t="shared" si="43"/>
        <v>0</v>
      </c>
      <c r="AJ67" s="18">
        <f t="shared" si="44"/>
        <v>0</v>
      </c>
      <c r="AK67" s="18">
        <f t="shared" si="45"/>
        <v>0</v>
      </c>
      <c r="AL67" s="18">
        <f t="shared" si="46"/>
        <v>0</v>
      </c>
    </row>
    <row r="68" spans="2:38" s="10" customFormat="1" ht="11.1" customHeight="1" x14ac:dyDescent="0.15">
      <c r="B68" s="75"/>
      <c r="C68" s="79"/>
      <c r="D68" s="19" t="str">
        <f t="shared" si="39"/>
        <v>2019年</v>
      </c>
      <c r="E68" s="40">
        <v>452</v>
      </c>
      <c r="F68" s="40">
        <v>48</v>
      </c>
      <c r="G68" s="41">
        <v>8</v>
      </c>
      <c r="H68" s="41">
        <v>1</v>
      </c>
      <c r="I68" s="45">
        <v>0</v>
      </c>
      <c r="J68" s="45">
        <v>0</v>
      </c>
      <c r="K68" s="45">
        <v>3</v>
      </c>
      <c r="L68" s="45">
        <v>0</v>
      </c>
      <c r="M68" s="45">
        <v>5</v>
      </c>
      <c r="N68" s="45">
        <v>1</v>
      </c>
      <c r="O68" s="57">
        <v>444</v>
      </c>
      <c r="P68" s="41">
        <v>47</v>
      </c>
      <c r="Q68" s="43"/>
      <c r="R68" s="46">
        <v>35</v>
      </c>
      <c r="S68" s="45">
        <v>1</v>
      </c>
      <c r="T68" s="45">
        <v>56</v>
      </c>
      <c r="U68" s="45">
        <v>2</v>
      </c>
      <c r="V68" s="45">
        <v>137</v>
      </c>
      <c r="W68" s="45">
        <v>11</v>
      </c>
      <c r="X68" s="45">
        <v>94</v>
      </c>
      <c r="Y68" s="45">
        <v>10</v>
      </c>
      <c r="Z68" s="45">
        <v>57</v>
      </c>
      <c r="AA68" s="45">
        <v>11</v>
      </c>
      <c r="AB68" s="45">
        <v>65</v>
      </c>
      <c r="AC68" s="45">
        <v>12</v>
      </c>
      <c r="AD68" s="16" t="str">
        <f t="shared" si="40"/>
        <v>2019年</v>
      </c>
      <c r="AE68" s="70"/>
      <c r="AF68" s="75"/>
      <c r="AG68" s="17">
        <f t="shared" si="41"/>
        <v>0</v>
      </c>
      <c r="AH68" s="18">
        <f t="shared" si="42"/>
        <v>0</v>
      </c>
      <c r="AI68" s="18">
        <f t="shared" si="43"/>
        <v>0</v>
      </c>
      <c r="AJ68" s="18">
        <f t="shared" si="44"/>
        <v>0</v>
      </c>
      <c r="AK68" s="18">
        <f t="shared" si="45"/>
        <v>0</v>
      </c>
      <c r="AL68" s="18">
        <f t="shared" si="46"/>
        <v>0</v>
      </c>
    </row>
    <row r="69" spans="2:38" s="10" customFormat="1" ht="11.1" customHeight="1" x14ac:dyDescent="0.15">
      <c r="B69" s="75"/>
      <c r="C69" s="79"/>
      <c r="D69" s="19" t="str">
        <f t="shared" si="39"/>
        <v>2020年</v>
      </c>
      <c r="E69" s="40">
        <v>495</v>
      </c>
      <c r="F69" s="40">
        <v>37</v>
      </c>
      <c r="G69" s="41">
        <v>2</v>
      </c>
      <c r="H69" s="41">
        <v>0</v>
      </c>
      <c r="I69" s="45">
        <v>0</v>
      </c>
      <c r="J69" s="45">
        <v>0</v>
      </c>
      <c r="K69" s="45">
        <v>1</v>
      </c>
      <c r="L69" s="45">
        <v>0</v>
      </c>
      <c r="M69" s="45">
        <v>1</v>
      </c>
      <c r="N69" s="45">
        <v>0</v>
      </c>
      <c r="O69" s="57">
        <v>493</v>
      </c>
      <c r="P69" s="41">
        <v>37</v>
      </c>
      <c r="Q69" s="43"/>
      <c r="R69" s="46">
        <v>19</v>
      </c>
      <c r="S69" s="45">
        <v>0</v>
      </c>
      <c r="T69" s="45">
        <v>55</v>
      </c>
      <c r="U69" s="45">
        <v>7</v>
      </c>
      <c r="V69" s="45">
        <v>156</v>
      </c>
      <c r="W69" s="45">
        <v>8</v>
      </c>
      <c r="X69" s="45">
        <v>137</v>
      </c>
      <c r="Y69" s="45">
        <v>7</v>
      </c>
      <c r="Z69" s="45">
        <v>69</v>
      </c>
      <c r="AA69" s="45">
        <v>8</v>
      </c>
      <c r="AB69" s="45">
        <v>57</v>
      </c>
      <c r="AC69" s="45">
        <v>7</v>
      </c>
      <c r="AD69" s="16" t="str">
        <f t="shared" si="40"/>
        <v>2020年</v>
      </c>
      <c r="AE69" s="70"/>
      <c r="AF69" s="75"/>
      <c r="AG69" s="17">
        <f t="shared" si="41"/>
        <v>0</v>
      </c>
      <c r="AH69" s="18">
        <f t="shared" si="42"/>
        <v>0</v>
      </c>
      <c r="AI69" s="18">
        <f t="shared" si="43"/>
        <v>0</v>
      </c>
      <c r="AJ69" s="18">
        <f t="shared" si="44"/>
        <v>0</v>
      </c>
      <c r="AK69" s="18">
        <f t="shared" si="45"/>
        <v>0</v>
      </c>
      <c r="AL69" s="18">
        <f t="shared" si="46"/>
        <v>0</v>
      </c>
    </row>
    <row r="70" spans="2:38" s="10" customFormat="1" ht="11.1" customHeight="1" x14ac:dyDescent="0.15">
      <c r="B70" s="75"/>
      <c r="C70" s="79"/>
      <c r="D70" s="19" t="str">
        <f t="shared" si="39"/>
        <v>2021年</v>
      </c>
      <c r="E70" s="40">
        <v>504</v>
      </c>
      <c r="F70" s="40">
        <v>46</v>
      </c>
      <c r="G70" s="41">
        <v>3</v>
      </c>
      <c r="H70" s="41">
        <v>1</v>
      </c>
      <c r="I70" s="45">
        <v>0</v>
      </c>
      <c r="J70" s="45">
        <v>0</v>
      </c>
      <c r="K70" s="45">
        <v>0</v>
      </c>
      <c r="L70" s="45">
        <v>0</v>
      </c>
      <c r="M70" s="45">
        <v>3</v>
      </c>
      <c r="N70" s="45">
        <v>1</v>
      </c>
      <c r="O70" s="57">
        <v>501</v>
      </c>
      <c r="P70" s="41">
        <v>45</v>
      </c>
      <c r="Q70" s="43"/>
      <c r="R70" s="46">
        <v>48</v>
      </c>
      <c r="S70" s="45">
        <v>3</v>
      </c>
      <c r="T70" s="45">
        <v>77</v>
      </c>
      <c r="U70" s="45">
        <v>6</v>
      </c>
      <c r="V70" s="45">
        <v>132</v>
      </c>
      <c r="W70" s="45">
        <v>5</v>
      </c>
      <c r="X70" s="45">
        <v>145</v>
      </c>
      <c r="Y70" s="45">
        <v>16</v>
      </c>
      <c r="Z70" s="45">
        <v>59</v>
      </c>
      <c r="AA70" s="45">
        <v>11</v>
      </c>
      <c r="AB70" s="45">
        <v>40</v>
      </c>
      <c r="AC70" s="45">
        <v>4</v>
      </c>
      <c r="AD70" s="16" t="str">
        <f t="shared" si="40"/>
        <v>2021年</v>
      </c>
      <c r="AE70" s="70"/>
      <c r="AF70" s="75"/>
      <c r="AG70" s="17">
        <f t="shared" si="41"/>
        <v>0</v>
      </c>
      <c r="AH70" s="18">
        <f t="shared" si="42"/>
        <v>0</v>
      </c>
      <c r="AI70" s="18">
        <f t="shared" si="43"/>
        <v>0</v>
      </c>
      <c r="AJ70" s="18">
        <f t="shared" si="44"/>
        <v>0</v>
      </c>
      <c r="AK70" s="18">
        <f t="shared" si="45"/>
        <v>0</v>
      </c>
      <c r="AL70" s="18">
        <f t="shared" si="46"/>
        <v>0</v>
      </c>
    </row>
    <row r="71" spans="2:38" s="10" customFormat="1" ht="11.1" customHeight="1" x14ac:dyDescent="0.15">
      <c r="B71" s="75"/>
      <c r="C71" s="79"/>
      <c r="D71" s="19" t="str">
        <f t="shared" si="39"/>
        <v>2022年</v>
      </c>
      <c r="E71" s="40">
        <v>542</v>
      </c>
      <c r="F71" s="40">
        <v>38</v>
      </c>
      <c r="G71" s="41">
        <v>3</v>
      </c>
      <c r="H71" s="41">
        <v>0</v>
      </c>
      <c r="I71" s="45">
        <v>0</v>
      </c>
      <c r="J71" s="45">
        <v>0</v>
      </c>
      <c r="K71" s="45">
        <v>1</v>
      </c>
      <c r="L71" s="45">
        <v>0</v>
      </c>
      <c r="M71" s="45">
        <v>2</v>
      </c>
      <c r="N71" s="45">
        <v>0</v>
      </c>
      <c r="O71" s="57">
        <v>539</v>
      </c>
      <c r="P71" s="41">
        <v>38</v>
      </c>
      <c r="Q71" s="43"/>
      <c r="R71" s="46">
        <v>50</v>
      </c>
      <c r="S71" s="45">
        <v>6</v>
      </c>
      <c r="T71" s="45">
        <v>77</v>
      </c>
      <c r="U71" s="45">
        <v>6</v>
      </c>
      <c r="V71" s="45">
        <v>170</v>
      </c>
      <c r="W71" s="45">
        <v>4</v>
      </c>
      <c r="X71" s="45">
        <v>121</v>
      </c>
      <c r="Y71" s="45">
        <v>8</v>
      </c>
      <c r="Z71" s="45">
        <v>63</v>
      </c>
      <c r="AA71" s="45">
        <v>9</v>
      </c>
      <c r="AB71" s="45">
        <v>58</v>
      </c>
      <c r="AC71" s="45">
        <v>5</v>
      </c>
      <c r="AD71" s="16" t="str">
        <f t="shared" si="40"/>
        <v>2022年</v>
      </c>
      <c r="AE71" s="70"/>
      <c r="AF71" s="75"/>
      <c r="AG71" s="17">
        <f t="shared" si="41"/>
        <v>0</v>
      </c>
      <c r="AH71" s="18">
        <f t="shared" si="42"/>
        <v>0</v>
      </c>
      <c r="AI71" s="18">
        <f t="shared" si="43"/>
        <v>0</v>
      </c>
      <c r="AJ71" s="18">
        <f t="shared" si="44"/>
        <v>0</v>
      </c>
      <c r="AK71" s="18">
        <f t="shared" si="45"/>
        <v>0</v>
      </c>
      <c r="AL71" s="18">
        <f t="shared" si="46"/>
        <v>0</v>
      </c>
    </row>
    <row r="72" spans="2:38" s="22" customFormat="1" ht="11.1" customHeight="1" thickBot="1" x14ac:dyDescent="0.2">
      <c r="B72" s="78"/>
      <c r="C72" s="80"/>
      <c r="D72" s="36" t="str">
        <f t="shared" si="39"/>
        <v>2023年</v>
      </c>
      <c r="E72" s="59">
        <v>422</v>
      </c>
      <c r="F72" s="60">
        <v>44</v>
      </c>
      <c r="G72" s="60">
        <v>3</v>
      </c>
      <c r="H72" s="60">
        <v>1</v>
      </c>
      <c r="I72" s="61">
        <v>0</v>
      </c>
      <c r="J72" s="61">
        <v>0</v>
      </c>
      <c r="K72" s="61">
        <v>0</v>
      </c>
      <c r="L72" s="61">
        <v>0</v>
      </c>
      <c r="M72" s="61">
        <v>3</v>
      </c>
      <c r="N72" s="61">
        <v>1</v>
      </c>
      <c r="O72" s="62">
        <v>419</v>
      </c>
      <c r="P72" s="60">
        <v>43</v>
      </c>
      <c r="Q72" s="39"/>
      <c r="R72" s="68">
        <v>49</v>
      </c>
      <c r="S72" s="61">
        <v>11</v>
      </c>
      <c r="T72" s="61">
        <v>80</v>
      </c>
      <c r="U72" s="61">
        <v>8</v>
      </c>
      <c r="V72" s="61">
        <v>101</v>
      </c>
      <c r="W72" s="61">
        <v>9</v>
      </c>
      <c r="X72" s="61">
        <v>89</v>
      </c>
      <c r="Y72" s="61">
        <v>6</v>
      </c>
      <c r="Z72" s="61">
        <v>51</v>
      </c>
      <c r="AA72" s="61">
        <v>7</v>
      </c>
      <c r="AB72" s="61">
        <v>49</v>
      </c>
      <c r="AC72" s="61">
        <v>2</v>
      </c>
      <c r="AD72" s="37" t="str">
        <f t="shared" si="40"/>
        <v>2023年</v>
      </c>
      <c r="AE72" s="77"/>
      <c r="AF72" s="78"/>
      <c r="AG72" s="17">
        <f t="shared" si="41"/>
        <v>0</v>
      </c>
      <c r="AH72" s="18">
        <f t="shared" si="42"/>
        <v>0</v>
      </c>
      <c r="AI72" s="18">
        <f t="shared" si="43"/>
        <v>0</v>
      </c>
      <c r="AJ72" s="18">
        <f t="shared" si="44"/>
        <v>0</v>
      </c>
      <c r="AK72" s="18">
        <f t="shared" si="45"/>
        <v>0</v>
      </c>
      <c r="AL72" s="18">
        <f t="shared" si="46"/>
        <v>0</v>
      </c>
    </row>
    <row r="73" spans="2:38" x14ac:dyDescent="0.15">
      <c r="D73" s="27"/>
      <c r="AD73" s="29"/>
      <c r="AE73" s="29"/>
    </row>
    <row r="74" spans="2:38" x14ac:dyDescent="0.15">
      <c r="D74" s="31" t="s">
        <v>1</v>
      </c>
      <c r="AD74" s="31"/>
      <c r="AE74" s="31"/>
    </row>
    <row r="75" spans="2:38" x14ac:dyDescent="0.15">
      <c r="D75" s="31"/>
      <c r="AD75" s="31"/>
      <c r="AE75" s="31"/>
    </row>
    <row r="76" spans="2:38" x14ac:dyDescent="0.15">
      <c r="D76" s="31"/>
      <c r="AD76" s="31"/>
      <c r="AE76" s="31"/>
    </row>
    <row r="77" spans="2:38" x14ac:dyDescent="0.15">
      <c r="D77" s="31"/>
      <c r="AD77" s="31"/>
      <c r="AE77" s="31"/>
    </row>
    <row r="78" spans="2:38" x14ac:dyDescent="0.15">
      <c r="D78" s="31"/>
      <c r="AD78" s="31"/>
      <c r="AE78" s="31"/>
    </row>
    <row r="79" spans="2:38" x14ac:dyDescent="0.15">
      <c r="D79" s="31"/>
      <c r="AD79" s="31"/>
      <c r="AE79" s="31"/>
    </row>
    <row r="80" spans="2:38" x14ac:dyDescent="0.15">
      <c r="D80" s="31"/>
      <c r="AD80" s="31"/>
      <c r="AE80" s="31"/>
    </row>
    <row r="81" spans="4:31" x14ac:dyDescent="0.15">
      <c r="D81" s="31"/>
      <c r="AD81" s="31"/>
      <c r="AE81" s="31"/>
    </row>
    <row r="82" spans="4:31" x14ac:dyDescent="0.15">
      <c r="D82" s="31"/>
      <c r="AD82" s="31"/>
      <c r="AE82" s="31"/>
    </row>
    <row r="83" spans="4:31" x14ac:dyDescent="0.15">
      <c r="D83" s="31"/>
      <c r="AD83" s="31"/>
      <c r="AE83" s="31"/>
    </row>
    <row r="84" spans="4:31" x14ac:dyDescent="0.15">
      <c r="D84" s="31"/>
      <c r="AD84" s="31"/>
      <c r="AE84" s="31"/>
    </row>
    <row r="157" spans="4:31" x14ac:dyDescent="0.15">
      <c r="D157" s="31"/>
      <c r="AD157" s="31"/>
      <c r="AE157" s="31"/>
    </row>
    <row r="158" spans="4:31" x14ac:dyDescent="0.15">
      <c r="D158" s="31"/>
      <c r="AD158" s="31"/>
      <c r="AE158" s="31"/>
    </row>
    <row r="159" spans="4:31" x14ac:dyDescent="0.15">
      <c r="D159" s="31"/>
      <c r="AD159" s="31"/>
      <c r="AE159" s="31"/>
    </row>
    <row r="160" spans="4:31" x14ac:dyDescent="0.15">
      <c r="D160" s="31"/>
      <c r="AD160" s="31"/>
      <c r="AE160" s="31"/>
    </row>
    <row r="161" spans="4:31" x14ac:dyDescent="0.15">
      <c r="D161" s="31"/>
      <c r="AD161" s="31"/>
      <c r="AE161" s="31"/>
    </row>
    <row r="162" spans="4:31" x14ac:dyDescent="0.15">
      <c r="D162" s="31"/>
      <c r="AD162" s="31"/>
      <c r="AE162" s="31"/>
    </row>
    <row r="163" spans="4:31" x14ac:dyDescent="0.15">
      <c r="D163" s="31"/>
      <c r="AD163" s="31"/>
      <c r="AE163" s="31"/>
    </row>
    <row r="164" spans="4:31" x14ac:dyDescent="0.15">
      <c r="D164" s="31"/>
      <c r="AD164" s="31"/>
      <c r="AE164" s="31"/>
    </row>
    <row r="165" spans="4:31" x14ac:dyDescent="0.15">
      <c r="D165" s="31"/>
      <c r="AD165" s="31"/>
      <c r="AE165" s="31"/>
    </row>
    <row r="166" spans="4:31" x14ac:dyDescent="0.15">
      <c r="D166" s="31"/>
      <c r="AD166" s="31"/>
      <c r="AE166" s="31"/>
    </row>
  </sheetData>
  <mergeCells count="55">
    <mergeCell ref="F2:O2"/>
    <mergeCell ref="AE63:AE72"/>
    <mergeCell ref="AE8:AE17"/>
    <mergeCell ref="AE19:AE28"/>
    <mergeCell ref="G4:N4"/>
    <mergeCell ref="M5:N5"/>
    <mergeCell ref="K5:L5"/>
    <mergeCell ref="S2:AB2"/>
    <mergeCell ref="Z5:AA5"/>
    <mergeCell ref="AB5:AC5"/>
    <mergeCell ref="O5:P5"/>
    <mergeCell ref="R5:S5"/>
    <mergeCell ref="T5:U5"/>
    <mergeCell ref="V5:W5"/>
    <mergeCell ref="X5:Y5"/>
    <mergeCell ref="AE52:AE61"/>
    <mergeCell ref="G5:H5"/>
    <mergeCell ref="B63:B72"/>
    <mergeCell ref="B8:B17"/>
    <mergeCell ref="B19:B28"/>
    <mergeCell ref="B30:B39"/>
    <mergeCell ref="B41:B50"/>
    <mergeCell ref="B52:B61"/>
    <mergeCell ref="AE30:AE39"/>
    <mergeCell ref="C52:C61"/>
    <mergeCell ref="C63:C72"/>
    <mergeCell ref="X6:X7"/>
    <mergeCell ref="T6:T7"/>
    <mergeCell ref="V6:V7"/>
    <mergeCell ref="B4:D7"/>
    <mergeCell ref="K6:K7"/>
    <mergeCell ref="R6:R7"/>
    <mergeCell ref="C30:C39"/>
    <mergeCell ref="C41:C50"/>
    <mergeCell ref="C19:C28"/>
    <mergeCell ref="C8:C17"/>
    <mergeCell ref="O6:O7"/>
    <mergeCell ref="M6:M7"/>
    <mergeCell ref="I5:J5"/>
    <mergeCell ref="AE41:AE50"/>
    <mergeCell ref="R4:AC4"/>
    <mergeCell ref="AF63:AF72"/>
    <mergeCell ref="E4:F5"/>
    <mergeCell ref="E6:E7"/>
    <mergeCell ref="O4:P4"/>
    <mergeCell ref="G6:G7"/>
    <mergeCell ref="I6:I7"/>
    <mergeCell ref="AD4:AF7"/>
    <mergeCell ref="AF8:AF17"/>
    <mergeCell ref="Z6:Z7"/>
    <mergeCell ref="AB6:AB7"/>
    <mergeCell ref="AF41:AF50"/>
    <mergeCell ref="AF52:AF61"/>
    <mergeCell ref="AF19:AF28"/>
    <mergeCell ref="AF30:AF39"/>
  </mergeCells>
  <phoneticPr fontI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2024-11-05T06:01:19Z</dcterms:created>
  <dcterms:modified xsi:type="dcterms:W3CDTF">2024-11-05T06:01:26Z</dcterms:modified>
</cp:coreProperties>
</file>