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52C46ED2-D7AA-420B-9114-8D18F81008F5}" xr6:coauthVersionLast="36" xr6:coauthVersionMax="36" xr10:uidLastSave="{00000000-0000-0000-0000-000000000000}"/>
  <bookViews>
    <workbookView xWindow="3468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'01'!$B$2:$L$56,'01'!$N$2:$Y$56</definedName>
    <definedName name="_xlnm.Print_Area" localSheetId="1">'02'!$B$2:$L$56,'02'!$N$2:$Y$56</definedName>
  </definedNames>
  <calcPr calcId="191029"/>
</workbook>
</file>

<file path=xl/calcChain.xml><?xml version="1.0" encoding="utf-8"?>
<calcChain xmlns="http://schemas.openxmlformats.org/spreadsheetml/2006/main">
  <c r="D56" i="2" l="1"/>
  <c r="Y56" i="2" s="1"/>
  <c r="D55" i="2"/>
  <c r="Y55" i="2" s="1"/>
  <c r="D54" i="2"/>
  <c r="D53" i="2"/>
  <c r="D52" i="2"/>
  <c r="D51" i="2"/>
  <c r="D50" i="2"/>
  <c r="D49" i="2"/>
  <c r="D48" i="2"/>
  <c r="Y48" i="2" s="1"/>
  <c r="D47" i="2"/>
  <c r="Y47" i="2" s="1"/>
  <c r="D46" i="2"/>
  <c r="D45" i="2"/>
  <c r="D44" i="2"/>
  <c r="D43" i="2"/>
  <c r="Y43" i="2" s="1"/>
  <c r="D42" i="2"/>
  <c r="Y42" i="2" s="1"/>
  <c r="D41" i="2"/>
  <c r="Y41" i="2" s="1"/>
  <c r="D40" i="2"/>
  <c r="Y40" i="2" s="1"/>
  <c r="D39" i="2"/>
  <c r="Y39" i="2" s="1"/>
  <c r="D38" i="2"/>
  <c r="D37" i="2"/>
  <c r="D36" i="2"/>
  <c r="D35" i="2"/>
  <c r="Y35" i="2" s="1"/>
  <c r="D34" i="2"/>
  <c r="Y34" i="2" s="1"/>
  <c r="D33" i="2"/>
  <c r="Y33" i="2" s="1"/>
  <c r="D32" i="2"/>
  <c r="Y32" i="2" s="1"/>
  <c r="D31" i="2"/>
  <c r="Y31" i="2" s="1"/>
  <c r="D30" i="2"/>
  <c r="D28" i="2"/>
  <c r="D27" i="2"/>
  <c r="D26" i="2"/>
  <c r="D24" i="2"/>
  <c r="Y24" i="2" s="1"/>
  <c r="D23" i="2"/>
  <c r="Y23" i="2" s="1"/>
  <c r="D22" i="2"/>
  <c r="Y22" i="2" s="1"/>
  <c r="D21" i="2"/>
  <c r="Y21" i="2" s="1"/>
  <c r="D20" i="2"/>
  <c r="D19" i="2"/>
  <c r="D18" i="2"/>
  <c r="D17" i="2"/>
  <c r="D16" i="2"/>
  <c r="D15" i="2"/>
  <c r="D14" i="2"/>
  <c r="Y14" i="2" s="1"/>
  <c r="D13" i="2"/>
  <c r="Y13" i="2" s="1"/>
  <c r="D12" i="2"/>
  <c r="D11" i="2"/>
  <c r="D10" i="2"/>
  <c r="C29" i="2"/>
  <c r="X29" i="2" s="1"/>
  <c r="C25" i="2"/>
  <c r="X25" i="2" s="1"/>
  <c r="D9" i="2"/>
  <c r="Y9" i="2" s="1"/>
  <c r="C8" i="2"/>
  <c r="X8" i="2" s="1"/>
  <c r="B7" i="2"/>
  <c r="W7" i="2" s="1"/>
  <c r="Y54" i="2"/>
  <c r="Y53" i="2"/>
  <c r="Y52" i="2"/>
  <c r="Y51" i="2"/>
  <c r="Y50" i="2"/>
  <c r="Y49" i="2"/>
  <c r="Y46" i="2"/>
  <c r="Y45" i="2"/>
  <c r="Y44" i="2"/>
  <c r="Y38" i="2"/>
  <c r="Y37" i="2"/>
  <c r="Y36" i="2"/>
  <c r="Y30" i="2"/>
  <c r="Y28" i="2"/>
  <c r="Y27" i="2"/>
  <c r="Y26" i="2"/>
  <c r="Y20" i="2"/>
  <c r="Y19" i="2"/>
  <c r="Y18" i="2"/>
  <c r="Y17" i="2"/>
  <c r="Y16" i="2"/>
  <c r="Y15" i="2"/>
  <c r="Y12" i="2"/>
  <c r="Y11" i="2"/>
  <c r="Y10" i="2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8" i="1"/>
  <c r="Y27" i="1"/>
  <c r="Y26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X29" i="1"/>
  <c r="X25" i="1"/>
  <c r="Y9" i="1"/>
  <c r="X8" i="1"/>
  <c r="W7" i="1"/>
  <c r="G58" i="1" l="1"/>
  <c r="H58" i="1"/>
  <c r="I58" i="1"/>
  <c r="J58" i="1"/>
  <c r="K58" i="1"/>
  <c r="L58" i="1"/>
  <c r="O58" i="1"/>
  <c r="P58" i="1"/>
  <c r="Q58" i="1"/>
  <c r="R58" i="1"/>
  <c r="S58" i="1"/>
  <c r="T58" i="1"/>
  <c r="U58" i="1"/>
  <c r="V58" i="1"/>
  <c r="G59" i="1"/>
  <c r="H59" i="1"/>
  <c r="I59" i="1"/>
  <c r="J59" i="1"/>
  <c r="K59" i="1"/>
  <c r="L59" i="1"/>
  <c r="O59" i="1"/>
  <c r="P59" i="1"/>
  <c r="Q59" i="1"/>
  <c r="R59" i="1"/>
  <c r="S59" i="1"/>
  <c r="T59" i="1"/>
  <c r="U59" i="1"/>
  <c r="V59" i="1"/>
  <c r="G60" i="1"/>
  <c r="H60" i="1"/>
  <c r="I60" i="1"/>
  <c r="J60" i="1"/>
  <c r="K60" i="1"/>
  <c r="L60" i="1"/>
  <c r="O60" i="1"/>
  <c r="P60" i="1"/>
  <c r="Q60" i="1"/>
  <c r="R60" i="1"/>
  <c r="S60" i="1"/>
  <c r="T60" i="1"/>
  <c r="U60" i="1"/>
  <c r="V60" i="1"/>
  <c r="G61" i="1"/>
  <c r="H61" i="1"/>
  <c r="I61" i="1"/>
  <c r="J61" i="1"/>
  <c r="K61" i="1"/>
  <c r="L61" i="1"/>
  <c r="O61" i="1"/>
  <c r="P61" i="1"/>
  <c r="Q61" i="1"/>
  <c r="R61" i="1"/>
  <c r="S61" i="1"/>
  <c r="T61" i="1"/>
  <c r="U61" i="1"/>
  <c r="V61" i="1"/>
  <c r="N29" i="1"/>
  <c r="AB29" i="1" s="1"/>
  <c r="N30" i="1"/>
  <c r="AB30" i="1" s="1"/>
  <c r="N31" i="1"/>
  <c r="AB31" i="1" s="1"/>
  <c r="N32" i="1"/>
  <c r="AB32" i="1" s="1"/>
  <c r="N33" i="1"/>
  <c r="AB33" i="1" s="1"/>
  <c r="N34" i="1"/>
  <c r="AB34" i="1" s="1"/>
  <c r="N35" i="1"/>
  <c r="AB35" i="1" s="1"/>
  <c r="N36" i="1"/>
  <c r="AB36" i="1" s="1"/>
  <c r="N37" i="1"/>
  <c r="AB37" i="1" s="1"/>
  <c r="N38" i="1"/>
  <c r="AB38" i="1" s="1"/>
  <c r="N39" i="1"/>
  <c r="AB39" i="1" s="1"/>
  <c r="N40" i="1"/>
  <c r="AB40" i="1" s="1"/>
  <c r="N41" i="1"/>
  <c r="AB41" i="1" s="1"/>
  <c r="N42" i="1"/>
  <c r="N43" i="1"/>
  <c r="AB43" i="1" s="1"/>
  <c r="N44" i="1"/>
  <c r="AB44" i="1" s="1"/>
  <c r="N45" i="1"/>
  <c r="AB45" i="1" s="1"/>
  <c r="N46" i="1"/>
  <c r="AB46" i="1" s="1"/>
  <c r="N47" i="1"/>
  <c r="AB47" i="1" s="1"/>
  <c r="N48" i="1"/>
  <c r="AB48" i="1" s="1"/>
  <c r="N49" i="1"/>
  <c r="AB49" i="1" s="1"/>
  <c r="N50" i="1"/>
  <c r="AB50" i="1" s="1"/>
  <c r="N51" i="1"/>
  <c r="AB51" i="1" s="1"/>
  <c r="N28" i="1"/>
  <c r="AB28" i="1" s="1"/>
  <c r="N7" i="2"/>
  <c r="AB7" i="2" s="1"/>
  <c r="N8" i="2"/>
  <c r="AB8" i="2" s="1"/>
  <c r="N9" i="2"/>
  <c r="AB9" i="2" s="1"/>
  <c r="N10" i="2"/>
  <c r="AB10" i="2" s="1"/>
  <c r="N11" i="2"/>
  <c r="AB11" i="2" s="1"/>
  <c r="N12" i="2"/>
  <c r="AB12" i="2" s="1"/>
  <c r="N13" i="2"/>
  <c r="AB13" i="2" s="1"/>
  <c r="N14" i="2"/>
  <c r="AB14" i="2" s="1"/>
  <c r="N15" i="2"/>
  <c r="AB15" i="2" s="1"/>
  <c r="N16" i="2"/>
  <c r="AB16" i="2" s="1"/>
  <c r="N17" i="2"/>
  <c r="AB17" i="2" s="1"/>
  <c r="N18" i="2"/>
  <c r="AB18" i="2" s="1"/>
  <c r="N19" i="2"/>
  <c r="AB19" i="2" s="1"/>
  <c r="N20" i="2"/>
  <c r="AB20" i="2" s="1"/>
  <c r="N21" i="2"/>
  <c r="AB21" i="2" s="1"/>
  <c r="N22" i="2"/>
  <c r="AB22" i="2" s="1"/>
  <c r="N23" i="2"/>
  <c r="AB23" i="2" s="1"/>
  <c r="N24" i="2"/>
  <c r="AB24" i="2" s="1"/>
  <c r="N25" i="2"/>
  <c r="AB25" i="2" s="1"/>
  <c r="N26" i="2"/>
  <c r="AB26" i="2" s="1"/>
  <c r="N27" i="2"/>
  <c r="AB27" i="2" s="1"/>
  <c r="N28" i="2"/>
  <c r="AB28" i="2" s="1"/>
  <c r="N29" i="2"/>
  <c r="AB29" i="2" s="1"/>
  <c r="N30" i="2"/>
  <c r="AB30" i="2" s="1"/>
  <c r="N31" i="2"/>
  <c r="N32" i="2"/>
  <c r="AB32" i="2" s="1"/>
  <c r="N33" i="2"/>
  <c r="AB33" i="2" s="1"/>
  <c r="N34" i="2"/>
  <c r="AB34" i="2" s="1"/>
  <c r="N35" i="2"/>
  <c r="AB35" i="2" s="1"/>
  <c r="N36" i="2"/>
  <c r="AB36" i="2" s="1"/>
  <c r="N37" i="2"/>
  <c r="AB37" i="2" s="1"/>
  <c r="N38" i="2"/>
  <c r="AB38" i="2" s="1"/>
  <c r="N39" i="2"/>
  <c r="AB39" i="2" s="1"/>
  <c r="N40" i="2"/>
  <c r="AB40" i="2" s="1"/>
  <c r="N41" i="2"/>
  <c r="AB41" i="2" s="1"/>
  <c r="N42" i="2"/>
  <c r="AB42" i="2" s="1"/>
  <c r="N43" i="2"/>
  <c r="AB43" i="2" s="1"/>
  <c r="N44" i="2"/>
  <c r="AB44" i="2" s="1"/>
  <c r="N45" i="2"/>
  <c r="AB45" i="2" s="1"/>
  <c r="N46" i="2"/>
  <c r="AB46" i="2" s="1"/>
  <c r="N47" i="2"/>
  <c r="AB47" i="2" s="1"/>
  <c r="N48" i="2"/>
  <c r="AB48" i="2" s="1"/>
  <c r="N49" i="2"/>
  <c r="AB49" i="2" s="1"/>
  <c r="N50" i="2"/>
  <c r="AB50" i="2" s="1"/>
  <c r="N51" i="2"/>
  <c r="AB51" i="2" s="1"/>
  <c r="N52" i="2"/>
  <c r="AB52" i="2" s="1"/>
  <c r="N53" i="2"/>
  <c r="AB53" i="2" s="1"/>
  <c r="N54" i="2"/>
  <c r="AB54" i="2" s="1"/>
  <c r="N55" i="2"/>
  <c r="AB55" i="2" s="1"/>
  <c r="N56" i="2"/>
  <c r="AB56" i="2" s="1"/>
  <c r="N25" i="1"/>
  <c r="AB25" i="1" s="1"/>
  <c r="N26" i="1"/>
  <c r="AB26" i="1" s="1"/>
  <c r="N27" i="1"/>
  <c r="AB27" i="1" s="1"/>
  <c r="N52" i="1"/>
  <c r="AB52" i="1" s="1"/>
  <c r="N53" i="1"/>
  <c r="AB53" i="1" s="1"/>
  <c r="N54" i="1"/>
  <c r="AB54" i="1" s="1"/>
  <c r="N55" i="1"/>
  <c r="AB55" i="1" s="1"/>
  <c r="N56" i="1"/>
  <c r="AB56" i="1" s="1"/>
  <c r="N7" i="1"/>
  <c r="AB7" i="1" s="1"/>
  <c r="N8" i="1"/>
  <c r="AB8" i="1" s="1"/>
  <c r="N9" i="1"/>
  <c r="AB9" i="1" s="1"/>
  <c r="N10" i="1"/>
  <c r="AB10" i="1" s="1"/>
  <c r="N11" i="1"/>
  <c r="AB11" i="1" s="1"/>
  <c r="N12" i="1"/>
  <c r="AB12" i="1" s="1"/>
  <c r="N13" i="1"/>
  <c r="AB13" i="1" s="1"/>
  <c r="N14" i="1"/>
  <c r="AB14" i="1" s="1"/>
  <c r="N15" i="1"/>
  <c r="AB15" i="1" s="1"/>
  <c r="N16" i="1"/>
  <c r="AB16" i="1" s="1"/>
  <c r="N17" i="1"/>
  <c r="AB17" i="1" s="1"/>
  <c r="N18" i="1"/>
  <c r="AB18" i="1" s="1"/>
  <c r="N19" i="1"/>
  <c r="AB19" i="1" s="1"/>
  <c r="N20" i="1"/>
  <c r="AB20" i="1" s="1"/>
  <c r="N21" i="1"/>
  <c r="AB21" i="1" s="1"/>
  <c r="N22" i="1"/>
  <c r="AB22" i="1" s="1"/>
  <c r="N23" i="1"/>
  <c r="AB23" i="1" s="1"/>
  <c r="N24" i="1"/>
  <c r="AB24" i="1" s="1"/>
  <c r="F55" i="1"/>
  <c r="AA55" i="1" s="1"/>
  <c r="E55" i="1"/>
  <c r="F55" i="2"/>
  <c r="AA55" i="2" s="1"/>
  <c r="E55" i="2"/>
  <c r="F56" i="2"/>
  <c r="AA56" i="2" s="1"/>
  <c r="E56" i="2"/>
  <c r="F54" i="2"/>
  <c r="AA54" i="2" s="1"/>
  <c r="E54" i="2"/>
  <c r="F53" i="2"/>
  <c r="AA53" i="2" s="1"/>
  <c r="E53" i="2"/>
  <c r="F52" i="2"/>
  <c r="AA52" i="2" s="1"/>
  <c r="E52" i="2"/>
  <c r="F51" i="2"/>
  <c r="AA51" i="2" s="1"/>
  <c r="E51" i="2"/>
  <c r="F50" i="2"/>
  <c r="AA50" i="2" s="1"/>
  <c r="E50" i="2"/>
  <c r="F49" i="2"/>
  <c r="AA49" i="2" s="1"/>
  <c r="E49" i="2"/>
  <c r="F48" i="2"/>
  <c r="AA48" i="2" s="1"/>
  <c r="E48" i="2"/>
  <c r="F47" i="2"/>
  <c r="AA47" i="2" s="1"/>
  <c r="E47" i="2"/>
  <c r="F46" i="2"/>
  <c r="AA46" i="2" s="1"/>
  <c r="E46" i="2"/>
  <c r="F45" i="2"/>
  <c r="AA45" i="2" s="1"/>
  <c r="E45" i="2"/>
  <c r="F44" i="2"/>
  <c r="AA44" i="2" s="1"/>
  <c r="E44" i="2"/>
  <c r="F43" i="2"/>
  <c r="AA43" i="2" s="1"/>
  <c r="E43" i="2"/>
  <c r="F42" i="2"/>
  <c r="AA42" i="2" s="1"/>
  <c r="E42" i="2"/>
  <c r="F41" i="2"/>
  <c r="AA41" i="2" s="1"/>
  <c r="E41" i="2"/>
  <c r="F40" i="2"/>
  <c r="AA40" i="2" s="1"/>
  <c r="E40" i="2"/>
  <c r="F39" i="2"/>
  <c r="AA39" i="2" s="1"/>
  <c r="E39" i="2"/>
  <c r="F38" i="2"/>
  <c r="E38" i="2"/>
  <c r="F37" i="2"/>
  <c r="AA37" i="2" s="1"/>
  <c r="E37" i="2"/>
  <c r="F36" i="2"/>
  <c r="AA36" i="2" s="1"/>
  <c r="E36" i="2"/>
  <c r="F35" i="2"/>
  <c r="AA35" i="2" s="1"/>
  <c r="E35" i="2"/>
  <c r="F34" i="2"/>
  <c r="AA34" i="2" s="1"/>
  <c r="E34" i="2"/>
  <c r="F33" i="2"/>
  <c r="AA33" i="2" s="1"/>
  <c r="E33" i="2"/>
  <c r="F32" i="2"/>
  <c r="AA32" i="2" s="1"/>
  <c r="E32" i="2"/>
  <c r="F31" i="2"/>
  <c r="AA31" i="2" s="1"/>
  <c r="E31" i="2"/>
  <c r="F30" i="2"/>
  <c r="AA30" i="2" s="1"/>
  <c r="E30" i="2"/>
  <c r="F29" i="2"/>
  <c r="AA29" i="2" s="1"/>
  <c r="E29" i="2"/>
  <c r="F28" i="2"/>
  <c r="AA28" i="2" s="1"/>
  <c r="E28" i="2"/>
  <c r="F27" i="2"/>
  <c r="E27" i="2"/>
  <c r="F26" i="2"/>
  <c r="AA26" i="2" s="1"/>
  <c r="E26" i="2"/>
  <c r="F25" i="2"/>
  <c r="AA25" i="2" s="1"/>
  <c r="E25" i="2"/>
  <c r="F24" i="2"/>
  <c r="AA24" i="2" s="1"/>
  <c r="E24" i="2"/>
  <c r="F23" i="2"/>
  <c r="AA23" i="2" s="1"/>
  <c r="E23" i="2"/>
  <c r="F22" i="2"/>
  <c r="AA22" i="2" s="1"/>
  <c r="E22" i="2"/>
  <c r="F21" i="2"/>
  <c r="AA21" i="2" s="1"/>
  <c r="E21" i="2"/>
  <c r="F20" i="2"/>
  <c r="AA20" i="2" s="1"/>
  <c r="E20" i="2"/>
  <c r="F19" i="2"/>
  <c r="E19" i="2"/>
  <c r="F18" i="2"/>
  <c r="AA18" i="2" s="1"/>
  <c r="E18" i="2"/>
  <c r="F17" i="2"/>
  <c r="AA17" i="2" s="1"/>
  <c r="E17" i="2"/>
  <c r="F16" i="2"/>
  <c r="AA16" i="2" s="1"/>
  <c r="E16" i="2"/>
  <c r="F15" i="2"/>
  <c r="AA15" i="2" s="1"/>
  <c r="E15" i="2"/>
  <c r="F14" i="2"/>
  <c r="E14" i="2"/>
  <c r="F13" i="2"/>
  <c r="AA13" i="2" s="1"/>
  <c r="E13" i="2"/>
  <c r="F12" i="2"/>
  <c r="AA12" i="2" s="1"/>
  <c r="E12" i="2"/>
  <c r="F11" i="2"/>
  <c r="AA11" i="2" s="1"/>
  <c r="E11" i="2"/>
  <c r="F10" i="2"/>
  <c r="AA10" i="2" s="1"/>
  <c r="E10" i="2"/>
  <c r="F9" i="2"/>
  <c r="E9" i="2"/>
  <c r="F8" i="2"/>
  <c r="AA8" i="2" s="1"/>
  <c r="E8" i="2"/>
  <c r="F7" i="2"/>
  <c r="AA7" i="2" s="1"/>
  <c r="E7" i="2"/>
  <c r="F56" i="1"/>
  <c r="AA56" i="1" s="1"/>
  <c r="E56" i="1"/>
  <c r="F54" i="1"/>
  <c r="AA54" i="1" s="1"/>
  <c r="E54" i="1"/>
  <c r="F53" i="1"/>
  <c r="AA53" i="1" s="1"/>
  <c r="E53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AA44" i="1" s="1"/>
  <c r="E44" i="1"/>
  <c r="F43" i="1"/>
  <c r="AA43" i="1" s="1"/>
  <c r="E43" i="1"/>
  <c r="F42" i="1"/>
  <c r="AA42" i="1" s="1"/>
  <c r="E42" i="1"/>
  <c r="F41" i="1"/>
  <c r="AA41" i="1" s="1"/>
  <c r="E41" i="1"/>
  <c r="F40" i="1"/>
  <c r="AA40" i="1" s="1"/>
  <c r="E40" i="1"/>
  <c r="F39" i="1"/>
  <c r="AA39" i="1" s="1"/>
  <c r="E39" i="1"/>
  <c r="F38" i="1"/>
  <c r="AA38" i="1" s="1"/>
  <c r="E38" i="1"/>
  <c r="F37" i="1"/>
  <c r="AA37" i="1" s="1"/>
  <c r="E37" i="1"/>
  <c r="F36" i="1"/>
  <c r="AA36" i="1" s="1"/>
  <c r="E36" i="1"/>
  <c r="F35" i="1"/>
  <c r="E35" i="1"/>
  <c r="F34" i="1"/>
  <c r="AA34" i="1" s="1"/>
  <c r="E34" i="1"/>
  <c r="F33" i="1"/>
  <c r="AA33" i="1" s="1"/>
  <c r="E33" i="1"/>
  <c r="F32" i="1"/>
  <c r="AA32" i="1" s="1"/>
  <c r="E32" i="1"/>
  <c r="F31" i="1"/>
  <c r="AA31" i="1" s="1"/>
  <c r="E31" i="1"/>
  <c r="F30" i="1"/>
  <c r="AA30" i="1" s="1"/>
  <c r="E30" i="1"/>
  <c r="F29" i="1"/>
  <c r="AA29" i="1" s="1"/>
  <c r="E29" i="1"/>
  <c r="F28" i="1"/>
  <c r="AA28" i="1" s="1"/>
  <c r="E28" i="1"/>
  <c r="F27" i="1"/>
  <c r="E27" i="1"/>
  <c r="F26" i="1"/>
  <c r="AA26" i="1" s="1"/>
  <c r="E26" i="1"/>
  <c r="F25" i="1"/>
  <c r="AA25" i="1" s="1"/>
  <c r="E25" i="1"/>
  <c r="F24" i="1"/>
  <c r="AA24" i="1" s="1"/>
  <c r="E24" i="1"/>
  <c r="F23" i="1"/>
  <c r="E23" i="1"/>
  <c r="F22" i="1"/>
  <c r="AA22" i="1" s="1"/>
  <c r="E22" i="1"/>
  <c r="F21" i="1"/>
  <c r="AA21" i="1" s="1"/>
  <c r="E21" i="1"/>
  <c r="F20" i="1"/>
  <c r="AA20" i="1" s="1"/>
  <c r="E20" i="1"/>
  <c r="F19" i="1"/>
  <c r="AA19" i="1" s="1"/>
  <c r="E19" i="1"/>
  <c r="F18" i="1"/>
  <c r="AA18" i="1" s="1"/>
  <c r="E18" i="1"/>
  <c r="F17" i="1"/>
  <c r="AA17" i="1" s="1"/>
  <c r="E17" i="1"/>
  <c r="F16" i="1"/>
  <c r="AA16" i="1" s="1"/>
  <c r="E16" i="1"/>
  <c r="F15" i="1"/>
  <c r="AA15" i="1" s="1"/>
  <c r="E15" i="1"/>
  <c r="F14" i="1"/>
  <c r="E14" i="1"/>
  <c r="F13" i="1"/>
  <c r="AA13" i="1" s="1"/>
  <c r="E13" i="1"/>
  <c r="F12" i="1"/>
  <c r="AA12" i="1" s="1"/>
  <c r="E12" i="1"/>
  <c r="F11" i="1"/>
  <c r="AA11" i="1" s="1"/>
  <c r="E11" i="1"/>
  <c r="F10" i="1"/>
  <c r="AA10" i="1" s="1"/>
  <c r="E10" i="1"/>
  <c r="F9" i="1"/>
  <c r="AA9" i="1" s="1"/>
  <c r="E9" i="1"/>
  <c r="F8" i="1"/>
  <c r="AA8" i="1" s="1"/>
  <c r="E8" i="1"/>
  <c r="F7" i="1"/>
  <c r="E7" i="1"/>
  <c r="AB42" i="1"/>
  <c r="O58" i="2"/>
  <c r="P58" i="2"/>
  <c r="Q58" i="2"/>
  <c r="R58" i="2"/>
  <c r="S58" i="2"/>
  <c r="T58" i="2"/>
  <c r="U58" i="2"/>
  <c r="V58" i="2"/>
  <c r="O59" i="2"/>
  <c r="P59" i="2"/>
  <c r="Q59" i="2"/>
  <c r="R59" i="2"/>
  <c r="S59" i="2"/>
  <c r="T59" i="2"/>
  <c r="U59" i="2"/>
  <c r="V59" i="2"/>
  <c r="O60" i="2"/>
  <c r="P60" i="2"/>
  <c r="Q60" i="2"/>
  <c r="R60" i="2"/>
  <c r="S60" i="2"/>
  <c r="T60" i="2"/>
  <c r="U60" i="2"/>
  <c r="V60" i="2"/>
  <c r="O61" i="2"/>
  <c r="P61" i="2"/>
  <c r="Q61" i="2"/>
  <c r="R61" i="2"/>
  <c r="S61" i="2"/>
  <c r="T61" i="2"/>
  <c r="U61" i="2"/>
  <c r="V61" i="2"/>
  <c r="G58" i="2"/>
  <c r="H58" i="2"/>
  <c r="I58" i="2"/>
  <c r="J58" i="2"/>
  <c r="K58" i="2"/>
  <c r="L58" i="2"/>
  <c r="G59" i="2"/>
  <c r="H59" i="2"/>
  <c r="I59" i="2"/>
  <c r="J59" i="2"/>
  <c r="K59" i="2"/>
  <c r="L59" i="2"/>
  <c r="G60" i="2"/>
  <c r="H60" i="2"/>
  <c r="I60" i="2"/>
  <c r="J60" i="2"/>
  <c r="K60" i="2"/>
  <c r="L60" i="2"/>
  <c r="G61" i="2"/>
  <c r="H61" i="2"/>
  <c r="I61" i="2"/>
  <c r="J61" i="2"/>
  <c r="K61" i="2"/>
  <c r="L61" i="2"/>
  <c r="Z35" i="1" l="1"/>
  <c r="Z11" i="1"/>
  <c r="Z31" i="1"/>
  <c r="Z32" i="1"/>
  <c r="Z46" i="1"/>
  <c r="Z29" i="2"/>
  <c r="Z55" i="1"/>
  <c r="Z31" i="2"/>
  <c r="Z55" i="2"/>
  <c r="Z37" i="2"/>
  <c r="Z17" i="2"/>
  <c r="Z49" i="2"/>
  <c r="Z53" i="2"/>
  <c r="AA35" i="1"/>
  <c r="Z13" i="1"/>
  <c r="Z21" i="1"/>
  <c r="F58" i="2"/>
  <c r="Z34" i="2"/>
  <c r="F60" i="2"/>
  <c r="Z26" i="2"/>
  <c r="Z10" i="2"/>
  <c r="Z18" i="2"/>
  <c r="Z34" i="1"/>
  <c r="F58" i="1"/>
  <c r="Z8" i="1"/>
  <c r="Z16" i="1"/>
  <c r="Z51" i="2"/>
  <c r="Z38" i="2"/>
  <c r="Z35" i="2"/>
  <c r="Z13" i="2"/>
  <c r="Z22" i="2"/>
  <c r="Z15" i="2"/>
  <c r="Z54" i="2"/>
  <c r="Z40" i="2"/>
  <c r="Z44" i="2"/>
  <c r="Z8" i="2"/>
  <c r="Z9" i="2"/>
  <c r="Z28" i="2"/>
  <c r="Z18" i="1"/>
  <c r="Z12" i="1"/>
  <c r="N60" i="1"/>
  <c r="Z23" i="1"/>
  <c r="Z54" i="1"/>
  <c r="F61" i="1"/>
  <c r="Z30" i="1"/>
  <c r="Z40" i="1"/>
  <c r="Z43" i="1"/>
  <c r="Z38" i="1"/>
  <c r="AA23" i="1"/>
  <c r="Z28" i="1"/>
  <c r="Z26" i="1"/>
  <c r="AA7" i="1"/>
  <c r="Z7" i="1"/>
  <c r="N61" i="2"/>
  <c r="Z45" i="2"/>
  <c r="Z14" i="2"/>
  <c r="Z50" i="2"/>
  <c r="Z20" i="2"/>
  <c r="Z25" i="2"/>
  <c r="Z19" i="2"/>
  <c r="Z46" i="2"/>
  <c r="Z32" i="2"/>
  <c r="AB31" i="2"/>
  <c r="N60" i="2"/>
  <c r="E59" i="2"/>
  <c r="E60" i="2"/>
  <c r="Z43" i="2"/>
  <c r="Z21" i="2"/>
  <c r="AA9" i="2"/>
  <c r="Z16" i="2"/>
  <c r="AA19" i="2"/>
  <c r="Z41" i="2"/>
  <c r="AA38" i="2"/>
  <c r="Z47" i="2"/>
  <c r="F61" i="2"/>
  <c r="Z33" i="2"/>
  <c r="E58" i="2"/>
  <c r="E61" i="2"/>
  <c r="Z36" i="2"/>
  <c r="Z39" i="2"/>
  <c r="Z42" i="2"/>
  <c r="AA14" i="2"/>
  <c r="AA27" i="2"/>
  <c r="Z47" i="1"/>
  <c r="N61" i="1"/>
  <c r="Z14" i="1"/>
  <c r="Z25" i="1"/>
  <c r="N58" i="1"/>
  <c r="Z41" i="1"/>
  <c r="Z20" i="1"/>
  <c r="Z9" i="1"/>
  <c r="F60" i="1"/>
  <c r="E58" i="1"/>
  <c r="Z51" i="1"/>
  <c r="Z39" i="1"/>
  <c r="Z22" i="1"/>
  <c r="Z24" i="1"/>
  <c r="Z33" i="1"/>
  <c r="Z48" i="1"/>
  <c r="Z56" i="1"/>
  <c r="Z36" i="1"/>
  <c r="Z17" i="1"/>
  <c r="Z50" i="1"/>
  <c r="Z53" i="1"/>
  <c r="AA14" i="1"/>
  <c r="AA27" i="1"/>
  <c r="Z27" i="1"/>
  <c r="Z42" i="1"/>
  <c r="Z10" i="1"/>
  <c r="Z30" i="2"/>
  <c r="Z19" i="1"/>
  <c r="N59" i="2"/>
  <c r="Z24" i="2"/>
  <c r="Z48" i="2"/>
  <c r="Z12" i="2"/>
  <c r="Z45" i="1"/>
  <c r="E60" i="1"/>
  <c r="N59" i="1"/>
  <c r="Z27" i="2"/>
  <c r="Z56" i="2"/>
  <c r="F59" i="1"/>
  <c r="N58" i="2"/>
  <c r="Z49" i="1"/>
  <c r="Z52" i="2"/>
  <c r="Z11" i="2"/>
  <c r="F59" i="2"/>
  <c r="Z52" i="1"/>
  <c r="Z37" i="1"/>
  <c r="Z29" i="1"/>
  <c r="E61" i="1"/>
  <c r="Z7" i="2"/>
  <c r="E59" i="1"/>
  <c r="Z23" i="2"/>
  <c r="Z15" i="1"/>
  <c r="Z44" i="1"/>
</calcChain>
</file>

<file path=xl/sharedStrings.xml><?xml version="1.0" encoding="utf-8"?>
<sst xmlns="http://schemas.openxmlformats.org/spreadsheetml/2006/main" count="132" uniqueCount="93">
  <si>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</si>
  <si>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ヌス</t>
    </rPh>
    <phoneticPr fontId="2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</si>
  <si>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</si>
  <si>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</si>
  <si>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</si>
  <si>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</si>
  <si>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</si>
  <si>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</si>
  <si>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</si>
  <si>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</si>
  <si>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</si>
  <si>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</si>
  <si>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</si>
  <si>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</si>
  <si>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</si>
  <si>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</si>
  <si>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</si>
  <si>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</si>
  <si>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</si>
  <si>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</si>
  <si>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</si>
  <si>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</si>
  <si>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</si>
  <si>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</si>
  <si>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</si>
  <si>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</si>
  <si>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</si>
  <si>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</si>
  <si>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</si>
  <si>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</si>
  <si>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</si>
  <si>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</si>
  <si>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2"/>
  </si>
  <si>
    <r>
      <t xml:space="preserve">年齢
</t>
    </r>
    <r>
      <rPr>
        <sz val="9"/>
        <color indexed="9"/>
        <rFont val="ＭＳ 明朝"/>
        <family val="1"/>
        <charset val="128"/>
      </rPr>
      <t>・</t>
    </r>
    <r>
      <rPr>
        <sz val="9"/>
        <rFont val="ＭＳ 明朝"/>
        <family val="1"/>
        <charset val="128"/>
      </rPr>
      <t>　　　　　　手口</t>
    </r>
    <rPh sb="0" eb="2">
      <t>ネンレイ</t>
    </rPh>
    <phoneticPr fontId="2"/>
  </si>
  <si>
    <t>　　　　　　　　年齢
手口</t>
    <rPh sb="8" eb="10">
      <t>ネンレイ</t>
    </rPh>
    <phoneticPr fontId="2"/>
  </si>
  <si>
    <t>年齢別　検挙人員　（女表）</t>
    <phoneticPr fontId="2"/>
  </si>
  <si>
    <t>２０     歳     未     満</t>
    <phoneticPr fontId="2"/>
  </si>
  <si>
    <t>２０     歳     以     上</t>
    <phoneticPr fontId="2"/>
  </si>
  <si>
    <t>総  数</t>
    <phoneticPr fontId="2"/>
  </si>
  <si>
    <t>計</t>
    <phoneticPr fontId="2"/>
  </si>
  <si>
    <t>１４歳</t>
    <phoneticPr fontId="2"/>
  </si>
  <si>
    <t>１５歳</t>
    <phoneticPr fontId="2"/>
  </si>
  <si>
    <t>１６歳</t>
    <phoneticPr fontId="2"/>
  </si>
  <si>
    <t>１７歳</t>
    <phoneticPr fontId="2"/>
  </si>
  <si>
    <t>１８歳</t>
    <phoneticPr fontId="2"/>
  </si>
  <si>
    <t>１９歳</t>
    <phoneticPr fontId="2"/>
  </si>
  <si>
    <t>２０～</t>
    <phoneticPr fontId="2"/>
  </si>
  <si>
    <t>２５～</t>
    <phoneticPr fontId="2"/>
  </si>
  <si>
    <t>３０～</t>
    <phoneticPr fontId="2"/>
  </si>
  <si>
    <t>４０～</t>
    <phoneticPr fontId="2"/>
  </si>
  <si>
    <t>５０～</t>
    <phoneticPr fontId="2"/>
  </si>
  <si>
    <t>６０～</t>
    <phoneticPr fontId="2"/>
  </si>
  <si>
    <t>６５～</t>
    <phoneticPr fontId="2"/>
  </si>
  <si>
    <t>７０歳</t>
    <phoneticPr fontId="2"/>
  </si>
  <si>
    <t>２４歳</t>
    <phoneticPr fontId="2"/>
  </si>
  <si>
    <t>２９歳</t>
    <phoneticPr fontId="2"/>
  </si>
  <si>
    <t>３９歳</t>
    <phoneticPr fontId="2"/>
  </si>
  <si>
    <t>４９歳</t>
    <phoneticPr fontId="2"/>
  </si>
  <si>
    <t>５９歳</t>
    <phoneticPr fontId="2"/>
  </si>
  <si>
    <t>６４歳</t>
    <phoneticPr fontId="2"/>
  </si>
  <si>
    <t>６９歳</t>
    <phoneticPr fontId="2"/>
  </si>
  <si>
    <t>以  上</t>
    <phoneticPr fontId="2"/>
  </si>
  <si>
    <t>年齢別　検挙人員　（総数表）</t>
    <phoneticPr fontId="2"/>
  </si>
  <si>
    <t>空き巣</t>
    <phoneticPr fontId="2"/>
  </si>
  <si>
    <t>忍込み</t>
    <phoneticPr fontId="2"/>
  </si>
  <si>
    <t>ＡＴＭ破り</t>
    <rPh sb="3" eb="4">
      <t>ヤブ</t>
    </rPh>
    <phoneticPr fontId="2"/>
  </si>
  <si>
    <t>旅館荒し</t>
    <rPh sb="0" eb="2">
      <t>リョカン</t>
    </rPh>
    <rPh sb="2" eb="3">
      <t>アラ</t>
    </rPh>
    <phoneticPr fontId="2"/>
  </si>
  <si>
    <t>払出盗</t>
    <rPh sb="0" eb="2">
      <t>ハライダシ</t>
    </rPh>
    <rPh sb="2" eb="3">
      <t>トウ</t>
    </rPh>
    <phoneticPr fontId="2"/>
  </si>
  <si>
    <t>ＡＴＭねらい</t>
    <phoneticPr fontId="2"/>
  </si>
  <si>
    <t>室内ねらい</t>
    <rPh sb="0" eb="2">
      <t>シツナイ</t>
    </rPh>
    <phoneticPr fontId="2"/>
  </si>
  <si>
    <t>病室ねらい</t>
    <rPh sb="0" eb="2">
      <t>ビョウシツ</t>
    </rPh>
    <phoneticPr fontId="2"/>
  </si>
  <si>
    <t>仮睡者ねらい</t>
    <rPh sb="0" eb="3">
      <t>カスイシャ</t>
    </rPh>
    <phoneticPr fontId="2"/>
  </si>
  <si>
    <t>部品ねらい</t>
    <phoneticPr fontId="2"/>
  </si>
  <si>
    <t>脱衣場ねらい</t>
    <phoneticPr fontId="2"/>
  </si>
  <si>
    <t>自動販売機ねらい</t>
    <phoneticPr fontId="2"/>
  </si>
  <si>
    <t>色情ねらい</t>
    <phoneticPr fontId="2"/>
  </si>
  <si>
    <t>工事場ねらい</t>
    <phoneticPr fontId="2"/>
  </si>
  <si>
    <t>職場ねらい</t>
    <phoneticPr fontId="2"/>
  </si>
  <si>
    <t>同居ねらい</t>
    <phoneticPr fontId="2"/>
  </si>
  <si>
    <t>44　窃盗　手口別　犯行時の</t>
    <phoneticPr fontId="2"/>
  </si>
  <si>
    <t>44　窃盗　手口別　犯行時の</t>
    <phoneticPr fontId="2"/>
  </si>
  <si>
    <t>総数</t>
    <rPh sb="0" eb="2">
      <t>ソウスウ</t>
    </rPh>
    <phoneticPr fontId="2"/>
  </si>
  <si>
    <t>侵入盗</t>
    <rPh sb="0" eb="3">
      <t>シンニュウトウ</t>
    </rPh>
    <phoneticPr fontId="2"/>
  </si>
  <si>
    <t>乗物盗</t>
    <rPh sb="0" eb="1">
      <t>ノ</t>
    </rPh>
    <rPh sb="1" eb="2">
      <t>モノ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</si>
  <si>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</si>
  <si>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確認用</t>
    <rPh sb="0" eb="2">
      <t>カクニン</t>
    </rPh>
    <rPh sb="2" eb="3">
      <t>ヨウ</t>
    </rPh>
    <phoneticPr fontId="2"/>
  </si>
  <si>
    <t>20未満</t>
    <rPh sb="2" eb="4">
      <t>ミマン</t>
    </rPh>
    <phoneticPr fontId="2"/>
  </si>
  <si>
    <t>20以上</t>
    <rPh sb="2" eb="4">
      <t>イジョウ</t>
    </rPh>
    <phoneticPr fontId="2"/>
  </si>
  <si>
    <t>さい銭ねらい</t>
    <rPh sb="2" eb="3">
      <t>セン</t>
    </rPh>
    <phoneticPr fontId="2"/>
  </si>
  <si>
    <t>検挙302</t>
    <rPh sb="0" eb="2">
      <t>ケンキョ</t>
    </rPh>
    <phoneticPr fontId="2"/>
  </si>
  <si>
    <t>検挙303</t>
    <rPh sb="0" eb="2">
      <t>ケンキョ</t>
    </rPh>
    <phoneticPr fontId="2"/>
  </si>
  <si>
    <t>検挙304</t>
    <rPh sb="0" eb="2">
      <t>ケンキョ</t>
    </rPh>
    <phoneticPr fontId="2"/>
  </si>
  <si>
    <t>検挙305</t>
    <rPh sb="0" eb="2">
      <t>ケンキョ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</si>
</sst>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4" fillId="26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1" fillId="28" borderId="32" applyNumberFormat="0" applyFon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8" fillId="30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38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0" xfId="0" quotePrefix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right" vertical="center"/>
    </xf>
    <xf numFmtId="0" fontId="8" fillId="0" borderId="0" xfId="0" applyFont="1" applyFill="1" applyAlignment="1"/>
    <xf numFmtId="0" fontId="0" fillId="0" borderId="0" xfId="0" applyFill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10" fillId="0" borderId="0" xfId="0" applyFont="1" applyFill="1" applyAlignment="1"/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Alignment="1"/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176" fontId="8" fillId="0" borderId="0" xfId="129" applyNumberFormat="1" applyFont="1" applyFill="1" applyBorder="1" applyAlignment="1" applyProtection="1"/>
    <xf numFmtId="0" fontId="10" fillId="0" borderId="0" xfId="0" applyFont="1" applyFill="1" applyAlignment="1">
      <alignment vertical="center"/>
    </xf>
    <xf numFmtId="176" fontId="10" fillId="0" borderId="0" xfId="129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0" fillId="0" borderId="0" xfId="0" applyFill="1"/>
    <xf numFmtId="0" fontId="0" fillId="0" borderId="0" xfId="0" applyFill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176" fontId="3" fillId="0" borderId="0" xfId="129" applyNumberFormat="1" applyFont="1" applyFill="1" applyBorder="1" applyAlignment="1" applyProtection="1">
      <alignment vertical="center"/>
    </xf>
    <xf numFmtId="176" fontId="3" fillId="0" borderId="0" xfId="129" applyNumberFormat="1" applyFont="1" applyFill="1" applyBorder="1" applyAlignment="1" applyProtection="1"/>
    <xf numFmtId="38" fontId="8" fillId="0" borderId="4" xfId="0" applyNumberFormat="1" applyFont="1" applyFill="1" applyBorder="1" applyAlignment="1">
      <alignment vertical="center"/>
    </xf>
    <xf numFmtId="38" fontId="8" fillId="0" borderId="4" xfId="130" applyNumberFormat="1" applyFont="1" applyBorder="1" applyAlignment="1">
      <alignment horizontal="right" vertical="center" wrapText="1"/>
    </xf>
    <xf numFmtId="38" fontId="8" fillId="0" borderId="11" xfId="130" applyNumberFormat="1" applyFont="1" applyBorder="1" applyAlignment="1">
      <alignment horizontal="right" vertical="center" wrapText="1"/>
    </xf>
    <xf numFmtId="38" fontId="8" fillId="0" borderId="6" xfId="0" applyNumberFormat="1" applyFont="1" applyFill="1" applyBorder="1" applyAlignment="1">
      <alignment vertical="center"/>
    </xf>
    <xf numFmtId="38" fontId="8" fillId="0" borderId="6" xfId="130" applyNumberFormat="1" applyFont="1" applyBorder="1" applyAlignment="1">
      <alignment horizontal="right" vertical="center" wrapText="1"/>
    </xf>
    <xf numFmtId="38" fontId="8" fillId="0" borderId="2" xfId="130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>
      <alignment vertical="center"/>
    </xf>
    <xf numFmtId="38" fontId="0" fillId="0" borderId="6" xfId="130" applyNumberFormat="1" applyFont="1" applyBorder="1" applyAlignment="1">
      <alignment horizontal="right" vertical="center" wrapText="1"/>
    </xf>
    <xf numFmtId="38" fontId="0" fillId="0" borderId="2" xfId="130" applyNumberFormat="1" applyFont="1" applyBorder="1" applyAlignment="1">
      <alignment horizontal="right" vertical="center" wrapText="1"/>
    </xf>
    <xf numFmtId="38" fontId="8" fillId="0" borderId="8" xfId="0" applyNumberFormat="1" applyFont="1" applyFill="1" applyBorder="1" applyAlignment="1">
      <alignment vertical="center"/>
    </xf>
    <xf numFmtId="38" fontId="0" fillId="0" borderId="8" xfId="0" applyNumberFormat="1" applyFont="1" applyFill="1" applyBorder="1" applyAlignment="1">
      <alignment vertical="center"/>
    </xf>
    <xf numFmtId="38" fontId="0" fillId="0" borderId="8" xfId="130" applyNumberFormat="1" applyFont="1" applyBorder="1" applyAlignment="1">
      <alignment horizontal="right" vertical="center" wrapText="1"/>
    </xf>
    <xf numFmtId="38" fontId="0" fillId="0" borderId="9" xfId="130" applyNumberFormat="1" applyFont="1" applyBorder="1" applyAlignment="1">
      <alignment horizontal="right" vertical="center" wrapText="1"/>
    </xf>
    <xf numFmtId="38" fontId="8" fillId="0" borderId="5" xfId="0" applyNumberFormat="1" applyFont="1" applyFill="1" applyBorder="1" applyAlignment="1">
      <alignment vertical="center"/>
    </xf>
    <xf numFmtId="38" fontId="8" fillId="0" borderId="4" xfId="131" applyNumberFormat="1" applyFont="1" applyBorder="1" applyAlignment="1">
      <alignment horizontal="right" vertical="center" wrapText="1"/>
    </xf>
    <xf numFmtId="38" fontId="8" fillId="0" borderId="6" xfId="131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>
      <alignment vertical="center"/>
    </xf>
    <xf numFmtId="38" fontId="0" fillId="0" borderId="6" xfId="131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0" borderId="8" xfId="131" applyNumberFormat="1" applyFont="1" applyBorder="1" applyAlignment="1">
      <alignment horizontal="right" vertical="center" wrapText="1"/>
    </xf>
    <xf numFmtId="38" fontId="8" fillId="0" borderId="2" xfId="129" applyNumberFormat="1" applyFont="1" applyFill="1" applyBorder="1" applyAlignment="1" applyProtection="1"/>
    <xf numFmtId="38" fontId="8" fillId="0" borderId="4" xfId="132" applyNumberFormat="1" applyFont="1" applyBorder="1" applyAlignment="1">
      <alignment horizontal="right" vertical="center" wrapText="1"/>
    </xf>
    <xf numFmtId="38" fontId="8" fillId="0" borderId="11" xfId="132" applyNumberFormat="1" applyFont="1" applyBorder="1" applyAlignment="1">
      <alignment horizontal="right" vertical="center" wrapText="1"/>
    </xf>
    <xf numFmtId="38" fontId="8" fillId="0" borderId="6" xfId="132" applyNumberFormat="1" applyFont="1" applyBorder="1" applyAlignment="1">
      <alignment horizontal="right" vertical="center" wrapText="1"/>
    </xf>
    <xf numFmtId="38" fontId="8" fillId="0" borderId="2" xfId="132" applyNumberFormat="1" applyFont="1" applyBorder="1" applyAlignment="1">
      <alignment horizontal="right" vertical="center" wrapText="1"/>
    </xf>
    <xf numFmtId="38" fontId="3" fillId="0" borderId="2" xfId="129" applyNumberFormat="1" applyFont="1" applyFill="1" applyBorder="1" applyAlignment="1" applyProtection="1"/>
    <xf numFmtId="38" fontId="3" fillId="0" borderId="6" xfId="132" applyNumberFormat="1" applyFont="1" applyBorder="1" applyAlignment="1">
      <alignment horizontal="right" vertical="center" wrapText="1"/>
    </xf>
    <xf numFmtId="38" fontId="3" fillId="0" borderId="2" xfId="132" applyNumberFormat="1" applyFont="1" applyBorder="1" applyAlignment="1">
      <alignment horizontal="right" vertical="center" wrapText="1"/>
    </xf>
    <xf numFmtId="38" fontId="8" fillId="0" borderId="9" xfId="129" applyNumberFormat="1" applyFont="1" applyFill="1" applyBorder="1" applyAlignment="1" applyProtection="1"/>
    <xf numFmtId="38" fontId="3" fillId="0" borderId="9" xfId="129" applyNumberFormat="1" applyFont="1" applyFill="1" applyBorder="1" applyAlignment="1" applyProtection="1"/>
    <xf numFmtId="38" fontId="3" fillId="0" borderId="8" xfId="132" applyNumberFormat="1" applyFont="1" applyBorder="1" applyAlignment="1">
      <alignment horizontal="right" vertical="center" wrapText="1"/>
    </xf>
    <xf numFmtId="38" fontId="3" fillId="0" borderId="9" xfId="132" applyNumberFormat="1" applyFont="1" applyBorder="1" applyAlignment="1">
      <alignment horizontal="right" vertical="center" wrapText="1"/>
    </xf>
    <xf numFmtId="38" fontId="8" fillId="0" borderId="0" xfId="129" applyNumberFormat="1" applyFont="1" applyFill="1" applyBorder="1" applyAlignment="1" applyProtection="1"/>
    <xf numFmtId="38" fontId="8" fillId="0" borderId="4" xfId="133" applyNumberFormat="1" applyFont="1" applyBorder="1" applyAlignment="1">
      <alignment horizontal="right" vertical="center" wrapText="1"/>
    </xf>
    <xf numFmtId="38" fontId="8" fillId="0" borderId="6" xfId="133" applyNumberFormat="1" applyFont="1" applyBorder="1" applyAlignment="1">
      <alignment horizontal="right" vertical="center" wrapText="1"/>
    </xf>
    <xf numFmtId="38" fontId="3" fillId="0" borderId="0" xfId="129" applyNumberFormat="1" applyFont="1" applyFill="1" applyBorder="1" applyAlignment="1" applyProtection="1"/>
    <xf numFmtId="38" fontId="3" fillId="0" borderId="6" xfId="133" applyNumberFormat="1" applyFont="1" applyBorder="1" applyAlignment="1">
      <alignment horizontal="right" vertical="center" wrapText="1"/>
    </xf>
    <xf numFmtId="38" fontId="3" fillId="0" borderId="10" xfId="129" applyNumberFormat="1" applyFont="1" applyFill="1" applyBorder="1" applyAlignment="1" applyProtection="1"/>
    <xf numFmtId="38" fontId="3" fillId="0" borderId="8" xfId="133" applyNumberFormat="1" applyFont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distributed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5" fillId="0" borderId="22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/>
    <xf numFmtId="0" fontId="7" fillId="0" borderId="23" xfId="0" applyFont="1" applyFill="1" applyBorder="1" applyAlignment="1"/>
    <xf numFmtId="0" fontId="7" fillId="0" borderId="24" xfId="0" applyFont="1" applyFill="1" applyBorder="1" applyAlignment="1"/>
    <xf numFmtId="0" fontId="7" fillId="0" borderId="25" xfId="0" applyFont="1" applyFill="1" applyBorder="1" applyAlignment="1"/>
    <xf numFmtId="0" fontId="7" fillId="0" borderId="26" xfId="0" applyFont="1" applyFill="1" applyBorder="1" applyAlignment="1"/>
    <xf numFmtId="0" fontId="7" fillId="0" borderId="27" xfId="0" applyFont="1" applyFill="1" applyBorder="1" applyAlignment="1"/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distributed" vertical="center"/>
    </xf>
    <xf numFmtId="0" fontId="9" fillId="0" borderId="3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/>
    <xf numFmtId="0" fontId="7" fillId="0" borderId="18" xfId="0" applyFont="1" applyFill="1" applyBorder="1" applyAlignment="1"/>
    <xf numFmtId="0" fontId="7" fillId="0" borderId="19" xfId="0" applyFont="1" applyFill="1" applyBorder="1" applyAlignment="1"/>
    <xf numFmtId="0" fontId="7" fillId="0" borderId="20" xfId="0" applyFont="1" applyFill="1" applyBorder="1" applyAlignment="1"/>
    <xf numFmtId="0" fontId="7" fillId="0" borderId="21" xfId="0" applyFont="1" applyFill="1" applyBorder="1" applyAlignment="1"/>
    <xf numFmtId="0" fontId="7" fillId="0" borderId="1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distributed" vertical="center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メモ 2" xfId="109" xr:uid="{00000000-0005-0000-0000-00006C000000}"/>
    <cellStyle name="メモ 3" xfId="110" xr:uid="{00000000-0005-0000-0000-00006D000000}"/>
    <cellStyle name="メモ 4" xfId="111" xr:uid="{00000000-0005-0000-0000-00006E000000}"/>
    <cellStyle name="メモ 5" xfId="112" xr:uid="{00000000-0005-0000-0000-00006F000000}"/>
    <cellStyle name="リンク セル 2" xfId="113" xr:uid="{00000000-0005-0000-0000-000070000000}"/>
    <cellStyle name="リンク セル 3" xfId="114" xr:uid="{00000000-0005-0000-0000-000071000000}"/>
    <cellStyle name="リンク セル 4" xfId="115" xr:uid="{00000000-0005-0000-0000-000072000000}"/>
    <cellStyle name="リンク セル 5" xfId="116" xr:uid="{00000000-0005-0000-0000-000073000000}"/>
    <cellStyle name="悪い 2" xfId="117" xr:uid="{00000000-0005-0000-0000-000074000000}"/>
    <cellStyle name="悪い 3" xfId="118" xr:uid="{00000000-0005-0000-0000-000075000000}"/>
    <cellStyle name="悪い 4" xfId="119" xr:uid="{00000000-0005-0000-0000-000076000000}"/>
    <cellStyle name="悪い 5" xfId="120" xr:uid="{00000000-0005-0000-0000-000077000000}"/>
    <cellStyle name="計算 2" xfId="121" xr:uid="{00000000-0005-0000-0000-000078000000}"/>
    <cellStyle name="計算 3" xfId="122" xr:uid="{00000000-0005-0000-0000-000079000000}"/>
    <cellStyle name="計算 4" xfId="123" xr:uid="{00000000-0005-0000-0000-00007A000000}"/>
    <cellStyle name="計算 5" xfId="124" xr:uid="{00000000-0005-0000-0000-00007B000000}"/>
    <cellStyle name="警告文 2" xfId="125" xr:uid="{00000000-0005-0000-0000-00007C000000}"/>
    <cellStyle name="警告文 3" xfId="126" xr:uid="{00000000-0005-0000-0000-00007D000000}"/>
    <cellStyle name="警告文 4" xfId="127" xr:uid="{00000000-0005-0000-0000-00007E000000}"/>
    <cellStyle name="警告文 5" xfId="128" xr:uid="{00000000-0005-0000-0000-00007F000000}"/>
    <cellStyle name="桁区切り" xfId="129" builtinId="6"/>
    <cellStyle name="桁区切り 2" xfId="130" xr:uid="{00000000-0005-0000-0000-000081000000}"/>
    <cellStyle name="桁区切り 3" xfId="131" xr:uid="{00000000-0005-0000-0000-000082000000}"/>
    <cellStyle name="桁区切り 4" xfId="132" xr:uid="{00000000-0005-0000-0000-000083000000}"/>
    <cellStyle name="桁区切り 5" xfId="133" xr:uid="{00000000-0005-0000-0000-000084000000}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1 5" xfId="137" xr:uid="{00000000-0005-0000-0000-000088000000}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2 5" xfId="141" xr:uid="{00000000-0005-0000-0000-00008C000000}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3 5" xfId="145" xr:uid="{00000000-0005-0000-0000-000090000000}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見出し 4 5" xfId="149" xr:uid="{00000000-0005-0000-0000-000094000000}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集計 5" xfId="153" xr:uid="{00000000-0005-0000-0000-000098000000}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出力 5" xfId="157" xr:uid="{00000000-0005-0000-0000-00009C000000}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説明文 5" xfId="161" xr:uid="{00000000-0005-0000-0000-0000A0000000}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入力 5" xfId="165" xr:uid="{00000000-0005-0000-0000-0000A4000000}"/>
    <cellStyle name="標準" xfId="0" builtinId="0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B216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09375" defaultRowHeight="12"/>
  <cols>
    <col min="1" max="1" width="2.6640625" style="11" customWidth="1"/>
    <col min="2" max="3" width="2.6640625" style="47" customWidth="1"/>
    <col min="4" max="4" width="15.33203125" style="47" customWidth="1"/>
    <col min="5" max="12" width="9.6640625" style="11" customWidth="1"/>
    <col min="13" max="13" width="4.6640625" style="50" customWidth="1"/>
    <col min="14" max="22" width="9.33203125" style="11" customWidth="1"/>
    <col min="23" max="24" width="2.6640625" style="44" customWidth="1"/>
    <col min="25" max="25" width="15.33203125" style="44" customWidth="1"/>
    <col min="26" max="29" width="9.5546875" style="11" customWidth="1"/>
    <col min="30" max="16384" width="9.109375" style="11"/>
  </cols>
  <sheetData>
    <row r="1" spans="1:28" s="1" customFormat="1">
      <c r="B1" s="55" t="s">
        <v>89</v>
      </c>
      <c r="C1" s="2"/>
      <c r="D1" s="2"/>
      <c r="E1" s="3"/>
      <c r="F1" s="3"/>
      <c r="G1" s="3"/>
      <c r="H1" s="4"/>
      <c r="I1" s="3"/>
      <c r="J1" s="3"/>
      <c r="K1" s="3"/>
      <c r="L1" s="3"/>
      <c r="M1" s="5"/>
      <c r="N1" s="56" t="s">
        <v>90</v>
      </c>
      <c r="O1" s="3"/>
      <c r="P1" s="3"/>
      <c r="Q1" s="3"/>
      <c r="R1" s="3"/>
      <c r="S1" s="3"/>
      <c r="T1" s="3"/>
      <c r="U1" s="3"/>
      <c r="V1" s="3"/>
      <c r="W1" s="6"/>
      <c r="X1" s="6"/>
      <c r="Y1" s="6"/>
      <c r="Z1" s="3"/>
    </row>
    <row r="2" spans="1:28" s="7" customFormat="1" ht="14.4">
      <c r="B2" s="8"/>
      <c r="C2" s="8"/>
      <c r="D2" s="8"/>
      <c r="E2" s="122" t="s">
        <v>79</v>
      </c>
      <c r="F2" s="122"/>
      <c r="G2" s="122"/>
      <c r="H2" s="122"/>
      <c r="I2" s="122"/>
      <c r="J2" s="122"/>
      <c r="K2" s="122"/>
      <c r="L2" s="8"/>
      <c r="M2" s="9"/>
      <c r="N2" s="8"/>
      <c r="O2" s="122" t="s">
        <v>62</v>
      </c>
      <c r="P2" s="123"/>
      <c r="Q2" s="123"/>
      <c r="R2" s="123"/>
      <c r="S2" s="123"/>
      <c r="T2" s="123"/>
      <c r="U2" s="123"/>
      <c r="V2" s="123"/>
      <c r="W2" s="10"/>
      <c r="X2" s="10"/>
      <c r="Y2" s="10"/>
      <c r="Z2" s="8"/>
    </row>
    <row r="3" spans="1:28" ht="15" thickBot="1">
      <c r="B3" s="7"/>
      <c r="C3" s="7"/>
      <c r="D3" s="7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5"/>
      <c r="Z3" s="16"/>
    </row>
    <row r="4" spans="1:28">
      <c r="B4" s="101" t="s">
        <v>34</v>
      </c>
      <c r="C4" s="102"/>
      <c r="D4" s="103"/>
      <c r="E4" s="17"/>
      <c r="F4" s="124" t="s">
        <v>36</v>
      </c>
      <c r="G4" s="125"/>
      <c r="H4" s="125"/>
      <c r="I4" s="125"/>
      <c r="J4" s="125"/>
      <c r="K4" s="125"/>
      <c r="L4" s="125"/>
      <c r="M4" s="18"/>
      <c r="N4" s="125" t="s">
        <v>37</v>
      </c>
      <c r="O4" s="125"/>
      <c r="P4" s="125"/>
      <c r="Q4" s="125"/>
      <c r="R4" s="125"/>
      <c r="S4" s="125"/>
      <c r="T4" s="125"/>
      <c r="U4" s="125"/>
      <c r="V4" s="126"/>
      <c r="W4" s="114" t="s">
        <v>33</v>
      </c>
      <c r="X4" s="115"/>
      <c r="Y4" s="115"/>
      <c r="Z4" s="13"/>
    </row>
    <row r="5" spans="1:28">
      <c r="B5" s="104"/>
      <c r="C5" s="104"/>
      <c r="D5" s="105"/>
      <c r="E5" s="19" t="s">
        <v>38</v>
      </c>
      <c r="F5" s="112" t="s">
        <v>39</v>
      </c>
      <c r="G5" s="112" t="s">
        <v>40</v>
      </c>
      <c r="H5" s="112" t="s">
        <v>41</v>
      </c>
      <c r="I5" s="112" t="s">
        <v>42</v>
      </c>
      <c r="J5" s="112" t="s">
        <v>43</v>
      </c>
      <c r="K5" s="112" t="s">
        <v>44</v>
      </c>
      <c r="L5" s="120" t="s">
        <v>45</v>
      </c>
      <c r="M5" s="20"/>
      <c r="N5" s="108" t="s">
        <v>39</v>
      </c>
      <c r="O5" s="19" t="s">
        <v>46</v>
      </c>
      <c r="P5" s="19" t="s">
        <v>47</v>
      </c>
      <c r="Q5" s="19" t="s">
        <v>48</v>
      </c>
      <c r="R5" s="19" t="s">
        <v>49</v>
      </c>
      <c r="S5" s="19" t="s">
        <v>50</v>
      </c>
      <c r="T5" s="19" t="s">
        <v>51</v>
      </c>
      <c r="U5" s="19" t="s">
        <v>52</v>
      </c>
      <c r="V5" s="19" t="s">
        <v>53</v>
      </c>
      <c r="W5" s="116"/>
      <c r="X5" s="117"/>
      <c r="Y5" s="117"/>
      <c r="Z5" s="21" t="s">
        <v>85</v>
      </c>
      <c r="AA5" s="22"/>
      <c r="AB5" s="22"/>
    </row>
    <row r="6" spans="1:28">
      <c r="B6" s="106"/>
      <c r="C6" s="106"/>
      <c r="D6" s="107"/>
      <c r="E6" s="23"/>
      <c r="F6" s="113"/>
      <c r="G6" s="113"/>
      <c r="H6" s="113"/>
      <c r="I6" s="113"/>
      <c r="J6" s="113"/>
      <c r="K6" s="113"/>
      <c r="L6" s="121"/>
      <c r="M6" s="18"/>
      <c r="N6" s="109"/>
      <c r="O6" s="23" t="s">
        <v>54</v>
      </c>
      <c r="P6" s="23" t="s">
        <v>55</v>
      </c>
      <c r="Q6" s="23" t="s">
        <v>56</v>
      </c>
      <c r="R6" s="23" t="s">
        <v>57</v>
      </c>
      <c r="S6" s="23" t="s">
        <v>58</v>
      </c>
      <c r="T6" s="23" t="s">
        <v>59</v>
      </c>
      <c r="U6" s="23" t="s">
        <v>60</v>
      </c>
      <c r="V6" s="23" t="s">
        <v>61</v>
      </c>
      <c r="W6" s="118"/>
      <c r="X6" s="119"/>
      <c r="Y6" s="119"/>
      <c r="Z6" s="21" t="s">
        <v>81</v>
      </c>
      <c r="AA6" s="24" t="s">
        <v>86</v>
      </c>
      <c r="AB6" s="24" t="s">
        <v>87</v>
      </c>
    </row>
    <row r="7" spans="1:28" s="25" customFormat="1" ht="13.95" customHeight="1">
      <c r="B7" s="99" t="s">
        <v>0</v>
      </c>
      <c r="C7" s="99"/>
      <c r="D7" s="100"/>
      <c r="E7" s="60">
        <f>SUM(G7:L7,O7:V7)</f>
        <v>85535</v>
      </c>
      <c r="F7" s="60">
        <f>SUM(G7:L7)</f>
        <v>10021</v>
      </c>
      <c r="G7" s="61">
        <v>1523</v>
      </c>
      <c r="H7" s="61">
        <v>1858</v>
      </c>
      <c r="I7" s="61">
        <v>2310</v>
      </c>
      <c r="J7" s="61">
        <v>1726</v>
      </c>
      <c r="K7" s="61">
        <v>1305</v>
      </c>
      <c r="L7" s="62">
        <v>1299</v>
      </c>
      <c r="M7" s="26"/>
      <c r="N7" s="73">
        <f t="shared" ref="N7:N56" si="0">SUM(O7:V7)</f>
        <v>75514</v>
      </c>
      <c r="O7" s="74">
        <v>6435</v>
      </c>
      <c r="P7" s="74">
        <v>5160</v>
      </c>
      <c r="Q7" s="74">
        <v>8914</v>
      </c>
      <c r="R7" s="74">
        <v>10224</v>
      </c>
      <c r="S7" s="74">
        <v>11614</v>
      </c>
      <c r="T7" s="74">
        <v>5150</v>
      </c>
      <c r="U7" s="74">
        <v>5178</v>
      </c>
      <c r="V7" s="74">
        <v>22839</v>
      </c>
      <c r="W7" s="110" t="str">
        <f>B7</f>
        <v>窃盗総数</v>
      </c>
      <c r="X7" s="111"/>
      <c r="Y7" s="111"/>
      <c r="Z7" s="28">
        <f>SUM(F7,N7)-E7</f>
        <v>0</v>
      </c>
      <c r="AA7" s="29">
        <f>SUM(G7:L7)-F7</f>
        <v>0</v>
      </c>
      <c r="AB7" s="29">
        <f>SUM(O7:V7)-N7</f>
        <v>0</v>
      </c>
    </row>
    <row r="8" spans="1:28" s="25" customFormat="1" ht="13.95" customHeight="1">
      <c r="B8" s="30"/>
      <c r="C8" s="99" t="s">
        <v>1</v>
      </c>
      <c r="D8" s="100"/>
      <c r="E8" s="63">
        <f t="shared" ref="E8:E56" si="1">SUM(G8:L8,O8:V8)</f>
        <v>5381</v>
      </c>
      <c r="F8" s="63">
        <f t="shared" ref="F8:F56" si="2">SUM(G8:L8)</f>
        <v>387</v>
      </c>
      <c r="G8" s="64">
        <v>41</v>
      </c>
      <c r="H8" s="64">
        <v>51</v>
      </c>
      <c r="I8" s="64">
        <v>66</v>
      </c>
      <c r="J8" s="64">
        <v>58</v>
      </c>
      <c r="K8" s="64">
        <v>74</v>
      </c>
      <c r="L8" s="65">
        <v>97</v>
      </c>
      <c r="M8" s="26"/>
      <c r="N8" s="73">
        <f t="shared" si="0"/>
        <v>4994</v>
      </c>
      <c r="O8" s="75">
        <v>843</v>
      </c>
      <c r="P8" s="75">
        <v>781</v>
      </c>
      <c r="Q8" s="75">
        <v>1152</v>
      </c>
      <c r="R8" s="75">
        <v>852</v>
      </c>
      <c r="S8" s="75">
        <v>631</v>
      </c>
      <c r="T8" s="75">
        <v>218</v>
      </c>
      <c r="U8" s="75">
        <v>179</v>
      </c>
      <c r="V8" s="75">
        <v>338</v>
      </c>
      <c r="W8" s="31"/>
      <c r="X8" s="100" t="str">
        <f>C8</f>
        <v>侵入盗</v>
      </c>
      <c r="Y8" s="100"/>
      <c r="Z8" s="28">
        <f t="shared" ref="Z8:Z56" si="3">SUM(F8,N8)-E8</f>
        <v>0</v>
      </c>
      <c r="AA8" s="29">
        <f t="shared" ref="AA8:AA56" si="4">SUM(G8:L8)-F8</f>
        <v>0</v>
      </c>
      <c r="AB8" s="29">
        <f t="shared" ref="AB8:AB56" si="5">SUM(O8:V8)-N8</f>
        <v>0</v>
      </c>
    </row>
    <row r="9" spans="1:28" s="38" customFormat="1" ht="13.95" customHeight="1">
      <c r="A9" s="32"/>
      <c r="B9" s="33"/>
      <c r="C9" s="33"/>
      <c r="D9" s="34" t="s">
        <v>63</v>
      </c>
      <c r="E9" s="63">
        <f t="shared" si="1"/>
        <v>1512</v>
      </c>
      <c r="F9" s="66">
        <f t="shared" si="2"/>
        <v>132</v>
      </c>
      <c r="G9" s="67">
        <v>23</v>
      </c>
      <c r="H9" s="67">
        <v>17</v>
      </c>
      <c r="I9" s="67">
        <v>23</v>
      </c>
      <c r="J9" s="67">
        <v>12</v>
      </c>
      <c r="K9" s="67">
        <v>22</v>
      </c>
      <c r="L9" s="68">
        <v>35</v>
      </c>
      <c r="M9" s="57"/>
      <c r="N9" s="76">
        <f t="shared" si="0"/>
        <v>1380</v>
      </c>
      <c r="O9" s="77">
        <v>247</v>
      </c>
      <c r="P9" s="77">
        <v>224</v>
      </c>
      <c r="Q9" s="77">
        <v>315</v>
      </c>
      <c r="R9" s="77">
        <v>240</v>
      </c>
      <c r="S9" s="77">
        <v>151</v>
      </c>
      <c r="T9" s="77">
        <v>68</v>
      </c>
      <c r="U9" s="77">
        <v>52</v>
      </c>
      <c r="V9" s="77">
        <v>83</v>
      </c>
      <c r="W9" s="35"/>
      <c r="X9" s="36"/>
      <c r="Y9" s="37" t="str">
        <f>D9</f>
        <v>空き巣</v>
      </c>
      <c r="Z9" s="28">
        <f t="shared" si="3"/>
        <v>0</v>
      </c>
      <c r="AA9" s="29">
        <f t="shared" si="4"/>
        <v>0</v>
      </c>
      <c r="AB9" s="29">
        <f t="shared" si="5"/>
        <v>0</v>
      </c>
    </row>
    <row r="10" spans="1:28" s="38" customFormat="1" ht="13.95" customHeight="1">
      <c r="B10" s="33"/>
      <c r="C10" s="33"/>
      <c r="D10" s="34" t="s">
        <v>64</v>
      </c>
      <c r="E10" s="63">
        <f t="shared" si="1"/>
        <v>339</v>
      </c>
      <c r="F10" s="66">
        <f t="shared" si="2"/>
        <v>30</v>
      </c>
      <c r="G10" s="67">
        <v>2</v>
      </c>
      <c r="H10" s="67">
        <v>1</v>
      </c>
      <c r="I10" s="67">
        <v>11</v>
      </c>
      <c r="J10" s="67">
        <v>4</v>
      </c>
      <c r="K10" s="67">
        <v>6</v>
      </c>
      <c r="L10" s="68">
        <v>6</v>
      </c>
      <c r="M10" s="57"/>
      <c r="N10" s="76">
        <f t="shared" si="0"/>
        <v>309</v>
      </c>
      <c r="O10" s="77">
        <v>42</v>
      </c>
      <c r="P10" s="77">
        <v>46</v>
      </c>
      <c r="Q10" s="77">
        <v>69</v>
      </c>
      <c r="R10" s="77">
        <v>59</v>
      </c>
      <c r="S10" s="77">
        <v>50</v>
      </c>
      <c r="T10" s="77">
        <v>15</v>
      </c>
      <c r="U10" s="77">
        <v>13</v>
      </c>
      <c r="V10" s="77">
        <v>15</v>
      </c>
      <c r="W10" s="35"/>
      <c r="X10" s="36"/>
      <c r="Y10" s="37" t="str">
        <f t="shared" ref="Y10:Y24" si="6">D10</f>
        <v>忍込み</v>
      </c>
      <c r="Z10" s="28">
        <f t="shared" si="3"/>
        <v>0</v>
      </c>
      <c r="AA10" s="29">
        <f t="shared" si="4"/>
        <v>0</v>
      </c>
      <c r="AB10" s="29">
        <f t="shared" si="5"/>
        <v>0</v>
      </c>
    </row>
    <row r="11" spans="1:28" s="38" customFormat="1" ht="13.95" customHeight="1">
      <c r="B11" s="33"/>
      <c r="C11" s="33"/>
      <c r="D11" s="34" t="s">
        <v>2</v>
      </c>
      <c r="E11" s="63">
        <f t="shared" si="1"/>
        <v>174</v>
      </c>
      <c r="F11" s="66">
        <f t="shared" si="2"/>
        <v>16</v>
      </c>
      <c r="G11" s="67">
        <v>2</v>
      </c>
      <c r="H11" s="67">
        <v>4</v>
      </c>
      <c r="I11" s="67">
        <v>5</v>
      </c>
      <c r="J11" s="67">
        <v>3</v>
      </c>
      <c r="K11" s="67">
        <v>1</v>
      </c>
      <c r="L11" s="68">
        <v>1</v>
      </c>
      <c r="M11" s="57"/>
      <c r="N11" s="76">
        <f t="shared" si="0"/>
        <v>158</v>
      </c>
      <c r="O11" s="77">
        <v>20</v>
      </c>
      <c r="P11" s="77">
        <v>18</v>
      </c>
      <c r="Q11" s="77">
        <v>32</v>
      </c>
      <c r="R11" s="77">
        <v>31</v>
      </c>
      <c r="S11" s="77">
        <v>26</v>
      </c>
      <c r="T11" s="77">
        <v>3</v>
      </c>
      <c r="U11" s="77">
        <v>7</v>
      </c>
      <c r="V11" s="77">
        <v>21</v>
      </c>
      <c r="W11" s="35"/>
      <c r="X11" s="36"/>
      <c r="Y11" s="37" t="str">
        <f t="shared" si="6"/>
        <v>居空き</v>
      </c>
      <c r="Z11" s="28">
        <f t="shared" si="3"/>
        <v>0</v>
      </c>
      <c r="AA11" s="29">
        <f t="shared" si="4"/>
        <v>0</v>
      </c>
      <c r="AB11" s="29">
        <f t="shared" si="5"/>
        <v>0</v>
      </c>
    </row>
    <row r="12" spans="1:28" s="38" customFormat="1" ht="13.95" customHeight="1">
      <c r="B12" s="33"/>
      <c r="C12" s="33"/>
      <c r="D12" s="34" t="s">
        <v>65</v>
      </c>
      <c r="E12" s="63">
        <f t="shared" si="1"/>
        <v>1</v>
      </c>
      <c r="F12" s="66">
        <f t="shared" si="2"/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8">
        <v>0</v>
      </c>
      <c r="M12" s="57"/>
      <c r="N12" s="76">
        <f t="shared" si="0"/>
        <v>1</v>
      </c>
      <c r="O12" s="77">
        <v>0</v>
      </c>
      <c r="P12" s="77">
        <v>0</v>
      </c>
      <c r="Q12" s="77">
        <v>1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35"/>
      <c r="X12" s="36"/>
      <c r="Y12" s="37" t="str">
        <f t="shared" si="6"/>
        <v>ＡＴＭ破り</v>
      </c>
      <c r="Z12" s="28">
        <f t="shared" si="3"/>
        <v>0</v>
      </c>
      <c r="AA12" s="29">
        <f t="shared" si="4"/>
        <v>0</v>
      </c>
      <c r="AB12" s="29">
        <f t="shared" si="5"/>
        <v>0</v>
      </c>
    </row>
    <row r="13" spans="1:28" s="38" customFormat="1" ht="13.95" customHeight="1">
      <c r="B13" s="33"/>
      <c r="C13" s="33"/>
      <c r="D13" s="34" t="s">
        <v>3</v>
      </c>
      <c r="E13" s="63">
        <f t="shared" si="1"/>
        <v>161</v>
      </c>
      <c r="F13" s="66">
        <f t="shared" si="2"/>
        <v>18</v>
      </c>
      <c r="G13" s="67">
        <v>0</v>
      </c>
      <c r="H13" s="67">
        <v>0</v>
      </c>
      <c r="I13" s="67">
        <v>6</v>
      </c>
      <c r="J13" s="67">
        <v>5</v>
      </c>
      <c r="K13" s="67">
        <v>2</v>
      </c>
      <c r="L13" s="68">
        <v>5</v>
      </c>
      <c r="M13" s="57"/>
      <c r="N13" s="76">
        <f t="shared" si="0"/>
        <v>143</v>
      </c>
      <c r="O13" s="77">
        <v>34</v>
      </c>
      <c r="P13" s="77">
        <v>34</v>
      </c>
      <c r="Q13" s="77">
        <v>42</v>
      </c>
      <c r="R13" s="77">
        <v>14</v>
      </c>
      <c r="S13" s="77">
        <v>12</v>
      </c>
      <c r="T13" s="77">
        <v>3</v>
      </c>
      <c r="U13" s="77">
        <v>2</v>
      </c>
      <c r="V13" s="77">
        <v>2</v>
      </c>
      <c r="W13" s="35"/>
      <c r="X13" s="36"/>
      <c r="Y13" s="37" t="str">
        <f t="shared" si="6"/>
        <v>金庫破り</v>
      </c>
      <c r="Z13" s="28">
        <f t="shared" si="3"/>
        <v>0</v>
      </c>
      <c r="AA13" s="29">
        <f t="shared" si="4"/>
        <v>0</v>
      </c>
      <c r="AB13" s="29">
        <f t="shared" si="5"/>
        <v>0</v>
      </c>
    </row>
    <row r="14" spans="1:28" s="38" customFormat="1" ht="13.95" customHeight="1">
      <c r="B14" s="33"/>
      <c r="C14" s="33"/>
      <c r="D14" s="34" t="s">
        <v>66</v>
      </c>
      <c r="E14" s="63">
        <f t="shared" si="1"/>
        <v>68</v>
      </c>
      <c r="F14" s="66">
        <f t="shared" si="2"/>
        <v>9</v>
      </c>
      <c r="G14" s="67">
        <v>1</v>
      </c>
      <c r="H14" s="67">
        <v>0</v>
      </c>
      <c r="I14" s="67">
        <v>0</v>
      </c>
      <c r="J14" s="67">
        <v>3</v>
      </c>
      <c r="K14" s="67">
        <v>5</v>
      </c>
      <c r="L14" s="68">
        <v>0</v>
      </c>
      <c r="M14" s="57"/>
      <c r="N14" s="76">
        <f t="shared" si="0"/>
        <v>59</v>
      </c>
      <c r="O14" s="77">
        <v>7</v>
      </c>
      <c r="P14" s="77">
        <v>10</v>
      </c>
      <c r="Q14" s="77">
        <v>14</v>
      </c>
      <c r="R14" s="77">
        <v>14</v>
      </c>
      <c r="S14" s="77">
        <v>4</v>
      </c>
      <c r="T14" s="77">
        <v>3</v>
      </c>
      <c r="U14" s="77">
        <v>2</v>
      </c>
      <c r="V14" s="77">
        <v>5</v>
      </c>
      <c r="W14" s="35"/>
      <c r="X14" s="36"/>
      <c r="Y14" s="37" t="str">
        <f t="shared" si="6"/>
        <v>旅館荒し</v>
      </c>
      <c r="Z14" s="28">
        <f t="shared" si="3"/>
        <v>0</v>
      </c>
      <c r="AA14" s="29">
        <f t="shared" si="4"/>
        <v>0</v>
      </c>
      <c r="AB14" s="29">
        <f t="shared" si="5"/>
        <v>0</v>
      </c>
    </row>
    <row r="15" spans="1:28" s="38" customFormat="1" ht="13.95" customHeight="1">
      <c r="B15" s="33"/>
      <c r="C15" s="33"/>
      <c r="D15" s="39" t="s">
        <v>4</v>
      </c>
      <c r="E15" s="63">
        <f t="shared" si="1"/>
        <v>24</v>
      </c>
      <c r="F15" s="66">
        <f t="shared" si="2"/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8">
        <v>0</v>
      </c>
      <c r="M15" s="57"/>
      <c r="N15" s="76">
        <f t="shared" si="0"/>
        <v>24</v>
      </c>
      <c r="O15" s="77">
        <v>4</v>
      </c>
      <c r="P15" s="77">
        <v>3</v>
      </c>
      <c r="Q15" s="77">
        <v>5</v>
      </c>
      <c r="R15" s="77">
        <v>9</v>
      </c>
      <c r="S15" s="77">
        <v>0</v>
      </c>
      <c r="T15" s="77">
        <v>2</v>
      </c>
      <c r="U15" s="77">
        <v>1</v>
      </c>
      <c r="V15" s="77">
        <v>0</v>
      </c>
      <c r="W15" s="35"/>
      <c r="X15" s="36"/>
      <c r="Y15" s="40" t="str">
        <f t="shared" si="6"/>
        <v>官公署荒し</v>
      </c>
      <c r="Z15" s="28">
        <f t="shared" si="3"/>
        <v>0</v>
      </c>
      <c r="AA15" s="29">
        <f t="shared" si="4"/>
        <v>0</v>
      </c>
      <c r="AB15" s="29">
        <f t="shared" si="5"/>
        <v>0</v>
      </c>
    </row>
    <row r="16" spans="1:28" s="38" customFormat="1" ht="13.95" customHeight="1">
      <c r="B16" s="33"/>
      <c r="C16" s="33"/>
      <c r="D16" s="34" t="s">
        <v>5</v>
      </c>
      <c r="E16" s="63">
        <f t="shared" si="1"/>
        <v>101</v>
      </c>
      <c r="F16" s="66">
        <f t="shared" si="2"/>
        <v>22</v>
      </c>
      <c r="G16" s="67">
        <v>2</v>
      </c>
      <c r="H16" s="67">
        <v>8</v>
      </c>
      <c r="I16" s="67">
        <v>2</v>
      </c>
      <c r="J16" s="67">
        <v>4</v>
      </c>
      <c r="K16" s="67">
        <v>3</v>
      </c>
      <c r="L16" s="68">
        <v>3</v>
      </c>
      <c r="M16" s="57"/>
      <c r="N16" s="76">
        <f t="shared" si="0"/>
        <v>79</v>
      </c>
      <c r="O16" s="77">
        <v>29</v>
      </c>
      <c r="P16" s="77">
        <v>8</v>
      </c>
      <c r="Q16" s="77">
        <v>19</v>
      </c>
      <c r="R16" s="77">
        <v>7</v>
      </c>
      <c r="S16" s="77">
        <v>9</v>
      </c>
      <c r="T16" s="77">
        <v>4</v>
      </c>
      <c r="U16" s="77">
        <v>1</v>
      </c>
      <c r="V16" s="77">
        <v>2</v>
      </c>
      <c r="W16" s="35"/>
      <c r="X16" s="36"/>
      <c r="Y16" s="37" t="str">
        <f t="shared" si="6"/>
        <v>学校荒し</v>
      </c>
      <c r="Z16" s="28">
        <f t="shared" si="3"/>
        <v>0</v>
      </c>
      <c r="AA16" s="29">
        <f t="shared" si="4"/>
        <v>0</v>
      </c>
      <c r="AB16" s="29">
        <f t="shared" si="5"/>
        <v>0</v>
      </c>
    </row>
    <row r="17" spans="1:28" s="38" customFormat="1" ht="13.95" customHeight="1">
      <c r="B17" s="33"/>
      <c r="C17" s="33"/>
      <c r="D17" s="34" t="s">
        <v>6</v>
      </c>
      <c r="E17" s="63">
        <f t="shared" si="1"/>
        <v>58</v>
      </c>
      <c r="F17" s="66">
        <f t="shared" si="2"/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8">
        <v>0</v>
      </c>
      <c r="M17" s="57"/>
      <c r="N17" s="76">
        <f t="shared" si="0"/>
        <v>58</v>
      </c>
      <c r="O17" s="77">
        <v>7</v>
      </c>
      <c r="P17" s="77">
        <v>6</v>
      </c>
      <c r="Q17" s="77">
        <v>17</v>
      </c>
      <c r="R17" s="77">
        <v>10</v>
      </c>
      <c r="S17" s="77">
        <v>9</v>
      </c>
      <c r="T17" s="77">
        <v>3</v>
      </c>
      <c r="U17" s="77">
        <v>2</v>
      </c>
      <c r="V17" s="77">
        <v>4</v>
      </c>
      <c r="W17" s="35"/>
      <c r="X17" s="36"/>
      <c r="Y17" s="37" t="str">
        <f t="shared" si="6"/>
        <v>病院荒し</v>
      </c>
      <c r="Z17" s="28">
        <f t="shared" si="3"/>
        <v>0</v>
      </c>
      <c r="AA17" s="29">
        <f t="shared" si="4"/>
        <v>0</v>
      </c>
      <c r="AB17" s="29">
        <f t="shared" si="5"/>
        <v>0</v>
      </c>
    </row>
    <row r="18" spans="1:28" s="38" customFormat="1" ht="13.95" customHeight="1">
      <c r="B18" s="33"/>
      <c r="C18" s="33"/>
      <c r="D18" s="34" t="s">
        <v>7</v>
      </c>
      <c r="E18" s="63">
        <f t="shared" si="1"/>
        <v>10</v>
      </c>
      <c r="F18" s="66">
        <f t="shared" si="2"/>
        <v>1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8">
        <v>1</v>
      </c>
      <c r="M18" s="57"/>
      <c r="N18" s="76">
        <f t="shared" si="0"/>
        <v>9</v>
      </c>
      <c r="O18" s="77">
        <v>2</v>
      </c>
      <c r="P18" s="77">
        <v>2</v>
      </c>
      <c r="Q18" s="77">
        <v>2</v>
      </c>
      <c r="R18" s="77">
        <v>1</v>
      </c>
      <c r="S18" s="77">
        <v>1</v>
      </c>
      <c r="T18" s="77">
        <v>0</v>
      </c>
      <c r="U18" s="77">
        <v>0</v>
      </c>
      <c r="V18" s="77">
        <v>1</v>
      </c>
      <c r="W18" s="35"/>
      <c r="X18" s="36"/>
      <c r="Y18" s="37" t="str">
        <f t="shared" si="6"/>
        <v>給油所荒し</v>
      </c>
      <c r="Z18" s="28">
        <f t="shared" si="3"/>
        <v>0</v>
      </c>
      <c r="AA18" s="29">
        <f t="shared" si="4"/>
        <v>0</v>
      </c>
      <c r="AB18" s="29">
        <f t="shared" si="5"/>
        <v>0</v>
      </c>
    </row>
    <row r="19" spans="1:28" s="38" customFormat="1" ht="13.95" customHeight="1">
      <c r="B19" s="33"/>
      <c r="C19" s="33"/>
      <c r="D19" s="34" t="s">
        <v>8</v>
      </c>
      <c r="E19" s="63">
        <f t="shared" si="1"/>
        <v>470</v>
      </c>
      <c r="F19" s="66">
        <f t="shared" si="2"/>
        <v>15</v>
      </c>
      <c r="G19" s="67">
        <v>1</v>
      </c>
      <c r="H19" s="67">
        <v>4</v>
      </c>
      <c r="I19" s="67">
        <v>0</v>
      </c>
      <c r="J19" s="67">
        <v>4</v>
      </c>
      <c r="K19" s="67">
        <v>4</v>
      </c>
      <c r="L19" s="68">
        <v>2</v>
      </c>
      <c r="M19" s="57"/>
      <c r="N19" s="76">
        <f t="shared" si="0"/>
        <v>455</v>
      </c>
      <c r="O19" s="77">
        <v>75</v>
      </c>
      <c r="P19" s="77">
        <v>77</v>
      </c>
      <c r="Q19" s="77">
        <v>96</v>
      </c>
      <c r="R19" s="77">
        <v>88</v>
      </c>
      <c r="S19" s="77">
        <v>64</v>
      </c>
      <c r="T19" s="77">
        <v>14</v>
      </c>
      <c r="U19" s="77">
        <v>14</v>
      </c>
      <c r="V19" s="77">
        <v>27</v>
      </c>
      <c r="W19" s="35"/>
      <c r="X19" s="36"/>
      <c r="Y19" s="37" t="str">
        <f t="shared" si="6"/>
        <v>事務所荒し</v>
      </c>
      <c r="Z19" s="28">
        <f t="shared" si="3"/>
        <v>0</v>
      </c>
      <c r="AA19" s="29">
        <f t="shared" si="4"/>
        <v>0</v>
      </c>
      <c r="AB19" s="29">
        <f t="shared" si="5"/>
        <v>0</v>
      </c>
    </row>
    <row r="20" spans="1:28" s="38" customFormat="1" ht="13.95" customHeight="1">
      <c r="B20" s="33"/>
      <c r="C20" s="33"/>
      <c r="D20" s="34" t="s">
        <v>9</v>
      </c>
      <c r="E20" s="63">
        <f t="shared" si="1"/>
        <v>734</v>
      </c>
      <c r="F20" s="66">
        <f t="shared" si="2"/>
        <v>59</v>
      </c>
      <c r="G20" s="67">
        <v>4</v>
      </c>
      <c r="H20" s="67">
        <v>9</v>
      </c>
      <c r="I20" s="67">
        <v>8</v>
      </c>
      <c r="J20" s="67">
        <v>7</v>
      </c>
      <c r="K20" s="67">
        <v>16</v>
      </c>
      <c r="L20" s="68">
        <v>15</v>
      </c>
      <c r="M20" s="57"/>
      <c r="N20" s="76">
        <f t="shared" si="0"/>
        <v>675</v>
      </c>
      <c r="O20" s="77">
        <v>142</v>
      </c>
      <c r="P20" s="77">
        <v>115</v>
      </c>
      <c r="Q20" s="77">
        <v>164</v>
      </c>
      <c r="R20" s="77">
        <v>100</v>
      </c>
      <c r="S20" s="77">
        <v>78</v>
      </c>
      <c r="T20" s="77">
        <v>32</v>
      </c>
      <c r="U20" s="77">
        <v>13</v>
      </c>
      <c r="V20" s="77">
        <v>31</v>
      </c>
      <c r="W20" s="35"/>
      <c r="X20" s="36"/>
      <c r="Y20" s="37" t="str">
        <f t="shared" si="6"/>
        <v>出店荒し</v>
      </c>
      <c r="Z20" s="28">
        <f t="shared" si="3"/>
        <v>0</v>
      </c>
      <c r="AA20" s="29">
        <f t="shared" si="4"/>
        <v>0</v>
      </c>
      <c r="AB20" s="29">
        <f t="shared" si="5"/>
        <v>0</v>
      </c>
    </row>
    <row r="21" spans="1:28" s="38" customFormat="1" ht="13.95" customHeight="1">
      <c r="B21" s="33"/>
      <c r="C21" s="33"/>
      <c r="D21" s="34" t="s">
        <v>10</v>
      </c>
      <c r="E21" s="63">
        <f t="shared" si="1"/>
        <v>101</v>
      </c>
      <c r="F21" s="66">
        <f t="shared" si="2"/>
        <v>2</v>
      </c>
      <c r="G21" s="67">
        <v>0</v>
      </c>
      <c r="H21" s="67">
        <v>0</v>
      </c>
      <c r="I21" s="67">
        <v>0</v>
      </c>
      <c r="J21" s="67">
        <v>2</v>
      </c>
      <c r="K21" s="67">
        <v>0</v>
      </c>
      <c r="L21" s="68">
        <v>0</v>
      </c>
      <c r="M21" s="57"/>
      <c r="N21" s="76">
        <f t="shared" si="0"/>
        <v>99</v>
      </c>
      <c r="O21" s="77">
        <v>10</v>
      </c>
      <c r="P21" s="77">
        <v>15</v>
      </c>
      <c r="Q21" s="77">
        <v>32</v>
      </c>
      <c r="R21" s="77">
        <v>22</v>
      </c>
      <c r="S21" s="77">
        <v>11</v>
      </c>
      <c r="T21" s="77">
        <v>1</v>
      </c>
      <c r="U21" s="77">
        <v>3</v>
      </c>
      <c r="V21" s="77">
        <v>5</v>
      </c>
      <c r="W21" s="35"/>
      <c r="X21" s="36"/>
      <c r="Y21" s="37" t="str">
        <f t="shared" si="6"/>
        <v>工場荒し</v>
      </c>
      <c r="Z21" s="28">
        <f t="shared" si="3"/>
        <v>0</v>
      </c>
      <c r="AA21" s="29">
        <f t="shared" si="4"/>
        <v>0</v>
      </c>
      <c r="AB21" s="29">
        <f t="shared" si="5"/>
        <v>0</v>
      </c>
    </row>
    <row r="22" spans="1:28" s="38" customFormat="1" ht="13.95" customHeight="1">
      <c r="B22" s="33"/>
      <c r="C22" s="33"/>
      <c r="D22" s="34" t="s">
        <v>11</v>
      </c>
      <c r="E22" s="63">
        <f t="shared" si="1"/>
        <v>97</v>
      </c>
      <c r="F22" s="66">
        <f t="shared" si="2"/>
        <v>11</v>
      </c>
      <c r="G22" s="67">
        <v>2</v>
      </c>
      <c r="H22" s="67">
        <v>3</v>
      </c>
      <c r="I22" s="67">
        <v>1</v>
      </c>
      <c r="J22" s="67">
        <v>1</v>
      </c>
      <c r="K22" s="67">
        <v>0</v>
      </c>
      <c r="L22" s="68">
        <v>4</v>
      </c>
      <c r="M22" s="57"/>
      <c r="N22" s="76">
        <f t="shared" si="0"/>
        <v>86</v>
      </c>
      <c r="O22" s="77">
        <v>25</v>
      </c>
      <c r="P22" s="77">
        <v>12</v>
      </c>
      <c r="Q22" s="77">
        <v>21</v>
      </c>
      <c r="R22" s="77">
        <v>12</v>
      </c>
      <c r="S22" s="77">
        <v>9</v>
      </c>
      <c r="T22" s="77">
        <v>2</v>
      </c>
      <c r="U22" s="77">
        <v>3</v>
      </c>
      <c r="V22" s="77">
        <v>2</v>
      </c>
      <c r="W22" s="35"/>
      <c r="X22" s="36"/>
      <c r="Y22" s="37" t="str">
        <f t="shared" si="6"/>
        <v>更衣室荒し</v>
      </c>
      <c r="Z22" s="28">
        <f t="shared" si="3"/>
        <v>0</v>
      </c>
      <c r="AA22" s="29">
        <f t="shared" si="4"/>
        <v>0</v>
      </c>
      <c r="AB22" s="29">
        <f t="shared" si="5"/>
        <v>0</v>
      </c>
    </row>
    <row r="23" spans="1:28" s="38" customFormat="1" ht="13.95" customHeight="1">
      <c r="B23" s="33"/>
      <c r="C23" s="33"/>
      <c r="D23" s="34" t="s">
        <v>12</v>
      </c>
      <c r="E23" s="63">
        <f t="shared" si="1"/>
        <v>605</v>
      </c>
      <c r="F23" s="66">
        <f t="shared" si="2"/>
        <v>24</v>
      </c>
      <c r="G23" s="67">
        <v>3</v>
      </c>
      <c r="H23" s="67">
        <v>3</v>
      </c>
      <c r="I23" s="67">
        <v>3</v>
      </c>
      <c r="J23" s="67">
        <v>4</v>
      </c>
      <c r="K23" s="67">
        <v>4</v>
      </c>
      <c r="L23" s="68">
        <v>7</v>
      </c>
      <c r="M23" s="57"/>
      <c r="N23" s="76">
        <f t="shared" si="0"/>
        <v>581</v>
      </c>
      <c r="O23" s="77">
        <v>62</v>
      </c>
      <c r="P23" s="77">
        <v>86</v>
      </c>
      <c r="Q23" s="77">
        <v>151</v>
      </c>
      <c r="R23" s="77">
        <v>96</v>
      </c>
      <c r="S23" s="77">
        <v>84</v>
      </c>
      <c r="T23" s="77">
        <v>28</v>
      </c>
      <c r="U23" s="77">
        <v>17</v>
      </c>
      <c r="V23" s="77">
        <v>57</v>
      </c>
      <c r="W23" s="35"/>
      <c r="X23" s="36"/>
      <c r="Y23" s="37" t="str">
        <f t="shared" si="6"/>
        <v>倉庫荒し</v>
      </c>
      <c r="Z23" s="28">
        <f t="shared" si="3"/>
        <v>0</v>
      </c>
      <c r="AA23" s="29">
        <f t="shared" si="4"/>
        <v>0</v>
      </c>
      <c r="AB23" s="29">
        <f t="shared" si="5"/>
        <v>0</v>
      </c>
    </row>
    <row r="24" spans="1:28" s="25" customFormat="1" ht="13.95" customHeight="1">
      <c r="B24" s="33"/>
      <c r="C24" s="33"/>
      <c r="D24" s="34" t="s">
        <v>13</v>
      </c>
      <c r="E24" s="63">
        <f t="shared" si="1"/>
        <v>926</v>
      </c>
      <c r="F24" s="66">
        <f t="shared" si="2"/>
        <v>48</v>
      </c>
      <c r="G24" s="67">
        <v>1</v>
      </c>
      <c r="H24" s="67">
        <v>2</v>
      </c>
      <c r="I24" s="67">
        <v>7</v>
      </c>
      <c r="J24" s="67">
        <v>9</v>
      </c>
      <c r="K24" s="67">
        <v>11</v>
      </c>
      <c r="L24" s="68">
        <v>18</v>
      </c>
      <c r="M24" s="57"/>
      <c r="N24" s="76">
        <f t="shared" si="0"/>
        <v>878</v>
      </c>
      <c r="O24" s="77">
        <v>137</v>
      </c>
      <c r="P24" s="77">
        <v>125</v>
      </c>
      <c r="Q24" s="77">
        <v>172</v>
      </c>
      <c r="R24" s="77">
        <v>149</v>
      </c>
      <c r="S24" s="77">
        <v>123</v>
      </c>
      <c r="T24" s="77">
        <v>40</v>
      </c>
      <c r="U24" s="77">
        <v>49</v>
      </c>
      <c r="V24" s="77">
        <v>83</v>
      </c>
      <c r="W24" s="35"/>
      <c r="X24" s="36"/>
      <c r="Y24" s="37" t="str">
        <f t="shared" si="6"/>
        <v>その他</v>
      </c>
      <c r="Z24" s="28">
        <f t="shared" si="3"/>
        <v>0</v>
      </c>
      <c r="AA24" s="29">
        <f t="shared" si="4"/>
        <v>0</v>
      </c>
      <c r="AB24" s="29">
        <f t="shared" si="5"/>
        <v>0</v>
      </c>
    </row>
    <row r="25" spans="1:28" s="38" customFormat="1" ht="13.95" customHeight="1">
      <c r="A25" s="32"/>
      <c r="B25" s="30"/>
      <c r="C25" s="99" t="s">
        <v>14</v>
      </c>
      <c r="D25" s="100"/>
      <c r="E25" s="63">
        <f t="shared" si="1"/>
        <v>7132</v>
      </c>
      <c r="F25" s="63">
        <f t="shared" si="2"/>
        <v>3317</v>
      </c>
      <c r="G25" s="64">
        <v>530</v>
      </c>
      <c r="H25" s="64">
        <v>699</v>
      </c>
      <c r="I25" s="64">
        <v>852</v>
      </c>
      <c r="J25" s="64">
        <v>558</v>
      </c>
      <c r="K25" s="64">
        <v>380</v>
      </c>
      <c r="L25" s="65">
        <v>298</v>
      </c>
      <c r="M25" s="27"/>
      <c r="N25" s="73">
        <f t="shared" si="0"/>
        <v>3815</v>
      </c>
      <c r="O25" s="75">
        <v>981</v>
      </c>
      <c r="P25" s="75">
        <v>487</v>
      </c>
      <c r="Q25" s="75">
        <v>631</v>
      </c>
      <c r="R25" s="75">
        <v>567</v>
      </c>
      <c r="S25" s="75">
        <v>423</v>
      </c>
      <c r="T25" s="75">
        <v>167</v>
      </c>
      <c r="U25" s="75">
        <v>143</v>
      </c>
      <c r="V25" s="75">
        <v>416</v>
      </c>
      <c r="W25" s="31"/>
      <c r="X25" s="100" t="str">
        <f>C25</f>
        <v>乗り物盗</v>
      </c>
      <c r="Y25" s="100"/>
      <c r="Z25" s="28">
        <f t="shared" si="3"/>
        <v>0</v>
      </c>
      <c r="AA25" s="29">
        <f t="shared" si="4"/>
        <v>0</v>
      </c>
      <c r="AB25" s="29">
        <f t="shared" si="5"/>
        <v>0</v>
      </c>
    </row>
    <row r="26" spans="1:28" s="38" customFormat="1" ht="13.95" customHeight="1">
      <c r="B26" s="33"/>
      <c r="C26" s="33"/>
      <c r="D26" s="34" t="s">
        <v>15</v>
      </c>
      <c r="E26" s="63">
        <f t="shared" si="1"/>
        <v>745</v>
      </c>
      <c r="F26" s="66">
        <f t="shared" si="2"/>
        <v>85</v>
      </c>
      <c r="G26" s="67">
        <v>2</v>
      </c>
      <c r="H26" s="67">
        <v>11</v>
      </c>
      <c r="I26" s="67">
        <v>15</v>
      </c>
      <c r="J26" s="67">
        <v>24</v>
      </c>
      <c r="K26" s="67">
        <v>17</v>
      </c>
      <c r="L26" s="68">
        <v>16</v>
      </c>
      <c r="M26" s="57"/>
      <c r="N26" s="76">
        <f t="shared" si="0"/>
        <v>660</v>
      </c>
      <c r="O26" s="77">
        <v>100</v>
      </c>
      <c r="P26" s="77">
        <v>71</v>
      </c>
      <c r="Q26" s="77">
        <v>138</v>
      </c>
      <c r="R26" s="77">
        <v>169</v>
      </c>
      <c r="S26" s="77">
        <v>90</v>
      </c>
      <c r="T26" s="77">
        <v>30</v>
      </c>
      <c r="U26" s="77">
        <v>19</v>
      </c>
      <c r="V26" s="77">
        <v>43</v>
      </c>
      <c r="W26" s="35"/>
      <c r="X26" s="36"/>
      <c r="Y26" s="37" t="str">
        <f t="shared" ref="Y26:Y28" si="7">D26</f>
        <v>自動車盗</v>
      </c>
      <c r="Z26" s="28">
        <f t="shared" si="3"/>
        <v>0</v>
      </c>
      <c r="AA26" s="29">
        <f t="shared" si="4"/>
        <v>0</v>
      </c>
      <c r="AB26" s="29">
        <f t="shared" si="5"/>
        <v>0</v>
      </c>
    </row>
    <row r="27" spans="1:28" s="38" customFormat="1" ht="13.95" customHeight="1">
      <c r="B27" s="33"/>
      <c r="C27" s="33"/>
      <c r="D27" s="34" t="s">
        <v>16</v>
      </c>
      <c r="E27" s="63">
        <f t="shared" si="1"/>
        <v>971</v>
      </c>
      <c r="F27" s="66">
        <f t="shared" si="2"/>
        <v>856</v>
      </c>
      <c r="G27" s="67">
        <v>168</v>
      </c>
      <c r="H27" s="67">
        <v>234</v>
      </c>
      <c r="I27" s="67">
        <v>253</v>
      </c>
      <c r="J27" s="67">
        <v>127</v>
      </c>
      <c r="K27" s="67">
        <v>52</v>
      </c>
      <c r="L27" s="68">
        <v>22</v>
      </c>
      <c r="M27" s="57"/>
      <c r="N27" s="76">
        <f t="shared" si="0"/>
        <v>115</v>
      </c>
      <c r="O27" s="77">
        <v>47</v>
      </c>
      <c r="P27" s="77">
        <v>9</v>
      </c>
      <c r="Q27" s="77">
        <v>19</v>
      </c>
      <c r="R27" s="77">
        <v>19</v>
      </c>
      <c r="S27" s="77">
        <v>10</v>
      </c>
      <c r="T27" s="77">
        <v>3</v>
      </c>
      <c r="U27" s="77">
        <v>4</v>
      </c>
      <c r="V27" s="77">
        <v>4</v>
      </c>
      <c r="W27" s="35"/>
      <c r="X27" s="36"/>
      <c r="Y27" s="37" t="str">
        <f t="shared" si="7"/>
        <v>オートバイ盗</v>
      </c>
      <c r="Z27" s="28">
        <f t="shared" si="3"/>
        <v>0</v>
      </c>
      <c r="AA27" s="29">
        <f t="shared" si="4"/>
        <v>0</v>
      </c>
      <c r="AB27" s="29">
        <f t="shared" si="5"/>
        <v>0</v>
      </c>
    </row>
    <row r="28" spans="1:28" s="25" customFormat="1" ht="13.95" customHeight="1">
      <c r="B28" s="33"/>
      <c r="C28" s="33"/>
      <c r="D28" s="34" t="s">
        <v>17</v>
      </c>
      <c r="E28" s="63">
        <f t="shared" si="1"/>
        <v>5416</v>
      </c>
      <c r="F28" s="66">
        <f t="shared" si="2"/>
        <v>2376</v>
      </c>
      <c r="G28" s="67">
        <v>360</v>
      </c>
      <c r="H28" s="67">
        <v>454</v>
      </c>
      <c r="I28" s="67">
        <v>584</v>
      </c>
      <c r="J28" s="67">
        <v>407</v>
      </c>
      <c r="K28" s="67">
        <v>311</v>
      </c>
      <c r="L28" s="68">
        <v>260</v>
      </c>
      <c r="M28" s="57"/>
      <c r="N28" s="76">
        <f t="shared" si="0"/>
        <v>3040</v>
      </c>
      <c r="O28" s="77">
        <v>834</v>
      </c>
      <c r="P28" s="77">
        <v>407</v>
      </c>
      <c r="Q28" s="77">
        <v>474</v>
      </c>
      <c r="R28" s="77">
        <v>379</v>
      </c>
      <c r="S28" s="77">
        <v>323</v>
      </c>
      <c r="T28" s="77">
        <v>134</v>
      </c>
      <c r="U28" s="77">
        <v>120</v>
      </c>
      <c r="V28" s="77">
        <v>369</v>
      </c>
      <c r="W28" s="35"/>
      <c r="X28" s="36"/>
      <c r="Y28" s="37" t="str">
        <f t="shared" si="7"/>
        <v>自転車盗</v>
      </c>
      <c r="Z28" s="28">
        <f t="shared" si="3"/>
        <v>0</v>
      </c>
      <c r="AA28" s="29">
        <f t="shared" si="4"/>
        <v>0</v>
      </c>
      <c r="AB28" s="29">
        <f t="shared" si="5"/>
        <v>0</v>
      </c>
    </row>
    <row r="29" spans="1:28" s="38" customFormat="1" ht="13.95" customHeight="1">
      <c r="A29" s="32"/>
      <c r="B29" s="30"/>
      <c r="C29" s="99" t="s">
        <v>18</v>
      </c>
      <c r="D29" s="100"/>
      <c r="E29" s="63">
        <f t="shared" si="1"/>
        <v>73022</v>
      </c>
      <c r="F29" s="63">
        <f t="shared" si="2"/>
        <v>6317</v>
      </c>
      <c r="G29" s="64">
        <v>952</v>
      </c>
      <c r="H29" s="64">
        <v>1108</v>
      </c>
      <c r="I29" s="64">
        <v>1392</v>
      </c>
      <c r="J29" s="64">
        <v>1110</v>
      </c>
      <c r="K29" s="64">
        <v>851</v>
      </c>
      <c r="L29" s="65">
        <v>904</v>
      </c>
      <c r="M29" s="27"/>
      <c r="N29" s="73">
        <f t="shared" si="0"/>
        <v>66705</v>
      </c>
      <c r="O29" s="75">
        <v>4611</v>
      </c>
      <c r="P29" s="75">
        <v>3892</v>
      </c>
      <c r="Q29" s="75">
        <v>7131</v>
      </c>
      <c r="R29" s="75">
        <v>8805</v>
      </c>
      <c r="S29" s="75">
        <v>10560</v>
      </c>
      <c r="T29" s="75">
        <v>4765</v>
      </c>
      <c r="U29" s="75">
        <v>4856</v>
      </c>
      <c r="V29" s="75">
        <v>22085</v>
      </c>
      <c r="W29" s="31"/>
      <c r="X29" s="100" t="str">
        <f>C29</f>
        <v>非侵入盗</v>
      </c>
      <c r="Y29" s="100"/>
      <c r="Z29" s="28">
        <f t="shared" si="3"/>
        <v>0</v>
      </c>
      <c r="AA29" s="29">
        <f t="shared" si="4"/>
        <v>0</v>
      </c>
      <c r="AB29" s="29">
        <f t="shared" si="5"/>
        <v>0</v>
      </c>
    </row>
    <row r="30" spans="1:28" s="38" customFormat="1" ht="13.95" customHeight="1">
      <c r="B30" s="33"/>
      <c r="C30" s="33"/>
      <c r="D30" s="34" t="s">
        <v>19</v>
      </c>
      <c r="E30" s="63">
        <f t="shared" si="1"/>
        <v>352</v>
      </c>
      <c r="F30" s="66">
        <f t="shared" si="2"/>
        <v>52</v>
      </c>
      <c r="G30" s="67">
        <v>0</v>
      </c>
      <c r="H30" s="67">
        <v>5</v>
      </c>
      <c r="I30" s="67">
        <v>6</v>
      </c>
      <c r="J30" s="67">
        <v>12</v>
      </c>
      <c r="K30" s="67">
        <v>10</v>
      </c>
      <c r="L30" s="68">
        <v>19</v>
      </c>
      <c r="M30" s="57"/>
      <c r="N30" s="76">
        <f t="shared" si="0"/>
        <v>300</v>
      </c>
      <c r="O30" s="77">
        <v>112</v>
      </c>
      <c r="P30" s="77">
        <v>60</v>
      </c>
      <c r="Q30" s="77">
        <v>66</v>
      </c>
      <c r="R30" s="77">
        <v>31</v>
      </c>
      <c r="S30" s="77">
        <v>29</v>
      </c>
      <c r="T30" s="77">
        <v>1</v>
      </c>
      <c r="U30" s="77">
        <v>1</v>
      </c>
      <c r="V30" s="77">
        <v>0</v>
      </c>
      <c r="W30" s="35"/>
      <c r="X30" s="36"/>
      <c r="Y30" s="37" t="str">
        <f t="shared" ref="Y30:Y56" si="8">D30</f>
        <v>職権盗</v>
      </c>
      <c r="Z30" s="28">
        <f t="shared" si="3"/>
        <v>0</v>
      </c>
      <c r="AA30" s="29">
        <f t="shared" si="4"/>
        <v>0</v>
      </c>
      <c r="AB30" s="29">
        <f t="shared" si="5"/>
        <v>0</v>
      </c>
    </row>
    <row r="31" spans="1:28" s="38" customFormat="1" ht="13.95" customHeight="1">
      <c r="B31" s="33"/>
      <c r="C31" s="33"/>
      <c r="D31" s="34" t="s">
        <v>20</v>
      </c>
      <c r="E31" s="63">
        <f t="shared" si="1"/>
        <v>0</v>
      </c>
      <c r="F31" s="66">
        <f t="shared" si="2"/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8">
        <v>0</v>
      </c>
      <c r="M31" s="57"/>
      <c r="N31" s="76">
        <f t="shared" si="0"/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35"/>
      <c r="X31" s="36"/>
      <c r="Y31" s="37" t="str">
        <f t="shared" si="8"/>
        <v>慶弔盗</v>
      </c>
      <c r="Z31" s="28">
        <f t="shared" si="3"/>
        <v>0</v>
      </c>
      <c r="AA31" s="29">
        <f t="shared" si="4"/>
        <v>0</v>
      </c>
      <c r="AB31" s="29">
        <f t="shared" si="5"/>
        <v>0</v>
      </c>
    </row>
    <row r="32" spans="1:28" s="38" customFormat="1" ht="13.95" customHeight="1">
      <c r="B32" s="33"/>
      <c r="C32" s="33"/>
      <c r="D32" s="34" t="s">
        <v>21</v>
      </c>
      <c r="E32" s="63">
        <f t="shared" si="1"/>
        <v>1</v>
      </c>
      <c r="F32" s="66">
        <f t="shared" si="2"/>
        <v>1</v>
      </c>
      <c r="G32" s="67">
        <v>0</v>
      </c>
      <c r="H32" s="67">
        <v>0</v>
      </c>
      <c r="I32" s="67">
        <v>0</v>
      </c>
      <c r="J32" s="67">
        <v>1</v>
      </c>
      <c r="K32" s="67">
        <v>0</v>
      </c>
      <c r="L32" s="68">
        <v>0</v>
      </c>
      <c r="M32" s="57"/>
      <c r="N32" s="76">
        <f t="shared" si="0"/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35"/>
      <c r="X32" s="36"/>
      <c r="Y32" s="37" t="str">
        <f t="shared" si="8"/>
        <v>追出し盗</v>
      </c>
      <c r="Z32" s="28">
        <f t="shared" si="3"/>
        <v>0</v>
      </c>
      <c r="AA32" s="29">
        <f t="shared" si="4"/>
        <v>0</v>
      </c>
      <c r="AB32" s="29">
        <f t="shared" si="5"/>
        <v>0</v>
      </c>
    </row>
    <row r="33" spans="2:28" s="38" customFormat="1" ht="13.95" customHeight="1">
      <c r="B33" s="33"/>
      <c r="C33" s="33"/>
      <c r="D33" s="34" t="s">
        <v>22</v>
      </c>
      <c r="E33" s="63">
        <f t="shared" si="1"/>
        <v>198</v>
      </c>
      <c r="F33" s="66">
        <f t="shared" si="2"/>
        <v>62</v>
      </c>
      <c r="G33" s="67">
        <v>12</v>
      </c>
      <c r="H33" s="67">
        <v>12</v>
      </c>
      <c r="I33" s="67">
        <v>18</v>
      </c>
      <c r="J33" s="67">
        <v>10</v>
      </c>
      <c r="K33" s="67">
        <v>7</v>
      </c>
      <c r="L33" s="68">
        <v>3</v>
      </c>
      <c r="M33" s="57"/>
      <c r="N33" s="76">
        <f t="shared" si="0"/>
        <v>136</v>
      </c>
      <c r="O33" s="77">
        <v>30</v>
      </c>
      <c r="P33" s="77">
        <v>20</v>
      </c>
      <c r="Q33" s="77">
        <v>24</v>
      </c>
      <c r="R33" s="77">
        <v>21</v>
      </c>
      <c r="S33" s="77">
        <v>22</v>
      </c>
      <c r="T33" s="77">
        <v>6</v>
      </c>
      <c r="U33" s="77">
        <v>3</v>
      </c>
      <c r="V33" s="77">
        <v>10</v>
      </c>
      <c r="W33" s="35"/>
      <c r="X33" s="36"/>
      <c r="Y33" s="37" t="str">
        <f t="shared" si="8"/>
        <v>買物盗</v>
      </c>
      <c r="Z33" s="28">
        <f t="shared" si="3"/>
        <v>0</v>
      </c>
      <c r="AA33" s="29">
        <f t="shared" si="4"/>
        <v>0</v>
      </c>
      <c r="AB33" s="29">
        <f t="shared" si="5"/>
        <v>0</v>
      </c>
    </row>
    <row r="34" spans="2:28" s="38" customFormat="1" ht="13.95" customHeight="1">
      <c r="B34" s="33"/>
      <c r="C34" s="33"/>
      <c r="D34" s="34" t="s">
        <v>23</v>
      </c>
      <c r="E34" s="63">
        <f t="shared" si="1"/>
        <v>279</v>
      </c>
      <c r="F34" s="66">
        <f t="shared" si="2"/>
        <v>31</v>
      </c>
      <c r="G34" s="67">
        <v>6</v>
      </c>
      <c r="H34" s="67">
        <v>5</v>
      </c>
      <c r="I34" s="67">
        <v>2</v>
      </c>
      <c r="J34" s="67">
        <v>5</v>
      </c>
      <c r="K34" s="67">
        <v>5</v>
      </c>
      <c r="L34" s="68">
        <v>8</v>
      </c>
      <c r="M34" s="57"/>
      <c r="N34" s="76">
        <f t="shared" si="0"/>
        <v>248</v>
      </c>
      <c r="O34" s="77">
        <v>71</v>
      </c>
      <c r="P34" s="77">
        <v>60</v>
      </c>
      <c r="Q34" s="77">
        <v>55</v>
      </c>
      <c r="R34" s="77">
        <v>37</v>
      </c>
      <c r="S34" s="77">
        <v>10</v>
      </c>
      <c r="T34" s="77">
        <v>4</v>
      </c>
      <c r="U34" s="77">
        <v>3</v>
      </c>
      <c r="V34" s="77">
        <v>8</v>
      </c>
      <c r="W34" s="35"/>
      <c r="X34" s="36"/>
      <c r="Y34" s="37" t="str">
        <f t="shared" si="8"/>
        <v>訪問盗</v>
      </c>
      <c r="Z34" s="28">
        <f t="shared" si="3"/>
        <v>0</v>
      </c>
      <c r="AA34" s="29">
        <f t="shared" si="4"/>
        <v>0</v>
      </c>
      <c r="AB34" s="29">
        <f t="shared" si="5"/>
        <v>0</v>
      </c>
    </row>
    <row r="35" spans="2:28" s="38" customFormat="1" ht="13.95" customHeight="1">
      <c r="B35" s="33"/>
      <c r="C35" s="33"/>
      <c r="D35" s="34" t="s">
        <v>67</v>
      </c>
      <c r="E35" s="63">
        <f t="shared" si="1"/>
        <v>329</v>
      </c>
      <c r="F35" s="66">
        <f t="shared" si="2"/>
        <v>33</v>
      </c>
      <c r="G35" s="67">
        <v>0</v>
      </c>
      <c r="H35" s="67">
        <v>2</v>
      </c>
      <c r="I35" s="67">
        <v>8</v>
      </c>
      <c r="J35" s="67">
        <v>2</v>
      </c>
      <c r="K35" s="67">
        <v>10</v>
      </c>
      <c r="L35" s="68">
        <v>11</v>
      </c>
      <c r="M35" s="57"/>
      <c r="N35" s="76">
        <f t="shared" si="0"/>
        <v>296</v>
      </c>
      <c r="O35" s="77">
        <v>53</v>
      </c>
      <c r="P35" s="77">
        <v>54</v>
      </c>
      <c r="Q35" s="77">
        <v>74</v>
      </c>
      <c r="R35" s="77">
        <v>41</v>
      </c>
      <c r="S35" s="77">
        <v>38</v>
      </c>
      <c r="T35" s="77">
        <v>9</v>
      </c>
      <c r="U35" s="77">
        <v>6</v>
      </c>
      <c r="V35" s="77">
        <v>21</v>
      </c>
      <c r="W35" s="35"/>
      <c r="X35" s="36"/>
      <c r="Y35" s="37" t="str">
        <f t="shared" si="8"/>
        <v>払出盗</v>
      </c>
      <c r="Z35" s="28">
        <f t="shared" si="3"/>
        <v>0</v>
      </c>
      <c r="AA35" s="29">
        <f t="shared" si="4"/>
        <v>0</v>
      </c>
      <c r="AB35" s="29">
        <f t="shared" si="5"/>
        <v>0</v>
      </c>
    </row>
    <row r="36" spans="2:28" s="38" customFormat="1" ht="13.95" customHeight="1">
      <c r="B36" s="33"/>
      <c r="C36" s="33"/>
      <c r="D36" s="34" t="s">
        <v>68</v>
      </c>
      <c r="E36" s="63">
        <f t="shared" si="1"/>
        <v>0</v>
      </c>
      <c r="F36" s="66">
        <f t="shared" si="2"/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8">
        <v>0</v>
      </c>
      <c r="M36" s="57"/>
      <c r="N36" s="76">
        <f t="shared" si="0"/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35"/>
      <c r="X36" s="36"/>
      <c r="Y36" s="37" t="str">
        <f t="shared" si="8"/>
        <v>ＡＴＭねらい</v>
      </c>
      <c r="Z36" s="28">
        <f t="shared" si="3"/>
        <v>0</v>
      </c>
      <c r="AA36" s="29">
        <f t="shared" si="4"/>
        <v>0</v>
      </c>
      <c r="AB36" s="29">
        <f t="shared" si="5"/>
        <v>0</v>
      </c>
    </row>
    <row r="37" spans="2:28" s="38" customFormat="1" ht="13.95" customHeight="1">
      <c r="B37" s="33"/>
      <c r="C37" s="33"/>
      <c r="D37" s="34" t="s">
        <v>25</v>
      </c>
      <c r="E37" s="63">
        <f t="shared" si="1"/>
        <v>1</v>
      </c>
      <c r="F37" s="66">
        <f t="shared" si="2"/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8">
        <v>0</v>
      </c>
      <c r="M37" s="57"/>
      <c r="N37" s="76">
        <f t="shared" si="0"/>
        <v>1</v>
      </c>
      <c r="O37" s="77">
        <v>0</v>
      </c>
      <c r="P37" s="77">
        <v>0</v>
      </c>
      <c r="Q37" s="77">
        <v>0</v>
      </c>
      <c r="R37" s="77">
        <v>1</v>
      </c>
      <c r="S37" s="77">
        <v>0</v>
      </c>
      <c r="T37" s="77">
        <v>0</v>
      </c>
      <c r="U37" s="77">
        <v>0</v>
      </c>
      <c r="V37" s="77">
        <v>0</v>
      </c>
      <c r="W37" s="35"/>
      <c r="X37" s="36"/>
      <c r="Y37" s="37" t="str">
        <f t="shared" si="8"/>
        <v>窓口ねらい</v>
      </c>
      <c r="Z37" s="28">
        <f t="shared" si="3"/>
        <v>0</v>
      </c>
      <c r="AA37" s="29">
        <f t="shared" si="4"/>
        <v>0</v>
      </c>
      <c r="AB37" s="29">
        <f t="shared" si="5"/>
        <v>0</v>
      </c>
    </row>
    <row r="38" spans="2:28" s="38" customFormat="1" ht="13.95" customHeight="1">
      <c r="B38" s="33"/>
      <c r="C38" s="33"/>
      <c r="D38" s="34" t="s">
        <v>26</v>
      </c>
      <c r="E38" s="63">
        <f t="shared" si="1"/>
        <v>3</v>
      </c>
      <c r="F38" s="66">
        <f t="shared" si="2"/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8">
        <v>0</v>
      </c>
      <c r="M38" s="57"/>
      <c r="N38" s="76">
        <f t="shared" si="0"/>
        <v>3</v>
      </c>
      <c r="O38" s="77">
        <v>0</v>
      </c>
      <c r="P38" s="77">
        <v>1</v>
      </c>
      <c r="Q38" s="77">
        <v>1</v>
      </c>
      <c r="R38" s="77">
        <v>0</v>
      </c>
      <c r="S38" s="77">
        <v>0</v>
      </c>
      <c r="T38" s="77">
        <v>0</v>
      </c>
      <c r="U38" s="77">
        <v>1</v>
      </c>
      <c r="V38" s="77">
        <v>0</v>
      </c>
      <c r="W38" s="35"/>
      <c r="X38" s="36"/>
      <c r="Y38" s="37" t="str">
        <f t="shared" si="8"/>
        <v>途中ねらい</v>
      </c>
      <c r="Z38" s="28">
        <f t="shared" si="3"/>
        <v>0</v>
      </c>
      <c r="AA38" s="29">
        <f t="shared" si="4"/>
        <v>0</v>
      </c>
      <c r="AB38" s="29">
        <f t="shared" si="5"/>
        <v>0</v>
      </c>
    </row>
    <row r="39" spans="2:28" s="38" customFormat="1" ht="13.95" customHeight="1">
      <c r="B39" s="33"/>
      <c r="C39" s="33"/>
      <c r="D39" s="34" t="s">
        <v>69</v>
      </c>
      <c r="E39" s="63">
        <f t="shared" si="1"/>
        <v>17</v>
      </c>
      <c r="F39" s="66">
        <f t="shared" si="2"/>
        <v>2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8">
        <v>2</v>
      </c>
      <c r="M39" s="57"/>
      <c r="N39" s="76">
        <f t="shared" si="0"/>
        <v>15</v>
      </c>
      <c r="O39" s="77">
        <v>3</v>
      </c>
      <c r="P39" s="77">
        <v>1</v>
      </c>
      <c r="Q39" s="77">
        <v>4</v>
      </c>
      <c r="R39" s="77">
        <v>2</v>
      </c>
      <c r="S39" s="77">
        <v>2</v>
      </c>
      <c r="T39" s="77">
        <v>0</v>
      </c>
      <c r="U39" s="77">
        <v>1</v>
      </c>
      <c r="V39" s="77">
        <v>2</v>
      </c>
      <c r="W39" s="35"/>
      <c r="X39" s="36"/>
      <c r="Y39" s="37" t="str">
        <f t="shared" si="8"/>
        <v>室内ねらい</v>
      </c>
      <c r="Z39" s="28">
        <f t="shared" si="3"/>
        <v>0</v>
      </c>
      <c r="AA39" s="29">
        <f t="shared" si="4"/>
        <v>0</v>
      </c>
      <c r="AB39" s="29">
        <f t="shared" si="5"/>
        <v>0</v>
      </c>
    </row>
    <row r="40" spans="2:28" s="38" customFormat="1" ht="13.95" customHeight="1">
      <c r="B40" s="33"/>
      <c r="C40" s="33"/>
      <c r="D40" s="34" t="s">
        <v>27</v>
      </c>
      <c r="E40" s="63">
        <f t="shared" si="1"/>
        <v>25</v>
      </c>
      <c r="F40" s="66">
        <f t="shared" si="2"/>
        <v>1</v>
      </c>
      <c r="G40" s="67">
        <v>0</v>
      </c>
      <c r="H40" s="67">
        <v>0</v>
      </c>
      <c r="I40" s="67">
        <v>1</v>
      </c>
      <c r="J40" s="67">
        <v>0</v>
      </c>
      <c r="K40" s="67">
        <v>0</v>
      </c>
      <c r="L40" s="68">
        <v>0</v>
      </c>
      <c r="M40" s="57"/>
      <c r="N40" s="76">
        <f t="shared" si="0"/>
        <v>24</v>
      </c>
      <c r="O40" s="77">
        <v>3</v>
      </c>
      <c r="P40" s="77">
        <v>2</v>
      </c>
      <c r="Q40" s="77">
        <v>3</v>
      </c>
      <c r="R40" s="77">
        <v>5</v>
      </c>
      <c r="S40" s="77">
        <v>3</v>
      </c>
      <c r="T40" s="77">
        <v>3</v>
      </c>
      <c r="U40" s="77">
        <v>2</v>
      </c>
      <c r="V40" s="77">
        <v>3</v>
      </c>
      <c r="W40" s="35"/>
      <c r="X40" s="36"/>
      <c r="Y40" s="37" t="str">
        <f t="shared" si="8"/>
        <v>客室ねらい</v>
      </c>
      <c r="Z40" s="28">
        <f t="shared" si="3"/>
        <v>0</v>
      </c>
      <c r="AA40" s="29">
        <f t="shared" si="4"/>
        <v>0</v>
      </c>
      <c r="AB40" s="29">
        <f t="shared" si="5"/>
        <v>0</v>
      </c>
    </row>
    <row r="41" spans="2:28" s="38" customFormat="1" ht="13.95" customHeight="1">
      <c r="B41" s="33"/>
      <c r="C41" s="33"/>
      <c r="D41" s="34" t="s">
        <v>70</v>
      </c>
      <c r="E41" s="63">
        <f t="shared" si="1"/>
        <v>12</v>
      </c>
      <c r="F41" s="66">
        <f t="shared" si="2"/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8">
        <v>0</v>
      </c>
      <c r="M41" s="57"/>
      <c r="N41" s="76">
        <f t="shared" si="0"/>
        <v>12</v>
      </c>
      <c r="O41" s="77">
        <v>0</v>
      </c>
      <c r="P41" s="77">
        <v>0</v>
      </c>
      <c r="Q41" s="77">
        <v>1</v>
      </c>
      <c r="R41" s="77">
        <v>3</v>
      </c>
      <c r="S41" s="77">
        <v>4</v>
      </c>
      <c r="T41" s="77">
        <v>0</v>
      </c>
      <c r="U41" s="77">
        <v>1</v>
      </c>
      <c r="V41" s="77">
        <v>3</v>
      </c>
      <c r="W41" s="35"/>
      <c r="X41" s="36"/>
      <c r="Y41" s="37" t="str">
        <f t="shared" si="8"/>
        <v>病室ねらい</v>
      </c>
      <c r="Z41" s="28">
        <f t="shared" si="3"/>
        <v>0</v>
      </c>
      <c r="AA41" s="29">
        <f t="shared" si="4"/>
        <v>0</v>
      </c>
      <c r="AB41" s="29">
        <f t="shared" si="5"/>
        <v>0</v>
      </c>
    </row>
    <row r="42" spans="2:28" s="38" customFormat="1" ht="13.95" customHeight="1">
      <c r="B42" s="33"/>
      <c r="C42" s="33"/>
      <c r="D42" s="34" t="s">
        <v>28</v>
      </c>
      <c r="E42" s="63">
        <f t="shared" si="1"/>
        <v>219</v>
      </c>
      <c r="F42" s="66">
        <f t="shared" si="2"/>
        <v>85</v>
      </c>
      <c r="G42" s="67">
        <v>15</v>
      </c>
      <c r="H42" s="67">
        <v>13</v>
      </c>
      <c r="I42" s="67">
        <v>14</v>
      </c>
      <c r="J42" s="67">
        <v>25</v>
      </c>
      <c r="K42" s="67">
        <v>13</v>
      </c>
      <c r="L42" s="68">
        <v>5</v>
      </c>
      <c r="M42" s="57"/>
      <c r="N42" s="76">
        <f t="shared" si="0"/>
        <v>134</v>
      </c>
      <c r="O42" s="77">
        <v>29</v>
      </c>
      <c r="P42" s="77">
        <v>23</v>
      </c>
      <c r="Q42" s="77">
        <v>23</v>
      </c>
      <c r="R42" s="77">
        <v>20</v>
      </c>
      <c r="S42" s="77">
        <v>21</v>
      </c>
      <c r="T42" s="77">
        <v>3</v>
      </c>
      <c r="U42" s="77">
        <v>5</v>
      </c>
      <c r="V42" s="77">
        <v>10</v>
      </c>
      <c r="W42" s="35"/>
      <c r="X42" s="36"/>
      <c r="Y42" s="37" t="str">
        <f t="shared" si="8"/>
        <v>ひったくり</v>
      </c>
      <c r="Z42" s="28">
        <f t="shared" si="3"/>
        <v>0</v>
      </c>
      <c r="AA42" s="29">
        <f t="shared" si="4"/>
        <v>0</v>
      </c>
      <c r="AB42" s="29">
        <f t="shared" si="5"/>
        <v>0</v>
      </c>
    </row>
    <row r="43" spans="2:28" s="38" customFormat="1" ht="13.95" customHeight="1">
      <c r="B43" s="33"/>
      <c r="C43" s="33"/>
      <c r="D43" s="34" t="s">
        <v>29</v>
      </c>
      <c r="E43" s="63">
        <f t="shared" si="1"/>
        <v>358</v>
      </c>
      <c r="F43" s="66">
        <f t="shared" si="2"/>
        <v>54</v>
      </c>
      <c r="G43" s="67">
        <v>10</v>
      </c>
      <c r="H43" s="67">
        <v>10</v>
      </c>
      <c r="I43" s="67">
        <v>8</v>
      </c>
      <c r="J43" s="67">
        <v>10</v>
      </c>
      <c r="K43" s="67">
        <v>7</v>
      </c>
      <c r="L43" s="68">
        <v>9</v>
      </c>
      <c r="M43" s="57"/>
      <c r="N43" s="76">
        <f t="shared" si="0"/>
        <v>304</v>
      </c>
      <c r="O43" s="77">
        <v>53</v>
      </c>
      <c r="P43" s="77">
        <v>36</v>
      </c>
      <c r="Q43" s="77">
        <v>50</v>
      </c>
      <c r="R43" s="77">
        <v>53</v>
      </c>
      <c r="S43" s="77">
        <v>50</v>
      </c>
      <c r="T43" s="77">
        <v>14</v>
      </c>
      <c r="U43" s="77">
        <v>11</v>
      </c>
      <c r="V43" s="77">
        <v>37</v>
      </c>
      <c r="W43" s="35"/>
      <c r="X43" s="36"/>
      <c r="Y43" s="37" t="str">
        <f t="shared" si="8"/>
        <v>すり</v>
      </c>
      <c r="Z43" s="28">
        <f t="shared" si="3"/>
        <v>0</v>
      </c>
      <c r="AA43" s="29">
        <f t="shared" si="4"/>
        <v>0</v>
      </c>
      <c r="AB43" s="29">
        <f t="shared" si="5"/>
        <v>0</v>
      </c>
    </row>
    <row r="44" spans="2:28" s="38" customFormat="1" ht="13.95" customHeight="1">
      <c r="B44" s="33"/>
      <c r="C44" s="33"/>
      <c r="D44" s="34" t="s">
        <v>31</v>
      </c>
      <c r="E44" s="63">
        <f t="shared" si="1"/>
        <v>2745</v>
      </c>
      <c r="F44" s="66">
        <f t="shared" si="2"/>
        <v>171</v>
      </c>
      <c r="G44" s="67">
        <v>32</v>
      </c>
      <c r="H44" s="67">
        <v>30</v>
      </c>
      <c r="I44" s="67">
        <v>35</v>
      </c>
      <c r="J44" s="67">
        <v>18</v>
      </c>
      <c r="K44" s="67">
        <v>22</v>
      </c>
      <c r="L44" s="68">
        <v>34</v>
      </c>
      <c r="M44" s="57"/>
      <c r="N44" s="76">
        <f t="shared" si="0"/>
        <v>2574</v>
      </c>
      <c r="O44" s="77">
        <v>164</v>
      </c>
      <c r="P44" s="77">
        <v>157</v>
      </c>
      <c r="Q44" s="77">
        <v>285</v>
      </c>
      <c r="R44" s="77">
        <v>417</v>
      </c>
      <c r="S44" s="77">
        <v>478</v>
      </c>
      <c r="T44" s="77">
        <v>199</v>
      </c>
      <c r="U44" s="77">
        <v>212</v>
      </c>
      <c r="V44" s="77">
        <v>662</v>
      </c>
      <c r="W44" s="35"/>
      <c r="X44" s="36"/>
      <c r="Y44" s="37" t="str">
        <f t="shared" si="8"/>
        <v>置引き</v>
      </c>
      <c r="Z44" s="28">
        <f t="shared" si="3"/>
        <v>0</v>
      </c>
      <c r="AA44" s="29">
        <f t="shared" si="4"/>
        <v>0</v>
      </c>
      <c r="AB44" s="29">
        <f t="shared" si="5"/>
        <v>0</v>
      </c>
    </row>
    <row r="45" spans="2:28" s="38" customFormat="1" ht="13.95" customHeight="1">
      <c r="B45" s="33"/>
      <c r="C45" s="33"/>
      <c r="D45" s="34" t="s">
        <v>71</v>
      </c>
      <c r="E45" s="63">
        <f t="shared" si="1"/>
        <v>150</v>
      </c>
      <c r="F45" s="66">
        <f t="shared" si="2"/>
        <v>24</v>
      </c>
      <c r="G45" s="67">
        <v>1</v>
      </c>
      <c r="H45" s="67">
        <v>4</v>
      </c>
      <c r="I45" s="67">
        <v>6</v>
      </c>
      <c r="J45" s="67">
        <v>5</v>
      </c>
      <c r="K45" s="67">
        <v>4</v>
      </c>
      <c r="L45" s="68">
        <v>4</v>
      </c>
      <c r="M45" s="57"/>
      <c r="N45" s="76">
        <f t="shared" si="0"/>
        <v>126</v>
      </c>
      <c r="O45" s="77">
        <v>28</v>
      </c>
      <c r="P45" s="77">
        <v>20</v>
      </c>
      <c r="Q45" s="77">
        <v>22</v>
      </c>
      <c r="R45" s="77">
        <v>14</v>
      </c>
      <c r="S45" s="77">
        <v>22</v>
      </c>
      <c r="T45" s="77">
        <v>5</v>
      </c>
      <c r="U45" s="77">
        <v>3</v>
      </c>
      <c r="V45" s="77">
        <v>12</v>
      </c>
      <c r="W45" s="35"/>
      <c r="X45" s="36"/>
      <c r="Y45" s="37" t="str">
        <f t="shared" si="8"/>
        <v>仮睡者ねらい</v>
      </c>
      <c r="Z45" s="28">
        <f t="shared" si="3"/>
        <v>0</v>
      </c>
      <c r="AA45" s="29">
        <f t="shared" si="4"/>
        <v>0</v>
      </c>
      <c r="AB45" s="29">
        <f t="shared" si="5"/>
        <v>0</v>
      </c>
    </row>
    <row r="46" spans="2:28" s="38" customFormat="1" ht="13.95" customHeight="1">
      <c r="B46" s="33"/>
      <c r="C46" s="33"/>
      <c r="D46" s="34" t="s">
        <v>24</v>
      </c>
      <c r="E46" s="63">
        <f t="shared" si="1"/>
        <v>1248</v>
      </c>
      <c r="F46" s="66">
        <f t="shared" si="2"/>
        <v>135</v>
      </c>
      <c r="G46" s="67">
        <v>17</v>
      </c>
      <c r="H46" s="67">
        <v>29</v>
      </c>
      <c r="I46" s="67">
        <v>30</v>
      </c>
      <c r="J46" s="67">
        <v>19</v>
      </c>
      <c r="K46" s="67">
        <v>21</v>
      </c>
      <c r="L46" s="68">
        <v>19</v>
      </c>
      <c r="M46" s="57"/>
      <c r="N46" s="76">
        <f t="shared" si="0"/>
        <v>1113</v>
      </c>
      <c r="O46" s="77">
        <v>95</v>
      </c>
      <c r="P46" s="77">
        <v>91</v>
      </c>
      <c r="Q46" s="77">
        <v>160</v>
      </c>
      <c r="R46" s="77">
        <v>202</v>
      </c>
      <c r="S46" s="77">
        <v>215</v>
      </c>
      <c r="T46" s="77">
        <v>88</v>
      </c>
      <c r="U46" s="77">
        <v>84</v>
      </c>
      <c r="V46" s="77">
        <v>178</v>
      </c>
      <c r="W46" s="35"/>
      <c r="X46" s="36"/>
      <c r="Y46" s="37" t="str">
        <f t="shared" si="8"/>
        <v>車上ねらい</v>
      </c>
      <c r="Z46" s="28">
        <f t="shared" si="3"/>
        <v>0</v>
      </c>
      <c r="AA46" s="29">
        <f t="shared" si="4"/>
        <v>0</v>
      </c>
      <c r="AB46" s="29">
        <f t="shared" si="5"/>
        <v>0</v>
      </c>
    </row>
    <row r="47" spans="2:28" s="38" customFormat="1" ht="13.95" customHeight="1">
      <c r="B47" s="33"/>
      <c r="C47" s="33"/>
      <c r="D47" s="34" t="s">
        <v>72</v>
      </c>
      <c r="E47" s="63">
        <f t="shared" si="1"/>
        <v>449</v>
      </c>
      <c r="F47" s="66">
        <f t="shared" si="2"/>
        <v>211</v>
      </c>
      <c r="G47" s="67">
        <v>32</v>
      </c>
      <c r="H47" s="67">
        <v>40</v>
      </c>
      <c r="I47" s="67">
        <v>53</v>
      </c>
      <c r="J47" s="67">
        <v>55</v>
      </c>
      <c r="K47" s="67">
        <v>19</v>
      </c>
      <c r="L47" s="68">
        <v>12</v>
      </c>
      <c r="M47" s="57"/>
      <c r="N47" s="76">
        <f t="shared" si="0"/>
        <v>238</v>
      </c>
      <c r="O47" s="77">
        <v>50</v>
      </c>
      <c r="P47" s="77">
        <v>23</v>
      </c>
      <c r="Q47" s="77">
        <v>27</v>
      </c>
      <c r="R47" s="77">
        <v>31</v>
      </c>
      <c r="S47" s="77">
        <v>42</v>
      </c>
      <c r="T47" s="77">
        <v>14</v>
      </c>
      <c r="U47" s="77">
        <v>9</v>
      </c>
      <c r="V47" s="77">
        <v>42</v>
      </c>
      <c r="W47" s="35"/>
      <c r="X47" s="36"/>
      <c r="Y47" s="37" t="str">
        <f t="shared" si="8"/>
        <v>部品ねらい</v>
      </c>
      <c r="Z47" s="28">
        <f t="shared" si="3"/>
        <v>0</v>
      </c>
      <c r="AA47" s="29">
        <f t="shared" si="4"/>
        <v>0</v>
      </c>
      <c r="AB47" s="29">
        <f t="shared" si="5"/>
        <v>0</v>
      </c>
    </row>
    <row r="48" spans="2:28" s="38" customFormat="1" ht="13.95" customHeight="1">
      <c r="B48" s="33"/>
      <c r="C48" s="33"/>
      <c r="D48" s="34" t="s">
        <v>73</v>
      </c>
      <c r="E48" s="63">
        <f t="shared" si="1"/>
        <v>118</v>
      </c>
      <c r="F48" s="66">
        <f t="shared" si="2"/>
        <v>8</v>
      </c>
      <c r="G48" s="67">
        <v>0</v>
      </c>
      <c r="H48" s="67">
        <v>1</v>
      </c>
      <c r="I48" s="67">
        <v>1</v>
      </c>
      <c r="J48" s="67">
        <v>0</v>
      </c>
      <c r="K48" s="67">
        <v>0</v>
      </c>
      <c r="L48" s="68">
        <v>6</v>
      </c>
      <c r="M48" s="57"/>
      <c r="N48" s="76">
        <f t="shared" si="0"/>
        <v>110</v>
      </c>
      <c r="O48" s="77">
        <v>19</v>
      </c>
      <c r="P48" s="77">
        <v>10</v>
      </c>
      <c r="Q48" s="77">
        <v>18</v>
      </c>
      <c r="R48" s="77">
        <v>15</v>
      </c>
      <c r="S48" s="77">
        <v>15</v>
      </c>
      <c r="T48" s="77">
        <v>4</v>
      </c>
      <c r="U48" s="77">
        <v>5</v>
      </c>
      <c r="V48" s="77">
        <v>24</v>
      </c>
      <c r="W48" s="35"/>
      <c r="X48" s="36"/>
      <c r="Y48" s="37" t="str">
        <f t="shared" si="8"/>
        <v>脱衣場ねらい</v>
      </c>
      <c r="Z48" s="28">
        <f t="shared" si="3"/>
        <v>0</v>
      </c>
      <c r="AA48" s="29">
        <f t="shared" si="4"/>
        <v>0</v>
      </c>
      <c r="AB48" s="29">
        <f t="shared" si="5"/>
        <v>0</v>
      </c>
    </row>
    <row r="49" spans="2:28" s="38" customFormat="1" ht="13.95" customHeight="1">
      <c r="B49" s="33"/>
      <c r="C49" s="33"/>
      <c r="D49" s="34" t="s">
        <v>74</v>
      </c>
      <c r="E49" s="63">
        <f t="shared" si="1"/>
        <v>96</v>
      </c>
      <c r="F49" s="66">
        <f t="shared" si="2"/>
        <v>18</v>
      </c>
      <c r="G49" s="67">
        <v>3</v>
      </c>
      <c r="H49" s="67">
        <v>2</v>
      </c>
      <c r="I49" s="67">
        <v>4</v>
      </c>
      <c r="J49" s="67">
        <v>3</v>
      </c>
      <c r="K49" s="67">
        <v>4</v>
      </c>
      <c r="L49" s="68">
        <v>2</v>
      </c>
      <c r="M49" s="57"/>
      <c r="N49" s="76">
        <f t="shared" si="0"/>
        <v>78</v>
      </c>
      <c r="O49" s="77">
        <v>15</v>
      </c>
      <c r="P49" s="77">
        <v>6</v>
      </c>
      <c r="Q49" s="77">
        <v>6</v>
      </c>
      <c r="R49" s="77">
        <v>15</v>
      </c>
      <c r="S49" s="77">
        <v>19</v>
      </c>
      <c r="T49" s="77">
        <v>7</v>
      </c>
      <c r="U49" s="77">
        <v>6</v>
      </c>
      <c r="V49" s="77">
        <v>4</v>
      </c>
      <c r="W49" s="35"/>
      <c r="X49" s="36"/>
      <c r="Y49" s="37" t="str">
        <f t="shared" si="8"/>
        <v>自動販売機ねらい</v>
      </c>
      <c r="Z49" s="28">
        <f t="shared" si="3"/>
        <v>0</v>
      </c>
      <c r="AA49" s="29">
        <f t="shared" si="4"/>
        <v>0</v>
      </c>
      <c r="AB49" s="29">
        <f t="shared" si="5"/>
        <v>0</v>
      </c>
    </row>
    <row r="50" spans="2:28" s="38" customFormat="1" ht="13.95" customHeight="1">
      <c r="B50" s="33"/>
      <c r="C50" s="33"/>
      <c r="D50" s="34" t="s">
        <v>75</v>
      </c>
      <c r="E50" s="63">
        <f t="shared" si="1"/>
        <v>527</v>
      </c>
      <c r="F50" s="66">
        <f t="shared" si="2"/>
        <v>67</v>
      </c>
      <c r="G50" s="67">
        <v>25</v>
      </c>
      <c r="H50" s="67">
        <v>14</v>
      </c>
      <c r="I50" s="67">
        <v>12</v>
      </c>
      <c r="J50" s="67">
        <v>5</v>
      </c>
      <c r="K50" s="67">
        <v>6</v>
      </c>
      <c r="L50" s="68">
        <v>5</v>
      </c>
      <c r="M50" s="57"/>
      <c r="N50" s="76">
        <f t="shared" si="0"/>
        <v>460</v>
      </c>
      <c r="O50" s="77">
        <v>31</v>
      </c>
      <c r="P50" s="77">
        <v>31</v>
      </c>
      <c r="Q50" s="77">
        <v>76</v>
      </c>
      <c r="R50" s="77">
        <v>100</v>
      </c>
      <c r="S50" s="77">
        <v>105</v>
      </c>
      <c r="T50" s="77">
        <v>36</v>
      </c>
      <c r="U50" s="77">
        <v>38</v>
      </c>
      <c r="V50" s="77">
        <v>43</v>
      </c>
      <c r="W50" s="35"/>
      <c r="X50" s="36"/>
      <c r="Y50" s="37" t="str">
        <f t="shared" si="8"/>
        <v>色情ねらい</v>
      </c>
      <c r="Z50" s="28">
        <f t="shared" si="3"/>
        <v>0</v>
      </c>
      <c r="AA50" s="29">
        <f t="shared" si="4"/>
        <v>0</v>
      </c>
      <c r="AB50" s="29">
        <f t="shared" si="5"/>
        <v>0</v>
      </c>
    </row>
    <row r="51" spans="2:28" s="38" customFormat="1" ht="13.95" customHeight="1">
      <c r="B51" s="33"/>
      <c r="C51" s="33"/>
      <c r="D51" s="34" t="s">
        <v>76</v>
      </c>
      <c r="E51" s="63">
        <f t="shared" si="1"/>
        <v>219</v>
      </c>
      <c r="F51" s="66">
        <f t="shared" si="2"/>
        <v>2</v>
      </c>
      <c r="G51" s="67">
        <v>0</v>
      </c>
      <c r="H51" s="67">
        <v>0</v>
      </c>
      <c r="I51" s="67">
        <v>0</v>
      </c>
      <c r="J51" s="67">
        <v>1</v>
      </c>
      <c r="K51" s="67">
        <v>0</v>
      </c>
      <c r="L51" s="68">
        <v>1</v>
      </c>
      <c r="M51" s="57"/>
      <c r="N51" s="76">
        <f t="shared" si="0"/>
        <v>217</v>
      </c>
      <c r="O51" s="77">
        <v>23</v>
      </c>
      <c r="P51" s="77">
        <v>22</v>
      </c>
      <c r="Q51" s="77">
        <v>50</v>
      </c>
      <c r="R51" s="77">
        <v>33</v>
      </c>
      <c r="S51" s="77">
        <v>41</v>
      </c>
      <c r="T51" s="77">
        <v>16</v>
      </c>
      <c r="U51" s="77">
        <v>9</v>
      </c>
      <c r="V51" s="77">
        <v>23</v>
      </c>
      <c r="W51" s="35"/>
      <c r="X51" s="36"/>
      <c r="Y51" s="37" t="str">
        <f t="shared" si="8"/>
        <v>工事場ねらい</v>
      </c>
      <c r="Z51" s="28">
        <f t="shared" si="3"/>
        <v>0</v>
      </c>
      <c r="AA51" s="29">
        <f t="shared" si="4"/>
        <v>0</v>
      </c>
      <c r="AB51" s="29">
        <f t="shared" si="5"/>
        <v>0</v>
      </c>
    </row>
    <row r="52" spans="2:28" s="38" customFormat="1" ht="13.95" customHeight="1">
      <c r="B52" s="33"/>
      <c r="C52" s="33"/>
      <c r="D52" s="34" t="s">
        <v>30</v>
      </c>
      <c r="E52" s="63">
        <f t="shared" si="1"/>
        <v>49399</v>
      </c>
      <c r="F52" s="66">
        <f t="shared" si="2"/>
        <v>4541</v>
      </c>
      <c r="G52" s="67">
        <v>740</v>
      </c>
      <c r="H52" s="67">
        <v>862</v>
      </c>
      <c r="I52" s="67">
        <v>1060</v>
      </c>
      <c r="J52" s="67">
        <v>821</v>
      </c>
      <c r="K52" s="67">
        <v>546</v>
      </c>
      <c r="L52" s="68">
        <v>512</v>
      </c>
      <c r="M52" s="57"/>
      <c r="N52" s="76">
        <f t="shared" si="0"/>
        <v>44858</v>
      </c>
      <c r="O52" s="77">
        <v>2430</v>
      </c>
      <c r="P52" s="77">
        <v>2132</v>
      </c>
      <c r="Q52" s="77">
        <v>4240</v>
      </c>
      <c r="R52" s="77">
        <v>5569</v>
      </c>
      <c r="S52" s="77">
        <v>6964</v>
      </c>
      <c r="T52" s="77">
        <v>3322</v>
      </c>
      <c r="U52" s="77">
        <v>3320</v>
      </c>
      <c r="V52" s="77">
        <v>16881</v>
      </c>
      <c r="W52" s="35"/>
      <c r="X52" s="36"/>
      <c r="Y52" s="37" t="str">
        <f t="shared" si="8"/>
        <v>万引き</v>
      </c>
      <c r="Z52" s="28">
        <f t="shared" si="3"/>
        <v>0</v>
      </c>
      <c r="AA52" s="29">
        <f t="shared" si="4"/>
        <v>0</v>
      </c>
      <c r="AB52" s="29">
        <f t="shared" si="5"/>
        <v>0</v>
      </c>
    </row>
    <row r="53" spans="2:28" s="38" customFormat="1" ht="13.95" customHeight="1">
      <c r="B53" s="33"/>
      <c r="C53" s="33"/>
      <c r="D53" s="34" t="s">
        <v>77</v>
      </c>
      <c r="E53" s="63">
        <f t="shared" si="1"/>
        <v>2440</v>
      </c>
      <c r="F53" s="66">
        <f t="shared" si="2"/>
        <v>289</v>
      </c>
      <c r="G53" s="67">
        <v>0</v>
      </c>
      <c r="H53" s="67">
        <v>9</v>
      </c>
      <c r="I53" s="67">
        <v>46</v>
      </c>
      <c r="J53" s="67">
        <v>44</v>
      </c>
      <c r="K53" s="67">
        <v>77</v>
      </c>
      <c r="L53" s="68">
        <v>113</v>
      </c>
      <c r="M53" s="57"/>
      <c r="N53" s="76">
        <f t="shared" si="0"/>
        <v>2151</v>
      </c>
      <c r="O53" s="77">
        <v>521</v>
      </c>
      <c r="P53" s="77">
        <v>397</v>
      </c>
      <c r="Q53" s="77">
        <v>484</v>
      </c>
      <c r="R53" s="77">
        <v>368</v>
      </c>
      <c r="S53" s="77">
        <v>224</v>
      </c>
      <c r="T53" s="77">
        <v>73</v>
      </c>
      <c r="U53" s="77">
        <v>35</v>
      </c>
      <c r="V53" s="77">
        <v>49</v>
      </c>
      <c r="W53" s="35"/>
      <c r="X53" s="36"/>
      <c r="Y53" s="37" t="str">
        <f t="shared" si="8"/>
        <v>職場ねらい</v>
      </c>
      <c r="Z53" s="28">
        <f t="shared" si="3"/>
        <v>0</v>
      </c>
      <c r="AA53" s="29">
        <f t="shared" si="4"/>
        <v>0</v>
      </c>
      <c r="AB53" s="29">
        <f t="shared" si="5"/>
        <v>0</v>
      </c>
    </row>
    <row r="54" spans="2:28" s="38" customFormat="1" ht="13.95" customHeight="1">
      <c r="B54" s="33"/>
      <c r="C54" s="33"/>
      <c r="D54" s="34" t="s">
        <v>78</v>
      </c>
      <c r="E54" s="63">
        <f t="shared" si="1"/>
        <v>201</v>
      </c>
      <c r="F54" s="66">
        <f t="shared" si="2"/>
        <v>15</v>
      </c>
      <c r="G54" s="67">
        <v>0</v>
      </c>
      <c r="H54" s="67">
        <v>1</v>
      </c>
      <c r="I54" s="67">
        <v>4</v>
      </c>
      <c r="J54" s="67">
        <v>2</v>
      </c>
      <c r="K54" s="67">
        <v>3</v>
      </c>
      <c r="L54" s="68">
        <v>5</v>
      </c>
      <c r="M54" s="57"/>
      <c r="N54" s="76">
        <f t="shared" si="0"/>
        <v>186</v>
      </c>
      <c r="O54" s="77">
        <v>59</v>
      </c>
      <c r="P54" s="77">
        <v>45</v>
      </c>
      <c r="Q54" s="77">
        <v>42</v>
      </c>
      <c r="R54" s="77">
        <v>19</v>
      </c>
      <c r="S54" s="77">
        <v>15</v>
      </c>
      <c r="T54" s="77">
        <v>5</v>
      </c>
      <c r="U54" s="77">
        <v>0</v>
      </c>
      <c r="V54" s="77">
        <v>1</v>
      </c>
      <c r="W54" s="35"/>
      <c r="X54" s="36"/>
      <c r="Y54" s="37" t="str">
        <f t="shared" si="8"/>
        <v>同居ねらい</v>
      </c>
      <c r="Z54" s="28">
        <f t="shared" si="3"/>
        <v>0</v>
      </c>
      <c r="AA54" s="29">
        <f t="shared" si="4"/>
        <v>0</v>
      </c>
      <c r="AB54" s="29">
        <f t="shared" si="5"/>
        <v>0</v>
      </c>
    </row>
    <row r="55" spans="2:28" s="38" customFormat="1" ht="13.95" customHeight="1">
      <c r="B55" s="33"/>
      <c r="C55" s="33"/>
      <c r="D55" s="34" t="s">
        <v>88</v>
      </c>
      <c r="E55" s="63">
        <f>SUM(G55:L55,O55:V55)</f>
        <v>492</v>
      </c>
      <c r="F55" s="66">
        <f>SUM(G55:L55)</f>
        <v>8</v>
      </c>
      <c r="G55" s="67">
        <v>2</v>
      </c>
      <c r="H55" s="67">
        <v>3</v>
      </c>
      <c r="I55" s="67">
        <v>1</v>
      </c>
      <c r="J55" s="67">
        <v>0</v>
      </c>
      <c r="K55" s="67">
        <v>0</v>
      </c>
      <c r="L55" s="68">
        <v>2</v>
      </c>
      <c r="M55" s="57"/>
      <c r="N55" s="76">
        <f t="shared" si="0"/>
        <v>484</v>
      </c>
      <c r="O55" s="77">
        <v>7</v>
      </c>
      <c r="P55" s="77">
        <v>10</v>
      </c>
      <c r="Q55" s="77">
        <v>54</v>
      </c>
      <c r="R55" s="77">
        <v>87</v>
      </c>
      <c r="S55" s="77">
        <v>107</v>
      </c>
      <c r="T55" s="77">
        <v>55</v>
      </c>
      <c r="U55" s="77">
        <v>60</v>
      </c>
      <c r="V55" s="77">
        <v>104</v>
      </c>
      <c r="W55" s="35"/>
      <c r="X55" s="36"/>
      <c r="Y55" s="37" t="str">
        <f t="shared" si="8"/>
        <v>さい銭ねらい</v>
      </c>
      <c r="Z55" s="28">
        <f t="shared" si="3"/>
        <v>0</v>
      </c>
      <c r="AA55" s="29">
        <f t="shared" si="4"/>
        <v>0</v>
      </c>
      <c r="AB55" s="29">
        <f t="shared" si="5"/>
        <v>0</v>
      </c>
    </row>
    <row r="56" spans="2:28" s="38" customFormat="1" ht="13.95" customHeight="1" thickBot="1">
      <c r="B56" s="41"/>
      <c r="C56" s="41"/>
      <c r="D56" s="42" t="s">
        <v>32</v>
      </c>
      <c r="E56" s="69">
        <f t="shared" si="1"/>
        <v>13144</v>
      </c>
      <c r="F56" s="70">
        <f t="shared" si="2"/>
        <v>507</v>
      </c>
      <c r="G56" s="71">
        <v>57</v>
      </c>
      <c r="H56" s="71">
        <v>66</v>
      </c>
      <c r="I56" s="71">
        <v>83</v>
      </c>
      <c r="J56" s="71">
        <v>72</v>
      </c>
      <c r="K56" s="71">
        <v>97</v>
      </c>
      <c r="L56" s="72">
        <v>132</v>
      </c>
      <c r="M56" s="57"/>
      <c r="N56" s="78">
        <f t="shared" si="0"/>
        <v>12637</v>
      </c>
      <c r="O56" s="79">
        <v>815</v>
      </c>
      <c r="P56" s="79">
        <v>691</v>
      </c>
      <c r="Q56" s="79">
        <v>1366</v>
      </c>
      <c r="R56" s="79">
        <v>1721</v>
      </c>
      <c r="S56" s="79">
        <v>2134</v>
      </c>
      <c r="T56" s="79">
        <v>901</v>
      </c>
      <c r="U56" s="79">
        <v>1041</v>
      </c>
      <c r="V56" s="79">
        <v>3968</v>
      </c>
      <c r="W56" s="43"/>
      <c r="X56" s="41"/>
      <c r="Y56" s="42" t="str">
        <f t="shared" si="8"/>
        <v>その他</v>
      </c>
      <c r="Z56" s="28">
        <f t="shared" si="3"/>
        <v>0</v>
      </c>
      <c r="AA56" s="29">
        <f t="shared" si="4"/>
        <v>0</v>
      </c>
      <c r="AB56" s="29">
        <f t="shared" si="5"/>
        <v>0</v>
      </c>
    </row>
    <row r="57" spans="2:28">
      <c r="B57" s="38"/>
      <c r="C57" s="38"/>
      <c r="D57" s="3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6"/>
      <c r="V57" s="16"/>
      <c r="Z57" s="16"/>
    </row>
    <row r="58" spans="2:28">
      <c r="B58" s="38"/>
      <c r="C58" s="38"/>
      <c r="D58" s="45" t="s">
        <v>81</v>
      </c>
      <c r="E58" s="46">
        <f>SUM(E8,E25,E29)-E7</f>
        <v>0</v>
      </c>
      <c r="F58" s="46">
        <f t="shared" ref="F58:V58" si="9">SUM(F8,F25,F29)-F7</f>
        <v>0</v>
      </c>
      <c r="G58" s="46">
        <f t="shared" si="9"/>
        <v>0</v>
      </c>
      <c r="H58" s="46">
        <f t="shared" si="9"/>
        <v>0</v>
      </c>
      <c r="I58" s="46">
        <f t="shared" si="9"/>
        <v>0</v>
      </c>
      <c r="J58" s="46">
        <f t="shared" si="9"/>
        <v>0</v>
      </c>
      <c r="K58" s="46">
        <f t="shared" si="9"/>
        <v>0</v>
      </c>
      <c r="L58" s="46">
        <f t="shared" si="9"/>
        <v>0</v>
      </c>
      <c r="M58" s="46"/>
      <c r="N58" s="46">
        <f t="shared" si="9"/>
        <v>0</v>
      </c>
      <c r="O58" s="46">
        <f t="shared" si="9"/>
        <v>0</v>
      </c>
      <c r="P58" s="46">
        <f t="shared" si="9"/>
        <v>0</v>
      </c>
      <c r="Q58" s="46">
        <f t="shared" si="9"/>
        <v>0</v>
      </c>
      <c r="R58" s="46">
        <f t="shared" si="9"/>
        <v>0</v>
      </c>
      <c r="S58" s="46">
        <f t="shared" si="9"/>
        <v>0</v>
      </c>
      <c r="T58" s="46">
        <f t="shared" si="9"/>
        <v>0</v>
      </c>
      <c r="U58" s="46">
        <f t="shared" si="9"/>
        <v>0</v>
      </c>
      <c r="V58" s="46">
        <f t="shared" si="9"/>
        <v>0</v>
      </c>
      <c r="Z58" s="16"/>
    </row>
    <row r="59" spans="2:28">
      <c r="B59" s="11"/>
      <c r="C59" s="11"/>
      <c r="D59" s="45" t="s">
        <v>82</v>
      </c>
      <c r="E59" s="46">
        <f>SUM(E9:E24)-E8</f>
        <v>0</v>
      </c>
      <c r="F59" s="46">
        <f t="shared" ref="F59:V59" si="10">SUM(F9:F24)-F8</f>
        <v>0</v>
      </c>
      <c r="G59" s="46">
        <f t="shared" si="10"/>
        <v>0</v>
      </c>
      <c r="H59" s="46">
        <f t="shared" si="10"/>
        <v>0</v>
      </c>
      <c r="I59" s="46">
        <f t="shared" si="10"/>
        <v>0</v>
      </c>
      <c r="J59" s="46">
        <f t="shared" si="10"/>
        <v>0</v>
      </c>
      <c r="K59" s="46">
        <f t="shared" si="10"/>
        <v>0</v>
      </c>
      <c r="L59" s="46">
        <f t="shared" si="10"/>
        <v>0</v>
      </c>
      <c r="M59" s="46"/>
      <c r="N59" s="46">
        <f t="shared" si="10"/>
        <v>0</v>
      </c>
      <c r="O59" s="46">
        <f t="shared" si="10"/>
        <v>0</v>
      </c>
      <c r="P59" s="46">
        <f t="shared" si="10"/>
        <v>0</v>
      </c>
      <c r="Q59" s="46">
        <f t="shared" si="10"/>
        <v>0</v>
      </c>
      <c r="R59" s="46">
        <f t="shared" si="10"/>
        <v>0</v>
      </c>
      <c r="S59" s="46">
        <f t="shared" si="10"/>
        <v>0</v>
      </c>
      <c r="T59" s="46">
        <f t="shared" si="10"/>
        <v>0</v>
      </c>
      <c r="U59" s="46">
        <f t="shared" si="10"/>
        <v>0</v>
      </c>
      <c r="V59" s="46">
        <f t="shared" si="10"/>
        <v>0</v>
      </c>
      <c r="Z59" s="16"/>
    </row>
    <row r="60" spans="2:28">
      <c r="B60" s="11"/>
      <c r="C60" s="11"/>
      <c r="D60" s="45" t="s">
        <v>83</v>
      </c>
      <c r="E60" s="46">
        <f>SUM(E26:E28)-E25</f>
        <v>0</v>
      </c>
      <c r="F60" s="46">
        <f t="shared" ref="F60:V60" si="11">SUM(F26:F28)-F25</f>
        <v>0</v>
      </c>
      <c r="G60" s="46">
        <f t="shared" si="11"/>
        <v>0</v>
      </c>
      <c r="H60" s="46">
        <f t="shared" si="11"/>
        <v>0</v>
      </c>
      <c r="I60" s="46">
        <f t="shared" si="11"/>
        <v>0</v>
      </c>
      <c r="J60" s="46">
        <f t="shared" si="11"/>
        <v>0</v>
      </c>
      <c r="K60" s="46">
        <f t="shared" si="11"/>
        <v>0</v>
      </c>
      <c r="L60" s="46">
        <f t="shared" si="11"/>
        <v>0</v>
      </c>
      <c r="M60" s="46"/>
      <c r="N60" s="46">
        <f t="shared" si="11"/>
        <v>0</v>
      </c>
      <c r="O60" s="46">
        <f t="shared" si="11"/>
        <v>0</v>
      </c>
      <c r="P60" s="46">
        <f t="shared" si="11"/>
        <v>0</v>
      </c>
      <c r="Q60" s="46">
        <f t="shared" si="11"/>
        <v>0</v>
      </c>
      <c r="R60" s="46">
        <f t="shared" si="11"/>
        <v>0</v>
      </c>
      <c r="S60" s="46">
        <f t="shared" si="11"/>
        <v>0</v>
      </c>
      <c r="T60" s="46">
        <f t="shared" si="11"/>
        <v>0</v>
      </c>
      <c r="U60" s="46">
        <f t="shared" si="11"/>
        <v>0</v>
      </c>
      <c r="V60" s="46">
        <f t="shared" si="11"/>
        <v>0</v>
      </c>
      <c r="Z60" s="16"/>
    </row>
    <row r="61" spans="2:28">
      <c r="B61" s="11"/>
      <c r="C61" s="11"/>
      <c r="D61" s="45" t="s">
        <v>84</v>
      </c>
      <c r="E61" s="46">
        <f>SUM(E30:E56)-E29</f>
        <v>0</v>
      </c>
      <c r="F61" s="46">
        <f t="shared" ref="F61:V61" si="12">SUM(F30:F56)-F29</f>
        <v>0</v>
      </c>
      <c r="G61" s="46">
        <f t="shared" si="12"/>
        <v>0</v>
      </c>
      <c r="H61" s="46">
        <f t="shared" si="12"/>
        <v>0</v>
      </c>
      <c r="I61" s="46">
        <f t="shared" si="12"/>
        <v>0</v>
      </c>
      <c r="J61" s="46">
        <f t="shared" si="12"/>
        <v>0</v>
      </c>
      <c r="K61" s="46">
        <f t="shared" si="12"/>
        <v>0</v>
      </c>
      <c r="L61" s="46">
        <f t="shared" si="12"/>
        <v>0</v>
      </c>
      <c r="M61" s="46"/>
      <c r="N61" s="46">
        <f t="shared" si="12"/>
        <v>0</v>
      </c>
      <c r="O61" s="46">
        <f t="shared" si="12"/>
        <v>0</v>
      </c>
      <c r="P61" s="46">
        <f t="shared" si="12"/>
        <v>0</v>
      </c>
      <c r="Q61" s="46">
        <f t="shared" si="12"/>
        <v>0</v>
      </c>
      <c r="R61" s="46">
        <f t="shared" si="12"/>
        <v>0</v>
      </c>
      <c r="S61" s="46">
        <f t="shared" si="12"/>
        <v>0</v>
      </c>
      <c r="T61" s="46">
        <f t="shared" si="12"/>
        <v>0</v>
      </c>
      <c r="U61" s="46">
        <f t="shared" si="12"/>
        <v>0</v>
      </c>
      <c r="V61" s="46">
        <f t="shared" si="12"/>
        <v>0</v>
      </c>
      <c r="Z61" s="16"/>
    </row>
    <row r="62" spans="2:28">
      <c r="B62" s="11"/>
      <c r="C62" s="11"/>
      <c r="D62" s="11"/>
      <c r="E62" s="16"/>
      <c r="F62" s="16"/>
      <c r="G62" s="16"/>
      <c r="H62" s="16"/>
      <c r="I62" s="16"/>
      <c r="J62" s="16"/>
      <c r="K62" s="16"/>
      <c r="L62" s="16"/>
      <c r="M62" s="13"/>
      <c r="N62" s="16"/>
      <c r="O62" s="16"/>
      <c r="P62" s="16"/>
      <c r="Q62" s="16"/>
      <c r="R62" s="16"/>
      <c r="S62" s="16"/>
      <c r="T62" s="16"/>
      <c r="U62" s="16"/>
      <c r="V62" s="16"/>
      <c r="Z62" s="16"/>
    </row>
    <row r="63" spans="2:28">
      <c r="D63" s="48"/>
      <c r="E63" s="16"/>
      <c r="F63" s="16"/>
      <c r="G63" s="16"/>
      <c r="H63" s="16"/>
      <c r="I63" s="16"/>
      <c r="J63" s="16"/>
      <c r="K63" s="16"/>
      <c r="L63" s="16"/>
      <c r="M63" s="13"/>
      <c r="N63" s="16"/>
      <c r="O63" s="16"/>
      <c r="P63" s="16"/>
      <c r="Q63" s="16"/>
      <c r="R63" s="16"/>
      <c r="S63" s="16"/>
      <c r="T63" s="16"/>
      <c r="U63" s="16"/>
      <c r="V63" s="16"/>
      <c r="Z63" s="16"/>
    </row>
    <row r="64" spans="2:28">
      <c r="D64" s="48"/>
      <c r="E64" s="16"/>
      <c r="F64" s="16"/>
      <c r="G64" s="16"/>
      <c r="H64" s="16"/>
      <c r="I64" s="16"/>
      <c r="J64" s="16"/>
      <c r="K64" s="16"/>
      <c r="L64" s="16"/>
      <c r="M64" s="13"/>
      <c r="N64" s="16"/>
      <c r="O64" s="16"/>
      <c r="P64" s="16"/>
      <c r="Q64" s="16"/>
      <c r="R64" s="16"/>
      <c r="S64" s="16"/>
      <c r="T64" s="16"/>
      <c r="U64" s="16"/>
      <c r="V64" s="16"/>
      <c r="Z64" s="16"/>
    </row>
    <row r="65" spans="4:26">
      <c r="D65" s="48"/>
      <c r="E65" s="16"/>
      <c r="F65" s="16"/>
      <c r="G65" s="16"/>
      <c r="H65" s="16"/>
      <c r="I65" s="16"/>
      <c r="J65" s="16"/>
      <c r="K65" s="16"/>
      <c r="L65" s="16"/>
      <c r="M65" s="13"/>
      <c r="N65" s="16"/>
      <c r="O65" s="16"/>
      <c r="P65" s="16"/>
      <c r="Q65" s="16"/>
      <c r="R65" s="16"/>
      <c r="S65" s="16"/>
      <c r="T65" s="16"/>
      <c r="U65" s="16"/>
      <c r="V65" s="16"/>
      <c r="Z65" s="16"/>
    </row>
    <row r="66" spans="4:26">
      <c r="D66" s="48"/>
      <c r="E66" s="16"/>
      <c r="F66" s="16"/>
      <c r="G66" s="16"/>
      <c r="H66" s="16"/>
      <c r="I66" s="16"/>
      <c r="J66" s="16"/>
      <c r="K66" s="16"/>
      <c r="L66" s="16"/>
      <c r="M66" s="13"/>
      <c r="N66" s="16"/>
      <c r="O66" s="16"/>
      <c r="P66" s="16"/>
      <c r="Q66" s="16"/>
      <c r="R66" s="16"/>
      <c r="S66" s="16"/>
      <c r="T66" s="16"/>
      <c r="U66" s="16"/>
      <c r="V66" s="16"/>
      <c r="Z66" s="16"/>
    </row>
    <row r="67" spans="4:26"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Z67" s="16"/>
    </row>
    <row r="68" spans="4:26"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Z68" s="16"/>
    </row>
    <row r="69" spans="4:26"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4:26"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4:26">
      <c r="E71" s="49"/>
    </row>
    <row r="131" spans="5:26">
      <c r="E131" s="16"/>
      <c r="F131" s="16"/>
      <c r="G131" s="16"/>
      <c r="H131" s="16"/>
      <c r="I131" s="16"/>
      <c r="J131" s="16"/>
      <c r="K131" s="16"/>
      <c r="L131" s="16"/>
      <c r="M131" s="13"/>
      <c r="N131" s="16"/>
      <c r="O131" s="16"/>
      <c r="P131" s="16"/>
      <c r="Q131" s="16"/>
      <c r="R131" s="16"/>
      <c r="S131" s="16"/>
      <c r="T131" s="16"/>
      <c r="U131" s="16"/>
      <c r="V131" s="16"/>
      <c r="Z131" s="16"/>
    </row>
    <row r="132" spans="5:26">
      <c r="E132" s="16"/>
      <c r="F132" s="16"/>
      <c r="G132" s="16"/>
      <c r="H132" s="16"/>
      <c r="I132" s="16"/>
      <c r="J132" s="16"/>
      <c r="K132" s="16"/>
      <c r="L132" s="16"/>
      <c r="M132" s="13"/>
      <c r="N132" s="16"/>
      <c r="O132" s="16"/>
      <c r="P132" s="16"/>
      <c r="Q132" s="16"/>
      <c r="R132" s="16"/>
      <c r="S132" s="16"/>
      <c r="T132" s="16"/>
      <c r="U132" s="16"/>
      <c r="V132" s="16"/>
      <c r="Z132" s="16"/>
    </row>
    <row r="133" spans="5:26">
      <c r="E133" s="16"/>
      <c r="F133" s="16"/>
      <c r="G133" s="16"/>
      <c r="H133" s="16"/>
      <c r="I133" s="16"/>
      <c r="J133" s="16"/>
      <c r="K133" s="16"/>
      <c r="L133" s="16"/>
      <c r="M133" s="13"/>
      <c r="N133" s="16"/>
      <c r="O133" s="16"/>
      <c r="P133" s="16"/>
      <c r="Q133" s="16"/>
      <c r="R133" s="16"/>
      <c r="S133" s="16"/>
      <c r="T133" s="16"/>
      <c r="U133" s="16"/>
      <c r="V133" s="16"/>
      <c r="Z133" s="16"/>
    </row>
    <row r="134" spans="5:26">
      <c r="E134" s="16"/>
      <c r="F134" s="16"/>
      <c r="G134" s="16"/>
      <c r="H134" s="16"/>
      <c r="I134" s="16"/>
      <c r="J134" s="16"/>
      <c r="K134" s="16"/>
      <c r="L134" s="16"/>
      <c r="M134" s="13"/>
      <c r="N134" s="16"/>
      <c r="O134" s="16"/>
      <c r="P134" s="16"/>
      <c r="Q134" s="16"/>
      <c r="R134" s="16"/>
      <c r="S134" s="16"/>
      <c r="T134" s="16"/>
      <c r="U134" s="16"/>
      <c r="V134" s="16"/>
      <c r="Z134" s="16"/>
    </row>
    <row r="135" spans="5:26">
      <c r="E135" s="16"/>
      <c r="F135" s="16"/>
      <c r="G135" s="16"/>
      <c r="H135" s="16"/>
      <c r="I135" s="16"/>
      <c r="J135" s="16"/>
      <c r="K135" s="16"/>
      <c r="L135" s="16"/>
      <c r="M135" s="13"/>
      <c r="N135" s="16"/>
      <c r="O135" s="16"/>
      <c r="P135" s="16"/>
      <c r="Q135" s="16"/>
      <c r="R135" s="16"/>
      <c r="S135" s="16"/>
      <c r="T135" s="16"/>
      <c r="U135" s="16"/>
      <c r="V135" s="16"/>
      <c r="Z135" s="16"/>
    </row>
    <row r="136" spans="5:26">
      <c r="E136" s="16"/>
      <c r="F136" s="16"/>
      <c r="G136" s="16"/>
      <c r="H136" s="16"/>
      <c r="I136" s="16"/>
      <c r="J136" s="16"/>
      <c r="K136" s="16"/>
      <c r="L136" s="16"/>
      <c r="M136" s="13"/>
      <c r="N136" s="16"/>
      <c r="O136" s="16"/>
      <c r="P136" s="16"/>
      <c r="Q136" s="16"/>
      <c r="R136" s="16"/>
      <c r="S136" s="16"/>
      <c r="T136" s="16"/>
      <c r="U136" s="16"/>
      <c r="V136" s="16"/>
      <c r="Z136" s="16"/>
    </row>
    <row r="137" spans="5:26">
      <c r="E137" s="16"/>
      <c r="F137" s="16"/>
      <c r="G137" s="16"/>
      <c r="H137" s="16"/>
      <c r="I137" s="16"/>
      <c r="J137" s="16"/>
      <c r="K137" s="16"/>
      <c r="L137" s="16"/>
      <c r="M137" s="13"/>
      <c r="N137" s="16"/>
      <c r="O137" s="16"/>
      <c r="P137" s="16"/>
      <c r="Q137" s="16"/>
      <c r="R137" s="16"/>
      <c r="S137" s="16"/>
      <c r="T137" s="16"/>
      <c r="U137" s="16"/>
      <c r="V137" s="16"/>
      <c r="Z137" s="16"/>
    </row>
    <row r="138" spans="5:26">
      <c r="E138" s="16"/>
      <c r="F138" s="16"/>
      <c r="G138" s="16"/>
      <c r="H138" s="16"/>
      <c r="I138" s="16"/>
      <c r="J138" s="16"/>
      <c r="K138" s="16"/>
      <c r="L138" s="16"/>
      <c r="M138" s="13"/>
      <c r="N138" s="16"/>
      <c r="O138" s="16"/>
      <c r="P138" s="16"/>
      <c r="Q138" s="16"/>
      <c r="R138" s="16"/>
      <c r="S138" s="16"/>
      <c r="T138" s="16"/>
      <c r="U138" s="16"/>
      <c r="V138" s="16"/>
      <c r="Z138" s="16"/>
    </row>
    <row r="139" spans="5:26">
      <c r="E139" s="16"/>
      <c r="F139" s="16"/>
      <c r="G139" s="16"/>
      <c r="H139" s="16"/>
      <c r="I139" s="16"/>
      <c r="J139" s="16"/>
      <c r="K139" s="16"/>
      <c r="L139" s="16"/>
      <c r="M139" s="13"/>
      <c r="N139" s="16"/>
      <c r="O139" s="16"/>
      <c r="P139" s="16"/>
      <c r="Q139" s="16"/>
      <c r="R139" s="16"/>
      <c r="S139" s="16"/>
      <c r="T139" s="16"/>
      <c r="U139" s="16"/>
      <c r="V139" s="16"/>
      <c r="Z139" s="16"/>
    </row>
    <row r="140" spans="5:26">
      <c r="E140" s="16"/>
      <c r="F140" s="16"/>
      <c r="G140" s="16"/>
      <c r="H140" s="16"/>
      <c r="I140" s="16"/>
      <c r="J140" s="16"/>
      <c r="K140" s="16"/>
      <c r="L140" s="16"/>
      <c r="M140" s="13"/>
      <c r="N140" s="16"/>
      <c r="O140" s="16"/>
      <c r="P140" s="16"/>
      <c r="Q140" s="16"/>
      <c r="R140" s="16"/>
      <c r="S140" s="16"/>
      <c r="T140" s="16"/>
      <c r="U140" s="16"/>
      <c r="V140" s="16"/>
      <c r="Z140" s="16"/>
    </row>
    <row r="141" spans="5:26">
      <c r="E141" s="16"/>
      <c r="F141" s="16"/>
      <c r="G141" s="16"/>
      <c r="H141" s="16"/>
      <c r="I141" s="16"/>
      <c r="J141" s="16"/>
      <c r="K141" s="16"/>
      <c r="L141" s="16"/>
      <c r="M141" s="13"/>
      <c r="N141" s="16"/>
      <c r="O141" s="16"/>
      <c r="P141" s="16"/>
      <c r="Q141" s="16"/>
      <c r="R141" s="16"/>
      <c r="S141" s="16"/>
      <c r="T141" s="16"/>
      <c r="U141" s="16"/>
      <c r="V141" s="16"/>
      <c r="Z141" s="16"/>
    </row>
    <row r="142" spans="5:26">
      <c r="E142" s="16"/>
      <c r="F142" s="16"/>
      <c r="G142" s="16"/>
      <c r="H142" s="16"/>
      <c r="I142" s="16"/>
      <c r="J142" s="16"/>
      <c r="K142" s="16"/>
      <c r="L142" s="16"/>
      <c r="M142" s="13"/>
      <c r="N142" s="16"/>
      <c r="O142" s="16"/>
      <c r="P142" s="16"/>
      <c r="Q142" s="16"/>
      <c r="R142" s="16"/>
      <c r="S142" s="16"/>
      <c r="T142" s="16"/>
      <c r="U142" s="16"/>
      <c r="V142" s="16"/>
      <c r="Z142" s="16"/>
    </row>
    <row r="143" spans="5:26">
      <c r="E143" s="16"/>
      <c r="F143" s="16"/>
      <c r="G143" s="16"/>
      <c r="H143" s="16"/>
      <c r="I143" s="16"/>
      <c r="J143" s="16"/>
      <c r="K143" s="16"/>
      <c r="L143" s="16"/>
      <c r="M143" s="13"/>
      <c r="N143" s="16"/>
      <c r="O143" s="16"/>
      <c r="P143" s="16"/>
      <c r="Q143" s="16"/>
      <c r="R143" s="16"/>
      <c r="S143" s="16"/>
      <c r="T143" s="16"/>
      <c r="U143" s="16"/>
      <c r="V143" s="16"/>
      <c r="Z143" s="16"/>
    </row>
    <row r="144" spans="5:26">
      <c r="E144" s="16"/>
      <c r="F144" s="16"/>
      <c r="G144" s="16"/>
      <c r="H144" s="16"/>
      <c r="I144" s="16"/>
      <c r="J144" s="16"/>
      <c r="K144" s="16"/>
      <c r="L144" s="16"/>
      <c r="M144" s="13"/>
      <c r="N144" s="16"/>
      <c r="O144" s="16"/>
      <c r="P144" s="16"/>
      <c r="Q144" s="16"/>
      <c r="R144" s="16"/>
      <c r="S144" s="16"/>
      <c r="T144" s="16"/>
      <c r="U144" s="16"/>
      <c r="V144" s="16"/>
      <c r="Z144" s="16"/>
    </row>
    <row r="145" spans="5:26">
      <c r="E145" s="16"/>
      <c r="F145" s="16"/>
      <c r="G145" s="16"/>
      <c r="H145" s="16"/>
      <c r="I145" s="16"/>
      <c r="J145" s="16"/>
      <c r="K145" s="16"/>
      <c r="L145" s="16"/>
      <c r="M145" s="13"/>
      <c r="N145" s="16"/>
      <c r="O145" s="16"/>
      <c r="P145" s="16"/>
      <c r="Q145" s="16"/>
      <c r="R145" s="16"/>
      <c r="S145" s="16"/>
      <c r="T145" s="16"/>
      <c r="U145" s="16"/>
      <c r="V145" s="16"/>
      <c r="Z145" s="16"/>
    </row>
    <row r="146" spans="5:26">
      <c r="E146" s="16"/>
      <c r="F146" s="16"/>
      <c r="G146" s="16"/>
      <c r="H146" s="16"/>
      <c r="I146" s="16"/>
      <c r="J146" s="16"/>
      <c r="K146" s="16"/>
      <c r="L146" s="16"/>
      <c r="M146" s="13"/>
      <c r="N146" s="16"/>
      <c r="O146" s="16"/>
      <c r="P146" s="16"/>
      <c r="Q146" s="16"/>
      <c r="R146" s="16"/>
      <c r="S146" s="16"/>
      <c r="T146" s="16"/>
      <c r="U146" s="16"/>
      <c r="V146" s="16"/>
      <c r="Z146" s="16"/>
    </row>
    <row r="147" spans="5:26">
      <c r="E147" s="16"/>
      <c r="F147" s="16"/>
      <c r="G147" s="16"/>
      <c r="H147" s="16"/>
      <c r="I147" s="16"/>
      <c r="J147" s="16"/>
      <c r="K147" s="16"/>
      <c r="L147" s="16"/>
      <c r="M147" s="13"/>
      <c r="N147" s="16"/>
      <c r="O147" s="16"/>
      <c r="P147" s="16"/>
      <c r="Q147" s="16"/>
      <c r="R147" s="16"/>
      <c r="S147" s="16"/>
      <c r="T147" s="16"/>
      <c r="U147" s="16"/>
      <c r="V147" s="16"/>
      <c r="Z147" s="16"/>
    </row>
    <row r="148" spans="5:26">
      <c r="E148" s="16"/>
      <c r="F148" s="16"/>
      <c r="G148" s="16"/>
      <c r="H148" s="16"/>
      <c r="I148" s="16"/>
      <c r="J148" s="16"/>
      <c r="K148" s="16"/>
      <c r="L148" s="16"/>
      <c r="M148" s="13"/>
      <c r="N148" s="16"/>
      <c r="O148" s="16"/>
      <c r="P148" s="16"/>
      <c r="Q148" s="16"/>
      <c r="R148" s="16"/>
      <c r="S148" s="16"/>
      <c r="T148" s="16"/>
      <c r="U148" s="16"/>
      <c r="V148" s="16"/>
      <c r="Z148" s="16"/>
    </row>
    <row r="149" spans="5:26">
      <c r="E149" s="16"/>
      <c r="F149" s="16"/>
      <c r="G149" s="16"/>
      <c r="H149" s="16"/>
      <c r="I149" s="16"/>
      <c r="J149" s="16"/>
      <c r="K149" s="16"/>
      <c r="L149" s="16"/>
      <c r="M149" s="13"/>
      <c r="N149" s="16"/>
      <c r="O149" s="16"/>
      <c r="P149" s="16"/>
      <c r="Q149" s="16"/>
      <c r="R149" s="16"/>
      <c r="S149" s="16"/>
      <c r="T149" s="16"/>
      <c r="U149" s="16"/>
      <c r="V149" s="16"/>
      <c r="Z149" s="16"/>
    </row>
    <row r="150" spans="5:26">
      <c r="E150" s="16"/>
      <c r="F150" s="16"/>
      <c r="G150" s="16"/>
      <c r="H150" s="16"/>
      <c r="I150" s="16"/>
      <c r="J150" s="16"/>
      <c r="K150" s="16"/>
      <c r="L150" s="16"/>
      <c r="M150" s="13"/>
      <c r="N150" s="16"/>
      <c r="O150" s="16"/>
      <c r="P150" s="16"/>
      <c r="Q150" s="16"/>
      <c r="R150" s="16"/>
      <c r="S150" s="16"/>
      <c r="T150" s="16"/>
      <c r="U150" s="16"/>
      <c r="V150" s="16"/>
      <c r="Z150" s="16"/>
    </row>
    <row r="151" spans="5:26">
      <c r="E151" s="16"/>
      <c r="F151" s="16"/>
      <c r="G151" s="16"/>
      <c r="H151" s="16"/>
      <c r="I151" s="16"/>
      <c r="J151" s="16"/>
      <c r="K151" s="16"/>
      <c r="L151" s="16"/>
      <c r="M151" s="13"/>
      <c r="N151" s="16"/>
      <c r="O151" s="16"/>
      <c r="P151" s="16"/>
      <c r="Q151" s="16"/>
      <c r="R151" s="16"/>
      <c r="S151" s="16"/>
      <c r="T151" s="16"/>
      <c r="U151" s="16"/>
      <c r="V151" s="16"/>
      <c r="Z151" s="16"/>
    </row>
    <row r="152" spans="5:26">
      <c r="E152" s="16"/>
      <c r="F152" s="16"/>
      <c r="G152" s="16"/>
      <c r="H152" s="16"/>
      <c r="I152" s="16"/>
      <c r="J152" s="16"/>
      <c r="K152" s="16"/>
      <c r="L152" s="16"/>
      <c r="M152" s="13"/>
      <c r="N152" s="16"/>
      <c r="O152" s="16"/>
      <c r="P152" s="16"/>
      <c r="Q152" s="16"/>
      <c r="R152" s="16"/>
      <c r="S152" s="16"/>
      <c r="T152" s="16"/>
      <c r="U152" s="16"/>
      <c r="V152" s="16"/>
      <c r="Z152" s="16"/>
    </row>
    <row r="153" spans="5:26">
      <c r="E153" s="16"/>
      <c r="F153" s="16"/>
      <c r="G153" s="16"/>
      <c r="H153" s="16"/>
      <c r="I153" s="16"/>
      <c r="J153" s="16"/>
      <c r="K153" s="16"/>
      <c r="L153" s="16"/>
      <c r="M153" s="13"/>
      <c r="N153" s="16"/>
      <c r="O153" s="16"/>
      <c r="P153" s="16"/>
      <c r="Q153" s="16"/>
      <c r="R153" s="16"/>
      <c r="S153" s="16"/>
      <c r="T153" s="16"/>
      <c r="U153" s="16"/>
      <c r="V153" s="16"/>
      <c r="Z153" s="16"/>
    </row>
    <row r="154" spans="5:26">
      <c r="E154" s="16"/>
      <c r="F154" s="16"/>
      <c r="G154" s="16"/>
      <c r="H154" s="16"/>
      <c r="I154" s="16"/>
      <c r="J154" s="16"/>
      <c r="K154" s="16"/>
      <c r="L154" s="16"/>
      <c r="M154" s="13"/>
      <c r="N154" s="16"/>
      <c r="O154" s="16"/>
      <c r="P154" s="16"/>
      <c r="Q154" s="16"/>
      <c r="R154" s="16"/>
      <c r="S154" s="16"/>
      <c r="T154" s="16"/>
      <c r="U154" s="16"/>
      <c r="V154" s="16"/>
      <c r="Z154" s="16"/>
    </row>
    <row r="155" spans="5:26">
      <c r="E155" s="16"/>
      <c r="F155" s="16"/>
      <c r="G155" s="16"/>
      <c r="H155" s="16"/>
      <c r="I155" s="16"/>
      <c r="J155" s="16"/>
      <c r="K155" s="16"/>
      <c r="L155" s="16"/>
      <c r="M155" s="13"/>
      <c r="N155" s="16"/>
      <c r="O155" s="16"/>
      <c r="P155" s="16"/>
      <c r="Q155" s="16"/>
      <c r="R155" s="16"/>
      <c r="S155" s="16"/>
      <c r="T155" s="16"/>
      <c r="U155" s="16"/>
      <c r="V155" s="16"/>
      <c r="Z155" s="16"/>
    </row>
    <row r="156" spans="5:26">
      <c r="E156" s="16"/>
      <c r="F156" s="16"/>
      <c r="G156" s="16"/>
      <c r="H156" s="16"/>
      <c r="I156" s="16"/>
      <c r="J156" s="16"/>
      <c r="K156" s="16"/>
      <c r="L156" s="16"/>
      <c r="M156" s="13"/>
      <c r="N156" s="16"/>
      <c r="O156" s="16"/>
      <c r="P156" s="16"/>
      <c r="Q156" s="16"/>
      <c r="R156" s="16"/>
      <c r="S156" s="16"/>
      <c r="T156" s="16"/>
      <c r="U156" s="16"/>
      <c r="V156" s="16"/>
      <c r="Z156" s="16"/>
    </row>
    <row r="157" spans="5:26">
      <c r="E157" s="16"/>
      <c r="F157" s="16"/>
      <c r="G157" s="16"/>
      <c r="H157" s="16"/>
      <c r="I157" s="16"/>
      <c r="J157" s="16"/>
      <c r="K157" s="16"/>
      <c r="L157" s="16"/>
      <c r="M157" s="13"/>
      <c r="N157" s="16"/>
      <c r="O157" s="16"/>
      <c r="P157" s="16"/>
      <c r="Q157" s="16"/>
      <c r="R157" s="16"/>
      <c r="S157" s="16"/>
      <c r="T157" s="16"/>
      <c r="U157" s="16"/>
      <c r="V157" s="16"/>
      <c r="Z157" s="16"/>
    </row>
    <row r="158" spans="5:26">
      <c r="E158" s="16"/>
      <c r="F158" s="16"/>
      <c r="G158" s="16"/>
      <c r="H158" s="16"/>
      <c r="I158" s="16"/>
      <c r="J158" s="16"/>
      <c r="K158" s="16"/>
      <c r="L158" s="16"/>
      <c r="M158" s="13"/>
      <c r="N158" s="16"/>
      <c r="O158" s="16"/>
      <c r="P158" s="16"/>
      <c r="Q158" s="16"/>
      <c r="R158" s="16"/>
      <c r="S158" s="16"/>
      <c r="T158" s="16"/>
      <c r="U158" s="16"/>
      <c r="V158" s="16"/>
      <c r="Z158" s="16"/>
    </row>
    <row r="159" spans="5:26">
      <c r="E159" s="16"/>
      <c r="F159" s="16"/>
      <c r="G159" s="16"/>
      <c r="H159" s="16"/>
      <c r="I159" s="16"/>
      <c r="J159" s="16"/>
      <c r="K159" s="16"/>
      <c r="L159" s="16"/>
      <c r="M159" s="13"/>
      <c r="N159" s="16"/>
      <c r="O159" s="16"/>
      <c r="P159" s="16"/>
      <c r="Q159" s="16"/>
      <c r="R159" s="16"/>
      <c r="S159" s="16"/>
      <c r="T159" s="16"/>
      <c r="U159" s="16"/>
      <c r="V159" s="16"/>
      <c r="Z159" s="16"/>
    </row>
    <row r="160" spans="5:26">
      <c r="E160" s="16"/>
      <c r="F160" s="16"/>
      <c r="G160" s="16"/>
      <c r="H160" s="16"/>
      <c r="I160" s="16"/>
      <c r="J160" s="16"/>
      <c r="K160" s="16"/>
      <c r="L160" s="16"/>
      <c r="M160" s="13"/>
      <c r="N160" s="16"/>
      <c r="O160" s="16"/>
      <c r="P160" s="16"/>
      <c r="Q160" s="16"/>
      <c r="R160" s="16"/>
      <c r="S160" s="16"/>
      <c r="T160" s="16"/>
      <c r="U160" s="16"/>
      <c r="V160" s="16"/>
      <c r="Z160" s="16"/>
    </row>
    <row r="161" spans="5:26">
      <c r="E161" s="16"/>
      <c r="F161" s="16"/>
      <c r="G161" s="16"/>
      <c r="H161" s="16"/>
      <c r="I161" s="16"/>
      <c r="J161" s="16"/>
      <c r="K161" s="16"/>
      <c r="L161" s="16"/>
      <c r="M161" s="13"/>
      <c r="N161" s="16"/>
      <c r="O161" s="16"/>
      <c r="P161" s="16"/>
      <c r="Q161" s="16"/>
      <c r="R161" s="16"/>
      <c r="S161" s="16"/>
      <c r="T161" s="16"/>
      <c r="U161" s="16"/>
      <c r="V161" s="16"/>
      <c r="Z161" s="16"/>
    </row>
    <row r="162" spans="5:26">
      <c r="E162" s="16"/>
      <c r="F162" s="16"/>
      <c r="G162" s="16"/>
      <c r="H162" s="16"/>
      <c r="I162" s="16"/>
      <c r="J162" s="16"/>
      <c r="K162" s="16"/>
      <c r="L162" s="16"/>
      <c r="M162" s="13"/>
      <c r="N162" s="16"/>
      <c r="O162" s="16"/>
      <c r="P162" s="16"/>
      <c r="Q162" s="16"/>
      <c r="R162" s="16"/>
      <c r="S162" s="16"/>
      <c r="T162" s="16"/>
      <c r="U162" s="16"/>
      <c r="V162" s="16"/>
      <c r="Z162" s="16"/>
    </row>
    <row r="163" spans="5:26">
      <c r="E163" s="16"/>
      <c r="F163" s="16"/>
      <c r="G163" s="16"/>
      <c r="H163" s="16"/>
      <c r="I163" s="16"/>
      <c r="J163" s="16"/>
      <c r="K163" s="16"/>
      <c r="L163" s="16"/>
      <c r="M163" s="13"/>
      <c r="N163" s="16"/>
      <c r="O163" s="16"/>
      <c r="P163" s="16"/>
      <c r="Q163" s="16"/>
      <c r="R163" s="16"/>
      <c r="S163" s="16"/>
      <c r="T163" s="16"/>
      <c r="U163" s="16"/>
      <c r="V163" s="16"/>
      <c r="Z163" s="16"/>
    </row>
    <row r="164" spans="5:26">
      <c r="E164" s="16"/>
      <c r="F164" s="16"/>
      <c r="G164" s="16"/>
      <c r="H164" s="16"/>
      <c r="I164" s="16"/>
      <c r="J164" s="16"/>
      <c r="K164" s="16"/>
      <c r="L164" s="16"/>
      <c r="M164" s="13"/>
      <c r="N164" s="16"/>
      <c r="O164" s="16"/>
      <c r="P164" s="16"/>
      <c r="Q164" s="16"/>
      <c r="R164" s="16"/>
      <c r="S164" s="16"/>
      <c r="T164" s="16"/>
      <c r="U164" s="16"/>
      <c r="V164" s="16"/>
      <c r="Z164" s="16"/>
    </row>
    <row r="165" spans="5:26">
      <c r="E165" s="16"/>
      <c r="F165" s="16"/>
      <c r="G165" s="16"/>
      <c r="H165" s="16"/>
      <c r="I165" s="16"/>
      <c r="J165" s="16"/>
      <c r="K165" s="16"/>
      <c r="L165" s="16"/>
      <c r="M165" s="13"/>
      <c r="N165" s="16"/>
      <c r="O165" s="16"/>
      <c r="P165" s="16"/>
      <c r="Q165" s="16"/>
      <c r="R165" s="16"/>
      <c r="S165" s="16"/>
      <c r="T165" s="16"/>
      <c r="U165" s="16"/>
      <c r="V165" s="16"/>
      <c r="Z165" s="16"/>
    </row>
    <row r="166" spans="5:26">
      <c r="E166" s="16"/>
      <c r="F166" s="16"/>
      <c r="G166" s="16"/>
      <c r="H166" s="16"/>
      <c r="I166" s="16"/>
      <c r="J166" s="16"/>
      <c r="K166" s="16"/>
      <c r="L166" s="16"/>
      <c r="M166" s="13"/>
      <c r="N166" s="16"/>
      <c r="O166" s="16"/>
      <c r="P166" s="16"/>
      <c r="Q166" s="16"/>
      <c r="R166" s="16"/>
      <c r="S166" s="16"/>
      <c r="T166" s="16"/>
      <c r="U166" s="16"/>
      <c r="V166" s="16"/>
      <c r="Z166" s="16"/>
    </row>
    <row r="167" spans="5:26">
      <c r="E167" s="16"/>
      <c r="F167" s="16"/>
      <c r="G167" s="16"/>
      <c r="H167" s="16"/>
      <c r="I167" s="16"/>
      <c r="J167" s="16"/>
      <c r="K167" s="16"/>
      <c r="L167" s="16"/>
      <c r="M167" s="13"/>
      <c r="N167" s="16"/>
      <c r="O167" s="16"/>
      <c r="P167" s="16"/>
      <c r="Q167" s="16"/>
      <c r="R167" s="16"/>
      <c r="S167" s="16"/>
      <c r="T167" s="16"/>
      <c r="U167" s="16"/>
      <c r="V167" s="16"/>
      <c r="Z167" s="16"/>
    </row>
    <row r="168" spans="5:26">
      <c r="E168" s="16"/>
      <c r="F168" s="16"/>
      <c r="G168" s="16"/>
      <c r="H168" s="16"/>
      <c r="I168" s="16"/>
      <c r="J168" s="16"/>
      <c r="K168" s="16"/>
      <c r="L168" s="16"/>
      <c r="M168" s="13"/>
      <c r="N168" s="16"/>
      <c r="O168" s="16"/>
      <c r="P168" s="16"/>
      <c r="Q168" s="16"/>
      <c r="R168" s="16"/>
      <c r="S168" s="16"/>
      <c r="T168" s="16"/>
      <c r="U168" s="16"/>
      <c r="V168" s="16"/>
      <c r="Z168" s="16"/>
    </row>
    <row r="169" spans="5:26">
      <c r="E169" s="16"/>
      <c r="F169" s="16"/>
      <c r="G169" s="16"/>
      <c r="H169" s="16"/>
      <c r="I169" s="16"/>
      <c r="J169" s="16"/>
      <c r="K169" s="16"/>
      <c r="L169" s="16"/>
      <c r="M169" s="13"/>
      <c r="N169" s="16"/>
      <c r="O169" s="16"/>
      <c r="P169" s="16"/>
      <c r="Q169" s="16"/>
      <c r="R169" s="16"/>
      <c r="S169" s="16"/>
      <c r="T169" s="16"/>
      <c r="U169" s="16"/>
      <c r="V169" s="16"/>
      <c r="Z169" s="16"/>
    </row>
    <row r="170" spans="5:26">
      <c r="E170" s="16"/>
      <c r="F170" s="16"/>
      <c r="G170" s="16"/>
      <c r="H170" s="16"/>
      <c r="I170" s="16"/>
      <c r="J170" s="16"/>
      <c r="K170" s="16"/>
      <c r="L170" s="16"/>
      <c r="M170" s="13"/>
      <c r="N170" s="16"/>
      <c r="O170" s="16"/>
      <c r="P170" s="16"/>
      <c r="Q170" s="16"/>
      <c r="R170" s="16"/>
      <c r="S170" s="16"/>
      <c r="T170" s="16"/>
      <c r="U170" s="16"/>
      <c r="V170" s="16"/>
      <c r="Z170" s="16"/>
    </row>
    <row r="171" spans="5:26">
      <c r="E171" s="16"/>
      <c r="F171" s="16"/>
      <c r="G171" s="16"/>
      <c r="H171" s="16"/>
      <c r="I171" s="16"/>
      <c r="J171" s="16"/>
      <c r="K171" s="16"/>
      <c r="L171" s="16"/>
      <c r="M171" s="13"/>
      <c r="N171" s="16"/>
      <c r="O171" s="16"/>
      <c r="P171" s="16"/>
      <c r="Q171" s="16"/>
      <c r="R171" s="16"/>
      <c r="S171" s="16"/>
      <c r="T171" s="16"/>
      <c r="U171" s="16"/>
      <c r="V171" s="16"/>
      <c r="Z171" s="16"/>
    </row>
    <row r="172" spans="5:26">
      <c r="E172" s="16"/>
      <c r="F172" s="16"/>
      <c r="G172" s="16"/>
      <c r="H172" s="16"/>
      <c r="I172" s="16"/>
      <c r="J172" s="16"/>
      <c r="K172" s="16"/>
      <c r="L172" s="16"/>
      <c r="M172" s="13"/>
      <c r="N172" s="16"/>
      <c r="O172" s="16"/>
      <c r="P172" s="16"/>
      <c r="Q172" s="16"/>
      <c r="R172" s="16"/>
      <c r="S172" s="16"/>
      <c r="T172" s="16"/>
      <c r="U172" s="16"/>
      <c r="V172" s="16"/>
      <c r="Z172" s="16"/>
    </row>
    <row r="173" spans="5:26">
      <c r="E173" s="16"/>
      <c r="F173" s="16"/>
      <c r="G173" s="16"/>
      <c r="H173" s="16"/>
      <c r="I173" s="16"/>
      <c r="J173" s="16"/>
      <c r="K173" s="16"/>
      <c r="L173" s="16"/>
      <c r="M173" s="13"/>
      <c r="N173" s="16"/>
      <c r="O173" s="16"/>
      <c r="P173" s="16"/>
      <c r="Q173" s="16"/>
      <c r="R173" s="16"/>
      <c r="S173" s="16"/>
      <c r="T173" s="16"/>
      <c r="U173" s="16"/>
      <c r="V173" s="16"/>
      <c r="Z173" s="16"/>
    </row>
    <row r="174" spans="5:26">
      <c r="E174" s="16"/>
      <c r="F174" s="16"/>
      <c r="G174" s="16"/>
      <c r="H174" s="16"/>
      <c r="I174" s="16"/>
      <c r="J174" s="16"/>
      <c r="K174" s="16"/>
      <c r="L174" s="16"/>
      <c r="M174" s="13"/>
      <c r="N174" s="16"/>
      <c r="O174" s="16"/>
      <c r="P174" s="16"/>
      <c r="Q174" s="16"/>
      <c r="R174" s="16"/>
      <c r="S174" s="16"/>
      <c r="T174" s="16"/>
      <c r="U174" s="16"/>
      <c r="V174" s="16"/>
      <c r="Z174" s="16"/>
    </row>
    <row r="175" spans="5:26">
      <c r="E175" s="16"/>
      <c r="F175" s="16"/>
      <c r="G175" s="16"/>
      <c r="H175" s="16"/>
      <c r="I175" s="16"/>
      <c r="J175" s="16"/>
      <c r="K175" s="16"/>
      <c r="L175" s="16"/>
      <c r="M175" s="13"/>
      <c r="N175" s="16"/>
      <c r="O175" s="16"/>
      <c r="P175" s="16"/>
      <c r="Q175" s="16"/>
      <c r="R175" s="16"/>
      <c r="S175" s="16"/>
      <c r="T175" s="16"/>
      <c r="U175" s="16"/>
      <c r="V175" s="16"/>
      <c r="Z175" s="16"/>
    </row>
    <row r="176" spans="5:26">
      <c r="E176" s="16"/>
      <c r="F176" s="16"/>
      <c r="G176" s="16"/>
      <c r="H176" s="16"/>
      <c r="I176" s="16"/>
      <c r="J176" s="16"/>
      <c r="K176" s="16"/>
      <c r="L176" s="16"/>
      <c r="M176" s="13"/>
      <c r="N176" s="16"/>
      <c r="O176" s="16"/>
      <c r="P176" s="16"/>
      <c r="Q176" s="16"/>
      <c r="R176" s="16"/>
      <c r="S176" s="16"/>
      <c r="T176" s="16"/>
      <c r="U176" s="16"/>
      <c r="V176" s="16"/>
      <c r="Z176" s="16"/>
    </row>
    <row r="177" spans="5:26">
      <c r="E177" s="16"/>
      <c r="F177" s="16"/>
      <c r="G177" s="16"/>
      <c r="H177" s="16"/>
      <c r="I177" s="16"/>
      <c r="J177" s="16"/>
      <c r="K177" s="16"/>
      <c r="L177" s="16"/>
      <c r="M177" s="13"/>
      <c r="N177" s="16"/>
      <c r="O177" s="16"/>
      <c r="P177" s="16"/>
      <c r="Q177" s="16"/>
      <c r="R177" s="16"/>
      <c r="S177" s="16"/>
      <c r="T177" s="16"/>
      <c r="U177" s="16"/>
      <c r="V177" s="16"/>
      <c r="Z177" s="16"/>
    </row>
    <row r="178" spans="5:26">
      <c r="E178" s="16"/>
      <c r="F178" s="16"/>
      <c r="G178" s="16"/>
      <c r="H178" s="16"/>
      <c r="I178" s="16"/>
      <c r="J178" s="16"/>
      <c r="K178" s="16"/>
      <c r="L178" s="16"/>
      <c r="M178" s="13"/>
      <c r="N178" s="16"/>
      <c r="O178" s="16"/>
      <c r="P178" s="16"/>
      <c r="Q178" s="16"/>
      <c r="R178" s="16"/>
      <c r="S178" s="16"/>
      <c r="T178" s="16"/>
      <c r="U178" s="16"/>
      <c r="V178" s="16"/>
      <c r="Z178" s="16"/>
    </row>
    <row r="179" spans="5:26">
      <c r="E179" s="16"/>
      <c r="F179" s="16"/>
      <c r="G179" s="16"/>
      <c r="H179" s="16"/>
      <c r="I179" s="16"/>
      <c r="J179" s="16"/>
      <c r="K179" s="16"/>
      <c r="L179" s="16"/>
      <c r="M179" s="13"/>
      <c r="N179" s="16"/>
      <c r="O179" s="16"/>
      <c r="P179" s="16"/>
      <c r="Q179" s="16"/>
      <c r="R179" s="16"/>
      <c r="S179" s="16"/>
      <c r="T179" s="16"/>
      <c r="U179" s="16"/>
      <c r="V179" s="16"/>
      <c r="Z179" s="16"/>
    </row>
    <row r="180" spans="5:26">
      <c r="E180" s="16"/>
      <c r="F180" s="16"/>
      <c r="G180" s="16"/>
      <c r="H180" s="16"/>
      <c r="I180" s="16"/>
      <c r="J180" s="16"/>
      <c r="K180" s="16"/>
      <c r="L180" s="16"/>
      <c r="M180" s="13"/>
      <c r="N180" s="16"/>
      <c r="O180" s="16"/>
      <c r="P180" s="16"/>
      <c r="Q180" s="16"/>
      <c r="R180" s="16"/>
      <c r="S180" s="16"/>
      <c r="T180" s="16"/>
      <c r="U180" s="16"/>
      <c r="V180" s="16"/>
      <c r="Z180" s="16"/>
    </row>
    <row r="181" spans="5:26">
      <c r="E181" s="16"/>
      <c r="F181" s="16"/>
      <c r="G181" s="16"/>
      <c r="H181" s="16"/>
      <c r="I181" s="16"/>
      <c r="J181" s="16"/>
      <c r="K181" s="16"/>
      <c r="L181" s="16"/>
      <c r="M181" s="13"/>
      <c r="N181" s="16"/>
      <c r="O181" s="16"/>
      <c r="P181" s="16"/>
      <c r="Q181" s="16"/>
      <c r="R181" s="16"/>
      <c r="S181" s="16"/>
      <c r="T181" s="16"/>
      <c r="U181" s="16"/>
      <c r="V181" s="16"/>
      <c r="Z181" s="16"/>
    </row>
    <row r="182" spans="5:26">
      <c r="E182" s="16"/>
      <c r="F182" s="16"/>
      <c r="G182" s="16"/>
      <c r="H182" s="16"/>
      <c r="I182" s="16"/>
      <c r="J182" s="16"/>
      <c r="K182" s="16"/>
      <c r="L182" s="16"/>
      <c r="M182" s="13"/>
      <c r="N182" s="16"/>
      <c r="O182" s="16"/>
      <c r="P182" s="16"/>
      <c r="Q182" s="16"/>
      <c r="R182" s="16"/>
      <c r="S182" s="16"/>
      <c r="T182" s="16"/>
      <c r="U182" s="16"/>
      <c r="V182" s="16"/>
      <c r="Z182" s="16"/>
    </row>
    <row r="183" spans="5:26">
      <c r="E183" s="16"/>
      <c r="F183" s="16"/>
      <c r="G183" s="16"/>
      <c r="H183" s="16"/>
      <c r="I183" s="16"/>
      <c r="J183" s="16"/>
      <c r="K183" s="16"/>
      <c r="L183" s="16"/>
      <c r="M183" s="13"/>
      <c r="N183" s="16"/>
      <c r="O183" s="16"/>
      <c r="P183" s="16"/>
      <c r="Q183" s="16"/>
      <c r="R183" s="16"/>
      <c r="S183" s="16"/>
      <c r="T183" s="16"/>
      <c r="U183" s="16"/>
      <c r="V183" s="16"/>
      <c r="Z183" s="16"/>
    </row>
    <row r="184" spans="5:26">
      <c r="E184" s="16"/>
      <c r="F184" s="16"/>
      <c r="G184" s="16"/>
      <c r="H184" s="16"/>
      <c r="I184" s="16"/>
      <c r="J184" s="16"/>
      <c r="K184" s="16"/>
      <c r="L184" s="16"/>
      <c r="M184" s="13"/>
      <c r="N184" s="16"/>
      <c r="O184" s="16"/>
      <c r="P184" s="16"/>
      <c r="Q184" s="16"/>
      <c r="R184" s="16"/>
      <c r="S184" s="16"/>
      <c r="T184" s="16"/>
      <c r="U184" s="16"/>
      <c r="V184" s="16"/>
      <c r="Z184" s="16"/>
    </row>
    <row r="185" spans="5:26">
      <c r="E185" s="16"/>
      <c r="F185" s="16"/>
      <c r="G185" s="16"/>
      <c r="H185" s="16"/>
      <c r="I185" s="16"/>
      <c r="J185" s="16"/>
      <c r="K185" s="16"/>
      <c r="L185" s="16"/>
      <c r="M185" s="13"/>
      <c r="N185" s="16"/>
      <c r="O185" s="16"/>
      <c r="P185" s="16"/>
      <c r="Q185" s="16"/>
      <c r="R185" s="16"/>
      <c r="S185" s="16"/>
      <c r="T185" s="16"/>
      <c r="U185" s="16"/>
      <c r="V185" s="16"/>
      <c r="Z185" s="16"/>
    </row>
    <row r="186" spans="5:26">
      <c r="E186" s="16"/>
      <c r="F186" s="16"/>
      <c r="G186" s="16"/>
      <c r="H186" s="16"/>
      <c r="I186" s="16"/>
      <c r="J186" s="16"/>
      <c r="K186" s="16"/>
      <c r="L186" s="16"/>
      <c r="M186" s="13"/>
      <c r="N186" s="16"/>
      <c r="O186" s="16"/>
      <c r="P186" s="16"/>
      <c r="Q186" s="16"/>
      <c r="R186" s="16"/>
      <c r="S186" s="16"/>
      <c r="T186" s="16"/>
      <c r="U186" s="16"/>
      <c r="V186" s="16"/>
      <c r="Z186" s="16"/>
    </row>
    <row r="187" spans="5:26">
      <c r="E187" s="16"/>
      <c r="F187" s="16"/>
      <c r="G187" s="16"/>
      <c r="H187" s="16"/>
      <c r="I187" s="16"/>
      <c r="J187" s="16"/>
      <c r="K187" s="16"/>
      <c r="L187" s="16"/>
      <c r="M187" s="13"/>
      <c r="N187" s="16"/>
      <c r="O187" s="16"/>
      <c r="P187" s="16"/>
      <c r="Q187" s="16"/>
      <c r="R187" s="16"/>
      <c r="S187" s="16"/>
      <c r="T187" s="16"/>
      <c r="U187" s="16"/>
      <c r="V187" s="16"/>
      <c r="Z187" s="16"/>
    </row>
    <row r="188" spans="5:26">
      <c r="E188" s="16"/>
      <c r="F188" s="16"/>
      <c r="G188" s="16"/>
      <c r="H188" s="16"/>
      <c r="I188" s="16"/>
      <c r="J188" s="16"/>
      <c r="K188" s="16"/>
      <c r="L188" s="16"/>
      <c r="M188" s="13"/>
      <c r="N188" s="16"/>
      <c r="O188" s="16"/>
      <c r="P188" s="16"/>
      <c r="Q188" s="16"/>
      <c r="R188" s="16"/>
      <c r="S188" s="16"/>
      <c r="T188" s="16"/>
      <c r="U188" s="16"/>
      <c r="V188" s="16"/>
      <c r="Z188" s="16"/>
    </row>
    <row r="189" spans="5:26">
      <c r="E189" s="16"/>
      <c r="F189" s="16"/>
      <c r="G189" s="16"/>
      <c r="H189" s="16"/>
      <c r="I189" s="16"/>
      <c r="J189" s="16"/>
      <c r="K189" s="16"/>
      <c r="L189" s="16"/>
      <c r="M189" s="13"/>
      <c r="N189" s="16"/>
      <c r="O189" s="16"/>
      <c r="P189" s="16"/>
      <c r="Q189" s="16"/>
      <c r="R189" s="16"/>
      <c r="S189" s="16"/>
      <c r="T189" s="16"/>
      <c r="U189" s="16"/>
      <c r="V189" s="16"/>
      <c r="Z189" s="16"/>
    </row>
    <row r="190" spans="5:26">
      <c r="E190" s="16"/>
      <c r="F190" s="16"/>
      <c r="G190" s="16"/>
      <c r="H190" s="16"/>
      <c r="I190" s="16"/>
      <c r="J190" s="16"/>
      <c r="K190" s="16"/>
      <c r="L190" s="16"/>
      <c r="M190" s="13"/>
      <c r="N190" s="16"/>
      <c r="O190" s="16"/>
      <c r="P190" s="16"/>
      <c r="Q190" s="16"/>
      <c r="R190" s="16"/>
      <c r="S190" s="16"/>
      <c r="T190" s="16"/>
      <c r="U190" s="16"/>
      <c r="V190" s="16"/>
      <c r="Z190" s="16"/>
    </row>
    <row r="191" spans="5:26">
      <c r="E191" s="16"/>
      <c r="F191" s="16"/>
      <c r="G191" s="16"/>
      <c r="H191" s="16"/>
      <c r="I191" s="16"/>
      <c r="J191" s="16"/>
      <c r="K191" s="16"/>
      <c r="L191" s="16"/>
      <c r="M191" s="13"/>
      <c r="N191" s="16"/>
      <c r="O191" s="16"/>
      <c r="P191" s="16"/>
      <c r="Q191" s="16"/>
      <c r="R191" s="16"/>
      <c r="S191" s="16"/>
      <c r="T191" s="16"/>
      <c r="U191" s="16"/>
      <c r="V191" s="16"/>
      <c r="Z191" s="16"/>
    </row>
    <row r="192" spans="5:26">
      <c r="E192" s="16"/>
      <c r="F192" s="16"/>
      <c r="G192" s="16"/>
      <c r="H192" s="16"/>
      <c r="I192" s="16"/>
      <c r="J192" s="16"/>
      <c r="K192" s="16"/>
      <c r="L192" s="16"/>
      <c r="M192" s="13"/>
      <c r="N192" s="16"/>
      <c r="O192" s="16"/>
      <c r="P192" s="16"/>
      <c r="Q192" s="16"/>
      <c r="R192" s="16"/>
      <c r="S192" s="16"/>
      <c r="T192" s="16"/>
      <c r="U192" s="16"/>
      <c r="V192" s="16"/>
      <c r="Z192" s="16"/>
    </row>
    <row r="193" spans="5:26">
      <c r="E193" s="16"/>
      <c r="F193" s="16"/>
      <c r="G193" s="16"/>
      <c r="H193" s="16"/>
      <c r="I193" s="16"/>
      <c r="J193" s="16"/>
      <c r="K193" s="16"/>
      <c r="L193" s="16"/>
      <c r="M193" s="13"/>
      <c r="N193" s="16"/>
      <c r="O193" s="16"/>
      <c r="P193" s="16"/>
      <c r="Q193" s="16"/>
      <c r="R193" s="16"/>
      <c r="S193" s="16"/>
      <c r="T193" s="16"/>
      <c r="U193" s="16"/>
      <c r="V193" s="16"/>
      <c r="Z193" s="16"/>
    </row>
    <row r="194" spans="5:26">
      <c r="E194" s="16"/>
      <c r="F194" s="16"/>
      <c r="G194" s="16"/>
      <c r="H194" s="16"/>
      <c r="I194" s="16"/>
      <c r="J194" s="16"/>
      <c r="K194" s="16"/>
      <c r="L194" s="16"/>
      <c r="M194" s="13"/>
      <c r="N194" s="16"/>
      <c r="O194" s="16"/>
      <c r="P194" s="16"/>
      <c r="Q194" s="16"/>
      <c r="R194" s="16"/>
      <c r="S194" s="16"/>
      <c r="T194" s="16"/>
      <c r="U194" s="16"/>
      <c r="V194" s="16"/>
      <c r="Z194" s="16"/>
    </row>
    <row r="195" spans="5:26">
      <c r="E195" s="16"/>
      <c r="F195" s="16"/>
      <c r="G195" s="16"/>
      <c r="H195" s="16"/>
      <c r="I195" s="16"/>
      <c r="J195" s="16"/>
      <c r="K195" s="16"/>
      <c r="L195" s="16"/>
      <c r="M195" s="13"/>
      <c r="N195" s="16"/>
      <c r="O195" s="16"/>
      <c r="P195" s="16"/>
      <c r="Q195" s="16"/>
      <c r="R195" s="16"/>
      <c r="S195" s="16"/>
      <c r="T195" s="16"/>
      <c r="U195" s="16"/>
      <c r="V195" s="16"/>
      <c r="Z195" s="16"/>
    </row>
    <row r="196" spans="5:26">
      <c r="E196" s="16"/>
      <c r="F196" s="16"/>
      <c r="G196" s="16"/>
      <c r="H196" s="16"/>
      <c r="I196" s="16"/>
      <c r="J196" s="16"/>
      <c r="K196" s="16"/>
      <c r="L196" s="16"/>
      <c r="M196" s="13"/>
      <c r="N196" s="16"/>
      <c r="O196" s="16"/>
      <c r="P196" s="16"/>
      <c r="Q196" s="16"/>
      <c r="R196" s="16"/>
      <c r="S196" s="16"/>
      <c r="T196" s="16"/>
      <c r="U196" s="16"/>
      <c r="V196" s="16"/>
      <c r="Z196" s="16"/>
    </row>
    <row r="197" spans="5:26">
      <c r="E197" s="16"/>
      <c r="F197" s="16"/>
      <c r="G197" s="16"/>
      <c r="H197" s="16"/>
      <c r="I197" s="16"/>
      <c r="J197" s="16"/>
      <c r="K197" s="16"/>
      <c r="L197" s="16"/>
      <c r="M197" s="13"/>
      <c r="N197" s="16"/>
      <c r="O197" s="16"/>
      <c r="P197" s="16"/>
      <c r="Q197" s="16"/>
      <c r="R197" s="16"/>
      <c r="S197" s="16"/>
      <c r="T197" s="16"/>
      <c r="U197" s="16"/>
      <c r="V197" s="16"/>
      <c r="Z197" s="16"/>
    </row>
    <row r="198" spans="5:26">
      <c r="E198" s="16"/>
      <c r="F198" s="16"/>
      <c r="G198" s="16"/>
      <c r="H198" s="16"/>
      <c r="I198" s="16"/>
      <c r="J198" s="16"/>
      <c r="K198" s="16"/>
      <c r="L198" s="16"/>
      <c r="M198" s="13"/>
      <c r="N198" s="16"/>
      <c r="O198" s="16"/>
      <c r="P198" s="16"/>
      <c r="Q198" s="16"/>
      <c r="R198" s="16"/>
      <c r="S198" s="16"/>
      <c r="T198" s="16"/>
      <c r="U198" s="16"/>
      <c r="V198" s="16"/>
      <c r="Z198" s="16"/>
    </row>
    <row r="199" spans="5:26">
      <c r="E199" s="16"/>
      <c r="F199" s="16"/>
      <c r="G199" s="16"/>
      <c r="H199" s="16"/>
      <c r="I199" s="16"/>
      <c r="J199" s="16"/>
      <c r="K199" s="16"/>
      <c r="L199" s="16"/>
      <c r="M199" s="13"/>
      <c r="N199" s="16"/>
      <c r="O199" s="16"/>
      <c r="P199" s="16"/>
      <c r="Q199" s="16"/>
      <c r="R199" s="16"/>
      <c r="S199" s="16"/>
      <c r="T199" s="16"/>
      <c r="U199" s="16"/>
      <c r="V199" s="16"/>
      <c r="Z199" s="16"/>
    </row>
    <row r="200" spans="5:26">
      <c r="E200" s="16"/>
      <c r="F200" s="16"/>
      <c r="G200" s="16"/>
      <c r="H200" s="16"/>
      <c r="I200" s="16"/>
      <c r="J200" s="16"/>
      <c r="K200" s="16"/>
      <c r="L200" s="16"/>
      <c r="M200" s="13"/>
      <c r="N200" s="16"/>
      <c r="O200" s="16"/>
      <c r="P200" s="16"/>
      <c r="Q200" s="16"/>
      <c r="R200" s="16"/>
      <c r="S200" s="16"/>
      <c r="T200" s="16"/>
      <c r="U200" s="16"/>
      <c r="V200" s="16"/>
      <c r="Z200" s="16"/>
    </row>
    <row r="201" spans="5:26">
      <c r="E201" s="16"/>
      <c r="F201" s="16"/>
      <c r="G201" s="16"/>
      <c r="H201" s="16"/>
      <c r="I201" s="16"/>
      <c r="J201" s="16"/>
      <c r="K201" s="16"/>
      <c r="L201" s="16"/>
      <c r="M201" s="13"/>
      <c r="N201" s="16"/>
      <c r="O201" s="16"/>
      <c r="P201" s="16"/>
      <c r="Q201" s="16"/>
      <c r="R201" s="16"/>
      <c r="S201" s="16"/>
      <c r="T201" s="16"/>
      <c r="U201" s="16"/>
      <c r="V201" s="16"/>
      <c r="Z201" s="16"/>
    </row>
    <row r="202" spans="5:26">
      <c r="E202" s="16"/>
      <c r="F202" s="16"/>
      <c r="G202" s="16"/>
      <c r="H202" s="16"/>
      <c r="I202" s="16"/>
      <c r="J202" s="16"/>
      <c r="K202" s="16"/>
      <c r="L202" s="16"/>
      <c r="M202" s="13"/>
      <c r="N202" s="16"/>
      <c r="O202" s="16"/>
      <c r="P202" s="16"/>
      <c r="Q202" s="16"/>
      <c r="R202" s="16"/>
      <c r="S202" s="16"/>
      <c r="T202" s="16"/>
      <c r="U202" s="16"/>
      <c r="V202" s="16"/>
      <c r="Z202" s="16"/>
    </row>
    <row r="203" spans="5:26">
      <c r="E203" s="16"/>
      <c r="F203" s="16"/>
      <c r="G203" s="16"/>
      <c r="H203" s="16"/>
      <c r="I203" s="16"/>
      <c r="J203" s="16"/>
      <c r="K203" s="16"/>
      <c r="L203" s="16"/>
      <c r="M203" s="13"/>
      <c r="N203" s="16"/>
      <c r="O203" s="16"/>
      <c r="P203" s="16"/>
      <c r="Q203" s="16"/>
      <c r="R203" s="16"/>
      <c r="S203" s="16"/>
      <c r="T203" s="16"/>
      <c r="U203" s="16"/>
      <c r="V203" s="16"/>
      <c r="Z203" s="16"/>
    </row>
    <row r="204" spans="5:26">
      <c r="E204" s="16"/>
      <c r="F204" s="16"/>
      <c r="G204" s="16"/>
      <c r="H204" s="16"/>
      <c r="I204" s="16"/>
      <c r="J204" s="16"/>
      <c r="K204" s="16"/>
      <c r="L204" s="16"/>
      <c r="M204" s="13"/>
      <c r="N204" s="16"/>
      <c r="O204" s="16"/>
      <c r="P204" s="16"/>
      <c r="Q204" s="16"/>
      <c r="R204" s="16"/>
      <c r="S204" s="16"/>
      <c r="T204" s="16"/>
      <c r="U204" s="16"/>
      <c r="V204" s="16"/>
      <c r="Z204" s="16"/>
    </row>
    <row r="205" spans="5:26">
      <c r="E205" s="16"/>
      <c r="F205" s="16"/>
      <c r="G205" s="16"/>
      <c r="H205" s="16"/>
      <c r="I205" s="16"/>
      <c r="J205" s="16"/>
      <c r="K205" s="16"/>
      <c r="L205" s="16"/>
      <c r="M205" s="13"/>
      <c r="N205" s="16"/>
      <c r="O205" s="16"/>
      <c r="P205" s="16"/>
      <c r="Q205" s="16"/>
      <c r="R205" s="16"/>
      <c r="S205" s="16"/>
      <c r="T205" s="16"/>
      <c r="U205" s="16"/>
      <c r="V205" s="16"/>
      <c r="Z205" s="16"/>
    </row>
    <row r="206" spans="5:26">
      <c r="E206" s="16"/>
      <c r="F206" s="16"/>
      <c r="G206" s="16"/>
      <c r="H206" s="16"/>
      <c r="I206" s="16"/>
      <c r="J206" s="16"/>
      <c r="K206" s="16"/>
      <c r="L206" s="16"/>
      <c r="M206" s="13"/>
      <c r="N206" s="16"/>
      <c r="O206" s="16"/>
      <c r="P206" s="16"/>
      <c r="Q206" s="16"/>
      <c r="R206" s="16"/>
      <c r="S206" s="16"/>
      <c r="T206" s="16"/>
      <c r="U206" s="16"/>
      <c r="V206" s="16"/>
      <c r="Z206" s="16"/>
    </row>
    <row r="207" spans="5:26">
      <c r="E207" s="16"/>
      <c r="F207" s="16"/>
      <c r="G207" s="16"/>
      <c r="H207" s="16"/>
      <c r="I207" s="16"/>
      <c r="J207" s="16"/>
      <c r="K207" s="16"/>
      <c r="L207" s="16"/>
      <c r="M207" s="13"/>
      <c r="N207" s="16"/>
      <c r="O207" s="16"/>
      <c r="P207" s="16"/>
      <c r="Q207" s="16"/>
      <c r="R207" s="16"/>
      <c r="S207" s="16"/>
      <c r="T207" s="16"/>
      <c r="U207" s="16"/>
      <c r="V207" s="16"/>
      <c r="Z207" s="16"/>
    </row>
    <row r="208" spans="5:26">
      <c r="E208" s="16"/>
      <c r="F208" s="16"/>
      <c r="G208" s="16"/>
      <c r="H208" s="16"/>
      <c r="I208" s="16"/>
      <c r="J208" s="16"/>
      <c r="K208" s="16"/>
      <c r="L208" s="16"/>
      <c r="M208" s="13"/>
      <c r="N208" s="16"/>
      <c r="O208" s="16"/>
      <c r="P208" s="16"/>
      <c r="Q208" s="16"/>
      <c r="R208" s="16"/>
      <c r="S208" s="16"/>
      <c r="T208" s="16"/>
      <c r="U208" s="16"/>
      <c r="V208" s="16"/>
      <c r="Z208" s="16"/>
    </row>
    <row r="209" spans="5:26">
      <c r="E209" s="16"/>
      <c r="F209" s="16"/>
      <c r="G209" s="16"/>
      <c r="H209" s="16"/>
      <c r="I209" s="16"/>
      <c r="J209" s="16"/>
      <c r="K209" s="16"/>
      <c r="L209" s="16"/>
      <c r="M209" s="13"/>
      <c r="N209" s="16"/>
      <c r="O209" s="16"/>
      <c r="P209" s="16"/>
      <c r="Q209" s="16"/>
      <c r="R209" s="16"/>
      <c r="S209" s="16"/>
      <c r="T209" s="16"/>
      <c r="U209" s="16"/>
      <c r="V209" s="16"/>
      <c r="Z209" s="16"/>
    </row>
    <row r="210" spans="5:26">
      <c r="E210" s="16"/>
      <c r="F210" s="16"/>
      <c r="G210" s="16"/>
      <c r="H210" s="16"/>
      <c r="I210" s="16"/>
      <c r="J210" s="16"/>
      <c r="K210" s="16"/>
      <c r="L210" s="16"/>
      <c r="M210" s="13"/>
      <c r="N210" s="16"/>
      <c r="O210" s="16"/>
      <c r="P210" s="16"/>
      <c r="Q210" s="16"/>
      <c r="R210" s="16"/>
      <c r="S210" s="16"/>
      <c r="T210" s="16"/>
      <c r="U210" s="16"/>
      <c r="V210" s="16"/>
      <c r="Z210" s="16"/>
    </row>
    <row r="211" spans="5:26">
      <c r="E211" s="16"/>
      <c r="F211" s="16"/>
      <c r="G211" s="16"/>
      <c r="H211" s="16"/>
      <c r="I211" s="16"/>
      <c r="J211" s="16"/>
      <c r="K211" s="16"/>
      <c r="L211" s="16"/>
      <c r="M211" s="13"/>
      <c r="N211" s="16"/>
      <c r="O211" s="16"/>
      <c r="P211" s="16"/>
      <c r="Q211" s="16"/>
      <c r="R211" s="16"/>
      <c r="S211" s="16"/>
      <c r="T211" s="16"/>
      <c r="U211" s="16"/>
      <c r="V211" s="16"/>
      <c r="Z211" s="16"/>
    </row>
    <row r="212" spans="5:26">
      <c r="E212" s="16"/>
      <c r="F212" s="16"/>
      <c r="G212" s="16"/>
      <c r="H212" s="16"/>
      <c r="I212" s="16"/>
      <c r="J212" s="16"/>
      <c r="K212" s="16"/>
      <c r="L212" s="16"/>
      <c r="M212" s="13"/>
      <c r="N212" s="16"/>
      <c r="O212" s="16"/>
      <c r="P212" s="16"/>
      <c r="Q212" s="16"/>
      <c r="R212" s="16"/>
      <c r="S212" s="16"/>
      <c r="T212" s="16"/>
      <c r="U212" s="16"/>
      <c r="V212" s="16"/>
      <c r="Z212" s="16"/>
    </row>
    <row r="213" spans="5:26">
      <c r="E213" s="16"/>
      <c r="F213" s="16"/>
      <c r="G213" s="16"/>
      <c r="H213" s="16"/>
      <c r="I213" s="16"/>
      <c r="J213" s="16"/>
      <c r="K213" s="16"/>
      <c r="L213" s="16"/>
      <c r="M213" s="13"/>
      <c r="N213" s="16"/>
      <c r="O213" s="16"/>
      <c r="P213" s="16"/>
      <c r="Q213" s="16"/>
      <c r="R213" s="16"/>
      <c r="S213" s="16"/>
      <c r="T213" s="16"/>
      <c r="U213" s="16"/>
      <c r="V213" s="16"/>
      <c r="Z213" s="16"/>
    </row>
    <row r="214" spans="5:26">
      <c r="E214" s="16"/>
      <c r="F214" s="16"/>
      <c r="G214" s="16"/>
      <c r="H214" s="16"/>
      <c r="I214" s="16"/>
      <c r="J214" s="16"/>
      <c r="K214" s="16"/>
      <c r="L214" s="16"/>
      <c r="M214" s="13"/>
      <c r="N214" s="16"/>
      <c r="O214" s="16"/>
      <c r="P214" s="16"/>
      <c r="Q214" s="16"/>
      <c r="R214" s="16"/>
      <c r="S214" s="16"/>
      <c r="T214" s="16"/>
      <c r="U214" s="16"/>
      <c r="V214" s="16"/>
      <c r="Z214" s="16"/>
    </row>
    <row r="215" spans="5:26">
      <c r="E215" s="16"/>
      <c r="F215" s="16"/>
      <c r="G215" s="16"/>
      <c r="H215" s="16"/>
      <c r="I215" s="16"/>
      <c r="J215" s="16"/>
      <c r="K215" s="16"/>
      <c r="L215" s="16"/>
      <c r="M215" s="13"/>
      <c r="N215" s="16"/>
      <c r="O215" s="16"/>
      <c r="P215" s="16"/>
      <c r="Q215" s="16"/>
      <c r="R215" s="16"/>
      <c r="S215" s="16"/>
      <c r="T215" s="16"/>
      <c r="U215" s="16"/>
      <c r="V215" s="16"/>
      <c r="Z215" s="16"/>
    </row>
    <row r="216" spans="5:26">
      <c r="E216" s="16"/>
      <c r="F216" s="16"/>
      <c r="G216" s="16"/>
      <c r="H216" s="16"/>
      <c r="I216" s="16"/>
      <c r="J216" s="16"/>
      <c r="K216" s="16"/>
      <c r="L216" s="16"/>
      <c r="M216" s="13"/>
      <c r="N216" s="16"/>
      <c r="O216" s="16"/>
      <c r="P216" s="16"/>
      <c r="Q216" s="16"/>
      <c r="R216" s="16"/>
      <c r="S216" s="16"/>
      <c r="T216" s="16"/>
      <c r="U216" s="16"/>
      <c r="V216" s="16"/>
      <c r="Z216" s="16"/>
    </row>
  </sheetData>
  <mergeCells count="22">
    <mergeCell ref="E2:K2"/>
    <mergeCell ref="O2:V2"/>
    <mergeCell ref="F4:L4"/>
    <mergeCell ref="N4:V4"/>
    <mergeCell ref="G5:G6"/>
    <mergeCell ref="H5:H6"/>
    <mergeCell ref="C25:D25"/>
    <mergeCell ref="C29:D29"/>
    <mergeCell ref="X25:Y25"/>
    <mergeCell ref="X29:Y29"/>
    <mergeCell ref="B4:D6"/>
    <mergeCell ref="N5:N6"/>
    <mergeCell ref="W7:Y7"/>
    <mergeCell ref="X8:Y8"/>
    <mergeCell ref="J5:J6"/>
    <mergeCell ref="K5:K6"/>
    <mergeCell ref="B7:D7"/>
    <mergeCell ref="C8:D8"/>
    <mergeCell ref="W4:Y6"/>
    <mergeCell ref="F5:F6"/>
    <mergeCell ref="I5:I6"/>
    <mergeCell ref="L5:L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0"/>
  <sheetViews>
    <sheetView view="pageBreakPreview" zoomScaleNormal="100" workbookViewId="0">
      <selection activeCell="E7" sqref="E7"/>
    </sheetView>
  </sheetViews>
  <sheetFormatPr defaultColWidth="9.109375" defaultRowHeight="12"/>
  <cols>
    <col min="1" max="1" width="2.6640625" style="11" customWidth="1"/>
    <col min="2" max="3" width="2.6640625" style="47" customWidth="1"/>
    <col min="4" max="4" width="15.33203125" style="47" customWidth="1"/>
    <col min="5" max="12" width="9.6640625" style="11" customWidth="1"/>
    <col min="13" max="13" width="4.6640625" style="11" customWidth="1"/>
    <col min="14" max="22" width="9.33203125" style="11" customWidth="1"/>
    <col min="23" max="24" width="2.6640625" style="44" customWidth="1"/>
    <col min="25" max="25" width="15.33203125" style="44" customWidth="1"/>
    <col min="26" max="16384" width="9.109375" style="11"/>
  </cols>
  <sheetData>
    <row r="1" spans="1:28" s="1" customFormat="1">
      <c r="B1" s="55" t="s">
        <v>91</v>
      </c>
      <c r="C1" s="2"/>
      <c r="D1" s="2"/>
      <c r="E1" s="3"/>
      <c r="F1" s="3"/>
      <c r="G1" s="3"/>
      <c r="H1" s="4"/>
      <c r="I1" s="3"/>
      <c r="J1" s="3"/>
      <c r="K1" s="3"/>
      <c r="L1" s="3"/>
      <c r="M1" s="5"/>
      <c r="N1" s="56" t="s">
        <v>92</v>
      </c>
      <c r="O1" s="3"/>
      <c r="P1" s="3"/>
      <c r="Q1" s="3"/>
      <c r="R1" s="3"/>
      <c r="S1" s="3"/>
      <c r="T1" s="3"/>
      <c r="U1" s="3"/>
      <c r="V1" s="3"/>
      <c r="W1" s="6"/>
      <c r="X1" s="6"/>
      <c r="Y1" s="6"/>
    </row>
    <row r="2" spans="1:28" s="7" customFormat="1" ht="14.4">
      <c r="B2" s="8"/>
      <c r="C2" s="8"/>
      <c r="D2" s="8"/>
      <c r="E2" s="122" t="s">
        <v>80</v>
      </c>
      <c r="F2" s="122"/>
      <c r="G2" s="122"/>
      <c r="H2" s="122"/>
      <c r="I2" s="122"/>
      <c r="J2" s="122"/>
      <c r="K2" s="122"/>
      <c r="L2" s="8"/>
      <c r="M2" s="9"/>
      <c r="N2" s="8"/>
      <c r="O2" s="122" t="s">
        <v>35</v>
      </c>
      <c r="P2" s="123"/>
      <c r="Q2" s="123"/>
      <c r="R2" s="123"/>
      <c r="S2" s="123"/>
      <c r="T2" s="123"/>
      <c r="U2" s="123"/>
      <c r="V2" s="123"/>
      <c r="W2" s="10"/>
      <c r="X2" s="8"/>
    </row>
    <row r="3" spans="1:28" ht="15" thickBot="1">
      <c r="B3" s="7"/>
      <c r="C3" s="7"/>
      <c r="D3" s="7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5"/>
    </row>
    <row r="4" spans="1:28">
      <c r="B4" s="101" t="s">
        <v>34</v>
      </c>
      <c r="C4" s="102"/>
      <c r="D4" s="103"/>
      <c r="E4" s="17"/>
      <c r="F4" s="124" t="s">
        <v>36</v>
      </c>
      <c r="G4" s="125"/>
      <c r="H4" s="125"/>
      <c r="I4" s="125"/>
      <c r="J4" s="125"/>
      <c r="K4" s="125"/>
      <c r="L4" s="125"/>
      <c r="M4" s="18"/>
      <c r="N4" s="125" t="s">
        <v>37</v>
      </c>
      <c r="O4" s="125"/>
      <c r="P4" s="125"/>
      <c r="Q4" s="125"/>
      <c r="R4" s="125"/>
      <c r="S4" s="125"/>
      <c r="T4" s="125"/>
      <c r="U4" s="125"/>
      <c r="V4" s="126"/>
      <c r="W4" s="114" t="s">
        <v>33</v>
      </c>
      <c r="X4" s="115"/>
      <c r="Y4" s="115"/>
    </row>
    <row r="5" spans="1:28">
      <c r="B5" s="104"/>
      <c r="C5" s="104"/>
      <c r="D5" s="105"/>
      <c r="E5" s="19" t="s">
        <v>38</v>
      </c>
      <c r="F5" s="112" t="s">
        <v>39</v>
      </c>
      <c r="G5" s="112" t="s">
        <v>40</v>
      </c>
      <c r="H5" s="112" t="s">
        <v>41</v>
      </c>
      <c r="I5" s="112" t="s">
        <v>42</v>
      </c>
      <c r="J5" s="112" t="s">
        <v>43</v>
      </c>
      <c r="K5" s="112" t="s">
        <v>44</v>
      </c>
      <c r="L5" s="120" t="s">
        <v>45</v>
      </c>
      <c r="M5" s="20"/>
      <c r="N5" s="108" t="s">
        <v>39</v>
      </c>
      <c r="O5" s="19" t="s">
        <v>46</v>
      </c>
      <c r="P5" s="19" t="s">
        <v>47</v>
      </c>
      <c r="Q5" s="19" t="s">
        <v>48</v>
      </c>
      <c r="R5" s="19" t="s">
        <v>49</v>
      </c>
      <c r="S5" s="19" t="s">
        <v>50</v>
      </c>
      <c r="T5" s="19" t="s">
        <v>51</v>
      </c>
      <c r="U5" s="19" t="s">
        <v>52</v>
      </c>
      <c r="V5" s="19" t="s">
        <v>53</v>
      </c>
      <c r="W5" s="116"/>
      <c r="X5" s="117"/>
      <c r="Y5" s="117"/>
      <c r="Z5" s="21" t="s">
        <v>85</v>
      </c>
      <c r="AA5" s="22"/>
      <c r="AB5" s="22"/>
    </row>
    <row r="6" spans="1:28">
      <c r="B6" s="106"/>
      <c r="C6" s="106"/>
      <c r="D6" s="107"/>
      <c r="E6" s="23"/>
      <c r="F6" s="113"/>
      <c r="G6" s="113"/>
      <c r="H6" s="113"/>
      <c r="I6" s="113"/>
      <c r="J6" s="113"/>
      <c r="K6" s="113"/>
      <c r="L6" s="121"/>
      <c r="M6" s="18"/>
      <c r="N6" s="109"/>
      <c r="O6" s="23" t="s">
        <v>54</v>
      </c>
      <c r="P6" s="23" t="s">
        <v>55</v>
      </c>
      <c r="Q6" s="23" t="s">
        <v>56</v>
      </c>
      <c r="R6" s="23" t="s">
        <v>57</v>
      </c>
      <c r="S6" s="23" t="s">
        <v>58</v>
      </c>
      <c r="T6" s="23" t="s">
        <v>59</v>
      </c>
      <c r="U6" s="23" t="s">
        <v>60</v>
      </c>
      <c r="V6" s="23" t="s">
        <v>61</v>
      </c>
      <c r="W6" s="118"/>
      <c r="X6" s="119"/>
      <c r="Y6" s="119"/>
      <c r="Z6" s="21" t="s">
        <v>81</v>
      </c>
      <c r="AA6" s="24" t="s">
        <v>86</v>
      </c>
      <c r="AB6" s="24" t="s">
        <v>87</v>
      </c>
    </row>
    <row r="7" spans="1:28" s="25" customFormat="1" ht="13.95" customHeight="1">
      <c r="B7" s="99" t="str">
        <f>'01'!B7:D7</f>
        <v>窃盗総数</v>
      </c>
      <c r="C7" s="99"/>
      <c r="D7" s="127"/>
      <c r="E7" s="80">
        <f>SUM(G7:L7,O7:V7)</f>
        <v>26712</v>
      </c>
      <c r="F7" s="80">
        <f>SUM(G7:L7)</f>
        <v>1886</v>
      </c>
      <c r="G7" s="81">
        <v>328</v>
      </c>
      <c r="H7" s="81">
        <v>330</v>
      </c>
      <c r="I7" s="81">
        <v>422</v>
      </c>
      <c r="J7" s="81">
        <v>310</v>
      </c>
      <c r="K7" s="81">
        <v>241</v>
      </c>
      <c r="L7" s="82">
        <v>255</v>
      </c>
      <c r="M7" s="51"/>
      <c r="N7" s="92">
        <f t="shared" ref="N7:N56" si="0">SUM(O7:V7)</f>
        <v>24826</v>
      </c>
      <c r="O7" s="93">
        <v>1443</v>
      </c>
      <c r="P7" s="93">
        <v>1268</v>
      </c>
      <c r="Q7" s="93">
        <v>2434</v>
      </c>
      <c r="R7" s="93">
        <v>3181</v>
      </c>
      <c r="S7" s="93">
        <v>3723</v>
      </c>
      <c r="T7" s="93">
        <v>1557</v>
      </c>
      <c r="U7" s="93">
        <v>1679</v>
      </c>
      <c r="V7" s="93">
        <v>9541</v>
      </c>
      <c r="W7" s="110" t="str">
        <f>B7</f>
        <v>窃盗総数</v>
      </c>
      <c r="X7" s="111"/>
      <c r="Y7" s="111"/>
      <c r="Z7" s="28">
        <f>SUM(F7,N7)-E7</f>
        <v>0</v>
      </c>
      <c r="AA7" s="29">
        <f>SUM(G7:L7)-F7</f>
        <v>0</v>
      </c>
      <c r="AB7" s="29">
        <f>SUM(O7:V7)-N7</f>
        <v>0</v>
      </c>
    </row>
    <row r="8" spans="1:28" s="25" customFormat="1" ht="13.95" customHeight="1">
      <c r="B8" s="30"/>
      <c r="C8" s="99" t="str">
        <f>'01'!C8:D8</f>
        <v>侵入盗</v>
      </c>
      <c r="D8" s="127"/>
      <c r="E8" s="80">
        <f t="shared" ref="E8:E56" si="1">SUM(G8:L8,O8:V8)</f>
        <v>465</v>
      </c>
      <c r="F8" s="80">
        <f t="shared" ref="F8:F56" si="2">SUM(G8:L8)</f>
        <v>35</v>
      </c>
      <c r="G8" s="83">
        <v>4</v>
      </c>
      <c r="H8" s="83">
        <v>7</v>
      </c>
      <c r="I8" s="83">
        <v>5</v>
      </c>
      <c r="J8" s="83">
        <v>2</v>
      </c>
      <c r="K8" s="83">
        <v>11</v>
      </c>
      <c r="L8" s="84">
        <v>6</v>
      </c>
      <c r="M8" s="51"/>
      <c r="N8" s="92">
        <f t="shared" si="0"/>
        <v>430</v>
      </c>
      <c r="O8" s="94">
        <v>84</v>
      </c>
      <c r="P8" s="94">
        <v>43</v>
      </c>
      <c r="Q8" s="94">
        <v>83</v>
      </c>
      <c r="R8" s="94">
        <v>80</v>
      </c>
      <c r="S8" s="94">
        <v>58</v>
      </c>
      <c r="T8" s="94">
        <v>30</v>
      </c>
      <c r="U8" s="94">
        <v>14</v>
      </c>
      <c r="V8" s="94">
        <v>38</v>
      </c>
      <c r="W8" s="31"/>
      <c r="X8" s="100" t="str">
        <f>C8</f>
        <v>侵入盗</v>
      </c>
      <c r="Y8" s="100"/>
      <c r="Z8" s="28">
        <f t="shared" ref="Z8:Z56" si="3">SUM(F8,N8)-E8</f>
        <v>0</v>
      </c>
      <c r="AA8" s="29">
        <f t="shared" ref="AA8:AA56" si="4">SUM(G8:L8)-F8</f>
        <v>0</v>
      </c>
      <c r="AB8" s="29">
        <f t="shared" ref="AB8:AB56" si="5">SUM(O8:V8)-N8</f>
        <v>0</v>
      </c>
    </row>
    <row r="9" spans="1:28" ht="13.95" customHeight="1">
      <c r="A9" s="52"/>
      <c r="B9" s="33"/>
      <c r="C9" s="33"/>
      <c r="D9" s="34" t="str">
        <f>'01'!D9</f>
        <v>空き巣</v>
      </c>
      <c r="E9" s="80">
        <f t="shared" si="1"/>
        <v>170</v>
      </c>
      <c r="F9" s="85">
        <f t="shared" si="2"/>
        <v>15</v>
      </c>
      <c r="G9" s="86">
        <v>2</v>
      </c>
      <c r="H9" s="86">
        <v>0</v>
      </c>
      <c r="I9" s="86">
        <v>2</v>
      </c>
      <c r="J9" s="86">
        <v>1</v>
      </c>
      <c r="K9" s="86">
        <v>7</v>
      </c>
      <c r="L9" s="87">
        <v>3</v>
      </c>
      <c r="M9" s="58"/>
      <c r="N9" s="95">
        <f t="shared" si="0"/>
        <v>155</v>
      </c>
      <c r="O9" s="96">
        <v>27</v>
      </c>
      <c r="P9" s="96">
        <v>18</v>
      </c>
      <c r="Q9" s="96">
        <v>28</v>
      </c>
      <c r="R9" s="96">
        <v>29</v>
      </c>
      <c r="S9" s="96">
        <v>24</v>
      </c>
      <c r="T9" s="96">
        <v>14</v>
      </c>
      <c r="U9" s="96">
        <v>4</v>
      </c>
      <c r="V9" s="96">
        <v>11</v>
      </c>
      <c r="W9" s="35"/>
      <c r="X9" s="36"/>
      <c r="Y9" s="37" t="str">
        <f>D9</f>
        <v>空き巣</v>
      </c>
      <c r="Z9" s="28">
        <f t="shared" si="3"/>
        <v>0</v>
      </c>
      <c r="AA9" s="29">
        <f t="shared" si="4"/>
        <v>0</v>
      </c>
      <c r="AB9" s="29">
        <f t="shared" si="5"/>
        <v>0</v>
      </c>
    </row>
    <row r="10" spans="1:28" ht="13.95" customHeight="1">
      <c r="B10" s="33"/>
      <c r="C10" s="33"/>
      <c r="D10" s="34" t="str">
        <f>'01'!D10</f>
        <v>忍込み</v>
      </c>
      <c r="E10" s="80">
        <f t="shared" si="1"/>
        <v>13</v>
      </c>
      <c r="F10" s="85">
        <f t="shared" si="2"/>
        <v>1</v>
      </c>
      <c r="G10" s="86">
        <v>0</v>
      </c>
      <c r="H10" s="86">
        <v>0</v>
      </c>
      <c r="I10" s="86">
        <v>1</v>
      </c>
      <c r="J10" s="86">
        <v>0</v>
      </c>
      <c r="K10" s="86">
        <v>0</v>
      </c>
      <c r="L10" s="87">
        <v>0</v>
      </c>
      <c r="M10" s="58"/>
      <c r="N10" s="95">
        <f t="shared" si="0"/>
        <v>12</v>
      </c>
      <c r="O10" s="96">
        <v>3</v>
      </c>
      <c r="P10" s="96">
        <v>1</v>
      </c>
      <c r="Q10" s="96">
        <v>3</v>
      </c>
      <c r="R10" s="96">
        <v>2</v>
      </c>
      <c r="S10" s="96">
        <v>2</v>
      </c>
      <c r="T10" s="96">
        <v>0</v>
      </c>
      <c r="U10" s="96">
        <v>0</v>
      </c>
      <c r="V10" s="96">
        <v>1</v>
      </c>
      <c r="W10" s="35"/>
      <c r="X10" s="36"/>
      <c r="Y10" s="37" t="str">
        <f t="shared" ref="Y10:Y24" si="6">D10</f>
        <v>忍込み</v>
      </c>
      <c r="Z10" s="28">
        <f t="shared" si="3"/>
        <v>0</v>
      </c>
      <c r="AA10" s="29">
        <f t="shared" si="4"/>
        <v>0</v>
      </c>
      <c r="AB10" s="29">
        <f t="shared" si="5"/>
        <v>0</v>
      </c>
    </row>
    <row r="11" spans="1:28" ht="13.95" customHeight="1">
      <c r="B11" s="33"/>
      <c r="C11" s="33"/>
      <c r="D11" s="34" t="str">
        <f>'01'!D11</f>
        <v>居空き</v>
      </c>
      <c r="E11" s="80">
        <f t="shared" si="1"/>
        <v>23</v>
      </c>
      <c r="F11" s="85">
        <f t="shared" si="2"/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7">
        <v>0</v>
      </c>
      <c r="M11" s="58"/>
      <c r="N11" s="95">
        <f t="shared" si="0"/>
        <v>23</v>
      </c>
      <c r="O11" s="96">
        <v>2</v>
      </c>
      <c r="P11" s="96">
        <v>3</v>
      </c>
      <c r="Q11" s="96">
        <v>3</v>
      </c>
      <c r="R11" s="96">
        <v>7</v>
      </c>
      <c r="S11" s="96">
        <v>3</v>
      </c>
      <c r="T11" s="96">
        <v>1</v>
      </c>
      <c r="U11" s="96">
        <v>0</v>
      </c>
      <c r="V11" s="96">
        <v>4</v>
      </c>
      <c r="W11" s="35"/>
      <c r="X11" s="36"/>
      <c r="Y11" s="37" t="str">
        <f t="shared" si="6"/>
        <v>居空き</v>
      </c>
      <c r="Z11" s="28">
        <f t="shared" si="3"/>
        <v>0</v>
      </c>
      <c r="AA11" s="29">
        <f t="shared" si="4"/>
        <v>0</v>
      </c>
      <c r="AB11" s="29">
        <f t="shared" si="5"/>
        <v>0</v>
      </c>
    </row>
    <row r="12" spans="1:28" ht="13.95" customHeight="1">
      <c r="B12" s="33"/>
      <c r="C12" s="33"/>
      <c r="D12" s="34" t="str">
        <f>'01'!D12</f>
        <v>ＡＴＭ破り</v>
      </c>
      <c r="E12" s="80">
        <f t="shared" si="1"/>
        <v>0</v>
      </c>
      <c r="F12" s="85">
        <f t="shared" si="2"/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7">
        <v>0</v>
      </c>
      <c r="M12" s="58"/>
      <c r="N12" s="95">
        <f t="shared" si="0"/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35"/>
      <c r="X12" s="36"/>
      <c r="Y12" s="37" t="str">
        <f t="shared" si="6"/>
        <v>ＡＴＭ破り</v>
      </c>
      <c r="Z12" s="28">
        <f t="shared" si="3"/>
        <v>0</v>
      </c>
      <c r="AA12" s="29">
        <f t="shared" si="4"/>
        <v>0</v>
      </c>
      <c r="AB12" s="29">
        <f t="shared" si="5"/>
        <v>0</v>
      </c>
    </row>
    <row r="13" spans="1:28" ht="13.95" customHeight="1">
      <c r="B13" s="33"/>
      <c r="C13" s="33"/>
      <c r="D13" s="34" t="str">
        <f>'01'!D13</f>
        <v>金庫破り</v>
      </c>
      <c r="E13" s="80">
        <f t="shared" si="1"/>
        <v>12</v>
      </c>
      <c r="F13" s="85">
        <f t="shared" si="2"/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7">
        <v>0</v>
      </c>
      <c r="M13" s="58"/>
      <c r="N13" s="95">
        <f t="shared" si="0"/>
        <v>12</v>
      </c>
      <c r="O13" s="96">
        <v>4</v>
      </c>
      <c r="P13" s="96">
        <v>1</v>
      </c>
      <c r="Q13" s="96">
        <v>1</v>
      </c>
      <c r="R13" s="96">
        <v>1</v>
      </c>
      <c r="S13" s="96">
        <v>2</v>
      </c>
      <c r="T13" s="96">
        <v>2</v>
      </c>
      <c r="U13" s="96">
        <v>0</v>
      </c>
      <c r="V13" s="96">
        <v>1</v>
      </c>
      <c r="W13" s="35"/>
      <c r="X13" s="36"/>
      <c r="Y13" s="37" t="str">
        <f t="shared" si="6"/>
        <v>金庫破り</v>
      </c>
      <c r="Z13" s="28">
        <f t="shared" si="3"/>
        <v>0</v>
      </c>
      <c r="AA13" s="29">
        <f t="shared" si="4"/>
        <v>0</v>
      </c>
      <c r="AB13" s="29">
        <f t="shared" si="5"/>
        <v>0</v>
      </c>
    </row>
    <row r="14" spans="1:28" ht="13.95" customHeight="1">
      <c r="B14" s="33"/>
      <c r="C14" s="33"/>
      <c r="D14" s="34" t="str">
        <f>'01'!D14</f>
        <v>旅館荒し</v>
      </c>
      <c r="E14" s="80">
        <f t="shared" si="1"/>
        <v>9</v>
      </c>
      <c r="F14" s="85">
        <f t="shared" si="2"/>
        <v>1</v>
      </c>
      <c r="G14" s="86">
        <v>0</v>
      </c>
      <c r="H14" s="86">
        <v>0</v>
      </c>
      <c r="I14" s="86">
        <v>0</v>
      </c>
      <c r="J14" s="86">
        <v>0</v>
      </c>
      <c r="K14" s="86">
        <v>1</v>
      </c>
      <c r="L14" s="87">
        <v>0</v>
      </c>
      <c r="M14" s="58"/>
      <c r="N14" s="95">
        <f t="shared" si="0"/>
        <v>8</v>
      </c>
      <c r="O14" s="96">
        <v>2</v>
      </c>
      <c r="P14" s="96">
        <v>0</v>
      </c>
      <c r="Q14" s="96">
        <v>2</v>
      </c>
      <c r="R14" s="96">
        <v>2</v>
      </c>
      <c r="S14" s="96">
        <v>1</v>
      </c>
      <c r="T14" s="96">
        <v>0</v>
      </c>
      <c r="U14" s="96">
        <v>1</v>
      </c>
      <c r="V14" s="96">
        <v>0</v>
      </c>
      <c r="W14" s="35"/>
      <c r="X14" s="36"/>
      <c r="Y14" s="37" t="str">
        <f t="shared" si="6"/>
        <v>旅館荒し</v>
      </c>
      <c r="Z14" s="28">
        <f t="shared" si="3"/>
        <v>0</v>
      </c>
      <c r="AA14" s="29">
        <f t="shared" si="4"/>
        <v>0</v>
      </c>
      <c r="AB14" s="29">
        <f t="shared" si="5"/>
        <v>0</v>
      </c>
    </row>
    <row r="15" spans="1:28" ht="13.95" customHeight="1">
      <c r="B15" s="33"/>
      <c r="C15" s="33"/>
      <c r="D15" s="39" t="str">
        <f>'01'!D15</f>
        <v>官公署荒し</v>
      </c>
      <c r="E15" s="80">
        <f t="shared" si="1"/>
        <v>1</v>
      </c>
      <c r="F15" s="85">
        <f t="shared" si="2"/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7">
        <v>0</v>
      </c>
      <c r="M15" s="58"/>
      <c r="N15" s="95">
        <f t="shared" si="0"/>
        <v>1</v>
      </c>
      <c r="O15" s="96">
        <v>0</v>
      </c>
      <c r="P15" s="96">
        <v>0</v>
      </c>
      <c r="Q15" s="96">
        <v>1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35"/>
      <c r="X15" s="36"/>
      <c r="Y15" s="40" t="str">
        <f t="shared" si="6"/>
        <v>官公署荒し</v>
      </c>
      <c r="Z15" s="28">
        <f t="shared" si="3"/>
        <v>0</v>
      </c>
      <c r="AA15" s="29">
        <f t="shared" si="4"/>
        <v>0</v>
      </c>
      <c r="AB15" s="29">
        <f t="shared" si="5"/>
        <v>0</v>
      </c>
    </row>
    <row r="16" spans="1:28" ht="13.95" customHeight="1">
      <c r="B16" s="33"/>
      <c r="C16" s="33"/>
      <c r="D16" s="34" t="str">
        <f>'01'!D16</f>
        <v>学校荒し</v>
      </c>
      <c r="E16" s="80">
        <f t="shared" si="1"/>
        <v>7</v>
      </c>
      <c r="F16" s="85">
        <f t="shared" si="2"/>
        <v>4</v>
      </c>
      <c r="G16" s="86">
        <v>1</v>
      </c>
      <c r="H16" s="86">
        <v>3</v>
      </c>
      <c r="I16" s="86">
        <v>0</v>
      </c>
      <c r="J16" s="86">
        <v>0</v>
      </c>
      <c r="K16" s="86">
        <v>0</v>
      </c>
      <c r="L16" s="87">
        <v>0</v>
      </c>
      <c r="M16" s="58"/>
      <c r="N16" s="95">
        <f t="shared" si="0"/>
        <v>3</v>
      </c>
      <c r="O16" s="96">
        <v>1</v>
      </c>
      <c r="P16" s="96">
        <v>0</v>
      </c>
      <c r="Q16" s="96">
        <v>0</v>
      </c>
      <c r="R16" s="96">
        <v>0</v>
      </c>
      <c r="S16" s="96">
        <v>1</v>
      </c>
      <c r="T16" s="96">
        <v>1</v>
      </c>
      <c r="U16" s="96">
        <v>0</v>
      </c>
      <c r="V16" s="96">
        <v>0</v>
      </c>
      <c r="W16" s="35"/>
      <c r="X16" s="36"/>
      <c r="Y16" s="37" t="str">
        <f t="shared" si="6"/>
        <v>学校荒し</v>
      </c>
      <c r="Z16" s="28">
        <f t="shared" si="3"/>
        <v>0</v>
      </c>
      <c r="AA16" s="29">
        <f t="shared" si="4"/>
        <v>0</v>
      </c>
      <c r="AB16" s="29">
        <f t="shared" si="5"/>
        <v>0</v>
      </c>
    </row>
    <row r="17" spans="1:28" ht="13.95" customHeight="1">
      <c r="B17" s="33"/>
      <c r="C17" s="33"/>
      <c r="D17" s="34" t="str">
        <f>'01'!D17</f>
        <v>病院荒し</v>
      </c>
      <c r="E17" s="80">
        <f t="shared" si="1"/>
        <v>9</v>
      </c>
      <c r="F17" s="85">
        <f t="shared" si="2"/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7">
        <v>0</v>
      </c>
      <c r="M17" s="58"/>
      <c r="N17" s="95">
        <f t="shared" si="0"/>
        <v>9</v>
      </c>
      <c r="O17" s="96">
        <v>2</v>
      </c>
      <c r="P17" s="96">
        <v>0</v>
      </c>
      <c r="Q17" s="96">
        <v>3</v>
      </c>
      <c r="R17" s="96">
        <v>1</v>
      </c>
      <c r="S17" s="96">
        <v>2</v>
      </c>
      <c r="T17" s="96">
        <v>0</v>
      </c>
      <c r="U17" s="96">
        <v>0</v>
      </c>
      <c r="V17" s="96">
        <v>1</v>
      </c>
      <c r="W17" s="35"/>
      <c r="X17" s="36"/>
      <c r="Y17" s="37" t="str">
        <f t="shared" si="6"/>
        <v>病院荒し</v>
      </c>
      <c r="Z17" s="28">
        <f t="shared" si="3"/>
        <v>0</v>
      </c>
      <c r="AA17" s="29">
        <f t="shared" si="4"/>
        <v>0</v>
      </c>
      <c r="AB17" s="29">
        <f t="shared" si="5"/>
        <v>0</v>
      </c>
    </row>
    <row r="18" spans="1:28" ht="13.95" customHeight="1">
      <c r="B18" s="33"/>
      <c r="C18" s="33"/>
      <c r="D18" s="34" t="str">
        <f>'01'!D18</f>
        <v>給油所荒し</v>
      </c>
      <c r="E18" s="80">
        <f t="shared" si="1"/>
        <v>0</v>
      </c>
      <c r="F18" s="85">
        <f t="shared" si="2"/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7">
        <v>0</v>
      </c>
      <c r="M18" s="58"/>
      <c r="N18" s="95">
        <f t="shared" si="0"/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35"/>
      <c r="X18" s="36"/>
      <c r="Y18" s="37" t="str">
        <f t="shared" si="6"/>
        <v>給油所荒し</v>
      </c>
      <c r="Z18" s="28">
        <f t="shared" si="3"/>
        <v>0</v>
      </c>
      <c r="AA18" s="29">
        <f t="shared" si="4"/>
        <v>0</v>
      </c>
      <c r="AB18" s="29">
        <f t="shared" si="5"/>
        <v>0</v>
      </c>
    </row>
    <row r="19" spans="1:28" ht="13.95" customHeight="1">
      <c r="B19" s="33"/>
      <c r="C19" s="33"/>
      <c r="D19" s="34" t="str">
        <f>'01'!D19</f>
        <v>事務所荒し</v>
      </c>
      <c r="E19" s="80">
        <f t="shared" si="1"/>
        <v>40</v>
      </c>
      <c r="F19" s="85">
        <f t="shared" si="2"/>
        <v>2</v>
      </c>
      <c r="G19" s="86">
        <v>1</v>
      </c>
      <c r="H19" s="86">
        <v>1</v>
      </c>
      <c r="I19" s="86">
        <v>0</v>
      </c>
      <c r="J19" s="86">
        <v>0</v>
      </c>
      <c r="K19" s="86">
        <v>0</v>
      </c>
      <c r="L19" s="87">
        <v>0</v>
      </c>
      <c r="M19" s="58"/>
      <c r="N19" s="95">
        <f t="shared" si="0"/>
        <v>38</v>
      </c>
      <c r="O19" s="96">
        <v>5</v>
      </c>
      <c r="P19" s="96">
        <v>6</v>
      </c>
      <c r="Q19" s="96">
        <v>10</v>
      </c>
      <c r="R19" s="96">
        <v>9</v>
      </c>
      <c r="S19" s="96">
        <v>3</v>
      </c>
      <c r="T19" s="96">
        <v>2</v>
      </c>
      <c r="U19" s="96">
        <v>1</v>
      </c>
      <c r="V19" s="96">
        <v>2</v>
      </c>
      <c r="W19" s="35"/>
      <c r="X19" s="36"/>
      <c r="Y19" s="37" t="str">
        <f t="shared" si="6"/>
        <v>事務所荒し</v>
      </c>
      <c r="Z19" s="28">
        <f t="shared" si="3"/>
        <v>0</v>
      </c>
      <c r="AA19" s="29">
        <f t="shared" si="4"/>
        <v>0</v>
      </c>
      <c r="AB19" s="29">
        <f t="shared" si="5"/>
        <v>0</v>
      </c>
    </row>
    <row r="20" spans="1:28" ht="13.95" customHeight="1">
      <c r="B20" s="33"/>
      <c r="C20" s="33"/>
      <c r="D20" s="34" t="str">
        <f>'01'!D20</f>
        <v>出店荒し</v>
      </c>
      <c r="E20" s="80">
        <f t="shared" si="1"/>
        <v>71</v>
      </c>
      <c r="F20" s="85">
        <f t="shared" si="2"/>
        <v>8</v>
      </c>
      <c r="G20" s="86">
        <v>0</v>
      </c>
      <c r="H20" s="86">
        <v>1</v>
      </c>
      <c r="I20" s="86">
        <v>2</v>
      </c>
      <c r="J20" s="86">
        <v>1</v>
      </c>
      <c r="K20" s="86">
        <v>3</v>
      </c>
      <c r="L20" s="87">
        <v>1</v>
      </c>
      <c r="M20" s="58"/>
      <c r="N20" s="95">
        <f t="shared" si="0"/>
        <v>63</v>
      </c>
      <c r="O20" s="96">
        <v>16</v>
      </c>
      <c r="P20" s="96">
        <v>7</v>
      </c>
      <c r="Q20" s="96">
        <v>9</v>
      </c>
      <c r="R20" s="96">
        <v>11</v>
      </c>
      <c r="S20" s="96">
        <v>8</v>
      </c>
      <c r="T20" s="96">
        <v>6</v>
      </c>
      <c r="U20" s="96">
        <v>4</v>
      </c>
      <c r="V20" s="96">
        <v>2</v>
      </c>
      <c r="W20" s="35"/>
      <c r="X20" s="36"/>
      <c r="Y20" s="37" t="str">
        <f t="shared" si="6"/>
        <v>出店荒し</v>
      </c>
      <c r="Z20" s="28">
        <f t="shared" si="3"/>
        <v>0</v>
      </c>
      <c r="AA20" s="29">
        <f t="shared" si="4"/>
        <v>0</v>
      </c>
      <c r="AB20" s="29">
        <f t="shared" si="5"/>
        <v>0</v>
      </c>
    </row>
    <row r="21" spans="1:28" ht="13.95" customHeight="1">
      <c r="B21" s="33"/>
      <c r="C21" s="33"/>
      <c r="D21" s="34" t="str">
        <f>'01'!D21</f>
        <v>工場荒し</v>
      </c>
      <c r="E21" s="80">
        <f t="shared" si="1"/>
        <v>1</v>
      </c>
      <c r="F21" s="85">
        <f t="shared" si="2"/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7">
        <v>0</v>
      </c>
      <c r="M21" s="58"/>
      <c r="N21" s="95">
        <f t="shared" si="0"/>
        <v>1</v>
      </c>
      <c r="O21" s="96">
        <v>0</v>
      </c>
      <c r="P21" s="96">
        <v>0</v>
      </c>
      <c r="Q21" s="96">
        <v>0</v>
      </c>
      <c r="R21" s="96">
        <v>1</v>
      </c>
      <c r="S21" s="96">
        <v>0</v>
      </c>
      <c r="T21" s="96">
        <v>0</v>
      </c>
      <c r="U21" s="96">
        <v>0</v>
      </c>
      <c r="V21" s="96">
        <v>0</v>
      </c>
      <c r="W21" s="35"/>
      <c r="X21" s="36"/>
      <c r="Y21" s="37" t="str">
        <f t="shared" si="6"/>
        <v>工場荒し</v>
      </c>
      <c r="Z21" s="28">
        <f t="shared" si="3"/>
        <v>0</v>
      </c>
      <c r="AA21" s="29">
        <f t="shared" si="4"/>
        <v>0</v>
      </c>
      <c r="AB21" s="29">
        <f t="shared" si="5"/>
        <v>0</v>
      </c>
    </row>
    <row r="22" spans="1:28" ht="13.95" customHeight="1">
      <c r="B22" s="33"/>
      <c r="C22" s="33"/>
      <c r="D22" s="34" t="str">
        <f>'01'!D22</f>
        <v>更衣室荒し</v>
      </c>
      <c r="E22" s="80">
        <f t="shared" si="1"/>
        <v>22</v>
      </c>
      <c r="F22" s="85">
        <f t="shared" si="2"/>
        <v>1</v>
      </c>
      <c r="G22" s="86">
        <v>0</v>
      </c>
      <c r="H22" s="86">
        <v>1</v>
      </c>
      <c r="I22" s="86">
        <v>0</v>
      </c>
      <c r="J22" s="86">
        <v>0</v>
      </c>
      <c r="K22" s="86">
        <v>0</v>
      </c>
      <c r="L22" s="87">
        <v>0</v>
      </c>
      <c r="M22" s="58"/>
      <c r="N22" s="95">
        <f t="shared" si="0"/>
        <v>21</v>
      </c>
      <c r="O22" s="96">
        <v>11</v>
      </c>
      <c r="P22" s="96">
        <v>4</v>
      </c>
      <c r="Q22" s="96">
        <v>3</v>
      </c>
      <c r="R22" s="96">
        <v>1</v>
      </c>
      <c r="S22" s="96">
        <v>1</v>
      </c>
      <c r="T22" s="96">
        <v>0</v>
      </c>
      <c r="U22" s="96">
        <v>0</v>
      </c>
      <c r="V22" s="96">
        <v>1</v>
      </c>
      <c r="W22" s="35"/>
      <c r="X22" s="36"/>
      <c r="Y22" s="37" t="str">
        <f t="shared" si="6"/>
        <v>更衣室荒し</v>
      </c>
      <c r="Z22" s="28">
        <f t="shared" si="3"/>
        <v>0</v>
      </c>
      <c r="AA22" s="29">
        <f t="shared" si="4"/>
        <v>0</v>
      </c>
      <c r="AB22" s="29">
        <f t="shared" si="5"/>
        <v>0</v>
      </c>
    </row>
    <row r="23" spans="1:28" ht="13.95" customHeight="1">
      <c r="B23" s="33"/>
      <c r="C23" s="33"/>
      <c r="D23" s="34" t="str">
        <f>'01'!D23</f>
        <v>倉庫荒し</v>
      </c>
      <c r="E23" s="80">
        <f t="shared" si="1"/>
        <v>25</v>
      </c>
      <c r="F23" s="85">
        <f t="shared" si="2"/>
        <v>1</v>
      </c>
      <c r="G23" s="86">
        <v>0</v>
      </c>
      <c r="H23" s="86">
        <v>1</v>
      </c>
      <c r="I23" s="86">
        <v>0</v>
      </c>
      <c r="J23" s="86">
        <v>0</v>
      </c>
      <c r="K23" s="86">
        <v>0</v>
      </c>
      <c r="L23" s="87">
        <v>0</v>
      </c>
      <c r="M23" s="58"/>
      <c r="N23" s="95">
        <f t="shared" si="0"/>
        <v>24</v>
      </c>
      <c r="O23" s="96">
        <v>2</v>
      </c>
      <c r="P23" s="96">
        <v>1</v>
      </c>
      <c r="Q23" s="96">
        <v>7</v>
      </c>
      <c r="R23" s="96">
        <v>3</v>
      </c>
      <c r="S23" s="96">
        <v>5</v>
      </c>
      <c r="T23" s="96">
        <v>1</v>
      </c>
      <c r="U23" s="96">
        <v>0</v>
      </c>
      <c r="V23" s="96">
        <v>5</v>
      </c>
      <c r="W23" s="35"/>
      <c r="X23" s="36"/>
      <c r="Y23" s="37" t="str">
        <f t="shared" si="6"/>
        <v>倉庫荒し</v>
      </c>
      <c r="Z23" s="28">
        <f t="shared" si="3"/>
        <v>0</v>
      </c>
      <c r="AA23" s="29">
        <f t="shared" si="4"/>
        <v>0</v>
      </c>
      <c r="AB23" s="29">
        <f t="shared" si="5"/>
        <v>0</v>
      </c>
    </row>
    <row r="24" spans="1:28" s="25" customFormat="1" ht="13.95" customHeight="1">
      <c r="B24" s="33"/>
      <c r="C24" s="33"/>
      <c r="D24" s="34" t="str">
        <f>'01'!D24</f>
        <v>その他</v>
      </c>
      <c r="E24" s="80">
        <f t="shared" si="1"/>
        <v>62</v>
      </c>
      <c r="F24" s="85">
        <f t="shared" si="2"/>
        <v>2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7">
        <v>2</v>
      </c>
      <c r="M24" s="59"/>
      <c r="N24" s="95">
        <f t="shared" si="0"/>
        <v>60</v>
      </c>
      <c r="O24" s="96">
        <v>9</v>
      </c>
      <c r="P24" s="96">
        <v>2</v>
      </c>
      <c r="Q24" s="96">
        <v>13</v>
      </c>
      <c r="R24" s="96">
        <v>13</v>
      </c>
      <c r="S24" s="96">
        <v>6</v>
      </c>
      <c r="T24" s="96">
        <v>3</v>
      </c>
      <c r="U24" s="96">
        <v>4</v>
      </c>
      <c r="V24" s="96">
        <v>10</v>
      </c>
      <c r="W24" s="35"/>
      <c r="X24" s="36"/>
      <c r="Y24" s="37" t="str">
        <f t="shared" si="6"/>
        <v>その他</v>
      </c>
      <c r="Z24" s="28">
        <f t="shared" si="3"/>
        <v>0</v>
      </c>
      <c r="AA24" s="29">
        <f t="shared" si="4"/>
        <v>0</v>
      </c>
      <c r="AB24" s="29">
        <f t="shared" si="5"/>
        <v>0</v>
      </c>
    </row>
    <row r="25" spans="1:28" ht="13.95" customHeight="1">
      <c r="A25" s="52"/>
      <c r="B25" s="30"/>
      <c r="C25" s="99" t="str">
        <f>'01'!C25:D25</f>
        <v>乗り物盗</v>
      </c>
      <c r="D25" s="127"/>
      <c r="E25" s="80">
        <f t="shared" si="1"/>
        <v>567</v>
      </c>
      <c r="F25" s="80">
        <f t="shared" si="2"/>
        <v>320</v>
      </c>
      <c r="G25" s="83">
        <v>74</v>
      </c>
      <c r="H25" s="83">
        <v>68</v>
      </c>
      <c r="I25" s="83">
        <v>92</v>
      </c>
      <c r="J25" s="83">
        <v>44</v>
      </c>
      <c r="K25" s="83">
        <v>28</v>
      </c>
      <c r="L25" s="84">
        <v>14</v>
      </c>
      <c r="M25" s="53"/>
      <c r="N25" s="92">
        <f t="shared" si="0"/>
        <v>247</v>
      </c>
      <c r="O25" s="94">
        <v>65</v>
      </c>
      <c r="P25" s="94">
        <v>35</v>
      </c>
      <c r="Q25" s="94">
        <v>38</v>
      </c>
      <c r="R25" s="94">
        <v>31</v>
      </c>
      <c r="S25" s="94">
        <v>29</v>
      </c>
      <c r="T25" s="94">
        <v>16</v>
      </c>
      <c r="U25" s="94">
        <v>8</v>
      </c>
      <c r="V25" s="94">
        <v>25</v>
      </c>
      <c r="W25" s="31"/>
      <c r="X25" s="100" t="str">
        <f>C25</f>
        <v>乗り物盗</v>
      </c>
      <c r="Y25" s="100"/>
      <c r="Z25" s="28">
        <f t="shared" si="3"/>
        <v>0</v>
      </c>
      <c r="AA25" s="29">
        <f t="shared" si="4"/>
        <v>0</v>
      </c>
      <c r="AB25" s="29">
        <f t="shared" si="5"/>
        <v>0</v>
      </c>
    </row>
    <row r="26" spans="1:28" ht="13.95" customHeight="1">
      <c r="B26" s="33"/>
      <c r="C26" s="33"/>
      <c r="D26" s="34" t="str">
        <f>'01'!D26</f>
        <v>自動車盗</v>
      </c>
      <c r="E26" s="80">
        <f t="shared" si="1"/>
        <v>35</v>
      </c>
      <c r="F26" s="85">
        <f t="shared" si="2"/>
        <v>6</v>
      </c>
      <c r="G26" s="86">
        <v>0</v>
      </c>
      <c r="H26" s="86">
        <v>2</v>
      </c>
      <c r="I26" s="86">
        <v>2</v>
      </c>
      <c r="J26" s="86">
        <v>0</v>
      </c>
      <c r="K26" s="86">
        <v>1</v>
      </c>
      <c r="L26" s="87">
        <v>1</v>
      </c>
      <c r="M26" s="58"/>
      <c r="N26" s="95">
        <f t="shared" si="0"/>
        <v>29</v>
      </c>
      <c r="O26" s="96">
        <v>3</v>
      </c>
      <c r="P26" s="96">
        <v>4</v>
      </c>
      <c r="Q26" s="96">
        <v>10</v>
      </c>
      <c r="R26" s="96">
        <v>7</v>
      </c>
      <c r="S26" s="96">
        <v>3</v>
      </c>
      <c r="T26" s="96">
        <v>0</v>
      </c>
      <c r="U26" s="96">
        <v>1</v>
      </c>
      <c r="V26" s="96">
        <v>1</v>
      </c>
      <c r="W26" s="35"/>
      <c r="X26" s="36"/>
      <c r="Y26" s="37" t="str">
        <f t="shared" ref="Y26:Y28" si="7">D26</f>
        <v>自動車盗</v>
      </c>
      <c r="Z26" s="28">
        <f t="shared" si="3"/>
        <v>0</v>
      </c>
      <c r="AA26" s="29">
        <f t="shared" si="4"/>
        <v>0</v>
      </c>
      <c r="AB26" s="29">
        <f t="shared" si="5"/>
        <v>0</v>
      </c>
    </row>
    <row r="27" spans="1:28" ht="13.95" customHeight="1">
      <c r="B27" s="33"/>
      <c r="C27" s="33"/>
      <c r="D27" s="34" t="str">
        <f>'01'!D27</f>
        <v>オートバイ盗</v>
      </c>
      <c r="E27" s="80">
        <f t="shared" si="1"/>
        <v>38</v>
      </c>
      <c r="F27" s="85">
        <f t="shared" si="2"/>
        <v>37</v>
      </c>
      <c r="G27" s="86">
        <v>8</v>
      </c>
      <c r="H27" s="86">
        <v>11</v>
      </c>
      <c r="I27" s="86">
        <v>12</v>
      </c>
      <c r="J27" s="86">
        <v>4</v>
      </c>
      <c r="K27" s="86">
        <v>2</v>
      </c>
      <c r="L27" s="87">
        <v>0</v>
      </c>
      <c r="M27" s="58"/>
      <c r="N27" s="95">
        <f t="shared" si="0"/>
        <v>1</v>
      </c>
      <c r="O27" s="96">
        <v>0</v>
      </c>
      <c r="P27" s="96">
        <v>0</v>
      </c>
      <c r="Q27" s="96">
        <v>0</v>
      </c>
      <c r="R27" s="96">
        <v>1</v>
      </c>
      <c r="S27" s="96">
        <v>0</v>
      </c>
      <c r="T27" s="96">
        <v>0</v>
      </c>
      <c r="U27" s="96">
        <v>0</v>
      </c>
      <c r="V27" s="96">
        <v>0</v>
      </c>
      <c r="W27" s="35"/>
      <c r="X27" s="36"/>
      <c r="Y27" s="37" t="str">
        <f t="shared" si="7"/>
        <v>オートバイ盗</v>
      </c>
      <c r="Z27" s="28">
        <f t="shared" si="3"/>
        <v>0</v>
      </c>
      <c r="AA27" s="29">
        <f t="shared" si="4"/>
        <v>0</v>
      </c>
      <c r="AB27" s="29">
        <f t="shared" si="5"/>
        <v>0</v>
      </c>
    </row>
    <row r="28" spans="1:28" s="25" customFormat="1" ht="13.95" customHeight="1">
      <c r="B28" s="33"/>
      <c r="C28" s="33"/>
      <c r="D28" s="34" t="str">
        <f>'01'!D28</f>
        <v>自転車盗</v>
      </c>
      <c r="E28" s="80">
        <f t="shared" si="1"/>
        <v>494</v>
      </c>
      <c r="F28" s="85">
        <f t="shared" si="2"/>
        <v>277</v>
      </c>
      <c r="G28" s="86">
        <v>66</v>
      </c>
      <c r="H28" s="86">
        <v>55</v>
      </c>
      <c r="I28" s="86">
        <v>78</v>
      </c>
      <c r="J28" s="86">
        <v>40</v>
      </c>
      <c r="K28" s="86">
        <v>25</v>
      </c>
      <c r="L28" s="87">
        <v>13</v>
      </c>
      <c r="M28" s="59"/>
      <c r="N28" s="95">
        <f t="shared" si="0"/>
        <v>217</v>
      </c>
      <c r="O28" s="96">
        <v>62</v>
      </c>
      <c r="P28" s="96">
        <v>31</v>
      </c>
      <c r="Q28" s="96">
        <v>28</v>
      </c>
      <c r="R28" s="96">
        <v>23</v>
      </c>
      <c r="S28" s="96">
        <v>26</v>
      </c>
      <c r="T28" s="96">
        <v>16</v>
      </c>
      <c r="U28" s="96">
        <v>7</v>
      </c>
      <c r="V28" s="96">
        <v>24</v>
      </c>
      <c r="W28" s="35"/>
      <c r="X28" s="36"/>
      <c r="Y28" s="37" t="str">
        <f t="shared" si="7"/>
        <v>自転車盗</v>
      </c>
      <c r="Z28" s="28">
        <f t="shared" si="3"/>
        <v>0</v>
      </c>
      <c r="AA28" s="29">
        <f t="shared" si="4"/>
        <v>0</v>
      </c>
      <c r="AB28" s="29">
        <f t="shared" si="5"/>
        <v>0</v>
      </c>
    </row>
    <row r="29" spans="1:28" ht="13.95" customHeight="1">
      <c r="A29" s="52"/>
      <c r="B29" s="30"/>
      <c r="C29" s="99" t="str">
        <f>'01'!C29:D29</f>
        <v>非侵入盗</v>
      </c>
      <c r="D29" s="127"/>
      <c r="E29" s="80">
        <f t="shared" si="1"/>
        <v>25680</v>
      </c>
      <c r="F29" s="80">
        <f t="shared" si="2"/>
        <v>1531</v>
      </c>
      <c r="G29" s="83">
        <v>250</v>
      </c>
      <c r="H29" s="83">
        <v>255</v>
      </c>
      <c r="I29" s="83">
        <v>325</v>
      </c>
      <c r="J29" s="83">
        <v>264</v>
      </c>
      <c r="K29" s="83">
        <v>202</v>
      </c>
      <c r="L29" s="84">
        <v>235</v>
      </c>
      <c r="M29" s="53"/>
      <c r="N29" s="92">
        <f t="shared" si="0"/>
        <v>24149</v>
      </c>
      <c r="O29" s="94">
        <v>1294</v>
      </c>
      <c r="P29" s="94">
        <v>1190</v>
      </c>
      <c r="Q29" s="94">
        <v>2313</v>
      </c>
      <c r="R29" s="94">
        <v>3070</v>
      </c>
      <c r="S29" s="94">
        <v>3636</v>
      </c>
      <c r="T29" s="94">
        <v>1511</v>
      </c>
      <c r="U29" s="94">
        <v>1657</v>
      </c>
      <c r="V29" s="94">
        <v>9478</v>
      </c>
      <c r="W29" s="31"/>
      <c r="X29" s="100" t="str">
        <f>C29</f>
        <v>非侵入盗</v>
      </c>
      <c r="Y29" s="100"/>
      <c r="Z29" s="28">
        <f t="shared" si="3"/>
        <v>0</v>
      </c>
      <c r="AA29" s="29">
        <f t="shared" si="4"/>
        <v>0</v>
      </c>
      <c r="AB29" s="29">
        <f t="shared" si="5"/>
        <v>0</v>
      </c>
    </row>
    <row r="30" spans="1:28" ht="13.95" customHeight="1">
      <c r="B30" s="33"/>
      <c r="C30" s="33"/>
      <c r="D30" s="34" t="str">
        <f>'01'!D30</f>
        <v>職権盗</v>
      </c>
      <c r="E30" s="80">
        <f t="shared" si="1"/>
        <v>42</v>
      </c>
      <c r="F30" s="85">
        <f t="shared" si="2"/>
        <v>6</v>
      </c>
      <c r="G30" s="86">
        <v>0</v>
      </c>
      <c r="H30" s="86">
        <v>1</v>
      </c>
      <c r="I30" s="86">
        <v>0</v>
      </c>
      <c r="J30" s="86">
        <v>1</v>
      </c>
      <c r="K30" s="86">
        <v>2</v>
      </c>
      <c r="L30" s="87">
        <v>2</v>
      </c>
      <c r="M30" s="58"/>
      <c r="N30" s="95">
        <f t="shared" si="0"/>
        <v>36</v>
      </c>
      <c r="O30" s="96">
        <v>15</v>
      </c>
      <c r="P30" s="96">
        <v>8</v>
      </c>
      <c r="Q30" s="96">
        <v>5</v>
      </c>
      <c r="R30" s="96">
        <v>4</v>
      </c>
      <c r="S30" s="96">
        <v>4</v>
      </c>
      <c r="T30" s="96">
        <v>0</v>
      </c>
      <c r="U30" s="96">
        <v>0</v>
      </c>
      <c r="V30" s="96">
        <v>0</v>
      </c>
      <c r="W30" s="35"/>
      <c r="X30" s="36"/>
      <c r="Y30" s="37" t="str">
        <f t="shared" ref="Y30:Y56" si="8">D30</f>
        <v>職権盗</v>
      </c>
      <c r="Z30" s="28">
        <f t="shared" si="3"/>
        <v>0</v>
      </c>
      <c r="AA30" s="29">
        <f t="shared" si="4"/>
        <v>0</v>
      </c>
      <c r="AB30" s="29">
        <f t="shared" si="5"/>
        <v>0</v>
      </c>
    </row>
    <row r="31" spans="1:28" ht="13.95" customHeight="1">
      <c r="B31" s="33"/>
      <c r="C31" s="33"/>
      <c r="D31" s="34" t="str">
        <f>'01'!D31</f>
        <v>慶弔盗</v>
      </c>
      <c r="E31" s="80">
        <f t="shared" si="1"/>
        <v>0</v>
      </c>
      <c r="F31" s="85">
        <f t="shared" si="2"/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7">
        <v>0</v>
      </c>
      <c r="M31" s="58"/>
      <c r="N31" s="95">
        <f t="shared" si="0"/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35"/>
      <c r="X31" s="36"/>
      <c r="Y31" s="37" t="str">
        <f t="shared" si="8"/>
        <v>慶弔盗</v>
      </c>
      <c r="Z31" s="28">
        <f t="shared" si="3"/>
        <v>0</v>
      </c>
      <c r="AA31" s="29">
        <f t="shared" si="4"/>
        <v>0</v>
      </c>
      <c r="AB31" s="29">
        <f t="shared" si="5"/>
        <v>0</v>
      </c>
    </row>
    <row r="32" spans="1:28" ht="13.95" customHeight="1">
      <c r="B32" s="33"/>
      <c r="C32" s="33"/>
      <c r="D32" s="34" t="str">
        <f>'01'!D32</f>
        <v>追出し盗</v>
      </c>
      <c r="E32" s="80">
        <f t="shared" si="1"/>
        <v>1</v>
      </c>
      <c r="F32" s="85">
        <f t="shared" si="2"/>
        <v>1</v>
      </c>
      <c r="G32" s="86">
        <v>0</v>
      </c>
      <c r="H32" s="86">
        <v>0</v>
      </c>
      <c r="I32" s="86">
        <v>0</v>
      </c>
      <c r="J32" s="86">
        <v>1</v>
      </c>
      <c r="K32" s="86">
        <v>0</v>
      </c>
      <c r="L32" s="87">
        <v>0</v>
      </c>
      <c r="M32" s="58"/>
      <c r="N32" s="95">
        <f t="shared" si="0"/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35"/>
      <c r="X32" s="36"/>
      <c r="Y32" s="37" t="str">
        <f t="shared" si="8"/>
        <v>追出し盗</v>
      </c>
      <c r="Z32" s="28">
        <f t="shared" si="3"/>
        <v>0</v>
      </c>
      <c r="AA32" s="29">
        <f t="shared" si="4"/>
        <v>0</v>
      </c>
      <c r="AB32" s="29">
        <f t="shared" si="5"/>
        <v>0</v>
      </c>
    </row>
    <row r="33" spans="2:28" ht="13.95" customHeight="1">
      <c r="B33" s="33"/>
      <c r="C33" s="33"/>
      <c r="D33" s="34" t="str">
        <f>'01'!D33</f>
        <v>買物盗</v>
      </c>
      <c r="E33" s="80">
        <f t="shared" si="1"/>
        <v>38</v>
      </c>
      <c r="F33" s="85">
        <f t="shared" si="2"/>
        <v>5</v>
      </c>
      <c r="G33" s="86">
        <v>2</v>
      </c>
      <c r="H33" s="86">
        <v>1</v>
      </c>
      <c r="I33" s="86">
        <v>0</v>
      </c>
      <c r="J33" s="86">
        <v>1</v>
      </c>
      <c r="K33" s="86">
        <v>1</v>
      </c>
      <c r="L33" s="87">
        <v>0</v>
      </c>
      <c r="M33" s="58"/>
      <c r="N33" s="95">
        <f t="shared" si="0"/>
        <v>33</v>
      </c>
      <c r="O33" s="96">
        <v>5</v>
      </c>
      <c r="P33" s="96">
        <v>2</v>
      </c>
      <c r="Q33" s="96">
        <v>7</v>
      </c>
      <c r="R33" s="96">
        <v>5</v>
      </c>
      <c r="S33" s="96">
        <v>7</v>
      </c>
      <c r="T33" s="96">
        <v>1</v>
      </c>
      <c r="U33" s="96">
        <v>0</v>
      </c>
      <c r="V33" s="96">
        <v>6</v>
      </c>
      <c r="W33" s="35"/>
      <c r="X33" s="36"/>
      <c r="Y33" s="37" t="str">
        <f t="shared" si="8"/>
        <v>買物盗</v>
      </c>
      <c r="Z33" s="28">
        <f t="shared" si="3"/>
        <v>0</v>
      </c>
      <c r="AA33" s="29">
        <f t="shared" si="4"/>
        <v>0</v>
      </c>
      <c r="AB33" s="29">
        <f t="shared" si="5"/>
        <v>0</v>
      </c>
    </row>
    <row r="34" spans="2:28" ht="13.95" customHeight="1">
      <c r="B34" s="33"/>
      <c r="C34" s="33"/>
      <c r="D34" s="34" t="str">
        <f>'01'!D34</f>
        <v>訪問盗</v>
      </c>
      <c r="E34" s="80">
        <f t="shared" si="1"/>
        <v>64</v>
      </c>
      <c r="F34" s="85">
        <f t="shared" si="2"/>
        <v>7</v>
      </c>
      <c r="G34" s="86">
        <v>1</v>
      </c>
      <c r="H34" s="86">
        <v>2</v>
      </c>
      <c r="I34" s="86">
        <v>1</v>
      </c>
      <c r="J34" s="86">
        <v>1</v>
      </c>
      <c r="K34" s="86">
        <v>1</v>
      </c>
      <c r="L34" s="87">
        <v>1</v>
      </c>
      <c r="M34" s="58"/>
      <c r="N34" s="95">
        <f t="shared" si="0"/>
        <v>57</v>
      </c>
      <c r="O34" s="96">
        <v>13</v>
      </c>
      <c r="P34" s="96">
        <v>10</v>
      </c>
      <c r="Q34" s="96">
        <v>12</v>
      </c>
      <c r="R34" s="96">
        <v>10</v>
      </c>
      <c r="S34" s="96">
        <v>5</v>
      </c>
      <c r="T34" s="96">
        <v>1</v>
      </c>
      <c r="U34" s="96">
        <v>2</v>
      </c>
      <c r="V34" s="96">
        <v>4</v>
      </c>
      <c r="W34" s="35"/>
      <c r="X34" s="36"/>
      <c r="Y34" s="37" t="str">
        <f t="shared" si="8"/>
        <v>訪問盗</v>
      </c>
      <c r="Z34" s="28">
        <f t="shared" si="3"/>
        <v>0</v>
      </c>
      <c r="AA34" s="29">
        <f t="shared" si="4"/>
        <v>0</v>
      </c>
      <c r="AB34" s="29">
        <f t="shared" si="5"/>
        <v>0</v>
      </c>
    </row>
    <row r="35" spans="2:28" ht="13.95" customHeight="1">
      <c r="B35" s="33"/>
      <c r="C35" s="33"/>
      <c r="D35" s="34" t="str">
        <f>'01'!D35</f>
        <v>払出盗</v>
      </c>
      <c r="E35" s="80">
        <f t="shared" si="1"/>
        <v>87</v>
      </c>
      <c r="F35" s="85">
        <f t="shared" si="2"/>
        <v>5</v>
      </c>
      <c r="G35" s="86">
        <v>0</v>
      </c>
      <c r="H35" s="86">
        <v>0</v>
      </c>
      <c r="I35" s="86">
        <v>4</v>
      </c>
      <c r="J35" s="86">
        <v>1</v>
      </c>
      <c r="K35" s="86">
        <v>0</v>
      </c>
      <c r="L35" s="87">
        <v>0</v>
      </c>
      <c r="M35" s="58"/>
      <c r="N35" s="95">
        <f t="shared" si="0"/>
        <v>82</v>
      </c>
      <c r="O35" s="96">
        <v>12</v>
      </c>
      <c r="P35" s="96">
        <v>12</v>
      </c>
      <c r="Q35" s="96">
        <v>21</v>
      </c>
      <c r="R35" s="96">
        <v>11</v>
      </c>
      <c r="S35" s="96">
        <v>13</v>
      </c>
      <c r="T35" s="96">
        <v>0</v>
      </c>
      <c r="U35" s="96">
        <v>3</v>
      </c>
      <c r="V35" s="96">
        <v>10</v>
      </c>
      <c r="W35" s="35"/>
      <c r="X35" s="36"/>
      <c r="Y35" s="37" t="str">
        <f t="shared" si="8"/>
        <v>払出盗</v>
      </c>
      <c r="Z35" s="28">
        <f t="shared" si="3"/>
        <v>0</v>
      </c>
      <c r="AA35" s="29">
        <f t="shared" si="4"/>
        <v>0</v>
      </c>
      <c r="AB35" s="29">
        <f t="shared" si="5"/>
        <v>0</v>
      </c>
    </row>
    <row r="36" spans="2:28" ht="13.95" customHeight="1">
      <c r="B36" s="33"/>
      <c r="C36" s="33"/>
      <c r="D36" s="34" t="str">
        <f>'01'!D36</f>
        <v>ＡＴＭねらい</v>
      </c>
      <c r="E36" s="80">
        <f t="shared" si="1"/>
        <v>0</v>
      </c>
      <c r="F36" s="85">
        <f t="shared" si="2"/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7">
        <v>0</v>
      </c>
      <c r="M36" s="58"/>
      <c r="N36" s="95">
        <f t="shared" si="0"/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35"/>
      <c r="X36" s="36"/>
      <c r="Y36" s="37" t="str">
        <f t="shared" si="8"/>
        <v>ＡＴＭねらい</v>
      </c>
      <c r="Z36" s="28">
        <f t="shared" si="3"/>
        <v>0</v>
      </c>
      <c r="AA36" s="29">
        <f t="shared" si="4"/>
        <v>0</v>
      </c>
      <c r="AB36" s="29">
        <f t="shared" si="5"/>
        <v>0</v>
      </c>
    </row>
    <row r="37" spans="2:28" ht="13.95" customHeight="1">
      <c r="B37" s="33"/>
      <c r="C37" s="33"/>
      <c r="D37" s="34" t="str">
        <f>'01'!D37</f>
        <v>窓口ねらい</v>
      </c>
      <c r="E37" s="80">
        <f t="shared" si="1"/>
        <v>0</v>
      </c>
      <c r="F37" s="85">
        <f t="shared" si="2"/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7">
        <v>0</v>
      </c>
      <c r="M37" s="58"/>
      <c r="N37" s="95">
        <f t="shared" si="0"/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35"/>
      <c r="X37" s="36"/>
      <c r="Y37" s="37" t="str">
        <f t="shared" si="8"/>
        <v>窓口ねらい</v>
      </c>
      <c r="Z37" s="28">
        <f t="shared" si="3"/>
        <v>0</v>
      </c>
      <c r="AA37" s="29">
        <f t="shared" si="4"/>
        <v>0</v>
      </c>
      <c r="AB37" s="29">
        <f t="shared" si="5"/>
        <v>0</v>
      </c>
    </row>
    <row r="38" spans="2:28" ht="13.95" customHeight="1">
      <c r="B38" s="33"/>
      <c r="C38" s="33"/>
      <c r="D38" s="34" t="str">
        <f>'01'!D38</f>
        <v>途中ねらい</v>
      </c>
      <c r="E38" s="80">
        <f t="shared" si="1"/>
        <v>1</v>
      </c>
      <c r="F38" s="85">
        <f t="shared" si="2"/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7">
        <v>0</v>
      </c>
      <c r="M38" s="58"/>
      <c r="N38" s="95">
        <f t="shared" si="0"/>
        <v>1</v>
      </c>
      <c r="O38" s="96">
        <v>0</v>
      </c>
      <c r="P38" s="96">
        <v>1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35"/>
      <c r="X38" s="36"/>
      <c r="Y38" s="37" t="str">
        <f t="shared" si="8"/>
        <v>途中ねらい</v>
      </c>
      <c r="Z38" s="28">
        <f t="shared" si="3"/>
        <v>0</v>
      </c>
      <c r="AA38" s="29">
        <f t="shared" si="4"/>
        <v>0</v>
      </c>
      <c r="AB38" s="29">
        <f t="shared" si="5"/>
        <v>0</v>
      </c>
    </row>
    <row r="39" spans="2:28" ht="13.95" customHeight="1">
      <c r="B39" s="33"/>
      <c r="C39" s="33"/>
      <c r="D39" s="34" t="str">
        <f>'01'!D39</f>
        <v>室内ねらい</v>
      </c>
      <c r="E39" s="80">
        <f t="shared" si="1"/>
        <v>2</v>
      </c>
      <c r="F39" s="85">
        <f t="shared" si="2"/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7">
        <v>0</v>
      </c>
      <c r="M39" s="58"/>
      <c r="N39" s="95">
        <f t="shared" si="0"/>
        <v>2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2</v>
      </c>
      <c r="W39" s="35"/>
      <c r="X39" s="36"/>
      <c r="Y39" s="37" t="str">
        <f t="shared" si="8"/>
        <v>室内ねらい</v>
      </c>
      <c r="Z39" s="28">
        <f t="shared" si="3"/>
        <v>0</v>
      </c>
      <c r="AA39" s="29">
        <f t="shared" si="4"/>
        <v>0</v>
      </c>
      <c r="AB39" s="29">
        <f t="shared" si="5"/>
        <v>0</v>
      </c>
    </row>
    <row r="40" spans="2:28" ht="13.95" customHeight="1">
      <c r="B40" s="33"/>
      <c r="C40" s="33"/>
      <c r="D40" s="34" t="str">
        <f>'01'!D40</f>
        <v>客室ねらい</v>
      </c>
      <c r="E40" s="80">
        <f t="shared" si="1"/>
        <v>11</v>
      </c>
      <c r="F40" s="85">
        <f t="shared" si="2"/>
        <v>1</v>
      </c>
      <c r="G40" s="86">
        <v>0</v>
      </c>
      <c r="H40" s="86">
        <v>0</v>
      </c>
      <c r="I40" s="86">
        <v>1</v>
      </c>
      <c r="J40" s="86">
        <v>0</v>
      </c>
      <c r="K40" s="86">
        <v>0</v>
      </c>
      <c r="L40" s="87">
        <v>0</v>
      </c>
      <c r="M40" s="58"/>
      <c r="N40" s="95">
        <f t="shared" si="0"/>
        <v>10</v>
      </c>
      <c r="O40" s="96">
        <v>1</v>
      </c>
      <c r="P40" s="96">
        <v>1</v>
      </c>
      <c r="Q40" s="96">
        <v>1</v>
      </c>
      <c r="R40" s="96">
        <v>2</v>
      </c>
      <c r="S40" s="96">
        <v>3</v>
      </c>
      <c r="T40" s="96">
        <v>0</v>
      </c>
      <c r="U40" s="96">
        <v>0</v>
      </c>
      <c r="V40" s="96">
        <v>2</v>
      </c>
      <c r="W40" s="35"/>
      <c r="X40" s="36"/>
      <c r="Y40" s="37" t="str">
        <f t="shared" si="8"/>
        <v>客室ねらい</v>
      </c>
      <c r="Z40" s="28">
        <f t="shared" si="3"/>
        <v>0</v>
      </c>
      <c r="AA40" s="29">
        <f t="shared" si="4"/>
        <v>0</v>
      </c>
      <c r="AB40" s="29">
        <f t="shared" si="5"/>
        <v>0</v>
      </c>
    </row>
    <row r="41" spans="2:28" ht="13.95" customHeight="1">
      <c r="B41" s="33"/>
      <c r="C41" s="33"/>
      <c r="D41" s="34" t="str">
        <f>'01'!D41</f>
        <v>病室ねらい</v>
      </c>
      <c r="E41" s="80">
        <f t="shared" si="1"/>
        <v>1</v>
      </c>
      <c r="F41" s="85">
        <f t="shared" si="2"/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7">
        <v>0</v>
      </c>
      <c r="M41" s="58"/>
      <c r="N41" s="95">
        <f t="shared" si="0"/>
        <v>1</v>
      </c>
      <c r="O41" s="96">
        <v>0</v>
      </c>
      <c r="P41" s="96">
        <v>0</v>
      </c>
      <c r="Q41" s="96">
        <v>0</v>
      </c>
      <c r="R41" s="96">
        <v>0</v>
      </c>
      <c r="S41" s="96">
        <v>1</v>
      </c>
      <c r="T41" s="96">
        <v>0</v>
      </c>
      <c r="U41" s="96">
        <v>0</v>
      </c>
      <c r="V41" s="96">
        <v>0</v>
      </c>
      <c r="W41" s="35"/>
      <c r="X41" s="36"/>
      <c r="Y41" s="37" t="str">
        <f t="shared" si="8"/>
        <v>病室ねらい</v>
      </c>
      <c r="Z41" s="28">
        <f t="shared" si="3"/>
        <v>0</v>
      </c>
      <c r="AA41" s="29">
        <f t="shared" si="4"/>
        <v>0</v>
      </c>
      <c r="AB41" s="29">
        <f t="shared" si="5"/>
        <v>0</v>
      </c>
    </row>
    <row r="42" spans="2:28" ht="13.95" customHeight="1">
      <c r="B42" s="33"/>
      <c r="C42" s="33"/>
      <c r="D42" s="34" t="str">
        <f>'01'!D42</f>
        <v>ひったくり</v>
      </c>
      <c r="E42" s="80">
        <f t="shared" si="1"/>
        <v>6</v>
      </c>
      <c r="F42" s="85">
        <f t="shared" si="2"/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7">
        <v>0</v>
      </c>
      <c r="M42" s="58"/>
      <c r="N42" s="95">
        <f t="shared" si="0"/>
        <v>6</v>
      </c>
      <c r="O42" s="96">
        <v>1</v>
      </c>
      <c r="P42" s="96">
        <v>0</v>
      </c>
      <c r="Q42" s="96">
        <v>1</v>
      </c>
      <c r="R42" s="96">
        <v>2</v>
      </c>
      <c r="S42" s="96">
        <v>1</v>
      </c>
      <c r="T42" s="96">
        <v>0</v>
      </c>
      <c r="U42" s="96">
        <v>0</v>
      </c>
      <c r="V42" s="96">
        <v>1</v>
      </c>
      <c r="W42" s="35"/>
      <c r="X42" s="36"/>
      <c r="Y42" s="37" t="str">
        <f t="shared" si="8"/>
        <v>ひったくり</v>
      </c>
      <c r="Z42" s="28">
        <f t="shared" si="3"/>
        <v>0</v>
      </c>
      <c r="AA42" s="29">
        <f t="shared" si="4"/>
        <v>0</v>
      </c>
      <c r="AB42" s="29">
        <f t="shared" si="5"/>
        <v>0</v>
      </c>
    </row>
    <row r="43" spans="2:28" ht="13.95" customHeight="1">
      <c r="B43" s="33"/>
      <c r="C43" s="33"/>
      <c r="D43" s="34" t="str">
        <f>'01'!D43</f>
        <v>すり</v>
      </c>
      <c r="E43" s="80">
        <f t="shared" si="1"/>
        <v>62</v>
      </c>
      <c r="F43" s="85">
        <f t="shared" si="2"/>
        <v>12</v>
      </c>
      <c r="G43" s="86">
        <v>1</v>
      </c>
      <c r="H43" s="86">
        <v>4</v>
      </c>
      <c r="I43" s="86">
        <v>2</v>
      </c>
      <c r="J43" s="86">
        <v>1</v>
      </c>
      <c r="K43" s="86">
        <v>2</v>
      </c>
      <c r="L43" s="87">
        <v>2</v>
      </c>
      <c r="M43" s="58"/>
      <c r="N43" s="95">
        <f t="shared" si="0"/>
        <v>50</v>
      </c>
      <c r="O43" s="96">
        <v>7</v>
      </c>
      <c r="P43" s="96">
        <v>3</v>
      </c>
      <c r="Q43" s="96">
        <v>7</v>
      </c>
      <c r="R43" s="96">
        <v>8</v>
      </c>
      <c r="S43" s="96">
        <v>13</v>
      </c>
      <c r="T43" s="96">
        <v>2</v>
      </c>
      <c r="U43" s="96">
        <v>0</v>
      </c>
      <c r="V43" s="96">
        <v>10</v>
      </c>
      <c r="W43" s="35"/>
      <c r="X43" s="36"/>
      <c r="Y43" s="37" t="str">
        <f t="shared" si="8"/>
        <v>すり</v>
      </c>
      <c r="Z43" s="28">
        <f t="shared" si="3"/>
        <v>0</v>
      </c>
      <c r="AA43" s="29">
        <f t="shared" si="4"/>
        <v>0</v>
      </c>
      <c r="AB43" s="29">
        <f t="shared" si="5"/>
        <v>0</v>
      </c>
    </row>
    <row r="44" spans="2:28" ht="13.95" customHeight="1">
      <c r="B44" s="33"/>
      <c r="C44" s="33"/>
      <c r="D44" s="34" t="str">
        <f>'01'!D44</f>
        <v>置引き</v>
      </c>
      <c r="E44" s="80">
        <f t="shared" si="1"/>
        <v>708</v>
      </c>
      <c r="F44" s="85">
        <f t="shared" si="2"/>
        <v>24</v>
      </c>
      <c r="G44" s="86">
        <v>9</v>
      </c>
      <c r="H44" s="86">
        <v>1</v>
      </c>
      <c r="I44" s="86">
        <v>4</v>
      </c>
      <c r="J44" s="86">
        <v>2</v>
      </c>
      <c r="K44" s="86">
        <v>2</v>
      </c>
      <c r="L44" s="87">
        <v>6</v>
      </c>
      <c r="M44" s="58"/>
      <c r="N44" s="95">
        <f t="shared" si="0"/>
        <v>684</v>
      </c>
      <c r="O44" s="96">
        <v>19</v>
      </c>
      <c r="P44" s="96">
        <v>24</v>
      </c>
      <c r="Q44" s="96">
        <v>52</v>
      </c>
      <c r="R44" s="96">
        <v>81</v>
      </c>
      <c r="S44" s="96">
        <v>131</v>
      </c>
      <c r="T44" s="96">
        <v>61</v>
      </c>
      <c r="U44" s="96">
        <v>75</v>
      </c>
      <c r="V44" s="96">
        <v>241</v>
      </c>
      <c r="W44" s="35"/>
      <c r="X44" s="36"/>
      <c r="Y44" s="37" t="str">
        <f t="shared" si="8"/>
        <v>置引き</v>
      </c>
      <c r="Z44" s="28">
        <f t="shared" si="3"/>
        <v>0</v>
      </c>
      <c r="AA44" s="29">
        <f t="shared" si="4"/>
        <v>0</v>
      </c>
      <c r="AB44" s="29">
        <f t="shared" si="5"/>
        <v>0</v>
      </c>
    </row>
    <row r="45" spans="2:28" ht="13.95" customHeight="1">
      <c r="B45" s="33"/>
      <c r="C45" s="33"/>
      <c r="D45" s="34" t="str">
        <f>'01'!D45</f>
        <v>仮睡者ねらい</v>
      </c>
      <c r="E45" s="80">
        <f t="shared" si="1"/>
        <v>10</v>
      </c>
      <c r="F45" s="85">
        <f t="shared" si="2"/>
        <v>2</v>
      </c>
      <c r="G45" s="86">
        <v>1</v>
      </c>
      <c r="H45" s="86">
        <v>1</v>
      </c>
      <c r="I45" s="86">
        <v>0</v>
      </c>
      <c r="J45" s="86">
        <v>0</v>
      </c>
      <c r="K45" s="86">
        <v>0</v>
      </c>
      <c r="L45" s="87">
        <v>0</v>
      </c>
      <c r="M45" s="58"/>
      <c r="N45" s="95">
        <f t="shared" si="0"/>
        <v>8</v>
      </c>
      <c r="O45" s="96">
        <v>1</v>
      </c>
      <c r="P45" s="96">
        <v>0</v>
      </c>
      <c r="Q45" s="96">
        <v>0</v>
      </c>
      <c r="R45" s="96">
        <v>1</v>
      </c>
      <c r="S45" s="96">
        <v>0</v>
      </c>
      <c r="T45" s="96">
        <v>1</v>
      </c>
      <c r="U45" s="96">
        <v>0</v>
      </c>
      <c r="V45" s="96">
        <v>5</v>
      </c>
      <c r="W45" s="35"/>
      <c r="X45" s="36"/>
      <c r="Y45" s="37" t="str">
        <f t="shared" si="8"/>
        <v>仮睡者ねらい</v>
      </c>
      <c r="Z45" s="28">
        <f t="shared" si="3"/>
        <v>0</v>
      </c>
      <c r="AA45" s="29">
        <f t="shared" si="4"/>
        <v>0</v>
      </c>
      <c r="AB45" s="29">
        <f t="shared" si="5"/>
        <v>0</v>
      </c>
    </row>
    <row r="46" spans="2:28" ht="13.95" customHeight="1">
      <c r="B46" s="33"/>
      <c r="C46" s="33"/>
      <c r="D46" s="34" t="str">
        <f>'01'!D46</f>
        <v>車上ねらい</v>
      </c>
      <c r="E46" s="80">
        <f t="shared" si="1"/>
        <v>115</v>
      </c>
      <c r="F46" s="85">
        <f t="shared" si="2"/>
        <v>5</v>
      </c>
      <c r="G46" s="86">
        <v>0</v>
      </c>
      <c r="H46" s="86">
        <v>0</v>
      </c>
      <c r="I46" s="86">
        <v>3</v>
      </c>
      <c r="J46" s="86">
        <v>0</v>
      </c>
      <c r="K46" s="86">
        <v>0</v>
      </c>
      <c r="L46" s="87">
        <v>2</v>
      </c>
      <c r="M46" s="58"/>
      <c r="N46" s="95">
        <f t="shared" si="0"/>
        <v>110</v>
      </c>
      <c r="O46" s="96">
        <v>7</v>
      </c>
      <c r="P46" s="96">
        <v>7</v>
      </c>
      <c r="Q46" s="96">
        <v>12</v>
      </c>
      <c r="R46" s="96">
        <v>21</v>
      </c>
      <c r="S46" s="96">
        <v>24</v>
      </c>
      <c r="T46" s="96">
        <v>10</v>
      </c>
      <c r="U46" s="96">
        <v>6</v>
      </c>
      <c r="V46" s="96">
        <v>23</v>
      </c>
      <c r="W46" s="35"/>
      <c r="X46" s="36"/>
      <c r="Y46" s="37" t="str">
        <f t="shared" si="8"/>
        <v>車上ねらい</v>
      </c>
      <c r="Z46" s="28">
        <f t="shared" si="3"/>
        <v>0</v>
      </c>
      <c r="AA46" s="29">
        <f t="shared" si="4"/>
        <v>0</v>
      </c>
      <c r="AB46" s="29">
        <f t="shared" si="5"/>
        <v>0</v>
      </c>
    </row>
    <row r="47" spans="2:28" ht="13.95" customHeight="1">
      <c r="B47" s="33"/>
      <c r="C47" s="33"/>
      <c r="D47" s="34" t="str">
        <f>'01'!D47</f>
        <v>部品ねらい</v>
      </c>
      <c r="E47" s="80">
        <f t="shared" si="1"/>
        <v>16</v>
      </c>
      <c r="F47" s="85">
        <f t="shared" si="2"/>
        <v>4</v>
      </c>
      <c r="G47" s="86">
        <v>0</v>
      </c>
      <c r="H47" s="86">
        <v>1</v>
      </c>
      <c r="I47" s="86">
        <v>1</v>
      </c>
      <c r="J47" s="86">
        <v>1</v>
      </c>
      <c r="K47" s="86">
        <v>0</v>
      </c>
      <c r="L47" s="87">
        <v>1</v>
      </c>
      <c r="M47" s="58"/>
      <c r="N47" s="95">
        <f t="shared" si="0"/>
        <v>12</v>
      </c>
      <c r="O47" s="96">
        <v>2</v>
      </c>
      <c r="P47" s="96">
        <v>1</v>
      </c>
      <c r="Q47" s="96">
        <v>1</v>
      </c>
      <c r="R47" s="96">
        <v>2</v>
      </c>
      <c r="S47" s="96">
        <v>1</v>
      </c>
      <c r="T47" s="96">
        <v>1</v>
      </c>
      <c r="U47" s="96">
        <v>1</v>
      </c>
      <c r="V47" s="96">
        <v>3</v>
      </c>
      <c r="W47" s="35"/>
      <c r="X47" s="36"/>
      <c r="Y47" s="37" t="str">
        <f t="shared" si="8"/>
        <v>部品ねらい</v>
      </c>
      <c r="Z47" s="28">
        <f t="shared" si="3"/>
        <v>0</v>
      </c>
      <c r="AA47" s="29">
        <f t="shared" si="4"/>
        <v>0</v>
      </c>
      <c r="AB47" s="29">
        <f t="shared" si="5"/>
        <v>0</v>
      </c>
    </row>
    <row r="48" spans="2:28" ht="13.95" customHeight="1">
      <c r="B48" s="33"/>
      <c r="C48" s="33"/>
      <c r="D48" s="34" t="str">
        <f>'01'!D48</f>
        <v>脱衣場ねらい</v>
      </c>
      <c r="E48" s="80">
        <f t="shared" si="1"/>
        <v>23</v>
      </c>
      <c r="F48" s="85">
        <f t="shared" si="2"/>
        <v>1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7">
        <v>1</v>
      </c>
      <c r="M48" s="58"/>
      <c r="N48" s="95">
        <f t="shared" si="0"/>
        <v>22</v>
      </c>
      <c r="O48" s="96">
        <v>1</v>
      </c>
      <c r="P48" s="96">
        <v>1</v>
      </c>
      <c r="Q48" s="96">
        <v>1</v>
      </c>
      <c r="R48" s="96">
        <v>6</v>
      </c>
      <c r="S48" s="96">
        <v>2</v>
      </c>
      <c r="T48" s="96">
        <v>2</v>
      </c>
      <c r="U48" s="96">
        <v>1</v>
      </c>
      <c r="V48" s="96">
        <v>8</v>
      </c>
      <c r="W48" s="35"/>
      <c r="X48" s="36"/>
      <c r="Y48" s="37" t="str">
        <f t="shared" si="8"/>
        <v>脱衣場ねらい</v>
      </c>
      <c r="Z48" s="28">
        <f t="shared" si="3"/>
        <v>0</v>
      </c>
      <c r="AA48" s="29">
        <f t="shared" si="4"/>
        <v>0</v>
      </c>
      <c r="AB48" s="29">
        <f t="shared" si="5"/>
        <v>0</v>
      </c>
    </row>
    <row r="49" spans="2:28" ht="13.95" customHeight="1">
      <c r="B49" s="33"/>
      <c r="C49" s="33"/>
      <c r="D49" s="34" t="str">
        <f>'01'!D49</f>
        <v>自動販売機ねらい</v>
      </c>
      <c r="E49" s="80">
        <f t="shared" si="1"/>
        <v>6</v>
      </c>
      <c r="F49" s="85">
        <f t="shared" si="2"/>
        <v>0</v>
      </c>
      <c r="G49" s="86">
        <v>0</v>
      </c>
      <c r="H49" s="86">
        <v>0</v>
      </c>
      <c r="I49" s="86">
        <v>0</v>
      </c>
      <c r="J49" s="86">
        <v>0</v>
      </c>
      <c r="K49" s="86">
        <v>0</v>
      </c>
      <c r="L49" s="87">
        <v>0</v>
      </c>
      <c r="M49" s="58"/>
      <c r="N49" s="95">
        <f t="shared" si="0"/>
        <v>6</v>
      </c>
      <c r="O49" s="96">
        <v>2</v>
      </c>
      <c r="P49" s="96">
        <v>0</v>
      </c>
      <c r="Q49" s="96">
        <v>0</v>
      </c>
      <c r="R49" s="96">
        <v>2</v>
      </c>
      <c r="S49" s="96">
        <v>1</v>
      </c>
      <c r="T49" s="96">
        <v>1</v>
      </c>
      <c r="U49" s="96">
        <v>0</v>
      </c>
      <c r="V49" s="96">
        <v>0</v>
      </c>
      <c r="W49" s="35"/>
      <c r="X49" s="36"/>
      <c r="Y49" s="37" t="str">
        <f t="shared" si="8"/>
        <v>自動販売機ねらい</v>
      </c>
      <c r="Z49" s="28">
        <f t="shared" si="3"/>
        <v>0</v>
      </c>
      <c r="AA49" s="29">
        <f t="shared" si="4"/>
        <v>0</v>
      </c>
      <c r="AB49" s="29">
        <f t="shared" si="5"/>
        <v>0</v>
      </c>
    </row>
    <row r="50" spans="2:28" ht="13.95" customHeight="1">
      <c r="B50" s="33"/>
      <c r="C50" s="33"/>
      <c r="D50" s="34" t="str">
        <f>'01'!D50</f>
        <v>色情ねらい</v>
      </c>
      <c r="E50" s="80">
        <f t="shared" si="1"/>
        <v>2</v>
      </c>
      <c r="F50" s="85">
        <f t="shared" si="2"/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7">
        <v>0</v>
      </c>
      <c r="M50" s="58"/>
      <c r="N50" s="95">
        <f t="shared" si="0"/>
        <v>2</v>
      </c>
      <c r="O50" s="96">
        <v>0</v>
      </c>
      <c r="P50" s="96">
        <v>0</v>
      </c>
      <c r="Q50" s="96">
        <v>0</v>
      </c>
      <c r="R50" s="96">
        <v>0</v>
      </c>
      <c r="S50" s="96">
        <v>1</v>
      </c>
      <c r="T50" s="96">
        <v>0</v>
      </c>
      <c r="U50" s="96">
        <v>0</v>
      </c>
      <c r="V50" s="96">
        <v>1</v>
      </c>
      <c r="W50" s="35"/>
      <c r="X50" s="36"/>
      <c r="Y50" s="37" t="str">
        <f t="shared" si="8"/>
        <v>色情ねらい</v>
      </c>
      <c r="Z50" s="28">
        <f t="shared" si="3"/>
        <v>0</v>
      </c>
      <c r="AA50" s="29">
        <f t="shared" si="4"/>
        <v>0</v>
      </c>
      <c r="AB50" s="29">
        <f t="shared" si="5"/>
        <v>0</v>
      </c>
    </row>
    <row r="51" spans="2:28" ht="13.95" customHeight="1">
      <c r="B51" s="33"/>
      <c r="C51" s="33"/>
      <c r="D51" s="34" t="str">
        <f>'01'!D51</f>
        <v>工事場ねらい</v>
      </c>
      <c r="E51" s="80">
        <f t="shared" si="1"/>
        <v>11</v>
      </c>
      <c r="F51" s="85">
        <f t="shared" si="2"/>
        <v>0</v>
      </c>
      <c r="G51" s="86">
        <v>0</v>
      </c>
      <c r="H51" s="86">
        <v>0</v>
      </c>
      <c r="I51" s="86">
        <v>0</v>
      </c>
      <c r="J51" s="86">
        <v>0</v>
      </c>
      <c r="K51" s="86">
        <v>0</v>
      </c>
      <c r="L51" s="87">
        <v>0</v>
      </c>
      <c r="M51" s="58"/>
      <c r="N51" s="95">
        <f t="shared" si="0"/>
        <v>11</v>
      </c>
      <c r="O51" s="96">
        <v>1</v>
      </c>
      <c r="P51" s="96">
        <v>0</v>
      </c>
      <c r="Q51" s="96">
        <v>1</v>
      </c>
      <c r="R51" s="96">
        <v>1</v>
      </c>
      <c r="S51" s="96">
        <v>3</v>
      </c>
      <c r="T51" s="96">
        <v>0</v>
      </c>
      <c r="U51" s="96">
        <v>0</v>
      </c>
      <c r="V51" s="96">
        <v>5</v>
      </c>
      <c r="W51" s="35"/>
      <c r="X51" s="36"/>
      <c r="Y51" s="37" t="str">
        <f t="shared" si="8"/>
        <v>工事場ねらい</v>
      </c>
      <c r="Z51" s="28">
        <f t="shared" si="3"/>
        <v>0</v>
      </c>
      <c r="AA51" s="29">
        <f t="shared" si="4"/>
        <v>0</v>
      </c>
      <c r="AB51" s="29">
        <f t="shared" si="5"/>
        <v>0</v>
      </c>
    </row>
    <row r="52" spans="2:28" ht="13.95" customHeight="1">
      <c r="B52" s="33"/>
      <c r="C52" s="33"/>
      <c r="D52" s="34" t="str">
        <f>'01'!D52</f>
        <v>万引き</v>
      </c>
      <c r="E52" s="80">
        <f t="shared" si="1"/>
        <v>20228</v>
      </c>
      <c r="F52" s="85">
        <f t="shared" si="2"/>
        <v>1274</v>
      </c>
      <c r="G52" s="86">
        <v>230</v>
      </c>
      <c r="H52" s="86">
        <v>228</v>
      </c>
      <c r="I52" s="86">
        <v>283</v>
      </c>
      <c r="J52" s="86">
        <v>226</v>
      </c>
      <c r="K52" s="86">
        <v>151</v>
      </c>
      <c r="L52" s="87">
        <v>156</v>
      </c>
      <c r="M52" s="58"/>
      <c r="N52" s="95">
        <f t="shared" si="0"/>
        <v>18954</v>
      </c>
      <c r="O52" s="96">
        <v>876</v>
      </c>
      <c r="P52" s="96">
        <v>859</v>
      </c>
      <c r="Q52" s="96">
        <v>1788</v>
      </c>
      <c r="R52" s="96">
        <v>2376</v>
      </c>
      <c r="S52" s="96">
        <v>2746</v>
      </c>
      <c r="T52" s="96">
        <v>1186</v>
      </c>
      <c r="U52" s="96">
        <v>1288</v>
      </c>
      <c r="V52" s="96">
        <v>7835</v>
      </c>
      <c r="W52" s="35"/>
      <c r="X52" s="36"/>
      <c r="Y52" s="37" t="str">
        <f t="shared" si="8"/>
        <v>万引き</v>
      </c>
      <c r="Z52" s="28">
        <f t="shared" si="3"/>
        <v>0</v>
      </c>
      <c r="AA52" s="29">
        <f t="shared" si="4"/>
        <v>0</v>
      </c>
      <c r="AB52" s="29">
        <f t="shared" si="5"/>
        <v>0</v>
      </c>
    </row>
    <row r="53" spans="2:28" ht="13.95" customHeight="1">
      <c r="B53" s="33"/>
      <c r="C53" s="33"/>
      <c r="D53" s="34" t="str">
        <f>'01'!D53</f>
        <v>職場ねらい</v>
      </c>
      <c r="E53" s="80">
        <f t="shared" si="1"/>
        <v>826</v>
      </c>
      <c r="F53" s="85">
        <f t="shared" si="2"/>
        <v>100</v>
      </c>
      <c r="G53" s="86">
        <v>0</v>
      </c>
      <c r="H53" s="86">
        <v>5</v>
      </c>
      <c r="I53" s="86">
        <v>12</v>
      </c>
      <c r="J53" s="86">
        <v>14</v>
      </c>
      <c r="K53" s="86">
        <v>28</v>
      </c>
      <c r="L53" s="87">
        <v>41</v>
      </c>
      <c r="M53" s="58"/>
      <c r="N53" s="95">
        <f t="shared" si="0"/>
        <v>726</v>
      </c>
      <c r="O53" s="96">
        <v>174</v>
      </c>
      <c r="P53" s="96">
        <v>110</v>
      </c>
      <c r="Q53" s="96">
        <v>133</v>
      </c>
      <c r="R53" s="96">
        <v>138</v>
      </c>
      <c r="S53" s="96">
        <v>103</v>
      </c>
      <c r="T53" s="96">
        <v>26</v>
      </c>
      <c r="U53" s="96">
        <v>19</v>
      </c>
      <c r="V53" s="96">
        <v>23</v>
      </c>
      <c r="W53" s="35"/>
      <c r="X53" s="36"/>
      <c r="Y53" s="37" t="str">
        <f t="shared" si="8"/>
        <v>職場ねらい</v>
      </c>
      <c r="Z53" s="28">
        <f t="shared" si="3"/>
        <v>0</v>
      </c>
      <c r="AA53" s="29">
        <f t="shared" si="4"/>
        <v>0</v>
      </c>
      <c r="AB53" s="29">
        <f t="shared" si="5"/>
        <v>0</v>
      </c>
    </row>
    <row r="54" spans="2:28" ht="13.95" customHeight="1">
      <c r="B54" s="33"/>
      <c r="C54" s="33"/>
      <c r="D54" s="34" t="str">
        <f>'01'!D54</f>
        <v>同居ねらい</v>
      </c>
      <c r="E54" s="80">
        <f t="shared" si="1"/>
        <v>31</v>
      </c>
      <c r="F54" s="85">
        <f t="shared" si="2"/>
        <v>3</v>
      </c>
      <c r="G54" s="86">
        <v>0</v>
      </c>
      <c r="H54" s="86">
        <v>1</v>
      </c>
      <c r="I54" s="86">
        <v>1</v>
      </c>
      <c r="J54" s="86">
        <v>0</v>
      </c>
      <c r="K54" s="86">
        <v>0</v>
      </c>
      <c r="L54" s="87">
        <v>1</v>
      </c>
      <c r="M54" s="58"/>
      <c r="N54" s="95">
        <f t="shared" si="0"/>
        <v>28</v>
      </c>
      <c r="O54" s="96">
        <v>9</v>
      </c>
      <c r="P54" s="96">
        <v>5</v>
      </c>
      <c r="Q54" s="96">
        <v>3</v>
      </c>
      <c r="R54" s="96">
        <v>1</v>
      </c>
      <c r="S54" s="96">
        <v>7</v>
      </c>
      <c r="T54" s="96">
        <v>2</v>
      </c>
      <c r="U54" s="96">
        <v>0</v>
      </c>
      <c r="V54" s="96">
        <v>1</v>
      </c>
      <c r="W54" s="35"/>
      <c r="X54" s="36"/>
      <c r="Y54" s="37" t="str">
        <f t="shared" si="8"/>
        <v>同居ねらい</v>
      </c>
      <c r="Z54" s="28">
        <f t="shared" si="3"/>
        <v>0</v>
      </c>
      <c r="AA54" s="29">
        <f t="shared" si="4"/>
        <v>0</v>
      </c>
      <c r="AB54" s="29">
        <f t="shared" si="5"/>
        <v>0</v>
      </c>
    </row>
    <row r="55" spans="2:28" ht="13.95" customHeight="1">
      <c r="B55" s="33"/>
      <c r="C55" s="33"/>
      <c r="D55" s="34" t="str">
        <f>'01'!D55</f>
        <v>さい銭ねらい</v>
      </c>
      <c r="E55" s="80">
        <f>SUM(G55:L55,O55:V55)</f>
        <v>20</v>
      </c>
      <c r="F55" s="85">
        <f>SUM(G55:L55)</f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  <c r="L55" s="87">
        <v>0</v>
      </c>
      <c r="M55" s="58"/>
      <c r="N55" s="95">
        <f t="shared" si="0"/>
        <v>20</v>
      </c>
      <c r="O55" s="96">
        <v>0</v>
      </c>
      <c r="P55" s="96">
        <v>0</v>
      </c>
      <c r="Q55" s="96">
        <v>2</v>
      </c>
      <c r="R55" s="96">
        <v>4</v>
      </c>
      <c r="S55" s="96">
        <v>4</v>
      </c>
      <c r="T55" s="96">
        <v>3</v>
      </c>
      <c r="U55" s="96">
        <v>2</v>
      </c>
      <c r="V55" s="96">
        <v>5</v>
      </c>
      <c r="W55" s="35"/>
      <c r="X55" s="36"/>
      <c r="Y55" s="37" t="str">
        <f t="shared" si="8"/>
        <v>さい銭ねらい</v>
      </c>
      <c r="Z55" s="28">
        <f t="shared" si="3"/>
        <v>0</v>
      </c>
      <c r="AA55" s="29">
        <f t="shared" si="4"/>
        <v>0</v>
      </c>
      <c r="AB55" s="29">
        <f t="shared" si="5"/>
        <v>0</v>
      </c>
    </row>
    <row r="56" spans="2:28" ht="13.95" customHeight="1" thickBot="1">
      <c r="B56" s="41"/>
      <c r="C56" s="41"/>
      <c r="D56" s="54" t="str">
        <f>'01'!D56</f>
        <v>その他</v>
      </c>
      <c r="E56" s="88">
        <f t="shared" si="1"/>
        <v>3369</v>
      </c>
      <c r="F56" s="89">
        <f t="shared" si="2"/>
        <v>81</v>
      </c>
      <c r="G56" s="90">
        <v>6</v>
      </c>
      <c r="H56" s="90">
        <v>10</v>
      </c>
      <c r="I56" s="90">
        <v>13</v>
      </c>
      <c r="J56" s="90">
        <v>15</v>
      </c>
      <c r="K56" s="90">
        <v>15</v>
      </c>
      <c r="L56" s="91">
        <v>22</v>
      </c>
      <c r="M56" s="58"/>
      <c r="N56" s="97">
        <f t="shared" si="0"/>
        <v>3288</v>
      </c>
      <c r="O56" s="98">
        <v>148</v>
      </c>
      <c r="P56" s="98">
        <v>146</v>
      </c>
      <c r="Q56" s="98">
        <v>266</v>
      </c>
      <c r="R56" s="98">
        <v>395</v>
      </c>
      <c r="S56" s="98">
        <v>566</v>
      </c>
      <c r="T56" s="98">
        <v>214</v>
      </c>
      <c r="U56" s="98">
        <v>260</v>
      </c>
      <c r="V56" s="98">
        <v>1293</v>
      </c>
      <c r="W56" s="43"/>
      <c r="X56" s="41"/>
      <c r="Y56" s="42" t="str">
        <f t="shared" si="8"/>
        <v>その他</v>
      </c>
      <c r="Z56" s="28">
        <f t="shared" si="3"/>
        <v>0</v>
      </c>
      <c r="AA56" s="29">
        <f t="shared" si="4"/>
        <v>0</v>
      </c>
      <c r="AB56" s="29">
        <f t="shared" si="5"/>
        <v>0</v>
      </c>
    </row>
    <row r="57" spans="2:28">
      <c r="B57" s="38"/>
      <c r="C57" s="38"/>
      <c r="D57" s="38"/>
    </row>
    <row r="58" spans="2:28">
      <c r="B58" s="38"/>
      <c r="C58" s="38"/>
      <c r="D58" s="45" t="s">
        <v>81</v>
      </c>
      <c r="E58" s="46">
        <f>SUM(E8,E25,E29)-E7</f>
        <v>0</v>
      </c>
      <c r="F58" s="46">
        <f t="shared" ref="F58:L58" si="9">SUM(F8,F25,F29)-F7</f>
        <v>0</v>
      </c>
      <c r="G58" s="46">
        <f t="shared" si="9"/>
        <v>0</v>
      </c>
      <c r="H58" s="46">
        <f t="shared" si="9"/>
        <v>0</v>
      </c>
      <c r="I58" s="46">
        <f t="shared" si="9"/>
        <v>0</v>
      </c>
      <c r="J58" s="46">
        <f t="shared" si="9"/>
        <v>0</v>
      </c>
      <c r="K58" s="46">
        <f t="shared" si="9"/>
        <v>0</v>
      </c>
      <c r="L58" s="46">
        <f t="shared" si="9"/>
        <v>0</v>
      </c>
      <c r="N58" s="46">
        <f t="shared" ref="N58:V58" si="10">SUM(N8,N25,N29)-N7</f>
        <v>0</v>
      </c>
      <c r="O58" s="46">
        <f t="shared" si="10"/>
        <v>0</v>
      </c>
      <c r="P58" s="46">
        <f t="shared" si="10"/>
        <v>0</v>
      </c>
      <c r="Q58" s="46">
        <f t="shared" si="10"/>
        <v>0</v>
      </c>
      <c r="R58" s="46">
        <f t="shared" si="10"/>
        <v>0</v>
      </c>
      <c r="S58" s="46">
        <f t="shared" si="10"/>
        <v>0</v>
      </c>
      <c r="T58" s="46">
        <f t="shared" si="10"/>
        <v>0</v>
      </c>
      <c r="U58" s="46">
        <f t="shared" si="10"/>
        <v>0</v>
      </c>
      <c r="V58" s="46">
        <f t="shared" si="10"/>
        <v>0</v>
      </c>
    </row>
    <row r="59" spans="2:28">
      <c r="B59" s="11"/>
      <c r="C59" s="11"/>
      <c r="D59" s="45" t="s">
        <v>82</v>
      </c>
      <c r="E59" s="46">
        <f>SUM(E9:E24)-E8</f>
        <v>0</v>
      </c>
      <c r="F59" s="46">
        <f t="shared" ref="F59:L59" si="11">SUM(F9:F24)-F8</f>
        <v>0</v>
      </c>
      <c r="G59" s="46">
        <f t="shared" si="11"/>
        <v>0</v>
      </c>
      <c r="H59" s="46">
        <f t="shared" si="11"/>
        <v>0</v>
      </c>
      <c r="I59" s="46">
        <f t="shared" si="11"/>
        <v>0</v>
      </c>
      <c r="J59" s="46">
        <f t="shared" si="11"/>
        <v>0</v>
      </c>
      <c r="K59" s="46">
        <f t="shared" si="11"/>
        <v>0</v>
      </c>
      <c r="L59" s="46">
        <f t="shared" si="11"/>
        <v>0</v>
      </c>
      <c r="N59" s="46">
        <f t="shared" ref="N59:V59" si="12">SUM(N9:N24)-N8</f>
        <v>0</v>
      </c>
      <c r="O59" s="46">
        <f t="shared" si="12"/>
        <v>0</v>
      </c>
      <c r="P59" s="46">
        <f t="shared" si="12"/>
        <v>0</v>
      </c>
      <c r="Q59" s="46">
        <f t="shared" si="12"/>
        <v>0</v>
      </c>
      <c r="R59" s="46">
        <f t="shared" si="12"/>
        <v>0</v>
      </c>
      <c r="S59" s="46">
        <f t="shared" si="12"/>
        <v>0</v>
      </c>
      <c r="T59" s="46">
        <f t="shared" si="12"/>
        <v>0</v>
      </c>
      <c r="U59" s="46">
        <f t="shared" si="12"/>
        <v>0</v>
      </c>
      <c r="V59" s="46">
        <f t="shared" si="12"/>
        <v>0</v>
      </c>
    </row>
    <row r="60" spans="2:28">
      <c r="B60" s="11"/>
      <c r="C60" s="11"/>
      <c r="D60" s="45" t="s">
        <v>83</v>
      </c>
      <c r="E60" s="46">
        <f>SUM(E26:E28)-E25</f>
        <v>0</v>
      </c>
      <c r="F60" s="46">
        <f t="shared" ref="F60:L60" si="13">SUM(F26:F28)-F25</f>
        <v>0</v>
      </c>
      <c r="G60" s="46">
        <f t="shared" si="13"/>
        <v>0</v>
      </c>
      <c r="H60" s="46">
        <f t="shared" si="13"/>
        <v>0</v>
      </c>
      <c r="I60" s="46">
        <f t="shared" si="13"/>
        <v>0</v>
      </c>
      <c r="J60" s="46">
        <f t="shared" si="13"/>
        <v>0</v>
      </c>
      <c r="K60" s="46">
        <f t="shared" si="13"/>
        <v>0</v>
      </c>
      <c r="L60" s="46">
        <f t="shared" si="13"/>
        <v>0</v>
      </c>
      <c r="N60" s="46">
        <f t="shared" ref="N60:V60" si="14">SUM(N26:N28)-N25</f>
        <v>0</v>
      </c>
      <c r="O60" s="46">
        <f t="shared" si="14"/>
        <v>0</v>
      </c>
      <c r="P60" s="46">
        <f t="shared" si="14"/>
        <v>0</v>
      </c>
      <c r="Q60" s="46">
        <f t="shared" si="14"/>
        <v>0</v>
      </c>
      <c r="R60" s="46">
        <f t="shared" si="14"/>
        <v>0</v>
      </c>
      <c r="S60" s="46">
        <f t="shared" si="14"/>
        <v>0</v>
      </c>
      <c r="T60" s="46">
        <f t="shared" si="14"/>
        <v>0</v>
      </c>
      <c r="U60" s="46">
        <f t="shared" si="14"/>
        <v>0</v>
      </c>
      <c r="V60" s="46">
        <f t="shared" si="14"/>
        <v>0</v>
      </c>
    </row>
    <row r="61" spans="2:28">
      <c r="B61" s="11"/>
      <c r="C61" s="11"/>
      <c r="D61" s="45" t="s">
        <v>84</v>
      </c>
      <c r="E61" s="46">
        <f>SUM(E30:E56)-E29</f>
        <v>0</v>
      </c>
      <c r="F61" s="46">
        <f t="shared" ref="F61:L61" si="15">SUM(F30:F56)-F29</f>
        <v>0</v>
      </c>
      <c r="G61" s="46">
        <f t="shared" si="15"/>
        <v>0</v>
      </c>
      <c r="H61" s="46">
        <f t="shared" si="15"/>
        <v>0</v>
      </c>
      <c r="I61" s="46">
        <f t="shared" si="15"/>
        <v>0</v>
      </c>
      <c r="J61" s="46">
        <f t="shared" si="15"/>
        <v>0</v>
      </c>
      <c r="K61" s="46">
        <f t="shared" si="15"/>
        <v>0</v>
      </c>
      <c r="L61" s="46">
        <f t="shared" si="15"/>
        <v>0</v>
      </c>
      <c r="N61" s="46">
        <f t="shared" ref="N61:V61" si="16">SUM(N30:N56)-N29</f>
        <v>0</v>
      </c>
      <c r="O61" s="46">
        <f t="shared" si="16"/>
        <v>0</v>
      </c>
      <c r="P61" s="46">
        <f t="shared" si="16"/>
        <v>0</v>
      </c>
      <c r="Q61" s="46">
        <f t="shared" si="16"/>
        <v>0</v>
      </c>
      <c r="R61" s="46">
        <f t="shared" si="16"/>
        <v>0</v>
      </c>
      <c r="S61" s="46">
        <f t="shared" si="16"/>
        <v>0</v>
      </c>
      <c r="T61" s="46">
        <f t="shared" si="16"/>
        <v>0</v>
      </c>
      <c r="U61" s="46">
        <f t="shared" si="16"/>
        <v>0</v>
      </c>
      <c r="V61" s="46">
        <f t="shared" si="16"/>
        <v>0</v>
      </c>
    </row>
    <row r="62" spans="2:28">
      <c r="B62" s="11"/>
      <c r="C62" s="11"/>
      <c r="D62" s="11"/>
    </row>
    <row r="63" spans="2:28">
      <c r="D63" s="48"/>
    </row>
    <row r="64" spans="2:28">
      <c r="D64" s="48"/>
    </row>
    <row r="65" spans="4:22">
      <c r="D65" s="48"/>
    </row>
    <row r="66" spans="4:22">
      <c r="D66" s="48"/>
    </row>
    <row r="67" spans="4:22"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4:22"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spans="4:22"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4:22"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</sheetData>
  <mergeCells count="22">
    <mergeCell ref="E2:K2"/>
    <mergeCell ref="B7:D7"/>
    <mergeCell ref="C8:D8"/>
    <mergeCell ref="O2:V2"/>
    <mergeCell ref="N5:N6"/>
    <mergeCell ref="F4:L4"/>
    <mergeCell ref="N4:V4"/>
    <mergeCell ref="F5:F6"/>
    <mergeCell ref="H5:H6"/>
    <mergeCell ref="L5:L6"/>
    <mergeCell ref="B4:D6"/>
    <mergeCell ref="I5:I6"/>
    <mergeCell ref="G5:G6"/>
    <mergeCell ref="J5:J6"/>
    <mergeCell ref="K5:K6"/>
    <mergeCell ref="C25:D25"/>
    <mergeCell ref="C29:D29"/>
    <mergeCell ref="X25:Y25"/>
    <mergeCell ref="X29:Y29"/>
    <mergeCell ref="W4:Y6"/>
    <mergeCell ref="W7:Y7"/>
    <mergeCell ref="X8:Y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2024-11-05T06:00:46Z</dcterms:created>
  <dcterms:modified xsi:type="dcterms:W3CDTF">2024-11-05T06:00:51Z</dcterms:modified>
</cp:coreProperties>
</file>