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2・検討中フォルダ\05・統計係\統計\07統計書\R04_犯罪統計書\R04_犯罪統計書\データ\excel\"/>
    </mc:Choice>
  </mc:AlternateContent>
  <xr:revisionPtr revIDLastSave="0" documentId="13_ncr:1_{5B2610E5-70BB-4C75-9D1C-CF7CD6C6AADD}" xr6:coauthVersionLast="36" xr6:coauthVersionMax="36" xr10:uidLastSave="{00000000-0000-0000-0000-000000000000}"/>
  <bookViews>
    <workbookView xWindow="10656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'01'!$B$2:$N$62,'01'!$P$2:$AB$62</definedName>
    <definedName name="_xlnm.Print_Area" localSheetId="1">'02'!$B$2:$O$62</definedName>
  </definedNames>
  <calcPr calcId="191029"/>
</workbook>
</file>

<file path=xl/calcChain.xml><?xml version="1.0" encoding="utf-8"?>
<calcChain xmlns="http://schemas.openxmlformats.org/spreadsheetml/2006/main">
  <c r="I65" i="1" l="1"/>
  <c r="I66" i="1"/>
  <c r="I67" i="1"/>
  <c r="I70" i="1"/>
  <c r="L62" i="2" l="1"/>
  <c r="AI62" i="1" s="1"/>
  <c r="L61" i="2"/>
  <c r="AI61" i="1" s="1"/>
  <c r="L60" i="2"/>
  <c r="AI60" i="1" s="1"/>
  <c r="L59" i="2"/>
  <c r="AI59" i="1" s="1"/>
  <c r="L58" i="2"/>
  <c r="AI58" i="1" s="1"/>
  <c r="L57" i="2"/>
  <c r="AI57" i="1" s="1"/>
  <c r="L56" i="2"/>
  <c r="AI56" i="1" s="1"/>
  <c r="L55" i="2"/>
  <c r="AI55" i="1" s="1"/>
  <c r="L54" i="2"/>
  <c r="AI54" i="1" s="1"/>
  <c r="L53" i="2"/>
  <c r="AI53" i="1" s="1"/>
  <c r="L52" i="2"/>
  <c r="AI52" i="1" s="1"/>
  <c r="L51" i="2"/>
  <c r="AI51" i="1" s="1"/>
  <c r="L50" i="2"/>
  <c r="AI50" i="1" s="1"/>
  <c r="L49" i="2"/>
  <c r="AI49" i="1" s="1"/>
  <c r="L48" i="2"/>
  <c r="AI48" i="1" s="1"/>
  <c r="L47" i="2"/>
  <c r="AI47" i="1" s="1"/>
  <c r="L46" i="2"/>
  <c r="AI46" i="1" s="1"/>
  <c r="L45" i="2"/>
  <c r="AI45" i="1" s="1"/>
  <c r="L44" i="2"/>
  <c r="AI44" i="1" s="1"/>
  <c r="L43" i="2"/>
  <c r="AI43" i="1" s="1"/>
  <c r="L42" i="2"/>
  <c r="AI42" i="1" s="1"/>
  <c r="L41" i="2"/>
  <c r="AI41" i="1" s="1"/>
  <c r="L40" i="2"/>
  <c r="AI40" i="1" s="1"/>
  <c r="L39" i="2"/>
  <c r="AI39" i="1" s="1"/>
  <c r="L38" i="2"/>
  <c r="AI38" i="1" s="1"/>
  <c r="L37" i="2"/>
  <c r="AI37" i="1" s="1"/>
  <c r="L36" i="2"/>
  <c r="AI36" i="1" s="1"/>
  <c r="L35" i="2"/>
  <c r="AI35" i="1" s="1"/>
  <c r="L34" i="2"/>
  <c r="AI34" i="1" s="1"/>
  <c r="L33" i="2"/>
  <c r="AI33" i="1" s="1"/>
  <c r="L32" i="2"/>
  <c r="AI32" i="1" s="1"/>
  <c r="L31" i="2"/>
  <c r="AI31" i="1" s="1"/>
  <c r="L30" i="2"/>
  <c r="AI30" i="1" s="1"/>
  <c r="L29" i="2"/>
  <c r="AI29" i="1" s="1"/>
  <c r="L28" i="2"/>
  <c r="AI28" i="1" s="1"/>
  <c r="L27" i="2"/>
  <c r="AI27" i="1" s="1"/>
  <c r="L26" i="2"/>
  <c r="AI26" i="1" s="1"/>
  <c r="L25" i="2"/>
  <c r="AI25" i="1" s="1"/>
  <c r="L24" i="2"/>
  <c r="AI24" i="1" s="1"/>
  <c r="L23" i="2"/>
  <c r="AI23" i="1" s="1"/>
  <c r="L22" i="2"/>
  <c r="AI22" i="1" s="1"/>
  <c r="L21" i="2"/>
  <c r="AI21" i="1" s="1"/>
  <c r="L20" i="2"/>
  <c r="AI20" i="1" s="1"/>
  <c r="L19" i="2"/>
  <c r="AI19" i="1" s="1"/>
  <c r="L18" i="2"/>
  <c r="AI18" i="1" s="1"/>
  <c r="L17" i="2"/>
  <c r="AI17" i="1" s="1"/>
  <c r="L16" i="2"/>
  <c r="AI16" i="1" s="1"/>
  <c r="L15" i="2"/>
  <c r="AI15" i="1" s="1"/>
  <c r="L14" i="2"/>
  <c r="AI14" i="1" s="1"/>
  <c r="L13" i="2"/>
  <c r="AI13" i="1" s="1"/>
  <c r="L12" i="2"/>
  <c r="AI12" i="1" s="1"/>
  <c r="L11" i="2"/>
  <c r="AI11" i="1" s="1"/>
  <c r="L10" i="2"/>
  <c r="L8" i="2"/>
  <c r="AI8" i="1" s="1"/>
  <c r="L7" i="2"/>
  <c r="AI7" i="1" s="1"/>
  <c r="H62" i="2"/>
  <c r="AH62" i="1" s="1"/>
  <c r="H61" i="2"/>
  <c r="AH61" i="1" s="1"/>
  <c r="H60" i="2"/>
  <c r="AH60" i="1" s="1"/>
  <c r="H59" i="2"/>
  <c r="AH59" i="1" s="1"/>
  <c r="H58" i="2"/>
  <c r="AH58" i="1" s="1"/>
  <c r="H57" i="2"/>
  <c r="AH57" i="1" s="1"/>
  <c r="H56" i="2"/>
  <c r="AH56" i="1" s="1"/>
  <c r="H55" i="2"/>
  <c r="AH55" i="1" s="1"/>
  <c r="H54" i="2"/>
  <c r="AH54" i="1" s="1"/>
  <c r="H53" i="2"/>
  <c r="AH53" i="1" s="1"/>
  <c r="H52" i="2"/>
  <c r="AH52" i="1" s="1"/>
  <c r="H51" i="2"/>
  <c r="AH51" i="1" s="1"/>
  <c r="H50" i="2"/>
  <c r="AH50" i="1" s="1"/>
  <c r="H49" i="2"/>
  <c r="AH49" i="1" s="1"/>
  <c r="H48" i="2"/>
  <c r="AH48" i="1" s="1"/>
  <c r="H47" i="2"/>
  <c r="AH47" i="1" s="1"/>
  <c r="H46" i="2"/>
  <c r="AH46" i="1" s="1"/>
  <c r="H45" i="2"/>
  <c r="AH45" i="1" s="1"/>
  <c r="H44" i="2"/>
  <c r="AH44" i="1" s="1"/>
  <c r="H43" i="2"/>
  <c r="AH43" i="1" s="1"/>
  <c r="H42" i="2"/>
  <c r="AH42" i="1" s="1"/>
  <c r="H41" i="2"/>
  <c r="AH41" i="1" s="1"/>
  <c r="H40" i="2"/>
  <c r="AH40" i="1" s="1"/>
  <c r="H39" i="2"/>
  <c r="AH39" i="1" s="1"/>
  <c r="H38" i="2"/>
  <c r="AH38" i="1" s="1"/>
  <c r="H37" i="2"/>
  <c r="AH37" i="1" s="1"/>
  <c r="H36" i="2"/>
  <c r="AH36" i="1" s="1"/>
  <c r="H35" i="2"/>
  <c r="AH35" i="1" s="1"/>
  <c r="H34" i="2"/>
  <c r="AH34" i="1" s="1"/>
  <c r="H33" i="2"/>
  <c r="AH33" i="1" s="1"/>
  <c r="H32" i="2"/>
  <c r="AH32" i="1" s="1"/>
  <c r="H31" i="2"/>
  <c r="AH31" i="1" s="1"/>
  <c r="H30" i="2"/>
  <c r="AH30" i="1" s="1"/>
  <c r="H29" i="2"/>
  <c r="AH29" i="1" s="1"/>
  <c r="H28" i="2"/>
  <c r="AH28" i="1" s="1"/>
  <c r="H27" i="2"/>
  <c r="AH27" i="1" s="1"/>
  <c r="H26" i="2"/>
  <c r="AH26" i="1" s="1"/>
  <c r="H25" i="2"/>
  <c r="AH25" i="1" s="1"/>
  <c r="H24" i="2"/>
  <c r="AH24" i="1" s="1"/>
  <c r="H23" i="2"/>
  <c r="AH23" i="1" s="1"/>
  <c r="H22" i="2"/>
  <c r="AH22" i="1" s="1"/>
  <c r="H21" i="2"/>
  <c r="AH21" i="1" s="1"/>
  <c r="H20" i="2"/>
  <c r="AH20" i="1" s="1"/>
  <c r="H19" i="2"/>
  <c r="AH19" i="1" s="1"/>
  <c r="H18" i="2"/>
  <c r="AH18" i="1" s="1"/>
  <c r="H17" i="2"/>
  <c r="AH17" i="1" s="1"/>
  <c r="H16" i="2"/>
  <c r="AH16" i="1" s="1"/>
  <c r="H15" i="2"/>
  <c r="AH15" i="1" s="1"/>
  <c r="H14" i="2"/>
  <c r="AH14" i="1" s="1"/>
  <c r="H13" i="2"/>
  <c r="AH13" i="1" s="1"/>
  <c r="H12" i="2"/>
  <c r="AH12" i="1" s="1"/>
  <c r="H11" i="2"/>
  <c r="AH11" i="1" s="1"/>
  <c r="H10" i="2"/>
  <c r="AH10" i="1" s="1"/>
  <c r="H9" i="2"/>
  <c r="AH9" i="1" s="1"/>
  <c r="H8" i="2"/>
  <c r="H7" i="2"/>
  <c r="AH7" i="1" s="1"/>
  <c r="S62" i="1"/>
  <c r="AG62" i="1" s="1"/>
  <c r="S61" i="1"/>
  <c r="AG61" i="1" s="1"/>
  <c r="S60" i="1"/>
  <c r="AG60" i="1" s="1"/>
  <c r="S59" i="1"/>
  <c r="AG59" i="1" s="1"/>
  <c r="S58" i="1"/>
  <c r="AG58" i="1" s="1"/>
  <c r="S57" i="1"/>
  <c r="AG57" i="1" s="1"/>
  <c r="S56" i="1"/>
  <c r="AG56" i="1" s="1"/>
  <c r="S55" i="1"/>
  <c r="AG55" i="1" s="1"/>
  <c r="S54" i="1"/>
  <c r="AG54" i="1" s="1"/>
  <c r="S53" i="1"/>
  <c r="AG53" i="1" s="1"/>
  <c r="S52" i="1"/>
  <c r="AG52" i="1" s="1"/>
  <c r="S51" i="1"/>
  <c r="AG51" i="1" s="1"/>
  <c r="S50" i="1"/>
  <c r="AG50" i="1" s="1"/>
  <c r="S49" i="1"/>
  <c r="AG49" i="1" s="1"/>
  <c r="S48" i="1"/>
  <c r="AG48" i="1" s="1"/>
  <c r="S47" i="1"/>
  <c r="AG47" i="1" s="1"/>
  <c r="S46" i="1"/>
  <c r="AG46" i="1" s="1"/>
  <c r="S45" i="1"/>
  <c r="AG45" i="1" s="1"/>
  <c r="S44" i="1"/>
  <c r="AG44" i="1" s="1"/>
  <c r="S43" i="1"/>
  <c r="AG43" i="1" s="1"/>
  <c r="S42" i="1"/>
  <c r="AG42" i="1" s="1"/>
  <c r="S41" i="1"/>
  <c r="AG41" i="1" s="1"/>
  <c r="S40" i="1"/>
  <c r="AG40" i="1" s="1"/>
  <c r="S39" i="1"/>
  <c r="AG39" i="1" s="1"/>
  <c r="S38" i="1"/>
  <c r="AG38" i="1" s="1"/>
  <c r="S37" i="1"/>
  <c r="AG37" i="1" s="1"/>
  <c r="S36" i="1"/>
  <c r="AG36" i="1" s="1"/>
  <c r="S35" i="1"/>
  <c r="AG35" i="1" s="1"/>
  <c r="S34" i="1"/>
  <c r="S33" i="1"/>
  <c r="AG33" i="1" s="1"/>
  <c r="S32" i="1"/>
  <c r="AG32" i="1" s="1"/>
  <c r="S31" i="1"/>
  <c r="AG31" i="1" s="1"/>
  <c r="S30" i="1"/>
  <c r="AG30" i="1" s="1"/>
  <c r="S29" i="1"/>
  <c r="AG29" i="1" s="1"/>
  <c r="S28" i="1"/>
  <c r="AG28" i="1" s="1"/>
  <c r="S27" i="1"/>
  <c r="AG27" i="1" s="1"/>
  <c r="S26" i="1"/>
  <c r="AG26" i="1" s="1"/>
  <c r="S25" i="1"/>
  <c r="AG25" i="1" s="1"/>
  <c r="S24" i="1"/>
  <c r="AG24" i="1" s="1"/>
  <c r="S23" i="1"/>
  <c r="AG23" i="1" s="1"/>
  <c r="S22" i="1"/>
  <c r="AG22" i="1" s="1"/>
  <c r="S21" i="1"/>
  <c r="AG21" i="1" s="1"/>
  <c r="S20" i="1"/>
  <c r="AG20" i="1" s="1"/>
  <c r="S19" i="1"/>
  <c r="AG19" i="1" s="1"/>
  <c r="S18" i="1"/>
  <c r="AG18" i="1" s="1"/>
  <c r="S17" i="1"/>
  <c r="AG17" i="1" s="1"/>
  <c r="S16" i="1"/>
  <c r="AG16" i="1" s="1"/>
  <c r="S15" i="1"/>
  <c r="AG15" i="1" s="1"/>
  <c r="S14" i="1"/>
  <c r="AG14" i="1" s="1"/>
  <c r="S13" i="1"/>
  <c r="AG13" i="1" s="1"/>
  <c r="S12" i="1"/>
  <c r="AG12" i="1" s="1"/>
  <c r="S11" i="1"/>
  <c r="AG11" i="1" s="1"/>
  <c r="S10" i="1"/>
  <c r="AG10" i="1" s="1"/>
  <c r="S9" i="1"/>
  <c r="AG9" i="1" s="1"/>
  <c r="S8" i="1"/>
  <c r="AG8" i="1" s="1"/>
  <c r="S7" i="1"/>
  <c r="AG7" i="1" s="1"/>
  <c r="N62" i="1"/>
  <c r="AF62" i="1" s="1"/>
  <c r="N61" i="1"/>
  <c r="AF61" i="1" s="1"/>
  <c r="N60" i="1"/>
  <c r="AF60" i="1" s="1"/>
  <c r="N59" i="1"/>
  <c r="AF59" i="1" s="1"/>
  <c r="N58" i="1"/>
  <c r="AF58" i="1" s="1"/>
  <c r="N57" i="1"/>
  <c r="AF57" i="1" s="1"/>
  <c r="N56" i="1"/>
  <c r="AF56" i="1" s="1"/>
  <c r="N55" i="1"/>
  <c r="AF55" i="1" s="1"/>
  <c r="N54" i="1"/>
  <c r="AF54" i="1" s="1"/>
  <c r="N53" i="1"/>
  <c r="AF53" i="1" s="1"/>
  <c r="N52" i="1"/>
  <c r="AF52" i="1" s="1"/>
  <c r="N51" i="1"/>
  <c r="AF51" i="1" s="1"/>
  <c r="N50" i="1"/>
  <c r="AF50" i="1" s="1"/>
  <c r="N49" i="1"/>
  <c r="AF49" i="1" s="1"/>
  <c r="N48" i="1"/>
  <c r="AF48" i="1" s="1"/>
  <c r="N47" i="1"/>
  <c r="AF47" i="1" s="1"/>
  <c r="N46" i="1"/>
  <c r="AF46" i="1" s="1"/>
  <c r="N45" i="1"/>
  <c r="AF45" i="1" s="1"/>
  <c r="N44" i="1"/>
  <c r="AF44" i="1" s="1"/>
  <c r="N43" i="1"/>
  <c r="AF43" i="1" s="1"/>
  <c r="N42" i="1"/>
  <c r="AF42" i="1" s="1"/>
  <c r="N41" i="1"/>
  <c r="AF41" i="1" s="1"/>
  <c r="N40" i="1"/>
  <c r="AF40" i="1" s="1"/>
  <c r="N39" i="1"/>
  <c r="AF39" i="1" s="1"/>
  <c r="N38" i="1"/>
  <c r="AF38" i="1" s="1"/>
  <c r="N37" i="1"/>
  <c r="AF37" i="1" s="1"/>
  <c r="N36" i="1"/>
  <c r="AF36" i="1" s="1"/>
  <c r="N35" i="1"/>
  <c r="AF35" i="1" s="1"/>
  <c r="N34" i="1"/>
  <c r="AF34" i="1" s="1"/>
  <c r="N33" i="1"/>
  <c r="AF33" i="1" s="1"/>
  <c r="N32" i="1"/>
  <c r="AF32" i="1" s="1"/>
  <c r="N31" i="1"/>
  <c r="AF31" i="1" s="1"/>
  <c r="N30" i="1"/>
  <c r="AF30" i="1" s="1"/>
  <c r="N29" i="1"/>
  <c r="AF29" i="1" s="1"/>
  <c r="N28" i="1"/>
  <c r="AF28" i="1" s="1"/>
  <c r="N27" i="1"/>
  <c r="AF27" i="1" s="1"/>
  <c r="N26" i="1"/>
  <c r="AF26" i="1" s="1"/>
  <c r="N25" i="1"/>
  <c r="AF25" i="1" s="1"/>
  <c r="N24" i="1"/>
  <c r="AF24" i="1" s="1"/>
  <c r="N23" i="1"/>
  <c r="AF23" i="1" s="1"/>
  <c r="N22" i="1"/>
  <c r="AF22" i="1" s="1"/>
  <c r="N21" i="1"/>
  <c r="AF21" i="1" s="1"/>
  <c r="N20" i="1"/>
  <c r="AF20" i="1" s="1"/>
  <c r="N19" i="1"/>
  <c r="AF19" i="1" s="1"/>
  <c r="N18" i="1"/>
  <c r="AF18" i="1" s="1"/>
  <c r="N17" i="1"/>
  <c r="AF17" i="1" s="1"/>
  <c r="N16" i="1"/>
  <c r="AF16" i="1" s="1"/>
  <c r="N15" i="1"/>
  <c r="AF15" i="1" s="1"/>
  <c r="N14" i="1"/>
  <c r="AF14" i="1" s="1"/>
  <c r="N13" i="1"/>
  <c r="AF13" i="1" s="1"/>
  <c r="N12" i="1"/>
  <c r="AF12" i="1" s="1"/>
  <c r="N11" i="1"/>
  <c r="AF11" i="1" s="1"/>
  <c r="N10" i="1"/>
  <c r="AF10" i="1" s="1"/>
  <c r="N9" i="1"/>
  <c r="AF9" i="1" s="1"/>
  <c r="N8" i="1"/>
  <c r="AF8" i="1" s="1"/>
  <c r="N7" i="1"/>
  <c r="K62" i="1"/>
  <c r="AE62" i="1" s="1"/>
  <c r="K61" i="1"/>
  <c r="AE61" i="1" s="1"/>
  <c r="K60" i="1"/>
  <c r="K59" i="1"/>
  <c r="AE59" i="1" s="1"/>
  <c r="K58" i="1"/>
  <c r="AE58" i="1" s="1"/>
  <c r="K57" i="1"/>
  <c r="AE57" i="1" s="1"/>
  <c r="K56" i="1"/>
  <c r="AE56" i="1" s="1"/>
  <c r="K55" i="1"/>
  <c r="K54" i="1"/>
  <c r="AE54" i="1" s="1"/>
  <c r="K53" i="1"/>
  <c r="AE53" i="1" s="1"/>
  <c r="K52" i="1"/>
  <c r="AE52" i="1" s="1"/>
  <c r="K51" i="1"/>
  <c r="AE51" i="1" s="1"/>
  <c r="K50" i="1"/>
  <c r="AE50" i="1" s="1"/>
  <c r="K49" i="1"/>
  <c r="AE49" i="1" s="1"/>
  <c r="K48" i="1"/>
  <c r="AE48" i="1" s="1"/>
  <c r="K47" i="1"/>
  <c r="AE47" i="1" s="1"/>
  <c r="K46" i="1"/>
  <c r="AE46" i="1" s="1"/>
  <c r="K45" i="1"/>
  <c r="AE45" i="1" s="1"/>
  <c r="K44" i="1"/>
  <c r="AE44" i="1" s="1"/>
  <c r="K43" i="1"/>
  <c r="AE43" i="1" s="1"/>
  <c r="K42" i="1"/>
  <c r="AE42" i="1" s="1"/>
  <c r="K41" i="1"/>
  <c r="AE41" i="1" s="1"/>
  <c r="K40" i="1"/>
  <c r="AE40" i="1" s="1"/>
  <c r="K39" i="1"/>
  <c r="AE39" i="1" s="1"/>
  <c r="K38" i="1"/>
  <c r="AE38" i="1" s="1"/>
  <c r="K37" i="1"/>
  <c r="AE37" i="1" s="1"/>
  <c r="K36" i="1"/>
  <c r="AE36" i="1" s="1"/>
  <c r="K35" i="1"/>
  <c r="AE35" i="1" s="1"/>
  <c r="K34" i="1"/>
  <c r="AE34" i="1" s="1"/>
  <c r="K33" i="1"/>
  <c r="AE33" i="1" s="1"/>
  <c r="K32" i="1"/>
  <c r="AE32" i="1" s="1"/>
  <c r="K31" i="1"/>
  <c r="AE31" i="1" s="1"/>
  <c r="K30" i="1"/>
  <c r="AE30" i="1" s="1"/>
  <c r="K29" i="1"/>
  <c r="AE29" i="1" s="1"/>
  <c r="K28" i="1"/>
  <c r="AE28" i="1" s="1"/>
  <c r="K27" i="1"/>
  <c r="AE27" i="1" s="1"/>
  <c r="K26" i="1"/>
  <c r="AE26" i="1" s="1"/>
  <c r="K25" i="1"/>
  <c r="AE25" i="1" s="1"/>
  <c r="K24" i="1"/>
  <c r="AE24" i="1" s="1"/>
  <c r="K23" i="1"/>
  <c r="AE23" i="1" s="1"/>
  <c r="K22" i="1"/>
  <c r="AE22" i="1" s="1"/>
  <c r="K21" i="1"/>
  <c r="AE21" i="1" s="1"/>
  <c r="K20" i="1"/>
  <c r="AE20" i="1" s="1"/>
  <c r="K19" i="1"/>
  <c r="AE19" i="1" s="1"/>
  <c r="K18" i="1"/>
  <c r="AE18" i="1" s="1"/>
  <c r="K17" i="1"/>
  <c r="AE17" i="1" s="1"/>
  <c r="K16" i="1"/>
  <c r="AE16" i="1" s="1"/>
  <c r="K15" i="1"/>
  <c r="K14" i="1"/>
  <c r="AE14" i="1" s="1"/>
  <c r="K13" i="1"/>
  <c r="AE13" i="1" s="1"/>
  <c r="K12" i="1"/>
  <c r="AE12" i="1" s="1"/>
  <c r="K11" i="1"/>
  <c r="AE11" i="1" s="1"/>
  <c r="K10" i="1"/>
  <c r="AE10" i="1" s="1"/>
  <c r="K9" i="1"/>
  <c r="AE9" i="1" s="1"/>
  <c r="K8" i="1"/>
  <c r="K7" i="1"/>
  <c r="AE7" i="1" s="1"/>
  <c r="I68" i="1"/>
  <c r="L65" i="1"/>
  <c r="M65" i="1"/>
  <c r="L66" i="1"/>
  <c r="M66" i="1"/>
  <c r="L67" i="1"/>
  <c r="M67" i="1"/>
  <c r="L68" i="1"/>
  <c r="M68" i="1"/>
  <c r="P65" i="1"/>
  <c r="Q65" i="1"/>
  <c r="R65" i="1"/>
  <c r="T65" i="1"/>
  <c r="U65" i="1"/>
  <c r="V65" i="1"/>
  <c r="P66" i="1"/>
  <c r="Q66" i="1"/>
  <c r="R66" i="1"/>
  <c r="T66" i="1"/>
  <c r="U66" i="1"/>
  <c r="V66" i="1"/>
  <c r="P67" i="1"/>
  <c r="Q67" i="1"/>
  <c r="R67" i="1"/>
  <c r="T67" i="1"/>
  <c r="U67" i="1"/>
  <c r="V67" i="1"/>
  <c r="P68" i="1"/>
  <c r="Q68" i="1"/>
  <c r="R68" i="1"/>
  <c r="T68" i="1"/>
  <c r="U68" i="1"/>
  <c r="V68" i="1"/>
  <c r="I69" i="1"/>
  <c r="L69" i="1"/>
  <c r="M69" i="1"/>
  <c r="P69" i="1"/>
  <c r="Q69" i="1"/>
  <c r="R69" i="1"/>
  <c r="T69" i="1"/>
  <c r="U69" i="1"/>
  <c r="V69" i="1"/>
  <c r="L70" i="1"/>
  <c r="M70" i="1"/>
  <c r="P70" i="1"/>
  <c r="Q70" i="1"/>
  <c r="R70" i="1"/>
  <c r="T70" i="1"/>
  <c r="U70" i="1"/>
  <c r="V70" i="1"/>
  <c r="I71" i="1"/>
  <c r="L71" i="1"/>
  <c r="M71" i="1"/>
  <c r="P71" i="1"/>
  <c r="Q71" i="1"/>
  <c r="R71" i="1"/>
  <c r="T71" i="1"/>
  <c r="U71" i="1"/>
  <c r="V71" i="1"/>
  <c r="I72" i="1"/>
  <c r="L72" i="1"/>
  <c r="M72" i="1"/>
  <c r="P72" i="1"/>
  <c r="Q72" i="1"/>
  <c r="R72" i="1"/>
  <c r="T72" i="1"/>
  <c r="U72" i="1"/>
  <c r="V72" i="1"/>
  <c r="I73" i="1"/>
  <c r="L73" i="1"/>
  <c r="M73" i="1"/>
  <c r="P73" i="1"/>
  <c r="Q73" i="1"/>
  <c r="R73" i="1"/>
  <c r="T73" i="1"/>
  <c r="U73" i="1"/>
  <c r="V73" i="1"/>
  <c r="I74" i="1"/>
  <c r="L74" i="1"/>
  <c r="M74" i="1"/>
  <c r="P74" i="1"/>
  <c r="Q74" i="1"/>
  <c r="R74" i="1"/>
  <c r="T74" i="1"/>
  <c r="U74" i="1"/>
  <c r="V74" i="1"/>
  <c r="I65" i="2"/>
  <c r="J65" i="2"/>
  <c r="K65" i="2"/>
  <c r="M65" i="2"/>
  <c r="N65" i="2"/>
  <c r="O65" i="2"/>
  <c r="I66" i="2"/>
  <c r="J66" i="2"/>
  <c r="K66" i="2"/>
  <c r="M66" i="2"/>
  <c r="N66" i="2"/>
  <c r="I67" i="2"/>
  <c r="J67" i="2"/>
  <c r="K67" i="2"/>
  <c r="M67" i="2"/>
  <c r="N67" i="2"/>
  <c r="I68" i="2"/>
  <c r="J68" i="2"/>
  <c r="K68" i="2"/>
  <c r="M68" i="2"/>
  <c r="N68" i="2"/>
  <c r="O68" i="2"/>
  <c r="I69" i="2"/>
  <c r="J69" i="2"/>
  <c r="K69" i="2"/>
  <c r="M69" i="2"/>
  <c r="N69" i="2"/>
  <c r="O69" i="2"/>
  <c r="I70" i="2"/>
  <c r="J70" i="2"/>
  <c r="K70" i="2"/>
  <c r="M70" i="2"/>
  <c r="N70" i="2"/>
  <c r="O70" i="2"/>
  <c r="I71" i="2"/>
  <c r="J71" i="2"/>
  <c r="K71" i="2"/>
  <c r="M71" i="2"/>
  <c r="N71" i="2"/>
  <c r="O71" i="2"/>
  <c r="I72" i="2"/>
  <c r="J72" i="2"/>
  <c r="K72" i="2"/>
  <c r="M72" i="2"/>
  <c r="N72" i="2"/>
  <c r="O72" i="2"/>
  <c r="I73" i="2"/>
  <c r="J73" i="2"/>
  <c r="K73" i="2"/>
  <c r="M73" i="2"/>
  <c r="N73" i="2"/>
  <c r="O73" i="2"/>
  <c r="I74" i="2"/>
  <c r="J74" i="2"/>
  <c r="K74" i="2"/>
  <c r="M74" i="2"/>
  <c r="N74" i="2"/>
  <c r="O74" i="2"/>
  <c r="O67" i="2"/>
  <c r="L9" i="2"/>
  <c r="O66" i="2"/>
  <c r="N65" i="1" l="1"/>
  <c r="J33" i="1"/>
  <c r="H33" i="1" s="1"/>
  <c r="AC33" i="1" s="1"/>
  <c r="AF7" i="1"/>
  <c r="L66" i="2"/>
  <c r="J61" i="1"/>
  <c r="H61" i="1" s="1"/>
  <c r="J60" i="1"/>
  <c r="H60" i="1" s="1"/>
  <c r="AC60" i="1" s="1"/>
  <c r="L72" i="2"/>
  <c r="J20" i="1"/>
  <c r="AD20" i="1" s="1"/>
  <c r="J40" i="1"/>
  <c r="AD40" i="1" s="1"/>
  <c r="S74" i="1"/>
  <c r="N67" i="1"/>
  <c r="J50" i="1"/>
  <c r="AD50" i="1" s="1"/>
  <c r="J55" i="1"/>
  <c r="H55" i="1" s="1"/>
  <c r="AC55" i="1" s="1"/>
  <c r="L65" i="2"/>
  <c r="J25" i="1"/>
  <c r="AD25" i="1" s="1"/>
  <c r="H68" i="2"/>
  <c r="S70" i="1"/>
  <c r="S72" i="1"/>
  <c r="J56" i="1"/>
  <c r="H56" i="1" s="1"/>
  <c r="AC56" i="1" s="1"/>
  <c r="J42" i="1"/>
  <c r="H42" i="1" s="1"/>
  <c r="AC42" i="1" s="1"/>
  <c r="N68" i="1"/>
  <c r="J10" i="1"/>
  <c r="AD10" i="1" s="1"/>
  <c r="K68" i="1"/>
  <c r="L70" i="2"/>
  <c r="AI10" i="1"/>
  <c r="L67" i="2"/>
  <c r="J9" i="1"/>
  <c r="H9" i="1" s="1"/>
  <c r="AC9" i="1" s="1"/>
  <c r="L69" i="2"/>
  <c r="J51" i="1"/>
  <c r="H51" i="1" s="1"/>
  <c r="AC51" i="1" s="1"/>
  <c r="J22" i="1"/>
  <c r="H22" i="1" s="1"/>
  <c r="AC22" i="1" s="1"/>
  <c r="J7" i="1"/>
  <c r="H7" i="1" s="1"/>
  <c r="H66" i="2"/>
  <c r="J13" i="1"/>
  <c r="J27" i="1"/>
  <c r="H27" i="1" s="1"/>
  <c r="AC27" i="1" s="1"/>
  <c r="S73" i="1"/>
  <c r="J52" i="1"/>
  <c r="H52" i="1" s="1"/>
  <c r="AC52" i="1" s="1"/>
  <c r="S71" i="1"/>
  <c r="J46" i="1"/>
  <c r="H46" i="1" s="1"/>
  <c r="AC46" i="1" s="1"/>
  <c r="S69" i="1"/>
  <c r="J19" i="1"/>
  <c r="S66" i="1"/>
  <c r="S65" i="1"/>
  <c r="S67" i="1"/>
  <c r="S68" i="1"/>
  <c r="J17" i="1"/>
  <c r="AD17" i="1" s="1"/>
  <c r="N69" i="1"/>
  <c r="J35" i="1"/>
  <c r="N71" i="1"/>
  <c r="N72" i="1"/>
  <c r="N73" i="1"/>
  <c r="N66" i="1"/>
  <c r="J57" i="1"/>
  <c r="H57" i="1" s="1"/>
  <c r="AC57" i="1" s="1"/>
  <c r="J14" i="1"/>
  <c r="H14" i="1" s="1"/>
  <c r="AC14" i="1" s="1"/>
  <c r="J11" i="1"/>
  <c r="H11" i="1" s="1"/>
  <c r="AC11" i="1" s="1"/>
  <c r="J34" i="1"/>
  <c r="AD34" i="1" s="1"/>
  <c r="J49" i="1"/>
  <c r="AD49" i="1" s="1"/>
  <c r="K65" i="1"/>
  <c r="J15" i="1"/>
  <c r="AD15" i="1" s="1"/>
  <c r="J31" i="1"/>
  <c r="J45" i="1"/>
  <c r="H45" i="1" s="1"/>
  <c r="AC45" i="1" s="1"/>
  <c r="J37" i="1"/>
  <c r="J41" i="1"/>
  <c r="H41" i="1" s="1"/>
  <c r="AC41" i="1" s="1"/>
  <c r="J23" i="1"/>
  <c r="J26" i="1"/>
  <c r="J53" i="1"/>
  <c r="AE15" i="1"/>
  <c r="J24" i="1"/>
  <c r="AE60" i="1"/>
  <c r="N74" i="1"/>
  <c r="J39" i="1"/>
  <c r="H67" i="2"/>
  <c r="J44" i="1"/>
  <c r="AH8" i="1"/>
  <c r="H72" i="2"/>
  <c r="J54" i="1"/>
  <c r="AE8" i="1"/>
  <c r="K66" i="1"/>
  <c r="K72" i="1"/>
  <c r="AE55" i="1"/>
  <c r="J29" i="1"/>
  <c r="J8" i="1"/>
  <c r="L68" i="2"/>
  <c r="K73" i="1"/>
  <c r="J43" i="1"/>
  <c r="H65" i="2"/>
  <c r="AI9" i="1"/>
  <c r="K70" i="1"/>
  <c r="J32" i="1"/>
  <c r="J58" i="1"/>
  <c r="N70" i="1"/>
  <c r="J38" i="1"/>
  <c r="H71" i="2"/>
  <c r="J18" i="1"/>
  <c r="J28" i="1"/>
  <c r="J62" i="1"/>
  <c r="J48" i="1"/>
  <c r="H73" i="2"/>
  <c r="J21" i="1"/>
  <c r="H70" i="2"/>
  <c r="AG34" i="1"/>
  <c r="K69" i="1"/>
  <c r="H69" i="2"/>
  <c r="K74" i="1"/>
  <c r="K71" i="1"/>
  <c r="J36" i="1"/>
  <c r="J47" i="1"/>
  <c r="J16" i="1"/>
  <c r="L73" i="2"/>
  <c r="K67" i="1"/>
  <c r="J59" i="1"/>
  <c r="L71" i="2"/>
  <c r="J30" i="1"/>
  <c r="H74" i="2"/>
  <c r="J12" i="1"/>
  <c r="L74" i="2"/>
  <c r="AD33" i="1" l="1"/>
  <c r="AD60" i="1"/>
  <c r="AC61" i="1"/>
  <c r="AD61" i="1"/>
  <c r="H40" i="1"/>
  <c r="AC40" i="1" s="1"/>
  <c r="AD42" i="1"/>
  <c r="H20" i="1"/>
  <c r="AC20" i="1" s="1"/>
  <c r="H25" i="1"/>
  <c r="AC25" i="1" s="1"/>
  <c r="H50" i="1"/>
  <c r="AC50" i="1" s="1"/>
  <c r="AD55" i="1"/>
  <c r="H10" i="1"/>
  <c r="AC10" i="1" s="1"/>
  <c r="AD56" i="1"/>
  <c r="AD51" i="1"/>
  <c r="AD9" i="1"/>
  <c r="AC7" i="1"/>
  <c r="AD7" i="1"/>
  <c r="H17" i="1"/>
  <c r="AC17" i="1" s="1"/>
  <c r="AD27" i="1"/>
  <c r="AD22" i="1"/>
  <c r="AD41" i="1"/>
  <c r="H34" i="1"/>
  <c r="AC34" i="1" s="1"/>
  <c r="AD46" i="1"/>
  <c r="H19" i="1"/>
  <c r="AC19" i="1" s="1"/>
  <c r="AD19" i="1"/>
  <c r="AD13" i="1"/>
  <c r="H13" i="1"/>
  <c r="AC13" i="1" s="1"/>
  <c r="AD52" i="1"/>
  <c r="H49" i="1"/>
  <c r="AC49" i="1" s="1"/>
  <c r="AD57" i="1"/>
  <c r="AD14" i="1"/>
  <c r="AD35" i="1"/>
  <c r="H35" i="1"/>
  <c r="AC35" i="1" s="1"/>
  <c r="J67" i="1"/>
  <c r="AD11" i="1"/>
  <c r="H15" i="1"/>
  <c r="AC15" i="1" s="1"/>
  <c r="H31" i="1"/>
  <c r="AC31" i="1" s="1"/>
  <c r="AD45" i="1"/>
  <c r="H23" i="1"/>
  <c r="AC23" i="1" s="1"/>
  <c r="AD23" i="1"/>
  <c r="AD31" i="1"/>
  <c r="H37" i="1"/>
  <c r="AC37" i="1" s="1"/>
  <c r="AD37" i="1"/>
  <c r="AD53" i="1"/>
  <c r="H53" i="1"/>
  <c r="AC53" i="1" s="1"/>
  <c r="AD26" i="1"/>
  <c r="H26" i="1"/>
  <c r="AC26" i="1" s="1"/>
  <c r="AD28" i="1"/>
  <c r="J70" i="1"/>
  <c r="H28" i="1"/>
  <c r="H12" i="1"/>
  <c r="AD12" i="1"/>
  <c r="AD16" i="1"/>
  <c r="H16" i="1"/>
  <c r="J68" i="1"/>
  <c r="H62" i="1"/>
  <c r="AC62" i="1" s="1"/>
  <c r="AD62" i="1"/>
  <c r="H39" i="1"/>
  <c r="AC39" i="1" s="1"/>
  <c r="AD39" i="1"/>
  <c r="AD18" i="1"/>
  <c r="H18" i="1"/>
  <c r="AC18" i="1" s="1"/>
  <c r="AD54" i="1"/>
  <c r="H54" i="1"/>
  <c r="AC54" i="1" s="1"/>
  <c r="H30" i="1"/>
  <c r="AC30" i="1" s="1"/>
  <c r="AD30" i="1"/>
  <c r="AD36" i="1"/>
  <c r="H36" i="1"/>
  <c r="AC36" i="1" s="1"/>
  <c r="H29" i="1"/>
  <c r="AC29" i="1" s="1"/>
  <c r="AD29" i="1"/>
  <c r="H43" i="1"/>
  <c r="AC43" i="1" s="1"/>
  <c r="AD43" i="1"/>
  <c r="J66" i="1"/>
  <c r="J65" i="1"/>
  <c r="AD8" i="1"/>
  <c r="H8" i="1"/>
  <c r="J69" i="1"/>
  <c r="H21" i="1"/>
  <c r="AD21" i="1"/>
  <c r="H59" i="1"/>
  <c r="AC59" i="1" s="1"/>
  <c r="AD59" i="1"/>
  <c r="H44" i="1"/>
  <c r="AC44" i="1" s="1"/>
  <c r="AD44" i="1"/>
  <c r="H32" i="1"/>
  <c r="J71" i="1"/>
  <c r="AD32" i="1"/>
  <c r="H47" i="1"/>
  <c r="AC47" i="1" s="1"/>
  <c r="AD47" i="1"/>
  <c r="H24" i="1"/>
  <c r="AC24" i="1" s="1"/>
  <c r="AD24" i="1"/>
  <c r="J73" i="1"/>
  <c r="H38" i="1"/>
  <c r="AD38" i="1"/>
  <c r="AD48" i="1"/>
  <c r="H48" i="1"/>
  <c r="J74" i="1"/>
  <c r="AD58" i="1"/>
  <c r="H58" i="1"/>
  <c r="AC58" i="1" s="1"/>
  <c r="J72" i="1"/>
  <c r="AC16" i="1" l="1"/>
  <c r="H68" i="1"/>
  <c r="AC38" i="1"/>
  <c r="H73" i="1"/>
  <c r="AC32" i="1"/>
  <c r="H71" i="1"/>
  <c r="AC8" i="1"/>
  <c r="H66" i="1"/>
  <c r="H65" i="1"/>
  <c r="AC12" i="1"/>
  <c r="H67" i="1"/>
  <c r="AC28" i="1"/>
  <c r="H70" i="1"/>
  <c r="H69" i="1"/>
  <c r="AC21" i="1"/>
  <c r="H74" i="1"/>
  <c r="AC48" i="1"/>
  <c r="H72" i="1"/>
</calcChain>
</file>

<file path=xl/sharedStrings.xml><?xml version="1.0" encoding="utf-8"?>
<sst xmlns="http://schemas.openxmlformats.org/spreadsheetml/2006/main" count="271" uniqueCount="111">
  <si>
    <t>計</t>
  </si>
  <si>
    <t>４犯</t>
    <phoneticPr fontId="1"/>
  </si>
  <si>
    <t>前科あり</t>
    <rPh sb="0" eb="1">
      <t>マエ</t>
    </rPh>
    <rPh sb="1" eb="2">
      <t>カ</t>
    </rPh>
    <phoneticPr fontId="1"/>
  </si>
  <si>
    <t>２          犯</t>
    <rPh sb="11" eb="12">
      <t>ハン</t>
    </rPh>
    <phoneticPr fontId="1"/>
  </si>
  <si>
    <t>凶悪犯</t>
    <phoneticPr fontId="1"/>
  </si>
  <si>
    <t>殺人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</si>
  <si>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</si>
  <si>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</si>
  <si>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</si>
  <si>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</si>
  <si>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</si>
  <si>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</si>
  <si>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</si>
  <si>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</si>
  <si>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</si>
  <si>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</si>
  <si>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</si>
  <si>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</si>
  <si>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</si>
  <si>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</si>
  <si>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</si>
  <si>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</si>
  <si>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</si>
  <si>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             　　　前科
  罪  種</t>
    <rPh sb="17" eb="19">
      <t>ゼンカ</t>
    </rPh>
    <phoneticPr fontId="1"/>
  </si>
  <si>
    <t>１          犯</t>
    <phoneticPr fontId="1"/>
  </si>
  <si>
    <t>総数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</si>
  <si>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</si>
  <si>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</si>
  <si>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</si>
  <si>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</si>
  <si>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</si>
  <si>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</si>
  <si>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</si>
  <si>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</si>
  <si>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</si>
  <si>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</si>
  <si>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</si>
  <si>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</si>
  <si>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</si>
  <si>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</si>
  <si>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</si>
  <si>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</si>
  <si>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</si>
  <si>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</si>
  <si>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</si>
  <si>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</si>
  <si>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</si>
  <si>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</si>
  <si>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</si>
  <si>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</si>
  <si>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</si>
  <si>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</si>
  <si>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</si>
  <si>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</si>
  <si>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</si>
  <si>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わいせつ</t>
    <phoneticPr fontId="1"/>
  </si>
  <si>
    <t>うち)</t>
    <phoneticPr fontId="1"/>
  </si>
  <si>
    <t>うち)</t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</si>
  <si>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</si>
  <si>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</si>
  <si>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</si>
  <si>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</si>
  <si>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</si>
  <si>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</si>
  <si>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嬰児殺</t>
    <phoneticPr fontId="1"/>
  </si>
  <si>
    <t>わいせつ</t>
    <phoneticPr fontId="1"/>
  </si>
  <si>
    <t>うち)</t>
    <phoneticPr fontId="1"/>
  </si>
  <si>
    <t>前科
　　　　　　　　　　罪  種</t>
    <rPh sb="0" eb="2">
      <t>ゼンカ</t>
    </rPh>
    <phoneticPr fontId="1"/>
  </si>
  <si>
    <t>前科あり
計</t>
    <rPh sb="0" eb="1">
      <t>マエ</t>
    </rPh>
    <rPh sb="1" eb="2">
      <t>カ</t>
    </rPh>
    <rPh sb="5" eb="6">
      <t>ケイ</t>
    </rPh>
    <phoneticPr fontId="1"/>
  </si>
  <si>
    <t>計</t>
    <rPh sb="0" eb="1">
      <t>ケイ</t>
    </rPh>
    <phoneticPr fontId="1"/>
  </si>
  <si>
    <t>前科なし</t>
    <phoneticPr fontId="1"/>
  </si>
  <si>
    <t>同一罪種の
前科なし</t>
    <rPh sb="6" eb="8">
      <t>ゼンカ</t>
    </rPh>
    <phoneticPr fontId="1"/>
  </si>
  <si>
    <t>同一罪種の
前科１犯</t>
    <rPh sb="6" eb="8">
      <t>ゼンカ</t>
    </rPh>
    <rPh sb="9" eb="10">
      <t>ハン</t>
    </rPh>
    <phoneticPr fontId="1"/>
  </si>
  <si>
    <t>２犯</t>
    <rPh sb="1" eb="2">
      <t>ハン</t>
    </rPh>
    <phoneticPr fontId="1"/>
  </si>
  <si>
    <t>同一罪種の
前科２犯</t>
    <rPh sb="6" eb="8">
      <t>ゼンカ</t>
    </rPh>
    <rPh sb="9" eb="10">
      <t>ハン</t>
    </rPh>
    <phoneticPr fontId="1"/>
  </si>
  <si>
    <t>３犯</t>
    <rPh sb="1" eb="2">
      <t>ハン</t>
    </rPh>
    <phoneticPr fontId="1"/>
  </si>
  <si>
    <t>同一罪種の
前科３犯</t>
    <rPh sb="6" eb="8">
      <t>ゼンカ</t>
    </rPh>
    <rPh sb="9" eb="10">
      <t>ハン</t>
    </rPh>
    <phoneticPr fontId="1"/>
  </si>
  <si>
    <t>同一罪種の
前科
１～２犯</t>
    <rPh sb="6" eb="8">
      <t>ゼンカ</t>
    </rPh>
    <rPh sb="12" eb="13">
      <t>ハン</t>
    </rPh>
    <phoneticPr fontId="1"/>
  </si>
  <si>
    <t>５犯以上</t>
    <rPh sb="2" eb="3">
      <t>イ</t>
    </rPh>
    <rPh sb="3" eb="4">
      <t>ウエ</t>
    </rPh>
    <phoneticPr fontId="1"/>
  </si>
  <si>
    <t>同一罪種
の
前科なし</t>
    <rPh sb="7" eb="9">
      <t>ゼンカ</t>
    </rPh>
    <phoneticPr fontId="1"/>
  </si>
  <si>
    <t>同一罪種
の前科
１～３犯</t>
    <rPh sb="6" eb="8">
      <t>ゼンカ</t>
    </rPh>
    <rPh sb="12" eb="13">
      <t>ハン</t>
    </rPh>
    <phoneticPr fontId="1"/>
  </si>
  <si>
    <t>同一罪種
の前科
１～４犯</t>
    <rPh sb="6" eb="8">
      <t>ゼンカ</t>
    </rPh>
    <rPh sb="12" eb="13">
      <t>ハン</t>
    </rPh>
    <phoneticPr fontId="1"/>
  </si>
  <si>
    <t>同一罪種
の前科
５犯以上</t>
    <rPh sb="6" eb="8">
      <t>ゼンカ</t>
    </rPh>
    <rPh sb="10" eb="11">
      <t>ハン</t>
    </rPh>
    <rPh sb="11" eb="13">
      <t>イジョウ</t>
    </rPh>
    <phoneticPr fontId="1"/>
  </si>
  <si>
    <t>同一罪種
の前科
４犯</t>
    <rPh sb="6" eb="8">
      <t>ゼンカ</t>
    </rPh>
    <rPh sb="10" eb="11">
      <t>ハン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</si>
  <si>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</si>
  <si>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</si>
  <si>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</si>
  <si>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</si>
  <si>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</si>
  <si>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</si>
  <si>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</si>
  <si>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</si>
  <si>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</si>
  <si>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</si>
  <si>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</si>
  <si>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前科あり</t>
    <rPh sb="0" eb="2">
      <t>ゼンカ</t>
    </rPh>
    <phoneticPr fontId="1"/>
  </si>
  <si>
    <t>1犯</t>
    <rPh sb="1" eb="2">
      <t>ハン</t>
    </rPh>
    <phoneticPr fontId="1"/>
  </si>
  <si>
    <t>2犯</t>
    <rPh sb="1" eb="2">
      <t>ハン</t>
    </rPh>
    <phoneticPr fontId="1"/>
  </si>
  <si>
    <t>3犯</t>
    <rPh sb="1" eb="2">
      <t>ハン</t>
    </rPh>
    <phoneticPr fontId="1"/>
  </si>
  <si>
    <t>4犯</t>
    <rPh sb="1" eb="2">
      <t>ハン</t>
    </rPh>
    <phoneticPr fontId="1"/>
  </si>
  <si>
    <t>5犯</t>
    <rPh sb="1" eb="2">
      <t>ハン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</si>
  <si>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</si>
  <si>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</si>
  <si>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暴力526</t>
    <rPh sb="0" eb="2">
      <t>ボウリョク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</si>
  <si>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</si>
  <si>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</si>
  <si>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125　罪  種  別  　前  科  数  別　</t>
    <phoneticPr fontId="1"/>
  </si>
  <si>
    <t>暴力524</t>
    <rPh sb="0" eb="2">
      <t>ボウリョク</t>
    </rPh>
    <phoneticPr fontId="1"/>
  </si>
  <si>
    <t>暴力525</t>
    <rPh sb="0" eb="2">
      <t>ボウリョク</t>
    </rPh>
    <phoneticPr fontId="1"/>
  </si>
  <si>
    <t>　刑  法  犯  　検  挙  人  員 （20歳以上表）</t>
    <rPh sb="25" eb="26">
      <t>サイ</t>
    </rPh>
    <rPh sb="26" eb="28">
      <t>イジョウ</t>
    </rPh>
    <phoneticPr fontId="1"/>
  </si>
  <si>
    <t>125　罪種別　前科数別　刑法犯　検挙人員（20歳以上表）（つづき）</t>
    <rPh sb="24" eb="25">
      <t>サイ</t>
    </rPh>
    <rPh sb="25" eb="27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</si>
</sst>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7">
    <xf numFmtId="0" fontId="0" fillId="0" borderId="0" xfId="0"/>
    <xf numFmtId="0" fontId="3" fillId="0" borderId="0" xfId="0" applyFont="1" applyFill="1"/>
    <xf numFmtId="0" fontId="3" fillId="0" borderId="0" xfId="0" applyFont="1" applyFill="1" applyProtection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distributed" vertical="center" wrapText="1" justifyLastLine="1"/>
    </xf>
    <xf numFmtId="0" fontId="3" fillId="0" borderId="3" xfId="0" applyFont="1" applyFill="1" applyBorder="1" applyAlignment="1" applyProtection="1">
      <alignment horizontal="distributed" vertical="center" wrapText="1" justifyLastLine="1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/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/>
    <xf numFmtId="176" fontId="3" fillId="0" borderId="0" xfId="0" applyNumberFormat="1" applyFont="1" applyFill="1"/>
    <xf numFmtId="176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quotePrefix="1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distributed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/>
    <xf numFmtId="38" fontId="4" fillId="0" borderId="5" xfId="0" applyNumberFormat="1" applyFont="1" applyFill="1" applyBorder="1" applyAlignment="1" applyProtection="1">
      <alignment vertical="center"/>
    </xf>
    <xf numFmtId="38" fontId="4" fillId="0" borderId="6" xfId="1" applyNumberFormat="1" applyFont="1" applyFill="1" applyBorder="1" applyAlignment="1" applyProtection="1">
      <alignment horizontal="right"/>
    </xf>
    <xf numFmtId="38" fontId="4" fillId="0" borderId="7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8" xfId="1" applyNumberFormat="1" applyFont="1" applyFill="1" applyBorder="1" applyAlignment="1" applyProtection="1">
      <alignment horizontal="right"/>
    </xf>
    <xf numFmtId="38" fontId="3" fillId="0" borderId="6" xfId="1" applyNumberFormat="1" applyFont="1" applyFill="1" applyBorder="1" applyAlignment="1" applyProtection="1">
      <alignment horizontal="right"/>
    </xf>
    <xf numFmtId="38" fontId="3" fillId="0" borderId="5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8" xfId="1" applyNumberFormat="1" applyFont="1" applyFill="1" applyBorder="1" applyAlignment="1" applyProtection="1">
      <alignment horizontal="right"/>
    </xf>
    <xf numFmtId="38" fontId="3" fillId="0" borderId="6" xfId="1" applyNumberFormat="1" applyFont="1" applyFill="1" applyBorder="1" applyAlignment="1" applyProtection="1">
      <alignment horizontal="right"/>
      <protection locked="0"/>
    </xf>
    <xf numFmtId="38" fontId="3" fillId="0" borderId="8" xfId="1" applyNumberFormat="1" applyFont="1" applyFill="1" applyBorder="1" applyAlignment="1" applyProtection="1">
      <alignment horizontal="right"/>
      <protection locked="0"/>
    </xf>
    <xf numFmtId="38" fontId="3" fillId="0" borderId="5" xfId="1" applyNumberFormat="1" applyFont="1" applyFill="1" applyBorder="1" applyAlignment="1" applyProtection="1">
      <alignment horizontal="right"/>
      <protection locked="0"/>
    </xf>
    <xf numFmtId="38" fontId="3" fillId="0" borderId="0" xfId="1" applyNumberFormat="1" applyFont="1" applyFill="1" applyBorder="1" applyAlignment="1" applyProtection="1">
      <alignment horizontal="right"/>
      <protection locked="0"/>
    </xf>
    <xf numFmtId="38" fontId="4" fillId="0" borderId="5" xfId="1" applyNumberFormat="1" applyFont="1" applyFill="1" applyBorder="1" applyAlignment="1" applyProtection="1">
      <alignment horizontal="right"/>
      <protection locked="0"/>
    </xf>
    <xf numFmtId="38" fontId="4" fillId="0" borderId="0" xfId="1" applyNumberFormat="1" applyFont="1" applyFill="1" applyBorder="1" applyAlignment="1" applyProtection="1">
      <alignment horizontal="right"/>
      <protection locked="0"/>
    </xf>
    <xf numFmtId="38" fontId="4" fillId="0" borderId="6" xfId="1" applyNumberFormat="1" applyFont="1" applyFill="1" applyBorder="1" applyAlignment="1" applyProtection="1">
      <alignment horizontal="right"/>
      <protection locked="0"/>
    </xf>
    <xf numFmtId="38" fontId="3" fillId="0" borderId="0" xfId="0" applyNumberFormat="1" applyFont="1" applyFill="1" applyBorder="1" applyAlignment="1">
      <alignment vertical="center"/>
    </xf>
    <xf numFmtId="38" fontId="4" fillId="0" borderId="9" xfId="0" applyNumberFormat="1" applyFont="1" applyFill="1" applyBorder="1" applyAlignment="1" applyProtection="1">
      <alignment vertical="center"/>
    </xf>
    <xf numFmtId="38" fontId="3" fillId="0" borderId="10" xfId="1" applyNumberFormat="1" applyFont="1" applyFill="1" applyBorder="1" applyAlignment="1" applyProtection="1">
      <alignment horizontal="right"/>
      <protection locked="0"/>
    </xf>
    <xf numFmtId="38" fontId="3" fillId="0" borderId="9" xfId="0" applyNumberFormat="1" applyFont="1" applyFill="1" applyBorder="1" applyAlignment="1" applyProtection="1">
      <alignment vertical="center"/>
    </xf>
    <xf numFmtId="38" fontId="3" fillId="0" borderId="10" xfId="0" applyNumberFormat="1" applyFont="1" applyFill="1" applyBorder="1" applyAlignment="1" applyProtection="1">
      <alignment vertical="center"/>
    </xf>
    <xf numFmtId="38" fontId="3" fillId="0" borderId="1" xfId="1" applyNumberFormat="1" applyFont="1" applyFill="1" applyBorder="1" applyAlignment="1" applyProtection="1">
      <alignment horizontal="right"/>
      <protection locked="0"/>
    </xf>
    <xf numFmtId="38" fontId="3" fillId="0" borderId="9" xfId="1" applyNumberFormat="1" applyFont="1" applyFill="1" applyBorder="1" applyAlignment="1" applyProtection="1">
      <alignment horizontal="right"/>
      <protection locked="0"/>
    </xf>
    <xf numFmtId="38" fontId="4" fillId="0" borderId="7" xfId="1" applyNumberFormat="1" applyFont="1" applyFill="1" applyBorder="1" applyAlignment="1" applyProtection="1">
      <alignment horizontal="right"/>
    </xf>
    <xf numFmtId="38" fontId="4" fillId="0" borderId="5" xfId="1" applyNumberFormat="1" applyFont="1" applyFill="1" applyBorder="1" applyAlignment="1" applyProtection="1">
      <alignment horizontal="right"/>
    </xf>
    <xf numFmtId="38" fontId="0" fillId="0" borderId="5" xfId="0" applyNumberFormat="1" applyFont="1" applyFill="1" applyBorder="1" applyAlignment="1" applyProtection="1">
      <alignment vertical="center"/>
    </xf>
    <xf numFmtId="38" fontId="0" fillId="0" borderId="6" xfId="1" applyNumberFormat="1" applyFont="1" applyFill="1" applyBorder="1" applyAlignment="1" applyProtection="1">
      <alignment horizontal="right"/>
    </xf>
    <xf numFmtId="38" fontId="0" fillId="0" borderId="5" xfId="1" applyNumberFormat="1" applyFont="1" applyFill="1" applyBorder="1" applyAlignment="1" applyProtection="1">
      <alignment horizontal="right"/>
    </xf>
    <xf numFmtId="38" fontId="0" fillId="0" borderId="6" xfId="1" applyNumberFormat="1" applyFont="1" applyFill="1" applyBorder="1" applyAlignment="1" applyProtection="1">
      <alignment horizontal="right"/>
      <protection locked="0"/>
    </xf>
    <xf numFmtId="38" fontId="0" fillId="0" borderId="5" xfId="1" applyNumberFormat="1" applyFont="1" applyFill="1" applyBorder="1" applyAlignment="1" applyProtection="1">
      <alignment horizontal="right"/>
      <protection locked="0"/>
    </xf>
    <xf numFmtId="38" fontId="0" fillId="0" borderId="9" xfId="0" applyNumberFormat="1" applyFont="1" applyFill="1" applyBorder="1" applyAlignment="1" applyProtection="1">
      <alignment vertical="center"/>
    </xf>
    <xf numFmtId="38" fontId="0" fillId="0" borderId="10" xfId="1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3" fillId="0" borderId="0" xfId="0" quotePrefix="1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/>
    </xf>
    <xf numFmtId="0" fontId="3" fillId="0" borderId="8" xfId="0" applyFont="1" applyFill="1" applyBorder="1" applyAlignment="1" applyProtection="1">
      <alignment horizontal="distributed" vertical="center"/>
    </xf>
    <xf numFmtId="0" fontId="3" fillId="0" borderId="8" xfId="0" quotePrefix="1" applyFont="1" applyFill="1" applyBorder="1" applyAlignment="1">
      <alignment horizontal="distributed" vertical="center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3" fillId="0" borderId="13" xfId="0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3" fillId="0" borderId="15" xfId="0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 applyProtection="1">
      <alignment horizontal="distributed" vertical="center" justifyLastLine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6" xfId="0" applyFont="1" applyFill="1" applyBorder="1" applyAlignment="1" applyProtection="1">
      <alignment horizontal="distributed" vertical="center" wrapText="1" justifyLastLine="1"/>
    </xf>
    <xf numFmtId="0" fontId="3" fillId="0" borderId="23" xfId="0" applyFont="1" applyFill="1" applyBorder="1" applyAlignment="1" applyProtection="1">
      <alignment horizontal="distributed" vertical="center" justifyLastLine="1"/>
    </xf>
    <xf numFmtId="0" fontId="3" fillId="0" borderId="24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12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2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distributed" vertical="center"/>
    </xf>
    <xf numFmtId="0" fontId="3" fillId="0" borderId="33" xfId="0" applyFont="1" applyFill="1" applyBorder="1" applyAlignment="1" applyProtection="1">
      <alignment horizontal="distributed" vertical="center" justifyLastLine="1"/>
    </xf>
    <xf numFmtId="0" fontId="4" fillId="0" borderId="31" xfId="0" applyFont="1" applyFill="1" applyBorder="1" applyAlignment="1">
      <alignment horizontal="distributed" vertical="center"/>
    </xf>
    <xf numFmtId="0" fontId="4" fillId="0" borderId="32" xfId="0" applyFont="1" applyFill="1" applyBorder="1" applyAlignment="1">
      <alignment horizontal="distributed" vertical="center"/>
    </xf>
  </cellXfs>
  <cellStyles count="2">
    <cellStyle name="標準" xfId="0" builtinId="0"/>
    <cellStyle name="標準_H16_038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I74"/>
  <sheetViews>
    <sheetView tabSelected="1" view="pageBreakPreview" zoomScaleNormal="100" zoomScaleSheetLayoutView="100" workbookViewId="0">
      <pane xSplit="7" ySplit="6" topLeftCell="H7" activePane="bottomRight" state="frozen"/>
      <selection activeCell="M13" sqref="M13"/>
      <selection pane="topRight" activeCell="M13" sqref="M13"/>
      <selection pane="bottomLeft" activeCell="M13" sqref="M13"/>
      <selection pane="bottomRight" activeCell="G2" sqref="G2"/>
    </sheetView>
  </sheetViews>
  <sheetFormatPr defaultColWidth="9.109375" defaultRowHeight="12" x14ac:dyDescent="0.15"/>
  <cols>
    <col min="1" max="6" width="2.6640625" style="21" customWidth="1"/>
    <col min="7" max="7" width="14.109375" style="21" bestFit="1" customWidth="1"/>
    <col min="8" max="8" width="11.44140625" style="21" customWidth="1"/>
    <col min="9" max="14" width="10.6640625" style="21" customWidth="1"/>
    <col min="15" max="15" width="3" style="23" customWidth="1"/>
    <col min="16" max="18" width="10.6640625" style="21" customWidth="1"/>
    <col min="19" max="19" width="11.44140625" style="21" customWidth="1"/>
    <col min="20" max="22" width="10.6640625" style="21" customWidth="1"/>
    <col min="23" max="27" width="2.6640625" style="21" customWidth="1"/>
    <col min="28" max="28" width="14.109375" style="21" bestFit="1" customWidth="1"/>
    <col min="29" max="35" width="8.6640625" style="26" customWidth="1"/>
    <col min="36" max="16384" width="9.109375" style="21"/>
  </cols>
  <sheetData>
    <row r="1" spans="1:35" x14ac:dyDescent="0.15">
      <c r="B1" s="44" t="s">
        <v>107</v>
      </c>
      <c r="J1" s="25"/>
      <c r="P1" s="44" t="s">
        <v>108</v>
      </c>
    </row>
    <row r="2" spans="1:35" s="3" customFormat="1" ht="14.4" x14ac:dyDescent="0.15">
      <c r="A2" s="1"/>
      <c r="C2" s="27"/>
      <c r="D2" s="27"/>
      <c r="E2" s="27"/>
      <c r="F2" s="27"/>
      <c r="G2" s="27"/>
      <c r="H2" s="92" t="s">
        <v>106</v>
      </c>
      <c r="I2" s="92"/>
      <c r="J2" s="92"/>
      <c r="K2" s="92"/>
      <c r="L2" s="92"/>
      <c r="M2" s="92"/>
      <c r="N2" s="92"/>
      <c r="O2" s="28"/>
      <c r="P2" s="92" t="s">
        <v>109</v>
      </c>
      <c r="Q2" s="92"/>
      <c r="R2" s="92"/>
      <c r="S2" s="92"/>
      <c r="T2" s="92"/>
      <c r="U2" s="92"/>
      <c r="V2" s="92"/>
      <c r="W2" s="29"/>
      <c r="X2" s="29"/>
      <c r="Y2" s="29"/>
      <c r="Z2" s="29"/>
      <c r="AA2" s="29"/>
      <c r="AB2" s="29"/>
      <c r="AC2" s="30"/>
      <c r="AD2" s="30"/>
      <c r="AE2" s="30"/>
      <c r="AF2" s="30"/>
      <c r="AG2" s="30"/>
      <c r="AH2" s="30"/>
      <c r="AI2" s="30"/>
    </row>
    <row r="3" spans="1:35" s="8" customFormat="1" ht="15" thickBot="1" x14ac:dyDescent="0.2">
      <c r="A3" s="3"/>
      <c r="B3" s="5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31"/>
      <c r="P3" s="7"/>
      <c r="Q3" s="7"/>
      <c r="R3" s="7"/>
      <c r="S3" s="7"/>
      <c r="T3" s="7"/>
      <c r="U3" s="7"/>
      <c r="V3" s="7"/>
      <c r="W3" s="5"/>
      <c r="X3" s="6"/>
      <c r="Y3" s="6"/>
      <c r="Z3" s="6"/>
      <c r="AA3" s="6"/>
      <c r="AB3" s="6"/>
      <c r="AC3" s="32"/>
      <c r="AD3" s="32"/>
      <c r="AE3" s="32"/>
      <c r="AF3" s="32"/>
      <c r="AG3" s="32"/>
      <c r="AH3" s="32"/>
      <c r="AI3" s="32"/>
    </row>
    <row r="4" spans="1:35" s="8" customFormat="1" x14ac:dyDescent="0.15">
      <c r="B4" s="117" t="s">
        <v>23</v>
      </c>
      <c r="C4" s="117"/>
      <c r="D4" s="117"/>
      <c r="E4" s="117"/>
      <c r="F4" s="117"/>
      <c r="G4" s="118"/>
      <c r="H4" s="97" t="s">
        <v>25</v>
      </c>
      <c r="I4" s="100" t="s">
        <v>70</v>
      </c>
      <c r="J4" s="103" t="s">
        <v>2</v>
      </c>
      <c r="K4" s="104"/>
      <c r="L4" s="104"/>
      <c r="M4" s="104"/>
      <c r="N4" s="104"/>
      <c r="O4" s="33"/>
      <c r="P4" s="112" t="s">
        <v>2</v>
      </c>
      <c r="Q4" s="112"/>
      <c r="R4" s="112"/>
      <c r="S4" s="112"/>
      <c r="T4" s="112"/>
      <c r="U4" s="112"/>
      <c r="V4" s="113"/>
      <c r="W4" s="105" t="s">
        <v>67</v>
      </c>
      <c r="X4" s="106"/>
      <c r="Y4" s="106"/>
      <c r="Z4" s="106"/>
      <c r="AA4" s="106"/>
      <c r="AB4" s="106"/>
      <c r="AC4" s="32"/>
      <c r="AD4" s="32"/>
      <c r="AE4" s="32"/>
      <c r="AF4" s="32"/>
      <c r="AG4" s="32"/>
      <c r="AH4" s="32"/>
      <c r="AI4" s="34"/>
    </row>
    <row r="5" spans="1:35" s="8" customFormat="1" x14ac:dyDescent="0.15">
      <c r="B5" s="119"/>
      <c r="C5" s="119"/>
      <c r="D5" s="119"/>
      <c r="E5" s="119"/>
      <c r="F5" s="119"/>
      <c r="G5" s="120"/>
      <c r="H5" s="98"/>
      <c r="I5" s="101"/>
      <c r="J5" s="111" t="s">
        <v>68</v>
      </c>
      <c r="K5" s="94" t="s">
        <v>24</v>
      </c>
      <c r="L5" s="95"/>
      <c r="M5" s="96"/>
      <c r="N5" s="9" t="s">
        <v>73</v>
      </c>
      <c r="O5" s="31"/>
      <c r="P5" s="95" t="s">
        <v>3</v>
      </c>
      <c r="Q5" s="95"/>
      <c r="R5" s="96"/>
      <c r="S5" s="114" t="s">
        <v>75</v>
      </c>
      <c r="T5" s="115"/>
      <c r="U5" s="115"/>
      <c r="V5" s="116"/>
      <c r="W5" s="107"/>
      <c r="X5" s="108"/>
      <c r="Y5" s="108"/>
      <c r="Z5" s="108"/>
      <c r="AA5" s="108"/>
      <c r="AB5" s="108"/>
      <c r="AC5" s="32" t="s">
        <v>84</v>
      </c>
      <c r="AD5" s="32"/>
      <c r="AE5" s="32"/>
      <c r="AF5" s="32"/>
      <c r="AG5" s="32"/>
      <c r="AH5" s="32"/>
      <c r="AI5" s="34"/>
    </row>
    <row r="6" spans="1:35" s="8" customFormat="1" ht="48" x14ac:dyDescent="0.15">
      <c r="B6" s="121"/>
      <c r="C6" s="121"/>
      <c r="D6" s="121"/>
      <c r="E6" s="121"/>
      <c r="F6" s="121"/>
      <c r="G6" s="122"/>
      <c r="H6" s="99"/>
      <c r="I6" s="102"/>
      <c r="J6" s="99"/>
      <c r="K6" s="10" t="s">
        <v>69</v>
      </c>
      <c r="L6" s="12" t="s">
        <v>71</v>
      </c>
      <c r="M6" s="12" t="s">
        <v>72</v>
      </c>
      <c r="N6" s="35" t="s">
        <v>0</v>
      </c>
      <c r="O6" s="33"/>
      <c r="P6" s="11" t="s">
        <v>71</v>
      </c>
      <c r="Q6" s="12" t="s">
        <v>72</v>
      </c>
      <c r="R6" s="12" t="s">
        <v>74</v>
      </c>
      <c r="S6" s="10" t="s">
        <v>69</v>
      </c>
      <c r="T6" s="11" t="s">
        <v>71</v>
      </c>
      <c r="U6" s="12" t="s">
        <v>77</v>
      </c>
      <c r="V6" s="12" t="s">
        <v>76</v>
      </c>
      <c r="W6" s="109"/>
      <c r="X6" s="110"/>
      <c r="Y6" s="110"/>
      <c r="Z6" s="110"/>
      <c r="AA6" s="110"/>
      <c r="AB6" s="110"/>
      <c r="AC6" s="32" t="s">
        <v>94</v>
      </c>
      <c r="AD6" s="32" t="s">
        <v>95</v>
      </c>
      <c r="AE6" s="32" t="s">
        <v>96</v>
      </c>
      <c r="AF6" s="32" t="s">
        <v>97</v>
      </c>
      <c r="AG6" s="32" t="s">
        <v>98</v>
      </c>
      <c r="AH6" s="32" t="s">
        <v>99</v>
      </c>
      <c r="AI6" s="32" t="s">
        <v>100</v>
      </c>
    </row>
    <row r="7" spans="1:35" s="14" customFormat="1" ht="12.6" customHeight="1" x14ac:dyDescent="0.15">
      <c r="B7" s="84" t="s">
        <v>26</v>
      </c>
      <c r="C7" s="84"/>
      <c r="D7" s="84"/>
      <c r="E7" s="84"/>
      <c r="F7" s="84"/>
      <c r="G7" s="88"/>
      <c r="H7" s="45">
        <f>SUM(I7:J7)</f>
        <v>5902</v>
      </c>
      <c r="I7" s="46">
        <v>1722</v>
      </c>
      <c r="J7" s="45">
        <f>+K7+N7+S7+'02'!H7+'02'!L7</f>
        <v>4180</v>
      </c>
      <c r="K7" s="45">
        <f>SUM(L7:M7)</f>
        <v>814</v>
      </c>
      <c r="L7" s="46">
        <v>667</v>
      </c>
      <c r="M7" s="46">
        <v>147</v>
      </c>
      <c r="N7" s="47">
        <f>SUM(P7:R7)</f>
        <v>562</v>
      </c>
      <c r="O7" s="48"/>
      <c r="P7" s="49">
        <v>395</v>
      </c>
      <c r="Q7" s="46">
        <v>107</v>
      </c>
      <c r="R7" s="46">
        <v>60</v>
      </c>
      <c r="S7" s="45">
        <f>SUM(T7:V7)</f>
        <v>536</v>
      </c>
      <c r="T7" s="46">
        <v>356</v>
      </c>
      <c r="U7" s="46">
        <v>148</v>
      </c>
      <c r="V7" s="46">
        <v>32</v>
      </c>
      <c r="W7" s="123" t="s">
        <v>26</v>
      </c>
      <c r="X7" s="84"/>
      <c r="Y7" s="84"/>
      <c r="Z7" s="84"/>
      <c r="AA7" s="84"/>
      <c r="AB7" s="84"/>
      <c r="AC7" s="37">
        <f>SUM(I7:J7)-H7</f>
        <v>0</v>
      </c>
      <c r="AD7" s="37">
        <f>SUM(K7,N7,S7,'02'!H7,'02'!L7)-J7</f>
        <v>0</v>
      </c>
      <c r="AE7" s="37">
        <f>SUM(L7:M7)-K7</f>
        <v>0</v>
      </c>
      <c r="AF7" s="37">
        <f>SUM(P7:R7)-N7</f>
        <v>0</v>
      </c>
      <c r="AG7" s="37">
        <f>SUM(T7:V7)-S7</f>
        <v>0</v>
      </c>
      <c r="AH7" s="37">
        <f>SUM('02'!I7:K7)-'02'!H7</f>
        <v>0</v>
      </c>
      <c r="AI7" s="38">
        <f>SUM('02'!M7:O7)-'02'!L7</f>
        <v>0</v>
      </c>
    </row>
    <row r="8" spans="1:35" s="14" customFormat="1" ht="12.6" customHeight="1" x14ac:dyDescent="0.15">
      <c r="A8" s="15"/>
      <c r="B8" s="16"/>
      <c r="C8" s="84" t="s">
        <v>4</v>
      </c>
      <c r="D8" s="84"/>
      <c r="E8" s="84"/>
      <c r="F8" s="84"/>
      <c r="G8" s="88"/>
      <c r="H8" s="45">
        <f>SUM(I8:J8)</f>
        <v>255</v>
      </c>
      <c r="I8" s="46">
        <v>90</v>
      </c>
      <c r="J8" s="45">
        <f>+K8+N8+S8+'02'!H8+'02'!L8</f>
        <v>165</v>
      </c>
      <c r="K8" s="45">
        <f t="shared" ref="K8:K62" si="0">SUM(L8:M8)</f>
        <v>38</v>
      </c>
      <c r="L8" s="46">
        <v>38</v>
      </c>
      <c r="M8" s="46">
        <v>0</v>
      </c>
      <c r="N8" s="45">
        <f t="shared" ref="N8:N62" si="1">SUM(P8:R8)</f>
        <v>19</v>
      </c>
      <c r="O8" s="48"/>
      <c r="P8" s="49">
        <v>17</v>
      </c>
      <c r="Q8" s="46">
        <v>1</v>
      </c>
      <c r="R8" s="46">
        <v>1</v>
      </c>
      <c r="S8" s="45">
        <f t="shared" ref="S8:S62" si="2">SUM(T8:V8)</f>
        <v>21</v>
      </c>
      <c r="T8" s="46">
        <v>18</v>
      </c>
      <c r="U8" s="46">
        <v>3</v>
      </c>
      <c r="V8" s="46">
        <v>0</v>
      </c>
      <c r="W8" s="36"/>
      <c r="X8" s="84" t="s">
        <v>4</v>
      </c>
      <c r="Y8" s="84"/>
      <c r="Z8" s="84"/>
      <c r="AA8" s="84"/>
      <c r="AB8" s="84"/>
      <c r="AC8" s="37">
        <f t="shared" ref="AC8:AC62" si="3">SUM(I8:J8)-H8</f>
        <v>0</v>
      </c>
      <c r="AD8" s="37">
        <f>SUM(K8,N8,S8,'02'!H8,'02'!L8)-J8</f>
        <v>0</v>
      </c>
      <c r="AE8" s="37">
        <f t="shared" ref="AE8:AE62" si="4">SUM(L8:M8)-K8</f>
        <v>0</v>
      </c>
      <c r="AF8" s="37">
        <f t="shared" ref="AF8:AF62" si="5">SUM(P8:R8)-N8</f>
        <v>0</v>
      </c>
      <c r="AG8" s="37">
        <f t="shared" ref="AG8:AG62" si="6">SUM(T8:V8)-S8</f>
        <v>0</v>
      </c>
      <c r="AH8" s="37">
        <f>SUM('02'!I8:K8)-'02'!H8</f>
        <v>0</v>
      </c>
      <c r="AI8" s="38">
        <f>SUM('02'!M8:O8)-'02'!L8</f>
        <v>0</v>
      </c>
    </row>
    <row r="9" spans="1:35" s="15" customFormat="1" ht="12.6" customHeight="1" x14ac:dyDescent="0.15">
      <c r="B9" s="17"/>
      <c r="C9" s="17"/>
      <c r="D9" s="80" t="s">
        <v>5</v>
      </c>
      <c r="E9" s="80"/>
      <c r="F9" s="80"/>
      <c r="G9" s="87"/>
      <c r="H9" s="45">
        <f t="shared" ref="H9:H62" si="7">SUM(I9:J9)</f>
        <v>75</v>
      </c>
      <c r="I9" s="50">
        <v>20</v>
      </c>
      <c r="J9" s="51">
        <f>+K9+N9+S9+'02'!H9+'02'!L9</f>
        <v>55</v>
      </c>
      <c r="K9" s="51">
        <f t="shared" si="0"/>
        <v>12</v>
      </c>
      <c r="L9" s="50">
        <v>12</v>
      </c>
      <c r="M9" s="50">
        <v>0</v>
      </c>
      <c r="N9" s="51">
        <f t="shared" si="1"/>
        <v>5</v>
      </c>
      <c r="O9" s="52"/>
      <c r="P9" s="53">
        <v>5</v>
      </c>
      <c r="Q9" s="50">
        <v>0</v>
      </c>
      <c r="R9" s="50">
        <v>0</v>
      </c>
      <c r="S9" s="51">
        <f t="shared" si="2"/>
        <v>3</v>
      </c>
      <c r="T9" s="50">
        <v>3</v>
      </c>
      <c r="U9" s="50">
        <v>0</v>
      </c>
      <c r="V9" s="50">
        <v>0</v>
      </c>
      <c r="W9" s="39"/>
      <c r="X9" s="17"/>
      <c r="Y9" s="80" t="s">
        <v>5</v>
      </c>
      <c r="Z9" s="80"/>
      <c r="AA9" s="80"/>
      <c r="AB9" s="80"/>
      <c r="AC9" s="37">
        <f t="shared" si="3"/>
        <v>0</v>
      </c>
      <c r="AD9" s="37">
        <f>SUM(K9,N9,S9,'02'!H9,'02'!L9)-J9</f>
        <v>0</v>
      </c>
      <c r="AE9" s="37">
        <f t="shared" si="4"/>
        <v>0</v>
      </c>
      <c r="AF9" s="37">
        <f t="shared" si="5"/>
        <v>0</v>
      </c>
      <c r="AG9" s="37">
        <f t="shared" si="6"/>
        <v>0</v>
      </c>
      <c r="AH9" s="37">
        <f>SUM('02'!I9:K9)-'02'!H9</f>
        <v>0</v>
      </c>
      <c r="AI9" s="38">
        <f>SUM('02'!M9:O9)-'02'!L9</f>
        <v>0</v>
      </c>
    </row>
    <row r="10" spans="1:35" s="15" customFormat="1" ht="12.6" customHeight="1" x14ac:dyDescent="0.15">
      <c r="B10" s="17"/>
      <c r="C10" s="17"/>
      <c r="D10" s="17"/>
      <c r="E10" s="80" t="s">
        <v>6</v>
      </c>
      <c r="F10" s="80"/>
      <c r="G10" s="87"/>
      <c r="H10" s="45">
        <f t="shared" si="7"/>
        <v>75</v>
      </c>
      <c r="I10" s="54">
        <v>20</v>
      </c>
      <c r="J10" s="51">
        <f>+K10+N10+S10+'02'!H10+'02'!L10</f>
        <v>55</v>
      </c>
      <c r="K10" s="51">
        <f t="shared" si="0"/>
        <v>12</v>
      </c>
      <c r="L10" s="54">
        <v>12</v>
      </c>
      <c r="M10" s="54">
        <v>0</v>
      </c>
      <c r="N10" s="51">
        <f t="shared" si="1"/>
        <v>5</v>
      </c>
      <c r="O10" s="52"/>
      <c r="P10" s="55">
        <v>5</v>
      </c>
      <c r="Q10" s="54">
        <v>0</v>
      </c>
      <c r="R10" s="54">
        <v>0</v>
      </c>
      <c r="S10" s="51">
        <f t="shared" si="2"/>
        <v>3</v>
      </c>
      <c r="T10" s="54">
        <v>3</v>
      </c>
      <c r="U10" s="54">
        <v>0</v>
      </c>
      <c r="V10" s="54">
        <v>0</v>
      </c>
      <c r="W10" s="39"/>
      <c r="X10" s="17"/>
      <c r="Y10" s="17"/>
      <c r="Z10" s="80" t="s">
        <v>6</v>
      </c>
      <c r="AA10" s="80"/>
      <c r="AB10" s="80"/>
      <c r="AC10" s="37">
        <f t="shared" si="3"/>
        <v>0</v>
      </c>
      <c r="AD10" s="37">
        <f>SUM(K10,N10,S10,'02'!H10,'02'!L10)-J10</f>
        <v>0</v>
      </c>
      <c r="AE10" s="37">
        <f t="shared" si="4"/>
        <v>0</v>
      </c>
      <c r="AF10" s="37">
        <f t="shared" si="5"/>
        <v>0</v>
      </c>
      <c r="AG10" s="37">
        <f t="shared" si="6"/>
        <v>0</v>
      </c>
      <c r="AH10" s="37">
        <f>SUM('02'!I10:K10)-'02'!H10</f>
        <v>0</v>
      </c>
      <c r="AI10" s="38">
        <f>SUM('02'!M10:O10)-'02'!L10</f>
        <v>0</v>
      </c>
    </row>
    <row r="11" spans="1:35" s="15" customFormat="1" ht="12.6" customHeight="1" x14ac:dyDescent="0.15">
      <c r="B11" s="17"/>
      <c r="C11" s="17"/>
      <c r="D11" s="17"/>
      <c r="E11" s="80" t="s">
        <v>27</v>
      </c>
      <c r="F11" s="80"/>
      <c r="G11" s="87"/>
      <c r="H11" s="45">
        <f t="shared" si="7"/>
        <v>0</v>
      </c>
      <c r="I11" s="54">
        <v>0</v>
      </c>
      <c r="J11" s="51">
        <f>+K11+N11+S11+'02'!H11+'02'!L11</f>
        <v>0</v>
      </c>
      <c r="K11" s="51">
        <f t="shared" si="0"/>
        <v>0</v>
      </c>
      <c r="L11" s="54">
        <v>0</v>
      </c>
      <c r="M11" s="54">
        <v>0</v>
      </c>
      <c r="N11" s="51">
        <f t="shared" si="1"/>
        <v>0</v>
      </c>
      <c r="O11" s="52"/>
      <c r="P11" s="55">
        <v>0</v>
      </c>
      <c r="Q11" s="54">
        <v>0</v>
      </c>
      <c r="R11" s="54">
        <v>0</v>
      </c>
      <c r="S11" s="51">
        <f t="shared" si="2"/>
        <v>0</v>
      </c>
      <c r="T11" s="54">
        <v>0</v>
      </c>
      <c r="U11" s="54">
        <v>0</v>
      </c>
      <c r="V11" s="54">
        <v>0</v>
      </c>
      <c r="W11" s="39"/>
      <c r="X11" s="17"/>
      <c r="Y11" s="17"/>
      <c r="Z11" s="80" t="s">
        <v>64</v>
      </c>
      <c r="AA11" s="80"/>
      <c r="AB11" s="80"/>
      <c r="AC11" s="37">
        <f t="shared" si="3"/>
        <v>0</v>
      </c>
      <c r="AD11" s="37">
        <f>SUM(K11,N11,S11,'02'!H11,'02'!L11)-J11</f>
        <v>0</v>
      </c>
      <c r="AE11" s="37">
        <f t="shared" si="4"/>
        <v>0</v>
      </c>
      <c r="AF11" s="37">
        <f t="shared" si="5"/>
        <v>0</v>
      </c>
      <c r="AG11" s="37">
        <f t="shared" si="6"/>
        <v>0</v>
      </c>
      <c r="AH11" s="37">
        <f>SUM('02'!I11:K11)-'02'!H11</f>
        <v>0</v>
      </c>
      <c r="AI11" s="38">
        <f>SUM('02'!M11:O11)-'02'!L11</f>
        <v>0</v>
      </c>
    </row>
    <row r="12" spans="1:35" s="15" customFormat="1" ht="12.6" customHeight="1" x14ac:dyDescent="0.15">
      <c r="B12" s="17"/>
      <c r="C12" s="17"/>
      <c r="D12" s="17"/>
      <c r="E12" s="80" t="s">
        <v>7</v>
      </c>
      <c r="F12" s="80"/>
      <c r="G12" s="87"/>
      <c r="H12" s="45">
        <f t="shared" si="7"/>
        <v>0</v>
      </c>
      <c r="I12" s="54">
        <v>0</v>
      </c>
      <c r="J12" s="51">
        <f>+K12+N12+S12+'02'!H12+'02'!L12</f>
        <v>0</v>
      </c>
      <c r="K12" s="51">
        <f t="shared" si="0"/>
        <v>0</v>
      </c>
      <c r="L12" s="54">
        <v>0</v>
      </c>
      <c r="M12" s="54">
        <v>0</v>
      </c>
      <c r="N12" s="51">
        <f t="shared" si="1"/>
        <v>0</v>
      </c>
      <c r="O12" s="52"/>
      <c r="P12" s="55">
        <v>0</v>
      </c>
      <c r="Q12" s="54">
        <v>0</v>
      </c>
      <c r="R12" s="54">
        <v>0</v>
      </c>
      <c r="S12" s="51">
        <f t="shared" si="2"/>
        <v>0</v>
      </c>
      <c r="T12" s="54">
        <v>0</v>
      </c>
      <c r="U12" s="54">
        <v>0</v>
      </c>
      <c r="V12" s="54">
        <v>0</v>
      </c>
      <c r="W12" s="39"/>
      <c r="X12" s="17"/>
      <c r="Y12" s="17"/>
      <c r="Z12" s="80" t="s">
        <v>7</v>
      </c>
      <c r="AA12" s="80"/>
      <c r="AB12" s="80"/>
      <c r="AC12" s="37">
        <f t="shared" si="3"/>
        <v>0</v>
      </c>
      <c r="AD12" s="37">
        <f>SUM(K12,N12,S12,'02'!H12,'02'!L12)-J12</f>
        <v>0</v>
      </c>
      <c r="AE12" s="37">
        <f t="shared" si="4"/>
        <v>0</v>
      </c>
      <c r="AF12" s="37">
        <f t="shared" si="5"/>
        <v>0</v>
      </c>
      <c r="AG12" s="37">
        <f t="shared" si="6"/>
        <v>0</v>
      </c>
      <c r="AH12" s="37">
        <f>SUM('02'!I12:K12)-'02'!H12</f>
        <v>0</v>
      </c>
      <c r="AI12" s="38">
        <f>SUM('02'!M12:O12)-'02'!L12</f>
        <v>0</v>
      </c>
    </row>
    <row r="13" spans="1:35" s="15" customFormat="1" ht="12.6" customHeight="1" x14ac:dyDescent="0.15">
      <c r="B13" s="17"/>
      <c r="C13" s="17"/>
      <c r="D13" s="17"/>
      <c r="E13" s="80" t="s">
        <v>8</v>
      </c>
      <c r="F13" s="80"/>
      <c r="G13" s="87"/>
      <c r="H13" s="45">
        <f t="shared" si="7"/>
        <v>0</v>
      </c>
      <c r="I13" s="54">
        <v>0</v>
      </c>
      <c r="J13" s="51">
        <f>+K13+N13+S13+'02'!H13+'02'!L13</f>
        <v>0</v>
      </c>
      <c r="K13" s="51">
        <f t="shared" si="0"/>
        <v>0</v>
      </c>
      <c r="L13" s="54">
        <v>0</v>
      </c>
      <c r="M13" s="54">
        <v>0</v>
      </c>
      <c r="N13" s="51">
        <f t="shared" si="1"/>
        <v>0</v>
      </c>
      <c r="O13" s="52"/>
      <c r="P13" s="55">
        <v>0</v>
      </c>
      <c r="Q13" s="54">
        <v>0</v>
      </c>
      <c r="R13" s="54">
        <v>0</v>
      </c>
      <c r="S13" s="51">
        <f t="shared" si="2"/>
        <v>0</v>
      </c>
      <c r="T13" s="54">
        <v>0</v>
      </c>
      <c r="U13" s="54">
        <v>0</v>
      </c>
      <c r="V13" s="54">
        <v>0</v>
      </c>
      <c r="W13" s="39"/>
      <c r="X13" s="17"/>
      <c r="Y13" s="17"/>
      <c r="Z13" s="80" t="s">
        <v>8</v>
      </c>
      <c r="AA13" s="80"/>
      <c r="AB13" s="80"/>
      <c r="AC13" s="37">
        <f t="shared" si="3"/>
        <v>0</v>
      </c>
      <c r="AD13" s="37">
        <f>SUM(K13,N13,S13,'02'!H13,'02'!L13)-J13</f>
        <v>0</v>
      </c>
      <c r="AE13" s="37">
        <f t="shared" si="4"/>
        <v>0</v>
      </c>
      <c r="AF13" s="37">
        <f t="shared" si="5"/>
        <v>0</v>
      </c>
      <c r="AG13" s="37">
        <f t="shared" si="6"/>
        <v>0</v>
      </c>
      <c r="AH13" s="37">
        <f>SUM('02'!I13:K13)-'02'!H13</f>
        <v>0</v>
      </c>
      <c r="AI13" s="38">
        <f>SUM('02'!M13:O13)-'02'!L13</f>
        <v>0</v>
      </c>
    </row>
    <row r="14" spans="1:35" s="15" customFormat="1" ht="12.6" customHeight="1" x14ac:dyDescent="0.15">
      <c r="B14" s="17"/>
      <c r="C14" s="17"/>
      <c r="D14" s="80" t="s">
        <v>28</v>
      </c>
      <c r="E14" s="80"/>
      <c r="F14" s="80"/>
      <c r="G14" s="87"/>
      <c r="H14" s="45">
        <f t="shared" si="7"/>
        <v>134</v>
      </c>
      <c r="I14" s="50">
        <v>55</v>
      </c>
      <c r="J14" s="51">
        <f>+K14+N14+S14+'02'!H14+'02'!L14</f>
        <v>79</v>
      </c>
      <c r="K14" s="51">
        <f t="shared" si="0"/>
        <v>17</v>
      </c>
      <c r="L14" s="50">
        <v>17</v>
      </c>
      <c r="M14" s="50">
        <v>0</v>
      </c>
      <c r="N14" s="51">
        <f t="shared" si="1"/>
        <v>9</v>
      </c>
      <c r="O14" s="52"/>
      <c r="P14" s="53">
        <v>8</v>
      </c>
      <c r="Q14" s="50">
        <v>0</v>
      </c>
      <c r="R14" s="50">
        <v>1</v>
      </c>
      <c r="S14" s="51">
        <f t="shared" si="2"/>
        <v>15</v>
      </c>
      <c r="T14" s="50">
        <v>12</v>
      </c>
      <c r="U14" s="50">
        <v>3</v>
      </c>
      <c r="V14" s="50">
        <v>0</v>
      </c>
      <c r="W14" s="39"/>
      <c r="X14" s="17"/>
      <c r="Y14" s="80" t="s">
        <v>28</v>
      </c>
      <c r="Z14" s="80"/>
      <c r="AA14" s="80"/>
      <c r="AB14" s="80"/>
      <c r="AC14" s="37">
        <f t="shared" si="3"/>
        <v>0</v>
      </c>
      <c r="AD14" s="37">
        <f>SUM(K14,N14,S14,'02'!H14,'02'!L14)-J14</f>
        <v>0</v>
      </c>
      <c r="AE14" s="37">
        <f t="shared" si="4"/>
        <v>0</v>
      </c>
      <c r="AF14" s="37">
        <f t="shared" si="5"/>
        <v>0</v>
      </c>
      <c r="AG14" s="37">
        <f t="shared" si="6"/>
        <v>0</v>
      </c>
      <c r="AH14" s="37">
        <f>SUM('02'!I14:K14)-'02'!H14</f>
        <v>0</v>
      </c>
      <c r="AI14" s="38">
        <f>SUM('02'!M14:O14)-'02'!L14</f>
        <v>0</v>
      </c>
    </row>
    <row r="15" spans="1:35" s="15" customFormat="1" ht="12.6" customHeight="1" x14ac:dyDescent="0.15">
      <c r="B15" s="17"/>
      <c r="C15" s="17"/>
      <c r="D15" s="17"/>
      <c r="E15" s="80" t="s">
        <v>9</v>
      </c>
      <c r="F15" s="80"/>
      <c r="G15" s="87"/>
      <c r="H15" s="45">
        <f t="shared" si="7"/>
        <v>6</v>
      </c>
      <c r="I15" s="54">
        <v>1</v>
      </c>
      <c r="J15" s="51">
        <f>+K15+N15+S15+'02'!H15+'02'!L15</f>
        <v>5</v>
      </c>
      <c r="K15" s="51">
        <f t="shared" si="0"/>
        <v>3</v>
      </c>
      <c r="L15" s="54">
        <v>3</v>
      </c>
      <c r="M15" s="54">
        <v>0</v>
      </c>
      <c r="N15" s="51">
        <f t="shared" si="1"/>
        <v>0</v>
      </c>
      <c r="O15" s="52"/>
      <c r="P15" s="55">
        <v>0</v>
      </c>
      <c r="Q15" s="54">
        <v>0</v>
      </c>
      <c r="R15" s="54">
        <v>0</v>
      </c>
      <c r="S15" s="51">
        <f t="shared" si="2"/>
        <v>0</v>
      </c>
      <c r="T15" s="54">
        <v>0</v>
      </c>
      <c r="U15" s="54">
        <v>0</v>
      </c>
      <c r="V15" s="54">
        <v>0</v>
      </c>
      <c r="W15" s="39"/>
      <c r="X15" s="17"/>
      <c r="Y15" s="17"/>
      <c r="Z15" s="80" t="s">
        <v>9</v>
      </c>
      <c r="AA15" s="80"/>
      <c r="AB15" s="80"/>
      <c r="AC15" s="37">
        <f t="shared" si="3"/>
        <v>0</v>
      </c>
      <c r="AD15" s="37">
        <f>SUM(K15,N15,S15,'02'!H15,'02'!L15)-J15</f>
        <v>0</v>
      </c>
      <c r="AE15" s="37">
        <f t="shared" si="4"/>
        <v>0</v>
      </c>
      <c r="AF15" s="37">
        <f t="shared" si="5"/>
        <v>0</v>
      </c>
      <c r="AG15" s="37">
        <f t="shared" si="6"/>
        <v>0</v>
      </c>
      <c r="AH15" s="37">
        <f>SUM('02'!I15:K15)-'02'!H15</f>
        <v>0</v>
      </c>
      <c r="AI15" s="38">
        <f>SUM('02'!M15:O15)-'02'!L15</f>
        <v>0</v>
      </c>
    </row>
    <row r="16" spans="1:35" s="15" customFormat="1" ht="12.6" customHeight="1" x14ac:dyDescent="0.15">
      <c r="B16" s="17"/>
      <c r="C16" s="17"/>
      <c r="D16" s="17"/>
      <c r="E16" s="80" t="s">
        <v>10</v>
      </c>
      <c r="F16" s="80"/>
      <c r="G16" s="87"/>
      <c r="H16" s="45">
        <f t="shared" si="7"/>
        <v>83</v>
      </c>
      <c r="I16" s="54">
        <v>39</v>
      </c>
      <c r="J16" s="51">
        <f>+K16+N16+S16+'02'!H16+'02'!L16</f>
        <v>44</v>
      </c>
      <c r="K16" s="51">
        <f t="shared" si="0"/>
        <v>11</v>
      </c>
      <c r="L16" s="54">
        <v>11</v>
      </c>
      <c r="M16" s="54">
        <v>0</v>
      </c>
      <c r="N16" s="51">
        <f t="shared" si="1"/>
        <v>8</v>
      </c>
      <c r="O16" s="52"/>
      <c r="P16" s="55">
        <v>7</v>
      </c>
      <c r="Q16" s="54">
        <v>0</v>
      </c>
      <c r="R16" s="54">
        <v>1</v>
      </c>
      <c r="S16" s="51">
        <f t="shared" si="2"/>
        <v>8</v>
      </c>
      <c r="T16" s="54">
        <v>6</v>
      </c>
      <c r="U16" s="54">
        <v>2</v>
      </c>
      <c r="V16" s="54">
        <v>0</v>
      </c>
      <c r="W16" s="39"/>
      <c r="X16" s="17"/>
      <c r="Y16" s="17"/>
      <c r="Z16" s="80" t="s">
        <v>10</v>
      </c>
      <c r="AA16" s="80"/>
      <c r="AB16" s="80"/>
      <c r="AC16" s="37">
        <f t="shared" si="3"/>
        <v>0</v>
      </c>
      <c r="AD16" s="37">
        <f>SUM(K16,N16,S16,'02'!H16,'02'!L16)-J16</f>
        <v>0</v>
      </c>
      <c r="AE16" s="37">
        <f t="shared" si="4"/>
        <v>0</v>
      </c>
      <c r="AF16" s="37">
        <f t="shared" si="5"/>
        <v>0</v>
      </c>
      <c r="AG16" s="37">
        <f t="shared" si="6"/>
        <v>0</v>
      </c>
      <c r="AH16" s="37">
        <f>SUM('02'!I16:K16)-'02'!H16</f>
        <v>0</v>
      </c>
      <c r="AI16" s="38">
        <f>SUM('02'!M16:O16)-'02'!L16</f>
        <v>0</v>
      </c>
    </row>
    <row r="17" spans="1:35" s="15" customFormat="1" ht="12.6" customHeight="1" x14ac:dyDescent="0.15">
      <c r="B17" s="17"/>
      <c r="C17" s="17"/>
      <c r="D17" s="17"/>
      <c r="E17" s="86" t="s">
        <v>104</v>
      </c>
      <c r="F17" s="80"/>
      <c r="G17" s="87"/>
      <c r="H17" s="45">
        <f t="shared" si="7"/>
        <v>1</v>
      </c>
      <c r="I17" s="54">
        <v>0</v>
      </c>
      <c r="J17" s="51">
        <f>+K17+N17+S17+'02'!H17+'02'!L17</f>
        <v>1</v>
      </c>
      <c r="K17" s="51">
        <f t="shared" si="0"/>
        <v>0</v>
      </c>
      <c r="L17" s="54">
        <v>0</v>
      </c>
      <c r="M17" s="54">
        <v>0</v>
      </c>
      <c r="N17" s="51">
        <f t="shared" si="1"/>
        <v>0</v>
      </c>
      <c r="O17" s="52"/>
      <c r="P17" s="55">
        <v>0</v>
      </c>
      <c r="Q17" s="54">
        <v>0</v>
      </c>
      <c r="R17" s="54">
        <v>0</v>
      </c>
      <c r="S17" s="51">
        <f t="shared" si="2"/>
        <v>1</v>
      </c>
      <c r="T17" s="54">
        <v>1</v>
      </c>
      <c r="U17" s="54">
        <v>0</v>
      </c>
      <c r="V17" s="54">
        <v>0</v>
      </c>
      <c r="W17" s="39"/>
      <c r="X17" s="17"/>
      <c r="Y17" s="17"/>
      <c r="Z17" s="86" t="s">
        <v>104</v>
      </c>
      <c r="AA17" s="80"/>
      <c r="AB17" s="80"/>
      <c r="AC17" s="37">
        <f t="shared" si="3"/>
        <v>0</v>
      </c>
      <c r="AD17" s="37">
        <f>SUM(K17,N17,S17,'02'!H17,'02'!L17)-J17</f>
        <v>0</v>
      </c>
      <c r="AE17" s="37">
        <f t="shared" si="4"/>
        <v>0</v>
      </c>
      <c r="AF17" s="37">
        <f t="shared" si="5"/>
        <v>0</v>
      </c>
      <c r="AG17" s="37">
        <f t="shared" si="6"/>
        <v>0</v>
      </c>
      <c r="AH17" s="37">
        <f>SUM('02'!I17:K17)-'02'!H17</f>
        <v>0</v>
      </c>
      <c r="AI17" s="38">
        <f>SUM('02'!M17:O17)-'02'!L17</f>
        <v>0</v>
      </c>
    </row>
    <row r="18" spans="1:35" s="15" customFormat="1" ht="12.6" customHeight="1" x14ac:dyDescent="0.15">
      <c r="B18" s="17"/>
      <c r="C18" s="17"/>
      <c r="D18" s="17"/>
      <c r="E18" s="80" t="s">
        <v>11</v>
      </c>
      <c r="F18" s="80"/>
      <c r="G18" s="87"/>
      <c r="H18" s="45">
        <f t="shared" si="7"/>
        <v>44</v>
      </c>
      <c r="I18" s="54">
        <v>15</v>
      </c>
      <c r="J18" s="51">
        <f>+K18+N18+S18+'02'!H18+'02'!L18</f>
        <v>29</v>
      </c>
      <c r="K18" s="51">
        <f t="shared" si="0"/>
        <v>3</v>
      </c>
      <c r="L18" s="54">
        <v>3</v>
      </c>
      <c r="M18" s="54">
        <v>0</v>
      </c>
      <c r="N18" s="51">
        <f t="shared" si="1"/>
        <v>1</v>
      </c>
      <c r="O18" s="52"/>
      <c r="P18" s="55">
        <v>1</v>
      </c>
      <c r="Q18" s="54">
        <v>0</v>
      </c>
      <c r="R18" s="54">
        <v>0</v>
      </c>
      <c r="S18" s="51">
        <f t="shared" si="2"/>
        <v>6</v>
      </c>
      <c r="T18" s="54">
        <v>5</v>
      </c>
      <c r="U18" s="54">
        <v>1</v>
      </c>
      <c r="V18" s="54">
        <v>0</v>
      </c>
      <c r="W18" s="39"/>
      <c r="X18" s="17"/>
      <c r="Y18" s="17"/>
      <c r="Z18" s="80" t="s">
        <v>11</v>
      </c>
      <c r="AA18" s="80"/>
      <c r="AB18" s="80"/>
      <c r="AC18" s="37">
        <f t="shared" si="3"/>
        <v>0</v>
      </c>
      <c r="AD18" s="37">
        <f>SUM(K18,N18,S18,'02'!H18,'02'!L18)-J18</f>
        <v>0</v>
      </c>
      <c r="AE18" s="37">
        <f t="shared" si="4"/>
        <v>0</v>
      </c>
      <c r="AF18" s="37">
        <f t="shared" si="5"/>
        <v>0</v>
      </c>
      <c r="AG18" s="37">
        <f t="shared" si="6"/>
        <v>0</v>
      </c>
      <c r="AH18" s="37">
        <f>SUM('02'!I18:K18)-'02'!H18</f>
        <v>0</v>
      </c>
      <c r="AI18" s="38">
        <f>SUM('02'!M18:O18)-'02'!L18</f>
        <v>0</v>
      </c>
    </row>
    <row r="19" spans="1:35" s="15" customFormat="1" ht="12.6" customHeight="1" x14ac:dyDescent="0.15">
      <c r="B19" s="17"/>
      <c r="C19" s="17"/>
      <c r="D19" s="80" t="s">
        <v>29</v>
      </c>
      <c r="E19" s="80"/>
      <c r="F19" s="80"/>
      <c r="G19" s="87"/>
      <c r="H19" s="45">
        <f t="shared" si="7"/>
        <v>18</v>
      </c>
      <c r="I19" s="54">
        <v>6</v>
      </c>
      <c r="J19" s="51">
        <f>+K19+N19+S19+'02'!H19+'02'!L19</f>
        <v>12</v>
      </c>
      <c r="K19" s="51">
        <f t="shared" si="0"/>
        <v>3</v>
      </c>
      <c r="L19" s="54">
        <v>3</v>
      </c>
      <c r="M19" s="54">
        <v>0</v>
      </c>
      <c r="N19" s="51">
        <f t="shared" si="1"/>
        <v>1</v>
      </c>
      <c r="O19" s="52"/>
      <c r="P19" s="55">
        <v>1</v>
      </c>
      <c r="Q19" s="54">
        <v>0</v>
      </c>
      <c r="R19" s="54">
        <v>0</v>
      </c>
      <c r="S19" s="51">
        <f t="shared" si="2"/>
        <v>1</v>
      </c>
      <c r="T19" s="54">
        <v>1</v>
      </c>
      <c r="U19" s="54">
        <v>0</v>
      </c>
      <c r="V19" s="54">
        <v>0</v>
      </c>
      <c r="W19" s="39"/>
      <c r="X19" s="17"/>
      <c r="Y19" s="80" t="s">
        <v>29</v>
      </c>
      <c r="Z19" s="80"/>
      <c r="AA19" s="80"/>
      <c r="AB19" s="80"/>
      <c r="AC19" s="37">
        <f t="shared" si="3"/>
        <v>0</v>
      </c>
      <c r="AD19" s="37">
        <f>SUM(K19,N19,S19,'02'!H19,'02'!L19)-J19</f>
        <v>0</v>
      </c>
      <c r="AE19" s="37">
        <f t="shared" si="4"/>
        <v>0</v>
      </c>
      <c r="AF19" s="37">
        <f t="shared" si="5"/>
        <v>0</v>
      </c>
      <c r="AG19" s="37">
        <f t="shared" si="6"/>
        <v>0</v>
      </c>
      <c r="AH19" s="37">
        <f>SUM('02'!I19:K19)-'02'!H19</f>
        <v>0</v>
      </c>
      <c r="AI19" s="38">
        <f>SUM('02'!M19:O19)-'02'!L19</f>
        <v>0</v>
      </c>
    </row>
    <row r="20" spans="1:35" s="15" customFormat="1" ht="12.6" customHeight="1" x14ac:dyDescent="0.15">
      <c r="A20" s="14"/>
      <c r="B20" s="17"/>
      <c r="C20" s="17"/>
      <c r="D20" s="86" t="s">
        <v>105</v>
      </c>
      <c r="E20" s="80"/>
      <c r="F20" s="80"/>
      <c r="G20" s="87"/>
      <c r="H20" s="45">
        <f t="shared" si="7"/>
        <v>28</v>
      </c>
      <c r="I20" s="54">
        <v>9</v>
      </c>
      <c r="J20" s="51">
        <f>+K20+N20+S20+'02'!H20+'02'!L20</f>
        <v>19</v>
      </c>
      <c r="K20" s="51">
        <f t="shared" si="0"/>
        <v>6</v>
      </c>
      <c r="L20" s="54">
        <v>6</v>
      </c>
      <c r="M20" s="54">
        <v>0</v>
      </c>
      <c r="N20" s="51">
        <f t="shared" si="1"/>
        <v>4</v>
      </c>
      <c r="O20" s="52"/>
      <c r="P20" s="55">
        <v>3</v>
      </c>
      <c r="Q20" s="54">
        <v>1</v>
      </c>
      <c r="R20" s="54">
        <v>0</v>
      </c>
      <c r="S20" s="51">
        <f t="shared" si="2"/>
        <v>2</v>
      </c>
      <c r="T20" s="54">
        <v>2</v>
      </c>
      <c r="U20" s="54">
        <v>0</v>
      </c>
      <c r="V20" s="54">
        <v>0</v>
      </c>
      <c r="W20" s="39"/>
      <c r="X20" s="17"/>
      <c r="Y20" s="86" t="s">
        <v>105</v>
      </c>
      <c r="Z20" s="80"/>
      <c r="AA20" s="80"/>
      <c r="AB20" s="80"/>
      <c r="AC20" s="37">
        <f t="shared" si="3"/>
        <v>0</v>
      </c>
      <c r="AD20" s="37">
        <f>SUM(K20,N20,S20,'02'!H20,'02'!L20)-J20</f>
        <v>0</v>
      </c>
      <c r="AE20" s="37">
        <f t="shared" si="4"/>
        <v>0</v>
      </c>
      <c r="AF20" s="37">
        <f t="shared" si="5"/>
        <v>0</v>
      </c>
      <c r="AG20" s="37">
        <f t="shared" si="6"/>
        <v>0</v>
      </c>
      <c r="AH20" s="37">
        <f>SUM('02'!I20:K20)-'02'!H20</f>
        <v>0</v>
      </c>
      <c r="AI20" s="38">
        <f>SUM('02'!M20:O20)-'02'!L20</f>
        <v>0</v>
      </c>
    </row>
    <row r="21" spans="1:35" s="14" customFormat="1" ht="12.6" customHeight="1" x14ac:dyDescent="0.15">
      <c r="A21" s="15"/>
      <c r="B21" s="16"/>
      <c r="C21" s="84" t="s">
        <v>30</v>
      </c>
      <c r="D21" s="84"/>
      <c r="E21" s="84"/>
      <c r="F21" s="84"/>
      <c r="G21" s="88"/>
      <c r="H21" s="45">
        <f t="shared" si="7"/>
        <v>2483</v>
      </c>
      <c r="I21" s="46">
        <v>634</v>
      </c>
      <c r="J21" s="45">
        <f>+K21+N21+S21+'02'!H21+'02'!L21</f>
        <v>1849</v>
      </c>
      <c r="K21" s="45">
        <f t="shared" si="0"/>
        <v>333</v>
      </c>
      <c r="L21" s="46">
        <v>270</v>
      </c>
      <c r="M21" s="46">
        <v>63</v>
      </c>
      <c r="N21" s="45">
        <f t="shared" si="1"/>
        <v>255</v>
      </c>
      <c r="O21" s="48"/>
      <c r="P21" s="49">
        <v>166</v>
      </c>
      <c r="Q21" s="46">
        <v>58</v>
      </c>
      <c r="R21" s="46">
        <v>31</v>
      </c>
      <c r="S21" s="45">
        <f t="shared" si="2"/>
        <v>247</v>
      </c>
      <c r="T21" s="46">
        <v>150</v>
      </c>
      <c r="U21" s="46">
        <v>85</v>
      </c>
      <c r="V21" s="46">
        <v>12</v>
      </c>
      <c r="W21" s="36"/>
      <c r="X21" s="84" t="s">
        <v>30</v>
      </c>
      <c r="Y21" s="84"/>
      <c r="Z21" s="84"/>
      <c r="AA21" s="84"/>
      <c r="AB21" s="84"/>
      <c r="AC21" s="37">
        <f t="shared" si="3"/>
        <v>0</v>
      </c>
      <c r="AD21" s="37">
        <f>SUM(K21,N21,S21,'02'!H21,'02'!L21)-J21</f>
        <v>0</v>
      </c>
      <c r="AE21" s="37">
        <f t="shared" si="4"/>
        <v>0</v>
      </c>
      <c r="AF21" s="37">
        <f t="shared" si="5"/>
        <v>0</v>
      </c>
      <c r="AG21" s="37">
        <f t="shared" si="6"/>
        <v>0</v>
      </c>
      <c r="AH21" s="37">
        <f>SUM('02'!I21:K21)-'02'!H21</f>
        <v>0</v>
      </c>
      <c r="AI21" s="38">
        <f>SUM('02'!M21:O21)-'02'!L21</f>
        <v>0</v>
      </c>
    </row>
    <row r="22" spans="1:35" s="15" customFormat="1" ht="12.6" customHeight="1" x14ac:dyDescent="0.15">
      <c r="B22" s="17"/>
      <c r="C22" s="17"/>
      <c r="D22" s="80" t="s">
        <v>12</v>
      </c>
      <c r="E22" s="80"/>
      <c r="F22" s="80"/>
      <c r="G22" s="87"/>
      <c r="H22" s="45">
        <f t="shared" si="7"/>
        <v>5</v>
      </c>
      <c r="I22" s="54">
        <v>1</v>
      </c>
      <c r="J22" s="51">
        <f>+K22+N22+S22+'02'!H22+'02'!L22</f>
        <v>4</v>
      </c>
      <c r="K22" s="51">
        <f t="shared" si="0"/>
        <v>0</v>
      </c>
      <c r="L22" s="54">
        <v>0</v>
      </c>
      <c r="M22" s="54">
        <v>0</v>
      </c>
      <c r="N22" s="51">
        <f t="shared" si="1"/>
        <v>1</v>
      </c>
      <c r="O22" s="52"/>
      <c r="P22" s="55">
        <v>1</v>
      </c>
      <c r="Q22" s="54">
        <v>0</v>
      </c>
      <c r="R22" s="54">
        <v>0</v>
      </c>
      <c r="S22" s="51">
        <f t="shared" si="2"/>
        <v>1</v>
      </c>
      <c r="T22" s="54">
        <v>1</v>
      </c>
      <c r="U22" s="54">
        <v>0</v>
      </c>
      <c r="V22" s="54">
        <v>0</v>
      </c>
      <c r="W22" s="39"/>
      <c r="X22" s="17"/>
      <c r="Y22" s="80" t="s">
        <v>12</v>
      </c>
      <c r="Z22" s="80"/>
      <c r="AA22" s="80"/>
      <c r="AB22" s="80"/>
      <c r="AC22" s="37">
        <f t="shared" si="3"/>
        <v>0</v>
      </c>
      <c r="AD22" s="37">
        <f>SUM(K22,N22,S22,'02'!H22,'02'!L22)-J22</f>
        <v>0</v>
      </c>
      <c r="AE22" s="37">
        <f t="shared" si="4"/>
        <v>0</v>
      </c>
      <c r="AF22" s="37">
        <f t="shared" si="5"/>
        <v>0</v>
      </c>
      <c r="AG22" s="37">
        <f t="shared" si="6"/>
        <v>0</v>
      </c>
      <c r="AH22" s="37">
        <f>SUM('02'!I22:K22)-'02'!H22</f>
        <v>0</v>
      </c>
      <c r="AI22" s="38">
        <f>SUM('02'!M22:O22)-'02'!L22</f>
        <v>0</v>
      </c>
    </row>
    <row r="23" spans="1:35" s="15" customFormat="1" ht="12.6" customHeight="1" x14ac:dyDescent="0.15">
      <c r="B23" s="17"/>
      <c r="C23" s="17"/>
      <c r="D23" s="80" t="s">
        <v>31</v>
      </c>
      <c r="E23" s="80"/>
      <c r="F23" s="80"/>
      <c r="G23" s="87"/>
      <c r="H23" s="45">
        <f t="shared" si="7"/>
        <v>592</v>
      </c>
      <c r="I23" s="54">
        <v>159</v>
      </c>
      <c r="J23" s="51">
        <f>+K23+N23+S23+'02'!H23+'02'!L23</f>
        <v>433</v>
      </c>
      <c r="K23" s="51">
        <f t="shared" si="0"/>
        <v>64</v>
      </c>
      <c r="L23" s="54">
        <v>55</v>
      </c>
      <c r="M23" s="54">
        <v>9</v>
      </c>
      <c r="N23" s="51">
        <f t="shared" si="1"/>
        <v>62</v>
      </c>
      <c r="O23" s="52"/>
      <c r="P23" s="55">
        <v>45</v>
      </c>
      <c r="Q23" s="54">
        <v>9</v>
      </c>
      <c r="R23" s="54">
        <v>8</v>
      </c>
      <c r="S23" s="51">
        <f t="shared" si="2"/>
        <v>47</v>
      </c>
      <c r="T23" s="54">
        <v>25</v>
      </c>
      <c r="U23" s="54">
        <v>20</v>
      </c>
      <c r="V23" s="54">
        <v>2</v>
      </c>
      <c r="W23" s="39"/>
      <c r="X23" s="17"/>
      <c r="Y23" s="80" t="s">
        <v>31</v>
      </c>
      <c r="Z23" s="80"/>
      <c r="AA23" s="80"/>
      <c r="AB23" s="80"/>
      <c r="AC23" s="37">
        <f t="shared" si="3"/>
        <v>0</v>
      </c>
      <c r="AD23" s="37">
        <f>SUM(K23,N23,S23,'02'!H23,'02'!L23)-J23</f>
        <v>0</v>
      </c>
      <c r="AE23" s="37">
        <f t="shared" si="4"/>
        <v>0</v>
      </c>
      <c r="AF23" s="37">
        <f t="shared" si="5"/>
        <v>0</v>
      </c>
      <c r="AG23" s="37">
        <f t="shared" si="6"/>
        <v>0</v>
      </c>
      <c r="AH23" s="37">
        <f>SUM('02'!I23:K23)-'02'!H23</f>
        <v>0</v>
      </c>
      <c r="AI23" s="38">
        <f>SUM('02'!M23:O23)-'02'!L23</f>
        <v>0</v>
      </c>
    </row>
    <row r="24" spans="1:35" s="15" customFormat="1" ht="12.6" customHeight="1" x14ac:dyDescent="0.15">
      <c r="B24" s="17"/>
      <c r="C24" s="17"/>
      <c r="D24" s="80" t="s">
        <v>32</v>
      </c>
      <c r="E24" s="80"/>
      <c r="F24" s="80"/>
      <c r="G24" s="87"/>
      <c r="H24" s="45">
        <f t="shared" si="7"/>
        <v>1090</v>
      </c>
      <c r="I24" s="54">
        <v>270</v>
      </c>
      <c r="J24" s="51">
        <f>+K24+N24+S24+'02'!H24+'02'!L24</f>
        <v>820</v>
      </c>
      <c r="K24" s="51">
        <f t="shared" si="0"/>
        <v>176</v>
      </c>
      <c r="L24" s="54">
        <v>129</v>
      </c>
      <c r="M24" s="54">
        <v>47</v>
      </c>
      <c r="N24" s="51">
        <f t="shared" si="1"/>
        <v>115</v>
      </c>
      <c r="O24" s="52"/>
      <c r="P24" s="55">
        <v>52</v>
      </c>
      <c r="Q24" s="54">
        <v>42</v>
      </c>
      <c r="R24" s="54">
        <v>21</v>
      </c>
      <c r="S24" s="51">
        <f t="shared" si="2"/>
        <v>113</v>
      </c>
      <c r="T24" s="54">
        <v>55</v>
      </c>
      <c r="U24" s="54">
        <v>52</v>
      </c>
      <c r="V24" s="54">
        <v>6</v>
      </c>
      <c r="W24" s="39"/>
      <c r="X24" s="17"/>
      <c r="Y24" s="80" t="s">
        <v>32</v>
      </c>
      <c r="Z24" s="80"/>
      <c r="AA24" s="80"/>
      <c r="AB24" s="80"/>
      <c r="AC24" s="37">
        <f t="shared" si="3"/>
        <v>0</v>
      </c>
      <c r="AD24" s="37">
        <f>SUM(K24,N24,S24,'02'!H24,'02'!L24)-J24</f>
        <v>0</v>
      </c>
      <c r="AE24" s="37">
        <f t="shared" si="4"/>
        <v>0</v>
      </c>
      <c r="AF24" s="37">
        <f t="shared" si="5"/>
        <v>0</v>
      </c>
      <c r="AG24" s="37">
        <f t="shared" si="6"/>
        <v>0</v>
      </c>
      <c r="AH24" s="37">
        <f>SUM('02'!I24:K24)-'02'!H24</f>
        <v>0</v>
      </c>
      <c r="AI24" s="38">
        <f>SUM('02'!M24:O24)-'02'!L24</f>
        <v>0</v>
      </c>
    </row>
    <row r="25" spans="1:35" s="15" customFormat="1" ht="12.6" customHeight="1" x14ac:dyDescent="0.15">
      <c r="B25" s="17"/>
      <c r="C25" s="17"/>
      <c r="D25" s="17"/>
      <c r="E25" s="79" t="s">
        <v>33</v>
      </c>
      <c r="F25" s="79"/>
      <c r="G25" s="18" t="s">
        <v>13</v>
      </c>
      <c r="H25" s="45">
        <f t="shared" si="7"/>
        <v>18</v>
      </c>
      <c r="I25" s="54">
        <v>7</v>
      </c>
      <c r="J25" s="51">
        <f>+K25+N25+S25+'02'!H25+'02'!L25</f>
        <v>11</v>
      </c>
      <c r="K25" s="51">
        <f t="shared" si="0"/>
        <v>2</v>
      </c>
      <c r="L25" s="54">
        <v>2</v>
      </c>
      <c r="M25" s="54">
        <v>0</v>
      </c>
      <c r="N25" s="51">
        <f t="shared" si="1"/>
        <v>6</v>
      </c>
      <c r="O25" s="52"/>
      <c r="P25" s="55">
        <v>2</v>
      </c>
      <c r="Q25" s="54">
        <v>2</v>
      </c>
      <c r="R25" s="54">
        <v>2</v>
      </c>
      <c r="S25" s="51">
        <f t="shared" si="2"/>
        <v>2</v>
      </c>
      <c r="T25" s="54">
        <v>2</v>
      </c>
      <c r="U25" s="54">
        <v>0</v>
      </c>
      <c r="V25" s="54">
        <v>0</v>
      </c>
      <c r="W25" s="39"/>
      <c r="X25" s="17"/>
      <c r="Y25" s="17"/>
      <c r="Z25" s="79" t="s">
        <v>33</v>
      </c>
      <c r="AA25" s="79"/>
      <c r="AB25" s="17" t="s">
        <v>13</v>
      </c>
      <c r="AC25" s="37">
        <f t="shared" si="3"/>
        <v>0</v>
      </c>
      <c r="AD25" s="37">
        <f>SUM(K25,N25,S25,'02'!H25,'02'!L25)-J25</f>
        <v>0</v>
      </c>
      <c r="AE25" s="37">
        <f t="shared" si="4"/>
        <v>0</v>
      </c>
      <c r="AF25" s="37">
        <f t="shared" si="5"/>
        <v>0</v>
      </c>
      <c r="AG25" s="37">
        <f t="shared" si="6"/>
        <v>0</v>
      </c>
      <c r="AH25" s="37">
        <f>SUM('02'!I25:K25)-'02'!H25</f>
        <v>0</v>
      </c>
      <c r="AI25" s="38">
        <f>SUM('02'!M25:O25)-'02'!L25</f>
        <v>0</v>
      </c>
    </row>
    <row r="26" spans="1:35" s="15" customFormat="1" ht="12.6" customHeight="1" x14ac:dyDescent="0.15">
      <c r="B26" s="17"/>
      <c r="C26" s="17"/>
      <c r="D26" s="80" t="s">
        <v>34</v>
      </c>
      <c r="E26" s="80"/>
      <c r="F26" s="80"/>
      <c r="G26" s="87"/>
      <c r="H26" s="45">
        <f t="shared" si="7"/>
        <v>363</v>
      </c>
      <c r="I26" s="54">
        <v>64</v>
      </c>
      <c r="J26" s="51">
        <f>+K26+N26+S26+'02'!H26+'02'!L26</f>
        <v>299</v>
      </c>
      <c r="K26" s="51">
        <f t="shared" si="0"/>
        <v>35</v>
      </c>
      <c r="L26" s="54">
        <v>33</v>
      </c>
      <c r="M26" s="54">
        <v>2</v>
      </c>
      <c r="N26" s="51">
        <f t="shared" si="1"/>
        <v>34</v>
      </c>
      <c r="O26" s="52"/>
      <c r="P26" s="55">
        <v>32</v>
      </c>
      <c r="Q26" s="54">
        <v>2</v>
      </c>
      <c r="R26" s="54">
        <v>0</v>
      </c>
      <c r="S26" s="51">
        <f t="shared" si="2"/>
        <v>45</v>
      </c>
      <c r="T26" s="54">
        <v>44</v>
      </c>
      <c r="U26" s="54">
        <v>1</v>
      </c>
      <c r="V26" s="54">
        <v>0</v>
      </c>
      <c r="W26" s="39"/>
      <c r="X26" s="17"/>
      <c r="Y26" s="80" t="s">
        <v>34</v>
      </c>
      <c r="Z26" s="80"/>
      <c r="AA26" s="80"/>
      <c r="AB26" s="80"/>
      <c r="AC26" s="37">
        <f t="shared" si="3"/>
        <v>0</v>
      </c>
      <c r="AD26" s="37">
        <f>SUM(K26,N26,S26,'02'!H26,'02'!L26)-J26</f>
        <v>0</v>
      </c>
      <c r="AE26" s="37">
        <f t="shared" si="4"/>
        <v>0</v>
      </c>
      <c r="AF26" s="37">
        <f t="shared" si="5"/>
        <v>0</v>
      </c>
      <c r="AG26" s="37">
        <f t="shared" si="6"/>
        <v>0</v>
      </c>
      <c r="AH26" s="37">
        <f>SUM('02'!I26:K26)-'02'!H26</f>
        <v>0</v>
      </c>
      <c r="AI26" s="38">
        <f>SUM('02'!M26:O26)-'02'!L26</f>
        <v>0</v>
      </c>
    </row>
    <row r="27" spans="1:35" s="15" customFormat="1" ht="12.6" customHeight="1" x14ac:dyDescent="0.15">
      <c r="A27" s="14"/>
      <c r="B27" s="17"/>
      <c r="C27" s="17"/>
      <c r="D27" s="80" t="s">
        <v>35</v>
      </c>
      <c r="E27" s="80"/>
      <c r="F27" s="80"/>
      <c r="G27" s="87"/>
      <c r="H27" s="45">
        <f t="shared" si="7"/>
        <v>433</v>
      </c>
      <c r="I27" s="54">
        <v>140</v>
      </c>
      <c r="J27" s="51">
        <f>+K27+N27+S27+'02'!H27+'02'!L27</f>
        <v>293</v>
      </c>
      <c r="K27" s="51">
        <f t="shared" si="0"/>
        <v>58</v>
      </c>
      <c r="L27" s="54">
        <v>53</v>
      </c>
      <c r="M27" s="54">
        <v>5</v>
      </c>
      <c r="N27" s="51">
        <f t="shared" si="1"/>
        <v>43</v>
      </c>
      <c r="O27" s="52"/>
      <c r="P27" s="55">
        <v>36</v>
      </c>
      <c r="Q27" s="54">
        <v>5</v>
      </c>
      <c r="R27" s="54">
        <v>2</v>
      </c>
      <c r="S27" s="51">
        <f t="shared" si="2"/>
        <v>41</v>
      </c>
      <c r="T27" s="54">
        <v>25</v>
      </c>
      <c r="U27" s="54">
        <v>12</v>
      </c>
      <c r="V27" s="54">
        <v>4</v>
      </c>
      <c r="W27" s="39"/>
      <c r="X27" s="17"/>
      <c r="Y27" s="80" t="s">
        <v>35</v>
      </c>
      <c r="Z27" s="80"/>
      <c r="AA27" s="80"/>
      <c r="AB27" s="80"/>
      <c r="AC27" s="37">
        <f t="shared" si="3"/>
        <v>0</v>
      </c>
      <c r="AD27" s="37">
        <f>SUM(K27,N27,S27,'02'!H27,'02'!L27)-J27</f>
        <v>0</v>
      </c>
      <c r="AE27" s="37">
        <f t="shared" si="4"/>
        <v>0</v>
      </c>
      <c r="AF27" s="37">
        <f t="shared" si="5"/>
        <v>0</v>
      </c>
      <c r="AG27" s="37">
        <f t="shared" si="6"/>
        <v>0</v>
      </c>
      <c r="AH27" s="37">
        <f>SUM('02'!I27:K27)-'02'!H27</f>
        <v>0</v>
      </c>
      <c r="AI27" s="38">
        <f>SUM('02'!M27:O27)-'02'!L27</f>
        <v>0</v>
      </c>
    </row>
    <row r="28" spans="1:35" s="14" customFormat="1" ht="12.6" customHeight="1" x14ac:dyDescent="0.15">
      <c r="A28" s="15"/>
      <c r="B28" s="16"/>
      <c r="C28" s="84" t="s">
        <v>36</v>
      </c>
      <c r="D28" s="84"/>
      <c r="E28" s="84"/>
      <c r="F28" s="84"/>
      <c r="G28" s="88"/>
      <c r="H28" s="45">
        <f t="shared" si="7"/>
        <v>797</v>
      </c>
      <c r="I28" s="46">
        <v>188</v>
      </c>
      <c r="J28" s="45">
        <f>+K28+N28+S28+'02'!H28+'02'!L28</f>
        <v>609</v>
      </c>
      <c r="K28" s="45">
        <f t="shared" si="0"/>
        <v>91</v>
      </c>
      <c r="L28" s="46">
        <v>59</v>
      </c>
      <c r="M28" s="46">
        <v>32</v>
      </c>
      <c r="N28" s="45">
        <f t="shared" si="1"/>
        <v>69</v>
      </c>
      <c r="O28" s="48"/>
      <c r="P28" s="49">
        <v>31</v>
      </c>
      <c r="Q28" s="46">
        <v>23</v>
      </c>
      <c r="R28" s="46">
        <v>15</v>
      </c>
      <c r="S28" s="45">
        <f t="shared" si="2"/>
        <v>71</v>
      </c>
      <c r="T28" s="46">
        <v>23</v>
      </c>
      <c r="U28" s="46">
        <v>33</v>
      </c>
      <c r="V28" s="46">
        <v>15</v>
      </c>
      <c r="W28" s="36"/>
      <c r="X28" s="84" t="s">
        <v>36</v>
      </c>
      <c r="Y28" s="84"/>
      <c r="Z28" s="84"/>
      <c r="AA28" s="84"/>
      <c r="AB28" s="84"/>
      <c r="AC28" s="37">
        <f t="shared" si="3"/>
        <v>0</v>
      </c>
      <c r="AD28" s="37">
        <f>SUM(K28,N28,S28,'02'!H28,'02'!L28)-J28</f>
        <v>0</v>
      </c>
      <c r="AE28" s="37">
        <f t="shared" si="4"/>
        <v>0</v>
      </c>
      <c r="AF28" s="37">
        <f t="shared" si="5"/>
        <v>0</v>
      </c>
      <c r="AG28" s="37">
        <f t="shared" si="6"/>
        <v>0</v>
      </c>
      <c r="AH28" s="37">
        <f>SUM('02'!I28:K28)-'02'!H28</f>
        <v>0</v>
      </c>
      <c r="AI28" s="38">
        <f>SUM('02'!M28:O28)-'02'!L28</f>
        <v>0</v>
      </c>
    </row>
    <row r="29" spans="1:35" s="15" customFormat="1" ht="12.6" customHeight="1" x14ac:dyDescent="0.15">
      <c r="B29" s="17"/>
      <c r="C29" s="17"/>
      <c r="D29" s="80" t="s">
        <v>37</v>
      </c>
      <c r="E29" s="80"/>
      <c r="F29" s="80"/>
      <c r="G29" s="87"/>
      <c r="H29" s="45">
        <f t="shared" si="7"/>
        <v>230</v>
      </c>
      <c r="I29" s="54">
        <v>54</v>
      </c>
      <c r="J29" s="51">
        <f>+K29+N29+S29+'02'!H29+'02'!L29</f>
        <v>176</v>
      </c>
      <c r="K29" s="51">
        <f t="shared" si="0"/>
        <v>23</v>
      </c>
      <c r="L29" s="54">
        <v>14</v>
      </c>
      <c r="M29" s="54">
        <v>9</v>
      </c>
      <c r="N29" s="51">
        <f t="shared" si="1"/>
        <v>17</v>
      </c>
      <c r="O29" s="52"/>
      <c r="P29" s="55">
        <v>4</v>
      </c>
      <c r="Q29" s="54">
        <v>9</v>
      </c>
      <c r="R29" s="54">
        <v>4</v>
      </c>
      <c r="S29" s="51">
        <f t="shared" si="2"/>
        <v>22</v>
      </c>
      <c r="T29" s="54">
        <v>5</v>
      </c>
      <c r="U29" s="54">
        <v>11</v>
      </c>
      <c r="V29" s="54">
        <v>6</v>
      </c>
      <c r="W29" s="39"/>
      <c r="X29" s="17"/>
      <c r="Y29" s="80" t="s">
        <v>37</v>
      </c>
      <c r="Z29" s="80"/>
      <c r="AA29" s="80"/>
      <c r="AB29" s="80"/>
      <c r="AC29" s="37">
        <f t="shared" si="3"/>
        <v>0</v>
      </c>
      <c r="AD29" s="37">
        <f>SUM(K29,N29,S29,'02'!H29,'02'!L29)-J29</f>
        <v>0</v>
      </c>
      <c r="AE29" s="37">
        <f t="shared" si="4"/>
        <v>0</v>
      </c>
      <c r="AF29" s="37">
        <f t="shared" si="5"/>
        <v>0</v>
      </c>
      <c r="AG29" s="37">
        <f t="shared" si="6"/>
        <v>0</v>
      </c>
      <c r="AH29" s="37">
        <f>SUM('02'!I29:K29)-'02'!H29</f>
        <v>0</v>
      </c>
      <c r="AI29" s="38">
        <f>SUM('02'!M29:O29)-'02'!L29</f>
        <v>0</v>
      </c>
    </row>
    <row r="30" spans="1:35" s="15" customFormat="1" ht="12.6" customHeight="1" x14ac:dyDescent="0.15">
      <c r="B30" s="17"/>
      <c r="C30" s="17"/>
      <c r="D30" s="80" t="s">
        <v>38</v>
      </c>
      <c r="E30" s="80"/>
      <c r="F30" s="80"/>
      <c r="G30" s="87"/>
      <c r="H30" s="45">
        <f t="shared" si="7"/>
        <v>77</v>
      </c>
      <c r="I30" s="54">
        <v>11</v>
      </c>
      <c r="J30" s="51">
        <f>+K30+N30+S30+'02'!H30+'02'!L30</f>
        <v>66</v>
      </c>
      <c r="K30" s="51">
        <f t="shared" si="0"/>
        <v>10</v>
      </c>
      <c r="L30" s="54">
        <v>8</v>
      </c>
      <c r="M30" s="54">
        <v>2</v>
      </c>
      <c r="N30" s="51">
        <f t="shared" si="1"/>
        <v>5</v>
      </c>
      <c r="O30" s="52"/>
      <c r="P30" s="55">
        <v>3</v>
      </c>
      <c r="Q30" s="54">
        <v>2</v>
      </c>
      <c r="R30" s="54">
        <v>0</v>
      </c>
      <c r="S30" s="51">
        <f t="shared" si="2"/>
        <v>9</v>
      </c>
      <c r="T30" s="54">
        <v>3</v>
      </c>
      <c r="U30" s="54">
        <v>6</v>
      </c>
      <c r="V30" s="54">
        <v>0</v>
      </c>
      <c r="W30" s="39"/>
      <c r="X30" s="17"/>
      <c r="Y30" s="80" t="s">
        <v>38</v>
      </c>
      <c r="Z30" s="80"/>
      <c r="AA30" s="80"/>
      <c r="AB30" s="80"/>
      <c r="AC30" s="37">
        <f t="shared" si="3"/>
        <v>0</v>
      </c>
      <c r="AD30" s="37">
        <f>SUM(K30,N30,S30,'02'!H30,'02'!L30)-J30</f>
        <v>0</v>
      </c>
      <c r="AE30" s="37">
        <f t="shared" si="4"/>
        <v>0</v>
      </c>
      <c r="AF30" s="37">
        <f t="shared" si="5"/>
        <v>0</v>
      </c>
      <c r="AG30" s="37">
        <f t="shared" si="6"/>
        <v>0</v>
      </c>
      <c r="AH30" s="37">
        <f>SUM('02'!I30:K30)-'02'!H30</f>
        <v>0</v>
      </c>
      <c r="AI30" s="38">
        <f>SUM('02'!M30:O30)-'02'!L30</f>
        <v>0</v>
      </c>
    </row>
    <row r="31" spans="1:35" s="15" customFormat="1" ht="12.6" customHeight="1" x14ac:dyDescent="0.15">
      <c r="A31" s="14"/>
      <c r="B31" s="17"/>
      <c r="C31" s="17"/>
      <c r="D31" s="80" t="s">
        <v>39</v>
      </c>
      <c r="E31" s="80"/>
      <c r="F31" s="80"/>
      <c r="G31" s="87"/>
      <c r="H31" s="45">
        <f t="shared" si="7"/>
        <v>490</v>
      </c>
      <c r="I31" s="54">
        <v>123</v>
      </c>
      <c r="J31" s="51">
        <f>+K31+N31+S31+'02'!H31+'02'!L31</f>
        <v>367</v>
      </c>
      <c r="K31" s="51">
        <f t="shared" si="0"/>
        <v>58</v>
      </c>
      <c r="L31" s="54">
        <v>37</v>
      </c>
      <c r="M31" s="54">
        <v>21</v>
      </c>
      <c r="N31" s="51">
        <f t="shared" si="1"/>
        <v>47</v>
      </c>
      <c r="O31" s="52"/>
      <c r="P31" s="55">
        <v>24</v>
      </c>
      <c r="Q31" s="54">
        <v>12</v>
      </c>
      <c r="R31" s="54">
        <v>11</v>
      </c>
      <c r="S31" s="51">
        <f t="shared" si="2"/>
        <v>40</v>
      </c>
      <c r="T31" s="54">
        <v>15</v>
      </c>
      <c r="U31" s="54">
        <v>16</v>
      </c>
      <c r="V31" s="54">
        <v>9</v>
      </c>
      <c r="W31" s="39"/>
      <c r="X31" s="17"/>
      <c r="Y31" s="80" t="s">
        <v>39</v>
      </c>
      <c r="Z31" s="80"/>
      <c r="AA31" s="80"/>
      <c r="AB31" s="80"/>
      <c r="AC31" s="37">
        <f t="shared" si="3"/>
        <v>0</v>
      </c>
      <c r="AD31" s="37">
        <f>SUM(K31,N31,S31,'02'!H31,'02'!L31)-J31</f>
        <v>0</v>
      </c>
      <c r="AE31" s="37">
        <f t="shared" si="4"/>
        <v>0</v>
      </c>
      <c r="AF31" s="37">
        <f t="shared" si="5"/>
        <v>0</v>
      </c>
      <c r="AG31" s="37">
        <f t="shared" si="6"/>
        <v>0</v>
      </c>
      <c r="AH31" s="37">
        <f>SUM('02'!I31:K31)-'02'!H31</f>
        <v>0</v>
      </c>
      <c r="AI31" s="38">
        <f>SUM('02'!M31:O31)-'02'!L31</f>
        <v>0</v>
      </c>
    </row>
    <row r="32" spans="1:35" s="14" customFormat="1" ht="12.6" customHeight="1" x14ac:dyDescent="0.15">
      <c r="A32" s="15"/>
      <c r="B32" s="16"/>
      <c r="C32" s="84" t="s">
        <v>40</v>
      </c>
      <c r="D32" s="84"/>
      <c r="E32" s="84"/>
      <c r="F32" s="84"/>
      <c r="G32" s="88"/>
      <c r="H32" s="45">
        <f t="shared" si="7"/>
        <v>1507</v>
      </c>
      <c r="I32" s="46">
        <v>544</v>
      </c>
      <c r="J32" s="45">
        <f>+K32+N32+S32+'02'!H32+'02'!L32</f>
        <v>963</v>
      </c>
      <c r="K32" s="45">
        <f t="shared" si="0"/>
        <v>216</v>
      </c>
      <c r="L32" s="46">
        <v>172</v>
      </c>
      <c r="M32" s="46">
        <v>44</v>
      </c>
      <c r="N32" s="45">
        <f t="shared" si="1"/>
        <v>148</v>
      </c>
      <c r="O32" s="48"/>
      <c r="P32" s="49">
        <v>121</v>
      </c>
      <c r="Q32" s="46">
        <v>16</v>
      </c>
      <c r="R32" s="46">
        <v>11</v>
      </c>
      <c r="S32" s="45">
        <f t="shared" si="2"/>
        <v>122</v>
      </c>
      <c r="T32" s="46">
        <v>98</v>
      </c>
      <c r="U32" s="46">
        <v>21</v>
      </c>
      <c r="V32" s="46">
        <v>3</v>
      </c>
      <c r="W32" s="36"/>
      <c r="X32" s="84" t="s">
        <v>40</v>
      </c>
      <c r="Y32" s="84"/>
      <c r="Z32" s="84"/>
      <c r="AA32" s="84"/>
      <c r="AB32" s="84"/>
      <c r="AC32" s="37">
        <f t="shared" si="3"/>
        <v>0</v>
      </c>
      <c r="AD32" s="37">
        <f>SUM(K32,N32,S32,'02'!H32,'02'!L32)-J32</f>
        <v>0</v>
      </c>
      <c r="AE32" s="37">
        <f t="shared" si="4"/>
        <v>0</v>
      </c>
      <c r="AF32" s="37">
        <f t="shared" si="5"/>
        <v>0</v>
      </c>
      <c r="AG32" s="37">
        <f t="shared" si="6"/>
        <v>0</v>
      </c>
      <c r="AH32" s="37">
        <f>SUM('02'!I32:K32)-'02'!H32</f>
        <v>0</v>
      </c>
      <c r="AI32" s="38">
        <f>SUM('02'!M32:O32)-'02'!L32</f>
        <v>0</v>
      </c>
    </row>
    <row r="33" spans="1:35" s="15" customFormat="1" ht="12.6" customHeight="1" x14ac:dyDescent="0.15">
      <c r="B33" s="17"/>
      <c r="C33" s="17"/>
      <c r="D33" s="80" t="s">
        <v>41</v>
      </c>
      <c r="E33" s="80"/>
      <c r="F33" s="80"/>
      <c r="G33" s="87"/>
      <c r="H33" s="45">
        <f t="shared" si="7"/>
        <v>1359</v>
      </c>
      <c r="I33" s="54">
        <v>502</v>
      </c>
      <c r="J33" s="51">
        <f>+K33+N33+S33+'02'!H33+'02'!L33</f>
        <v>857</v>
      </c>
      <c r="K33" s="51">
        <f t="shared" si="0"/>
        <v>198</v>
      </c>
      <c r="L33" s="54">
        <v>155</v>
      </c>
      <c r="M33" s="54">
        <v>43</v>
      </c>
      <c r="N33" s="51">
        <f t="shared" si="1"/>
        <v>129</v>
      </c>
      <c r="O33" s="52"/>
      <c r="P33" s="55">
        <v>102</v>
      </c>
      <c r="Q33" s="54">
        <v>16</v>
      </c>
      <c r="R33" s="54">
        <v>11</v>
      </c>
      <c r="S33" s="51">
        <f t="shared" si="2"/>
        <v>111</v>
      </c>
      <c r="T33" s="54">
        <v>87</v>
      </c>
      <c r="U33" s="54">
        <v>21</v>
      </c>
      <c r="V33" s="54">
        <v>3</v>
      </c>
      <c r="W33" s="39"/>
      <c r="X33" s="17"/>
      <c r="Y33" s="80" t="s">
        <v>41</v>
      </c>
      <c r="Z33" s="80"/>
      <c r="AA33" s="80"/>
      <c r="AB33" s="80"/>
      <c r="AC33" s="37">
        <f t="shared" si="3"/>
        <v>0</v>
      </c>
      <c r="AD33" s="37">
        <f>SUM(K33,N33,S33,'02'!H33,'02'!L33)-J33</f>
        <v>0</v>
      </c>
      <c r="AE33" s="37">
        <f t="shared" si="4"/>
        <v>0</v>
      </c>
      <c r="AF33" s="37">
        <f t="shared" si="5"/>
        <v>0</v>
      </c>
      <c r="AG33" s="37">
        <f t="shared" si="6"/>
        <v>0</v>
      </c>
      <c r="AH33" s="37">
        <f>SUM('02'!I33:K33)-'02'!H33</f>
        <v>0</v>
      </c>
      <c r="AI33" s="38">
        <f>SUM('02'!M33:O33)-'02'!L33</f>
        <v>0</v>
      </c>
    </row>
    <row r="34" spans="1:35" s="15" customFormat="1" ht="12.6" customHeight="1" x14ac:dyDescent="0.15">
      <c r="B34" s="17"/>
      <c r="C34" s="17"/>
      <c r="D34" s="80" t="s">
        <v>42</v>
      </c>
      <c r="E34" s="80"/>
      <c r="F34" s="80"/>
      <c r="G34" s="87"/>
      <c r="H34" s="45">
        <f t="shared" si="7"/>
        <v>30</v>
      </c>
      <c r="I34" s="50">
        <v>15</v>
      </c>
      <c r="J34" s="51">
        <f>+K34+N34+S34+'02'!H34+'02'!L34</f>
        <v>15</v>
      </c>
      <c r="K34" s="51">
        <f t="shared" si="0"/>
        <v>3</v>
      </c>
      <c r="L34" s="50">
        <v>2</v>
      </c>
      <c r="M34" s="50">
        <v>1</v>
      </c>
      <c r="N34" s="51">
        <f t="shared" si="1"/>
        <v>4</v>
      </c>
      <c r="O34" s="52"/>
      <c r="P34" s="53">
        <v>4</v>
      </c>
      <c r="Q34" s="50">
        <v>0</v>
      </c>
      <c r="R34" s="50">
        <v>0</v>
      </c>
      <c r="S34" s="51">
        <f t="shared" si="2"/>
        <v>1</v>
      </c>
      <c r="T34" s="50">
        <v>1</v>
      </c>
      <c r="U34" s="50">
        <v>0</v>
      </c>
      <c r="V34" s="50">
        <v>0</v>
      </c>
      <c r="W34" s="39"/>
      <c r="X34" s="17"/>
      <c r="Y34" s="80" t="s">
        <v>42</v>
      </c>
      <c r="Z34" s="80"/>
      <c r="AA34" s="80"/>
      <c r="AB34" s="80"/>
      <c r="AC34" s="37">
        <f t="shared" si="3"/>
        <v>0</v>
      </c>
      <c r="AD34" s="37">
        <f>SUM(K34,N34,S34,'02'!H34,'02'!L34)-J34</f>
        <v>0</v>
      </c>
      <c r="AE34" s="37">
        <f t="shared" si="4"/>
        <v>0</v>
      </c>
      <c r="AF34" s="37">
        <f t="shared" si="5"/>
        <v>0</v>
      </c>
      <c r="AG34" s="37">
        <f t="shared" si="6"/>
        <v>0</v>
      </c>
      <c r="AH34" s="37">
        <f>SUM('02'!I34:K34)-'02'!H34</f>
        <v>0</v>
      </c>
      <c r="AI34" s="38">
        <f>SUM('02'!M34:O34)-'02'!L34</f>
        <v>0</v>
      </c>
    </row>
    <row r="35" spans="1:35" s="15" customFormat="1" ht="12.6" customHeight="1" x14ac:dyDescent="0.15">
      <c r="B35" s="17"/>
      <c r="C35" s="17"/>
      <c r="D35" s="17"/>
      <c r="E35" s="80" t="s">
        <v>42</v>
      </c>
      <c r="F35" s="80"/>
      <c r="G35" s="87"/>
      <c r="H35" s="45">
        <f t="shared" si="7"/>
        <v>20</v>
      </c>
      <c r="I35" s="54">
        <v>8</v>
      </c>
      <c r="J35" s="51">
        <f>+K35+N35+S35+'02'!H35+'02'!L35</f>
        <v>12</v>
      </c>
      <c r="K35" s="51">
        <f t="shared" si="0"/>
        <v>2</v>
      </c>
      <c r="L35" s="54">
        <v>2</v>
      </c>
      <c r="M35" s="54">
        <v>0</v>
      </c>
      <c r="N35" s="51">
        <f t="shared" si="1"/>
        <v>3</v>
      </c>
      <c r="O35" s="52"/>
      <c r="P35" s="55">
        <v>3</v>
      </c>
      <c r="Q35" s="54">
        <v>0</v>
      </c>
      <c r="R35" s="54">
        <v>0</v>
      </c>
      <c r="S35" s="51">
        <f t="shared" si="2"/>
        <v>1</v>
      </c>
      <c r="T35" s="54">
        <v>1</v>
      </c>
      <c r="U35" s="54">
        <v>0</v>
      </c>
      <c r="V35" s="54">
        <v>0</v>
      </c>
      <c r="W35" s="39"/>
      <c r="X35" s="17"/>
      <c r="Y35" s="17"/>
      <c r="Z35" s="80" t="s">
        <v>42</v>
      </c>
      <c r="AA35" s="80"/>
      <c r="AB35" s="80"/>
      <c r="AC35" s="37">
        <f t="shared" si="3"/>
        <v>0</v>
      </c>
      <c r="AD35" s="37">
        <f>SUM(K35,N35,S35,'02'!H35,'02'!L35)-J35</f>
        <v>0</v>
      </c>
      <c r="AE35" s="37">
        <f t="shared" si="4"/>
        <v>0</v>
      </c>
      <c r="AF35" s="37">
        <f t="shared" si="5"/>
        <v>0</v>
      </c>
      <c r="AG35" s="37">
        <f t="shared" si="6"/>
        <v>0</v>
      </c>
      <c r="AH35" s="37">
        <f>SUM('02'!I35:K35)-'02'!H35</f>
        <v>0</v>
      </c>
      <c r="AI35" s="38">
        <f>SUM('02'!M35:O35)-'02'!L35</f>
        <v>0</v>
      </c>
    </row>
    <row r="36" spans="1:35" s="15" customFormat="1" ht="12.6" customHeight="1" x14ac:dyDescent="0.15">
      <c r="B36" s="17"/>
      <c r="C36" s="17"/>
      <c r="D36" s="17"/>
      <c r="E36" s="80" t="s">
        <v>43</v>
      </c>
      <c r="F36" s="80"/>
      <c r="G36" s="87"/>
      <c r="H36" s="45">
        <f t="shared" si="7"/>
        <v>10</v>
      </c>
      <c r="I36" s="54">
        <v>7</v>
      </c>
      <c r="J36" s="51">
        <f>+K36+N36+S36+'02'!H36+'02'!L36</f>
        <v>3</v>
      </c>
      <c r="K36" s="51">
        <f t="shared" si="0"/>
        <v>1</v>
      </c>
      <c r="L36" s="54">
        <v>0</v>
      </c>
      <c r="M36" s="54">
        <v>1</v>
      </c>
      <c r="N36" s="51">
        <f t="shared" si="1"/>
        <v>1</v>
      </c>
      <c r="O36" s="52"/>
      <c r="P36" s="55">
        <v>1</v>
      </c>
      <c r="Q36" s="54">
        <v>0</v>
      </c>
      <c r="R36" s="54">
        <v>0</v>
      </c>
      <c r="S36" s="51">
        <f t="shared" si="2"/>
        <v>0</v>
      </c>
      <c r="T36" s="54">
        <v>0</v>
      </c>
      <c r="U36" s="54">
        <v>0</v>
      </c>
      <c r="V36" s="54">
        <v>0</v>
      </c>
      <c r="W36" s="39"/>
      <c r="X36" s="17"/>
      <c r="Y36" s="17"/>
      <c r="Z36" s="80" t="s">
        <v>43</v>
      </c>
      <c r="AA36" s="80"/>
      <c r="AB36" s="80"/>
      <c r="AC36" s="37">
        <f t="shared" si="3"/>
        <v>0</v>
      </c>
      <c r="AD36" s="37">
        <f>SUM(K36,N36,S36,'02'!H36,'02'!L36)-J36</f>
        <v>0</v>
      </c>
      <c r="AE36" s="37">
        <f t="shared" si="4"/>
        <v>0</v>
      </c>
      <c r="AF36" s="37">
        <f t="shared" si="5"/>
        <v>0</v>
      </c>
      <c r="AG36" s="37">
        <f t="shared" si="6"/>
        <v>0</v>
      </c>
      <c r="AH36" s="37">
        <f>SUM('02'!I36:K36)-'02'!H36</f>
        <v>0</v>
      </c>
      <c r="AI36" s="38">
        <f>SUM('02'!M36:O36)-'02'!L36</f>
        <v>0</v>
      </c>
    </row>
    <row r="37" spans="1:35" s="15" customFormat="1" ht="12.6" customHeight="1" x14ac:dyDescent="0.15">
      <c r="B37" s="17"/>
      <c r="C37" s="17"/>
      <c r="D37" s="80" t="s">
        <v>44</v>
      </c>
      <c r="E37" s="80"/>
      <c r="F37" s="80"/>
      <c r="G37" s="87"/>
      <c r="H37" s="45">
        <f t="shared" si="7"/>
        <v>118</v>
      </c>
      <c r="I37" s="50">
        <v>27</v>
      </c>
      <c r="J37" s="51">
        <f>+K37+N37+S37+'02'!H37+'02'!L37</f>
        <v>91</v>
      </c>
      <c r="K37" s="51">
        <f t="shared" si="0"/>
        <v>15</v>
      </c>
      <c r="L37" s="50">
        <v>15</v>
      </c>
      <c r="M37" s="50">
        <v>0</v>
      </c>
      <c r="N37" s="51">
        <f t="shared" si="1"/>
        <v>15</v>
      </c>
      <c r="O37" s="52"/>
      <c r="P37" s="53">
        <v>15</v>
      </c>
      <c r="Q37" s="50">
        <v>0</v>
      </c>
      <c r="R37" s="50">
        <v>0</v>
      </c>
      <c r="S37" s="51">
        <f t="shared" si="2"/>
        <v>10</v>
      </c>
      <c r="T37" s="50">
        <v>10</v>
      </c>
      <c r="U37" s="50">
        <v>0</v>
      </c>
      <c r="V37" s="50">
        <v>0</v>
      </c>
      <c r="W37" s="39"/>
      <c r="X37" s="17"/>
      <c r="Y37" s="80" t="s">
        <v>44</v>
      </c>
      <c r="Z37" s="80"/>
      <c r="AA37" s="80"/>
      <c r="AB37" s="80"/>
      <c r="AC37" s="37">
        <f t="shared" si="3"/>
        <v>0</v>
      </c>
      <c r="AD37" s="37">
        <f>SUM(K37,N37,S37,'02'!H37,'02'!L37)-J37</f>
        <v>0</v>
      </c>
      <c r="AE37" s="37">
        <f t="shared" si="4"/>
        <v>0</v>
      </c>
      <c r="AF37" s="37">
        <f t="shared" si="5"/>
        <v>0</v>
      </c>
      <c r="AG37" s="37">
        <f t="shared" si="6"/>
        <v>0</v>
      </c>
      <c r="AH37" s="37">
        <f>SUM('02'!I37:K37)-'02'!H37</f>
        <v>0</v>
      </c>
      <c r="AI37" s="38">
        <f>SUM('02'!M37:O37)-'02'!L37</f>
        <v>0</v>
      </c>
    </row>
    <row r="38" spans="1:35" s="15" customFormat="1" ht="12.6" customHeight="1" x14ac:dyDescent="0.15">
      <c r="B38" s="17"/>
      <c r="C38" s="17"/>
      <c r="D38" s="17"/>
      <c r="E38" s="85" t="s">
        <v>14</v>
      </c>
      <c r="F38" s="85"/>
      <c r="G38" s="91"/>
      <c r="H38" s="45">
        <f t="shared" si="7"/>
        <v>1</v>
      </c>
      <c r="I38" s="54">
        <v>0</v>
      </c>
      <c r="J38" s="51">
        <f>+K38+N38+S38+'02'!H38+'02'!L38</f>
        <v>1</v>
      </c>
      <c r="K38" s="51">
        <f t="shared" si="0"/>
        <v>0</v>
      </c>
      <c r="L38" s="54">
        <v>0</v>
      </c>
      <c r="M38" s="54">
        <v>0</v>
      </c>
      <c r="N38" s="51">
        <f t="shared" si="1"/>
        <v>1</v>
      </c>
      <c r="O38" s="52"/>
      <c r="P38" s="55">
        <v>1</v>
      </c>
      <c r="Q38" s="54">
        <v>0</v>
      </c>
      <c r="R38" s="54">
        <v>0</v>
      </c>
      <c r="S38" s="51">
        <f t="shared" si="2"/>
        <v>0</v>
      </c>
      <c r="T38" s="54">
        <v>0</v>
      </c>
      <c r="U38" s="54">
        <v>0</v>
      </c>
      <c r="V38" s="54">
        <v>0</v>
      </c>
      <c r="W38" s="39"/>
      <c r="X38" s="17"/>
      <c r="Y38" s="17"/>
      <c r="Z38" s="85" t="s">
        <v>14</v>
      </c>
      <c r="AA38" s="85"/>
      <c r="AB38" s="85"/>
      <c r="AC38" s="37">
        <f t="shared" si="3"/>
        <v>0</v>
      </c>
      <c r="AD38" s="37">
        <f>SUM(K38,N38,S38,'02'!H38,'02'!L38)-J38</f>
        <v>0</v>
      </c>
      <c r="AE38" s="37">
        <f t="shared" si="4"/>
        <v>0</v>
      </c>
      <c r="AF38" s="37">
        <f t="shared" si="5"/>
        <v>0</v>
      </c>
      <c r="AG38" s="37">
        <f t="shared" si="6"/>
        <v>0</v>
      </c>
      <c r="AH38" s="37">
        <f>SUM('02'!I38:K38)-'02'!H38</f>
        <v>0</v>
      </c>
      <c r="AI38" s="38">
        <f>SUM('02'!M38:O38)-'02'!L38</f>
        <v>0</v>
      </c>
    </row>
    <row r="39" spans="1:35" s="15" customFormat="1" ht="12.6" customHeight="1" x14ac:dyDescent="0.15">
      <c r="B39" s="17"/>
      <c r="C39" s="17"/>
      <c r="D39" s="17"/>
      <c r="E39" s="80" t="s">
        <v>15</v>
      </c>
      <c r="F39" s="80"/>
      <c r="G39" s="87"/>
      <c r="H39" s="45">
        <f t="shared" si="7"/>
        <v>113</v>
      </c>
      <c r="I39" s="54">
        <v>26</v>
      </c>
      <c r="J39" s="51">
        <f>+K39+N39+S39+'02'!H39+'02'!L39</f>
        <v>87</v>
      </c>
      <c r="K39" s="51">
        <f t="shared" si="0"/>
        <v>14</v>
      </c>
      <c r="L39" s="54">
        <v>14</v>
      </c>
      <c r="M39" s="54">
        <v>0</v>
      </c>
      <c r="N39" s="51">
        <f t="shared" si="1"/>
        <v>14</v>
      </c>
      <c r="O39" s="52"/>
      <c r="P39" s="55">
        <v>14</v>
      </c>
      <c r="Q39" s="54">
        <v>0</v>
      </c>
      <c r="R39" s="54">
        <v>0</v>
      </c>
      <c r="S39" s="51">
        <f t="shared" si="2"/>
        <v>10</v>
      </c>
      <c r="T39" s="54">
        <v>10</v>
      </c>
      <c r="U39" s="54">
        <v>0</v>
      </c>
      <c r="V39" s="54">
        <v>0</v>
      </c>
      <c r="W39" s="39"/>
      <c r="X39" s="17"/>
      <c r="Y39" s="17"/>
      <c r="Z39" s="80" t="s">
        <v>15</v>
      </c>
      <c r="AA39" s="80"/>
      <c r="AB39" s="80"/>
      <c r="AC39" s="37">
        <f t="shared" si="3"/>
        <v>0</v>
      </c>
      <c r="AD39" s="37">
        <f>SUM(K39,N39,S39,'02'!H39,'02'!L39)-J39</f>
        <v>0</v>
      </c>
      <c r="AE39" s="37">
        <f t="shared" si="4"/>
        <v>0</v>
      </c>
      <c r="AF39" s="37">
        <f t="shared" si="5"/>
        <v>0</v>
      </c>
      <c r="AG39" s="37">
        <f t="shared" si="6"/>
        <v>0</v>
      </c>
      <c r="AH39" s="37">
        <f>SUM('02'!I39:K39)-'02'!H39</f>
        <v>0</v>
      </c>
      <c r="AI39" s="38">
        <f>SUM('02'!M39:O39)-'02'!L39</f>
        <v>0</v>
      </c>
    </row>
    <row r="40" spans="1:35" s="15" customFormat="1" ht="12.6" customHeight="1" x14ac:dyDescent="0.15">
      <c r="B40" s="17"/>
      <c r="C40" s="17"/>
      <c r="D40" s="17"/>
      <c r="E40" s="80" t="s">
        <v>102</v>
      </c>
      <c r="F40" s="80"/>
      <c r="G40" s="87"/>
      <c r="H40" s="45">
        <f t="shared" si="7"/>
        <v>0</v>
      </c>
      <c r="I40" s="54">
        <v>0</v>
      </c>
      <c r="J40" s="51">
        <f>+K40+N40+S40+'02'!H40+'02'!L40</f>
        <v>0</v>
      </c>
      <c r="K40" s="51">
        <f t="shared" si="0"/>
        <v>0</v>
      </c>
      <c r="L40" s="54">
        <v>0</v>
      </c>
      <c r="M40" s="54">
        <v>0</v>
      </c>
      <c r="N40" s="51">
        <f t="shared" si="1"/>
        <v>0</v>
      </c>
      <c r="O40" s="52"/>
      <c r="P40" s="55">
        <v>0</v>
      </c>
      <c r="Q40" s="54">
        <v>0</v>
      </c>
      <c r="R40" s="54">
        <v>0</v>
      </c>
      <c r="S40" s="51">
        <f t="shared" si="2"/>
        <v>0</v>
      </c>
      <c r="T40" s="54">
        <v>0</v>
      </c>
      <c r="U40" s="54">
        <v>0</v>
      </c>
      <c r="V40" s="54">
        <v>0</v>
      </c>
      <c r="W40" s="39"/>
      <c r="X40" s="17"/>
      <c r="Y40" s="17"/>
      <c r="Z40" s="80" t="s">
        <v>102</v>
      </c>
      <c r="AA40" s="80"/>
      <c r="AB40" s="80"/>
      <c r="AC40" s="37">
        <f t="shared" si="3"/>
        <v>0</v>
      </c>
      <c r="AD40" s="37">
        <f>SUM(K40,N40,S40,'02'!H40,'02'!L40)-J40</f>
        <v>0</v>
      </c>
      <c r="AE40" s="37">
        <f t="shared" si="4"/>
        <v>0</v>
      </c>
      <c r="AF40" s="37">
        <f t="shared" si="5"/>
        <v>0</v>
      </c>
      <c r="AG40" s="37">
        <f t="shared" si="6"/>
        <v>0</v>
      </c>
      <c r="AH40" s="37">
        <f>SUM('02'!I40:K40)-'02'!H40</f>
        <v>0</v>
      </c>
      <c r="AI40" s="38">
        <f>SUM('02'!M40:O40)-'02'!L40</f>
        <v>0</v>
      </c>
    </row>
    <row r="41" spans="1:35" s="15" customFormat="1" ht="12.6" customHeight="1" x14ac:dyDescent="0.15">
      <c r="B41" s="17"/>
      <c r="C41" s="17"/>
      <c r="D41" s="17"/>
      <c r="E41" s="80" t="s">
        <v>16</v>
      </c>
      <c r="F41" s="80"/>
      <c r="G41" s="87"/>
      <c r="H41" s="45">
        <f t="shared" si="7"/>
        <v>3</v>
      </c>
      <c r="I41" s="54">
        <v>0</v>
      </c>
      <c r="J41" s="51">
        <f>+K41+N41+S41+'02'!H41+'02'!L41</f>
        <v>3</v>
      </c>
      <c r="K41" s="51">
        <f t="shared" si="0"/>
        <v>1</v>
      </c>
      <c r="L41" s="54">
        <v>1</v>
      </c>
      <c r="M41" s="54">
        <v>0</v>
      </c>
      <c r="N41" s="51">
        <f t="shared" si="1"/>
        <v>0</v>
      </c>
      <c r="O41" s="52"/>
      <c r="P41" s="55">
        <v>0</v>
      </c>
      <c r="Q41" s="54">
        <v>0</v>
      </c>
      <c r="R41" s="54">
        <v>0</v>
      </c>
      <c r="S41" s="51">
        <f t="shared" si="2"/>
        <v>0</v>
      </c>
      <c r="T41" s="54">
        <v>0</v>
      </c>
      <c r="U41" s="54">
        <v>0</v>
      </c>
      <c r="V41" s="54">
        <v>0</v>
      </c>
      <c r="W41" s="39"/>
      <c r="X41" s="17"/>
      <c r="Y41" s="17"/>
      <c r="Z41" s="80" t="s">
        <v>16</v>
      </c>
      <c r="AA41" s="80"/>
      <c r="AB41" s="80"/>
      <c r="AC41" s="37">
        <f t="shared" si="3"/>
        <v>0</v>
      </c>
      <c r="AD41" s="37">
        <f>SUM(K41,N41,S41,'02'!H41,'02'!L41)-J41</f>
        <v>0</v>
      </c>
      <c r="AE41" s="37">
        <f t="shared" si="4"/>
        <v>0</v>
      </c>
      <c r="AF41" s="37">
        <f t="shared" si="5"/>
        <v>0</v>
      </c>
      <c r="AG41" s="37">
        <f t="shared" si="6"/>
        <v>0</v>
      </c>
      <c r="AH41" s="37">
        <f>SUM('02'!I41:K41)-'02'!H41</f>
        <v>0</v>
      </c>
      <c r="AI41" s="38">
        <f>SUM('02'!M41:O41)-'02'!L41</f>
        <v>0</v>
      </c>
    </row>
    <row r="42" spans="1:35" s="15" customFormat="1" ht="12.6" customHeight="1" x14ac:dyDescent="0.15">
      <c r="B42" s="17"/>
      <c r="C42" s="17"/>
      <c r="D42" s="17"/>
      <c r="E42" s="82" t="s">
        <v>45</v>
      </c>
      <c r="F42" s="82"/>
      <c r="G42" s="90"/>
      <c r="H42" s="45">
        <f t="shared" si="7"/>
        <v>1</v>
      </c>
      <c r="I42" s="54">
        <v>1</v>
      </c>
      <c r="J42" s="51">
        <f>+K42+N42+S42+'02'!H42+'02'!L42</f>
        <v>0</v>
      </c>
      <c r="K42" s="51">
        <f t="shared" si="0"/>
        <v>0</v>
      </c>
      <c r="L42" s="54">
        <v>0</v>
      </c>
      <c r="M42" s="54">
        <v>0</v>
      </c>
      <c r="N42" s="51">
        <f t="shared" si="1"/>
        <v>0</v>
      </c>
      <c r="O42" s="52"/>
      <c r="P42" s="55">
        <v>0</v>
      </c>
      <c r="Q42" s="54">
        <v>0</v>
      </c>
      <c r="R42" s="54">
        <v>0</v>
      </c>
      <c r="S42" s="51">
        <f t="shared" si="2"/>
        <v>0</v>
      </c>
      <c r="T42" s="54">
        <v>0</v>
      </c>
      <c r="U42" s="54">
        <v>0</v>
      </c>
      <c r="V42" s="54">
        <v>0</v>
      </c>
      <c r="W42" s="39"/>
      <c r="X42" s="17"/>
      <c r="Y42" s="17"/>
      <c r="Z42" s="82" t="s">
        <v>45</v>
      </c>
      <c r="AA42" s="82"/>
      <c r="AB42" s="82"/>
      <c r="AC42" s="37">
        <f t="shared" si="3"/>
        <v>0</v>
      </c>
      <c r="AD42" s="37">
        <f>SUM(K42,N42,S42,'02'!H42,'02'!L42)-J42</f>
        <v>0</v>
      </c>
      <c r="AE42" s="37">
        <f t="shared" si="4"/>
        <v>0</v>
      </c>
      <c r="AF42" s="37">
        <f t="shared" si="5"/>
        <v>0</v>
      </c>
      <c r="AG42" s="37">
        <f t="shared" si="6"/>
        <v>0</v>
      </c>
      <c r="AH42" s="37">
        <f>SUM('02'!I42:K42)-'02'!H42</f>
        <v>0</v>
      </c>
      <c r="AI42" s="38">
        <f>SUM('02'!M42:O42)-'02'!L42</f>
        <v>0</v>
      </c>
    </row>
    <row r="43" spans="1:35" s="15" customFormat="1" ht="12.6" customHeight="1" x14ac:dyDescent="0.15">
      <c r="B43" s="17"/>
      <c r="C43" s="17"/>
      <c r="D43" s="80" t="s">
        <v>46</v>
      </c>
      <c r="E43" s="80"/>
      <c r="F43" s="80"/>
      <c r="G43" s="87"/>
      <c r="H43" s="45">
        <f t="shared" si="7"/>
        <v>0</v>
      </c>
      <c r="I43" s="54">
        <v>0</v>
      </c>
      <c r="J43" s="51">
        <f>+K43+N43+S43+'02'!H43+'02'!L43</f>
        <v>0</v>
      </c>
      <c r="K43" s="51">
        <f t="shared" si="0"/>
        <v>0</v>
      </c>
      <c r="L43" s="54">
        <v>0</v>
      </c>
      <c r="M43" s="54">
        <v>0</v>
      </c>
      <c r="N43" s="51">
        <f t="shared" si="1"/>
        <v>0</v>
      </c>
      <c r="O43" s="52"/>
      <c r="P43" s="55">
        <v>0</v>
      </c>
      <c r="Q43" s="54">
        <v>0</v>
      </c>
      <c r="R43" s="54">
        <v>0</v>
      </c>
      <c r="S43" s="51">
        <f t="shared" si="2"/>
        <v>0</v>
      </c>
      <c r="T43" s="54">
        <v>0</v>
      </c>
      <c r="U43" s="54">
        <v>0</v>
      </c>
      <c r="V43" s="54">
        <v>0</v>
      </c>
      <c r="W43" s="39"/>
      <c r="X43" s="17"/>
      <c r="Y43" s="80" t="s">
        <v>46</v>
      </c>
      <c r="Z43" s="80"/>
      <c r="AA43" s="80"/>
      <c r="AB43" s="80"/>
      <c r="AC43" s="37">
        <f t="shared" si="3"/>
        <v>0</v>
      </c>
      <c r="AD43" s="37">
        <f>SUM(K43,N43,S43,'02'!H43,'02'!L43)-J43</f>
        <v>0</v>
      </c>
      <c r="AE43" s="37">
        <f t="shared" si="4"/>
        <v>0</v>
      </c>
      <c r="AF43" s="37">
        <f t="shared" si="5"/>
        <v>0</v>
      </c>
      <c r="AG43" s="37">
        <f t="shared" si="6"/>
        <v>0</v>
      </c>
      <c r="AH43" s="37">
        <f>SUM('02'!I43:K43)-'02'!H43</f>
        <v>0</v>
      </c>
      <c r="AI43" s="38">
        <f>SUM('02'!M43:O43)-'02'!L43</f>
        <v>0</v>
      </c>
    </row>
    <row r="44" spans="1:35" s="15" customFormat="1" ht="12.6" customHeight="1" x14ac:dyDescent="0.15">
      <c r="A44" s="14"/>
      <c r="B44" s="17"/>
      <c r="C44" s="17"/>
      <c r="D44" s="17"/>
      <c r="E44" s="79" t="s">
        <v>47</v>
      </c>
      <c r="F44" s="79"/>
      <c r="G44" s="18" t="s">
        <v>17</v>
      </c>
      <c r="H44" s="45">
        <f t="shared" si="7"/>
        <v>0</v>
      </c>
      <c r="I44" s="54">
        <v>0</v>
      </c>
      <c r="J44" s="51">
        <f>+K44+N44+S44+'02'!H44+'02'!L44</f>
        <v>0</v>
      </c>
      <c r="K44" s="51">
        <f t="shared" si="0"/>
        <v>0</v>
      </c>
      <c r="L44" s="54">
        <v>0</v>
      </c>
      <c r="M44" s="54">
        <v>0</v>
      </c>
      <c r="N44" s="51">
        <f t="shared" si="1"/>
        <v>0</v>
      </c>
      <c r="O44" s="52"/>
      <c r="P44" s="55">
        <v>0</v>
      </c>
      <c r="Q44" s="54">
        <v>0</v>
      </c>
      <c r="R44" s="54">
        <v>0</v>
      </c>
      <c r="S44" s="51">
        <f t="shared" si="2"/>
        <v>0</v>
      </c>
      <c r="T44" s="54">
        <v>0</v>
      </c>
      <c r="U44" s="54">
        <v>0</v>
      </c>
      <c r="V44" s="54">
        <v>0</v>
      </c>
      <c r="W44" s="39"/>
      <c r="X44" s="17"/>
      <c r="Y44" s="17"/>
      <c r="Z44" s="79" t="s">
        <v>47</v>
      </c>
      <c r="AA44" s="79"/>
      <c r="AB44" s="17" t="s">
        <v>17</v>
      </c>
      <c r="AC44" s="37">
        <f t="shared" si="3"/>
        <v>0</v>
      </c>
      <c r="AD44" s="37">
        <f>SUM(K44,N44,S44,'02'!H44,'02'!L44)-J44</f>
        <v>0</v>
      </c>
      <c r="AE44" s="37">
        <f t="shared" si="4"/>
        <v>0</v>
      </c>
      <c r="AF44" s="37">
        <f t="shared" si="5"/>
        <v>0</v>
      </c>
      <c r="AG44" s="37">
        <f t="shared" si="6"/>
        <v>0</v>
      </c>
      <c r="AH44" s="37">
        <f>SUM('02'!I44:K44)-'02'!H44</f>
        <v>0</v>
      </c>
      <c r="AI44" s="38">
        <f>SUM('02'!M44:O44)-'02'!L44</f>
        <v>0</v>
      </c>
    </row>
    <row r="45" spans="1:35" s="14" customFormat="1" ht="12.6" customHeight="1" x14ac:dyDescent="0.15">
      <c r="A45" s="15"/>
      <c r="B45" s="17"/>
      <c r="C45" s="17"/>
      <c r="D45" s="80" t="s">
        <v>48</v>
      </c>
      <c r="E45" s="80"/>
      <c r="F45" s="80"/>
      <c r="G45" s="87"/>
      <c r="H45" s="45">
        <f t="shared" si="7"/>
        <v>0</v>
      </c>
      <c r="I45" s="54">
        <v>0</v>
      </c>
      <c r="J45" s="51">
        <f>+K45+N45+S45+'02'!H45+'02'!L45</f>
        <v>0</v>
      </c>
      <c r="K45" s="51">
        <f t="shared" si="0"/>
        <v>0</v>
      </c>
      <c r="L45" s="54">
        <v>0</v>
      </c>
      <c r="M45" s="54">
        <v>0</v>
      </c>
      <c r="N45" s="51">
        <f t="shared" si="1"/>
        <v>0</v>
      </c>
      <c r="O45" s="52"/>
      <c r="P45" s="55">
        <v>0</v>
      </c>
      <c r="Q45" s="54">
        <v>0</v>
      </c>
      <c r="R45" s="54">
        <v>0</v>
      </c>
      <c r="S45" s="51">
        <f t="shared" si="2"/>
        <v>0</v>
      </c>
      <c r="T45" s="54">
        <v>0</v>
      </c>
      <c r="U45" s="54">
        <v>0</v>
      </c>
      <c r="V45" s="54">
        <v>0</v>
      </c>
      <c r="W45" s="39"/>
      <c r="X45" s="17"/>
      <c r="Y45" s="80" t="s">
        <v>48</v>
      </c>
      <c r="Z45" s="80"/>
      <c r="AA45" s="80"/>
      <c r="AB45" s="80"/>
      <c r="AC45" s="37">
        <f t="shared" si="3"/>
        <v>0</v>
      </c>
      <c r="AD45" s="37">
        <f>SUM(K45,N45,S45,'02'!H45,'02'!L45)-J45</f>
        <v>0</v>
      </c>
      <c r="AE45" s="37">
        <f t="shared" si="4"/>
        <v>0</v>
      </c>
      <c r="AF45" s="37">
        <f t="shared" si="5"/>
        <v>0</v>
      </c>
      <c r="AG45" s="37">
        <f t="shared" si="6"/>
        <v>0</v>
      </c>
      <c r="AH45" s="37">
        <f>SUM('02'!I45:K45)-'02'!H45</f>
        <v>0</v>
      </c>
      <c r="AI45" s="38">
        <f>SUM('02'!M45:O45)-'02'!L45</f>
        <v>0</v>
      </c>
    </row>
    <row r="46" spans="1:35" s="15" customFormat="1" ht="12.6" customHeight="1" x14ac:dyDescent="0.15">
      <c r="B46" s="17"/>
      <c r="C46" s="17"/>
      <c r="D46" s="80" t="s">
        <v>49</v>
      </c>
      <c r="E46" s="80"/>
      <c r="F46" s="80"/>
      <c r="G46" s="87"/>
      <c r="H46" s="45">
        <f t="shared" si="7"/>
        <v>0</v>
      </c>
      <c r="I46" s="54">
        <v>0</v>
      </c>
      <c r="J46" s="51">
        <f>+K46+N46+S46+'02'!H46+'02'!L46</f>
        <v>0</v>
      </c>
      <c r="K46" s="51">
        <f t="shared" si="0"/>
        <v>0</v>
      </c>
      <c r="L46" s="54">
        <v>0</v>
      </c>
      <c r="M46" s="54">
        <v>0</v>
      </c>
      <c r="N46" s="51">
        <f t="shared" si="1"/>
        <v>0</v>
      </c>
      <c r="O46" s="52"/>
      <c r="P46" s="55">
        <v>0</v>
      </c>
      <c r="Q46" s="54">
        <v>0</v>
      </c>
      <c r="R46" s="54">
        <v>0</v>
      </c>
      <c r="S46" s="51">
        <f t="shared" si="2"/>
        <v>0</v>
      </c>
      <c r="T46" s="54">
        <v>0</v>
      </c>
      <c r="U46" s="54">
        <v>0</v>
      </c>
      <c r="V46" s="54">
        <v>0</v>
      </c>
      <c r="W46" s="39"/>
      <c r="X46" s="17"/>
      <c r="Y46" s="80" t="s">
        <v>49</v>
      </c>
      <c r="Z46" s="80"/>
      <c r="AA46" s="80"/>
      <c r="AB46" s="80"/>
      <c r="AC46" s="37">
        <f t="shared" si="3"/>
        <v>0</v>
      </c>
      <c r="AD46" s="37">
        <f>SUM(K46,N46,S46,'02'!H46,'02'!L46)-J46</f>
        <v>0</v>
      </c>
      <c r="AE46" s="37">
        <f t="shared" si="4"/>
        <v>0</v>
      </c>
      <c r="AF46" s="37">
        <f t="shared" si="5"/>
        <v>0</v>
      </c>
      <c r="AG46" s="37">
        <f t="shared" si="6"/>
        <v>0</v>
      </c>
      <c r="AH46" s="37">
        <f>SUM('02'!I46:K46)-'02'!H46</f>
        <v>0</v>
      </c>
      <c r="AI46" s="38">
        <f>SUM('02'!M46:O46)-'02'!L46</f>
        <v>0</v>
      </c>
    </row>
    <row r="47" spans="1:35" s="15" customFormat="1" ht="12.6" customHeight="1" x14ac:dyDescent="0.15">
      <c r="B47" s="16"/>
      <c r="C47" s="84" t="s">
        <v>50</v>
      </c>
      <c r="D47" s="84"/>
      <c r="E47" s="84"/>
      <c r="F47" s="84"/>
      <c r="G47" s="88"/>
      <c r="H47" s="45">
        <f t="shared" si="7"/>
        <v>191</v>
      </c>
      <c r="I47" s="46">
        <v>104</v>
      </c>
      <c r="J47" s="45">
        <f>+K47+N47+S47+'02'!H47+'02'!L47</f>
        <v>87</v>
      </c>
      <c r="K47" s="45">
        <f t="shared" si="0"/>
        <v>37</v>
      </c>
      <c r="L47" s="46">
        <v>32</v>
      </c>
      <c r="M47" s="46">
        <v>5</v>
      </c>
      <c r="N47" s="45">
        <f t="shared" si="1"/>
        <v>13</v>
      </c>
      <c r="O47" s="48"/>
      <c r="P47" s="49">
        <v>9</v>
      </c>
      <c r="Q47" s="46">
        <v>3</v>
      </c>
      <c r="R47" s="46">
        <v>1</v>
      </c>
      <c r="S47" s="45">
        <f t="shared" si="2"/>
        <v>9</v>
      </c>
      <c r="T47" s="46">
        <v>8</v>
      </c>
      <c r="U47" s="46">
        <v>1</v>
      </c>
      <c r="V47" s="46">
        <v>0</v>
      </c>
      <c r="W47" s="36"/>
      <c r="X47" s="84" t="s">
        <v>50</v>
      </c>
      <c r="Y47" s="84"/>
      <c r="Z47" s="84"/>
      <c r="AA47" s="84"/>
      <c r="AB47" s="84"/>
      <c r="AC47" s="37">
        <f t="shared" si="3"/>
        <v>0</v>
      </c>
      <c r="AD47" s="37">
        <f>SUM(K47,N47,S47,'02'!H47,'02'!L47)-J47</f>
        <v>0</v>
      </c>
      <c r="AE47" s="37">
        <f t="shared" si="4"/>
        <v>0</v>
      </c>
      <c r="AF47" s="37">
        <f t="shared" si="5"/>
        <v>0</v>
      </c>
      <c r="AG47" s="37">
        <f t="shared" si="6"/>
        <v>0</v>
      </c>
      <c r="AH47" s="37">
        <f>SUM('02'!I47:K47)-'02'!H47</f>
        <v>0</v>
      </c>
      <c r="AI47" s="38">
        <f>SUM('02'!M47:O47)-'02'!L47</f>
        <v>0</v>
      </c>
    </row>
    <row r="48" spans="1:35" s="15" customFormat="1" ht="12.6" customHeight="1" x14ac:dyDescent="0.15">
      <c r="B48" s="17"/>
      <c r="C48" s="17"/>
      <c r="D48" s="80" t="s">
        <v>51</v>
      </c>
      <c r="E48" s="80"/>
      <c r="F48" s="80"/>
      <c r="G48" s="87"/>
      <c r="H48" s="45">
        <f t="shared" si="7"/>
        <v>153</v>
      </c>
      <c r="I48" s="50">
        <v>96</v>
      </c>
      <c r="J48" s="51">
        <f>+K48+N48+S48+'02'!H48+'02'!L48</f>
        <v>57</v>
      </c>
      <c r="K48" s="51">
        <f t="shared" si="0"/>
        <v>31</v>
      </c>
      <c r="L48" s="50">
        <v>27</v>
      </c>
      <c r="M48" s="50">
        <v>4</v>
      </c>
      <c r="N48" s="51">
        <f t="shared" si="1"/>
        <v>8</v>
      </c>
      <c r="O48" s="52"/>
      <c r="P48" s="53">
        <v>4</v>
      </c>
      <c r="Q48" s="50">
        <v>3</v>
      </c>
      <c r="R48" s="50">
        <v>1</v>
      </c>
      <c r="S48" s="51">
        <f t="shared" si="2"/>
        <v>7</v>
      </c>
      <c r="T48" s="50">
        <v>6</v>
      </c>
      <c r="U48" s="50">
        <v>1</v>
      </c>
      <c r="V48" s="50">
        <v>0</v>
      </c>
      <c r="W48" s="39"/>
      <c r="X48" s="17"/>
      <c r="Y48" s="80" t="s">
        <v>51</v>
      </c>
      <c r="Z48" s="80"/>
      <c r="AA48" s="80"/>
      <c r="AB48" s="80"/>
      <c r="AC48" s="37">
        <f t="shared" si="3"/>
        <v>0</v>
      </c>
      <c r="AD48" s="37">
        <f>SUM(K48,N48,S48,'02'!H48,'02'!L48)-J48</f>
        <v>0</v>
      </c>
      <c r="AE48" s="37">
        <f t="shared" si="4"/>
        <v>0</v>
      </c>
      <c r="AF48" s="37">
        <f t="shared" si="5"/>
        <v>0</v>
      </c>
      <c r="AG48" s="37">
        <f t="shared" si="6"/>
        <v>0</v>
      </c>
      <c r="AH48" s="37">
        <f>SUM('02'!I48:K48)-'02'!H48</f>
        <v>0</v>
      </c>
      <c r="AI48" s="38">
        <f>SUM('02'!M48:O48)-'02'!L48</f>
        <v>0</v>
      </c>
    </row>
    <row r="49" spans="1:35" s="15" customFormat="1" ht="12.6" customHeight="1" x14ac:dyDescent="0.15">
      <c r="B49" s="17"/>
      <c r="C49" s="17"/>
      <c r="D49" s="17"/>
      <c r="E49" s="82" t="s">
        <v>52</v>
      </c>
      <c r="F49" s="80"/>
      <c r="G49" s="87"/>
      <c r="H49" s="45">
        <f t="shared" si="7"/>
        <v>82</v>
      </c>
      <c r="I49" s="56">
        <v>63</v>
      </c>
      <c r="J49" s="51">
        <f>+K49+N49+S49+'02'!H49+'02'!L49</f>
        <v>19</v>
      </c>
      <c r="K49" s="51">
        <f t="shared" si="0"/>
        <v>10</v>
      </c>
      <c r="L49" s="56">
        <v>9</v>
      </c>
      <c r="M49" s="56">
        <v>1</v>
      </c>
      <c r="N49" s="51">
        <f t="shared" si="1"/>
        <v>3</v>
      </c>
      <c r="O49" s="52"/>
      <c r="P49" s="57">
        <v>3</v>
      </c>
      <c r="Q49" s="56">
        <v>0</v>
      </c>
      <c r="R49" s="56">
        <v>0</v>
      </c>
      <c r="S49" s="51">
        <f t="shared" si="2"/>
        <v>3</v>
      </c>
      <c r="T49" s="56">
        <v>3</v>
      </c>
      <c r="U49" s="56">
        <v>0</v>
      </c>
      <c r="V49" s="54">
        <v>0</v>
      </c>
      <c r="W49" s="39"/>
      <c r="X49" s="17"/>
      <c r="Y49" s="17"/>
      <c r="Z49" s="82" t="s">
        <v>52</v>
      </c>
      <c r="AA49" s="80"/>
      <c r="AB49" s="80"/>
      <c r="AC49" s="37">
        <f t="shared" si="3"/>
        <v>0</v>
      </c>
      <c r="AD49" s="37">
        <f>SUM(K49,N49,S49,'02'!H49,'02'!L49)-J49</f>
        <v>0</v>
      </c>
      <c r="AE49" s="37">
        <f t="shared" si="4"/>
        <v>0</v>
      </c>
      <c r="AF49" s="37">
        <f t="shared" si="5"/>
        <v>0</v>
      </c>
      <c r="AG49" s="37">
        <f t="shared" si="6"/>
        <v>0</v>
      </c>
      <c r="AH49" s="37">
        <f>SUM('02'!I49:K49)-'02'!H49</f>
        <v>0</v>
      </c>
      <c r="AI49" s="38">
        <f>SUM('02'!M49:O49)-'02'!L49</f>
        <v>0</v>
      </c>
    </row>
    <row r="50" spans="1:35" s="15" customFormat="1" ht="12.6" customHeight="1" x14ac:dyDescent="0.15">
      <c r="B50" s="17"/>
      <c r="C50" s="17"/>
      <c r="D50" s="17"/>
      <c r="E50" s="82" t="s">
        <v>53</v>
      </c>
      <c r="F50" s="80"/>
      <c r="G50" s="87"/>
      <c r="H50" s="45">
        <f t="shared" si="7"/>
        <v>24</v>
      </c>
      <c r="I50" s="56">
        <v>10</v>
      </c>
      <c r="J50" s="51">
        <f>+K50+N50+S50+'02'!H50+'02'!L50</f>
        <v>14</v>
      </c>
      <c r="K50" s="51">
        <f t="shared" si="0"/>
        <v>7</v>
      </c>
      <c r="L50" s="56">
        <v>7</v>
      </c>
      <c r="M50" s="56">
        <v>0</v>
      </c>
      <c r="N50" s="51">
        <f t="shared" si="1"/>
        <v>1</v>
      </c>
      <c r="O50" s="52"/>
      <c r="P50" s="57">
        <v>0</v>
      </c>
      <c r="Q50" s="56">
        <v>1</v>
      </c>
      <c r="R50" s="56">
        <v>0</v>
      </c>
      <c r="S50" s="51">
        <f t="shared" si="2"/>
        <v>3</v>
      </c>
      <c r="T50" s="56">
        <v>2</v>
      </c>
      <c r="U50" s="56">
        <v>1</v>
      </c>
      <c r="V50" s="54">
        <v>0</v>
      </c>
      <c r="W50" s="39"/>
      <c r="X50" s="17"/>
      <c r="Y50" s="17"/>
      <c r="Z50" s="82" t="s">
        <v>53</v>
      </c>
      <c r="AA50" s="80"/>
      <c r="AB50" s="80"/>
      <c r="AC50" s="37">
        <f t="shared" si="3"/>
        <v>0</v>
      </c>
      <c r="AD50" s="37">
        <f>SUM(K50,N50,S50,'02'!H50,'02'!L50)-J50</f>
        <v>0</v>
      </c>
      <c r="AE50" s="37">
        <f t="shared" si="4"/>
        <v>0</v>
      </c>
      <c r="AF50" s="37">
        <f t="shared" si="5"/>
        <v>0</v>
      </c>
      <c r="AG50" s="37">
        <f t="shared" si="6"/>
        <v>0</v>
      </c>
      <c r="AH50" s="37">
        <f>SUM('02'!I50:K50)-'02'!H50</f>
        <v>0</v>
      </c>
      <c r="AI50" s="38">
        <f>SUM('02'!M50:O50)-'02'!L50</f>
        <v>0</v>
      </c>
    </row>
    <row r="51" spans="1:35" s="15" customFormat="1" ht="12.6" customHeight="1" x14ac:dyDescent="0.15">
      <c r="B51" s="17"/>
      <c r="C51" s="17"/>
      <c r="D51" s="17"/>
      <c r="E51" s="82" t="s">
        <v>54</v>
      </c>
      <c r="F51" s="80"/>
      <c r="G51" s="87"/>
      <c r="H51" s="45">
        <f t="shared" si="7"/>
        <v>47</v>
      </c>
      <c r="I51" s="56">
        <v>23</v>
      </c>
      <c r="J51" s="51">
        <f>+K51+N51+S51+'02'!H51+'02'!L51</f>
        <v>24</v>
      </c>
      <c r="K51" s="51">
        <f t="shared" si="0"/>
        <v>14</v>
      </c>
      <c r="L51" s="56">
        <v>11</v>
      </c>
      <c r="M51" s="56">
        <v>3</v>
      </c>
      <c r="N51" s="51">
        <f t="shared" si="1"/>
        <v>4</v>
      </c>
      <c r="O51" s="52"/>
      <c r="P51" s="57">
        <v>1</v>
      </c>
      <c r="Q51" s="56">
        <v>2</v>
      </c>
      <c r="R51" s="56">
        <v>1</v>
      </c>
      <c r="S51" s="51">
        <f t="shared" si="2"/>
        <v>1</v>
      </c>
      <c r="T51" s="56">
        <v>1</v>
      </c>
      <c r="U51" s="56">
        <v>0</v>
      </c>
      <c r="V51" s="54">
        <v>0</v>
      </c>
      <c r="W51" s="39"/>
      <c r="X51" s="17"/>
      <c r="Y51" s="17"/>
      <c r="Z51" s="82" t="s">
        <v>54</v>
      </c>
      <c r="AA51" s="80"/>
      <c r="AB51" s="80"/>
      <c r="AC51" s="37">
        <f t="shared" si="3"/>
        <v>0</v>
      </c>
      <c r="AD51" s="37">
        <f>SUM(K51,N51,S51,'02'!H51,'02'!L51)-J51</f>
        <v>0</v>
      </c>
      <c r="AE51" s="37">
        <f t="shared" si="4"/>
        <v>0</v>
      </c>
      <c r="AF51" s="37">
        <f t="shared" si="5"/>
        <v>0</v>
      </c>
      <c r="AG51" s="37">
        <f t="shared" si="6"/>
        <v>0</v>
      </c>
      <c r="AH51" s="37">
        <f>SUM('02'!I51:K51)-'02'!H51</f>
        <v>0</v>
      </c>
      <c r="AI51" s="38">
        <f>SUM('02'!M51:O51)-'02'!L51</f>
        <v>0</v>
      </c>
    </row>
    <row r="52" spans="1:35" s="15" customFormat="1" ht="12.6" customHeight="1" x14ac:dyDescent="0.15">
      <c r="A52" s="14"/>
      <c r="B52" s="17"/>
      <c r="C52" s="17"/>
      <c r="D52" s="80" t="s">
        <v>55</v>
      </c>
      <c r="E52" s="80"/>
      <c r="F52" s="80"/>
      <c r="G52" s="87"/>
      <c r="H52" s="45">
        <f t="shared" si="7"/>
        <v>38</v>
      </c>
      <c r="I52" s="56">
        <v>8</v>
      </c>
      <c r="J52" s="51">
        <f>+K52+N52+S52+'02'!H52+'02'!L52</f>
        <v>30</v>
      </c>
      <c r="K52" s="51">
        <f t="shared" si="0"/>
        <v>6</v>
      </c>
      <c r="L52" s="56">
        <v>5</v>
      </c>
      <c r="M52" s="56">
        <v>1</v>
      </c>
      <c r="N52" s="51">
        <f t="shared" si="1"/>
        <v>5</v>
      </c>
      <c r="O52" s="52"/>
      <c r="P52" s="57">
        <v>5</v>
      </c>
      <c r="Q52" s="56">
        <v>0</v>
      </c>
      <c r="R52" s="56">
        <v>0</v>
      </c>
      <c r="S52" s="51">
        <f t="shared" si="2"/>
        <v>2</v>
      </c>
      <c r="T52" s="56">
        <v>2</v>
      </c>
      <c r="U52" s="56">
        <v>0</v>
      </c>
      <c r="V52" s="54">
        <v>0</v>
      </c>
      <c r="W52" s="39"/>
      <c r="X52" s="17"/>
      <c r="Y52" s="80" t="s">
        <v>65</v>
      </c>
      <c r="Z52" s="80"/>
      <c r="AA52" s="80"/>
      <c r="AB52" s="80"/>
      <c r="AC52" s="37">
        <f t="shared" si="3"/>
        <v>0</v>
      </c>
      <c r="AD52" s="37">
        <f>SUM(K52,N52,S52,'02'!H52,'02'!L52)-J52</f>
        <v>0</v>
      </c>
      <c r="AE52" s="37">
        <f t="shared" si="4"/>
        <v>0</v>
      </c>
      <c r="AF52" s="37">
        <f t="shared" si="5"/>
        <v>0</v>
      </c>
      <c r="AG52" s="37">
        <f t="shared" si="6"/>
        <v>0</v>
      </c>
      <c r="AH52" s="37">
        <f>SUM('02'!I52:K52)-'02'!H52</f>
        <v>0</v>
      </c>
      <c r="AI52" s="38">
        <f>SUM('02'!M52:O52)-'02'!L52</f>
        <v>0</v>
      </c>
    </row>
    <row r="53" spans="1:35" s="14" customFormat="1" ht="12.6" customHeight="1" x14ac:dyDescent="0.15">
      <c r="A53" s="15"/>
      <c r="B53" s="19"/>
      <c r="C53" s="19"/>
      <c r="D53" s="19"/>
      <c r="E53" s="79" t="s">
        <v>56</v>
      </c>
      <c r="F53" s="79"/>
      <c r="G53" s="18" t="s">
        <v>18</v>
      </c>
      <c r="H53" s="45">
        <f t="shared" si="7"/>
        <v>26</v>
      </c>
      <c r="I53" s="56">
        <v>6</v>
      </c>
      <c r="J53" s="51">
        <f>+K53+N53+S53+'02'!H53+'02'!L53</f>
        <v>20</v>
      </c>
      <c r="K53" s="51">
        <f t="shared" si="0"/>
        <v>4</v>
      </c>
      <c r="L53" s="56">
        <v>3</v>
      </c>
      <c r="M53" s="56">
        <v>1</v>
      </c>
      <c r="N53" s="51">
        <f t="shared" si="1"/>
        <v>3</v>
      </c>
      <c r="O53" s="52"/>
      <c r="P53" s="57">
        <v>3</v>
      </c>
      <c r="Q53" s="56">
        <v>0</v>
      </c>
      <c r="R53" s="56">
        <v>0</v>
      </c>
      <c r="S53" s="51">
        <f t="shared" si="2"/>
        <v>2</v>
      </c>
      <c r="T53" s="56">
        <v>2</v>
      </c>
      <c r="U53" s="56">
        <v>0</v>
      </c>
      <c r="V53" s="54">
        <v>0</v>
      </c>
      <c r="W53" s="40"/>
      <c r="X53" s="19"/>
      <c r="Y53" s="19"/>
      <c r="Z53" s="79" t="s">
        <v>66</v>
      </c>
      <c r="AA53" s="79"/>
      <c r="AB53" s="17" t="s">
        <v>18</v>
      </c>
      <c r="AC53" s="37">
        <f t="shared" si="3"/>
        <v>0</v>
      </c>
      <c r="AD53" s="37">
        <f>SUM(K53,N53,S53,'02'!H53,'02'!L53)-J53</f>
        <v>0</v>
      </c>
      <c r="AE53" s="37">
        <f t="shared" si="4"/>
        <v>0</v>
      </c>
      <c r="AF53" s="37">
        <f t="shared" si="5"/>
        <v>0</v>
      </c>
      <c r="AG53" s="37">
        <f t="shared" si="6"/>
        <v>0</v>
      </c>
      <c r="AH53" s="37">
        <f>SUM('02'!I53:K53)-'02'!H53</f>
        <v>0</v>
      </c>
      <c r="AI53" s="38">
        <f>SUM('02'!M53:O53)-'02'!L53</f>
        <v>0</v>
      </c>
    </row>
    <row r="54" spans="1:35" s="15" customFormat="1" ht="12.6" customHeight="1" x14ac:dyDescent="0.15">
      <c r="B54" s="19"/>
      <c r="C54" s="19"/>
      <c r="D54" s="19"/>
      <c r="E54" s="83" t="s">
        <v>57</v>
      </c>
      <c r="F54" s="83"/>
      <c r="G54" s="18" t="s">
        <v>19</v>
      </c>
      <c r="H54" s="45">
        <f t="shared" si="7"/>
        <v>7</v>
      </c>
      <c r="I54" s="56">
        <v>1</v>
      </c>
      <c r="J54" s="51">
        <f>+K54+N54+S54+'02'!H54+'02'!L54</f>
        <v>6</v>
      </c>
      <c r="K54" s="51">
        <f t="shared" si="0"/>
        <v>1</v>
      </c>
      <c r="L54" s="56">
        <v>1</v>
      </c>
      <c r="M54" s="56">
        <v>0</v>
      </c>
      <c r="N54" s="51">
        <f t="shared" si="1"/>
        <v>2</v>
      </c>
      <c r="O54" s="52"/>
      <c r="P54" s="57">
        <v>2</v>
      </c>
      <c r="Q54" s="56">
        <v>0</v>
      </c>
      <c r="R54" s="56">
        <v>0</v>
      </c>
      <c r="S54" s="51">
        <f t="shared" si="2"/>
        <v>0</v>
      </c>
      <c r="T54" s="56">
        <v>0</v>
      </c>
      <c r="U54" s="56">
        <v>0</v>
      </c>
      <c r="V54" s="54">
        <v>0</v>
      </c>
      <c r="W54" s="40"/>
      <c r="X54" s="19"/>
      <c r="Y54" s="19"/>
      <c r="Z54" s="83" t="s">
        <v>57</v>
      </c>
      <c r="AA54" s="83"/>
      <c r="AB54" s="17" t="s">
        <v>19</v>
      </c>
      <c r="AC54" s="37">
        <f t="shared" si="3"/>
        <v>0</v>
      </c>
      <c r="AD54" s="37">
        <f>SUM(K54,N54,S54,'02'!H54,'02'!L54)-J54</f>
        <v>0</v>
      </c>
      <c r="AE54" s="37">
        <f t="shared" si="4"/>
        <v>0</v>
      </c>
      <c r="AF54" s="37">
        <f t="shared" si="5"/>
        <v>0</v>
      </c>
      <c r="AG54" s="37">
        <f t="shared" si="6"/>
        <v>0</v>
      </c>
      <c r="AH54" s="37">
        <f>SUM('02'!I54:K54)-'02'!H54</f>
        <v>0</v>
      </c>
      <c r="AI54" s="38">
        <f>SUM('02'!M54:O54)-'02'!L54</f>
        <v>0</v>
      </c>
    </row>
    <row r="55" spans="1:35" s="15" customFormat="1" ht="12.6" customHeight="1" x14ac:dyDescent="0.15">
      <c r="B55" s="20"/>
      <c r="C55" s="84" t="s">
        <v>58</v>
      </c>
      <c r="D55" s="84"/>
      <c r="E55" s="84"/>
      <c r="F55" s="84"/>
      <c r="G55" s="88"/>
      <c r="H55" s="45">
        <f t="shared" si="7"/>
        <v>669</v>
      </c>
      <c r="I55" s="58">
        <v>162</v>
      </c>
      <c r="J55" s="45">
        <f>+K55+N55+S55+'02'!H55+'02'!L55</f>
        <v>507</v>
      </c>
      <c r="K55" s="45">
        <f t="shared" si="0"/>
        <v>99</v>
      </c>
      <c r="L55" s="58">
        <v>96</v>
      </c>
      <c r="M55" s="58">
        <v>3</v>
      </c>
      <c r="N55" s="45">
        <f t="shared" si="1"/>
        <v>58</v>
      </c>
      <c r="O55" s="48"/>
      <c r="P55" s="59">
        <v>51</v>
      </c>
      <c r="Q55" s="58">
        <v>6</v>
      </c>
      <c r="R55" s="58">
        <v>1</v>
      </c>
      <c r="S55" s="45">
        <f t="shared" si="2"/>
        <v>66</v>
      </c>
      <c r="T55" s="58">
        <v>59</v>
      </c>
      <c r="U55" s="58">
        <v>5</v>
      </c>
      <c r="V55" s="60">
        <v>2</v>
      </c>
      <c r="W55" s="41"/>
      <c r="X55" s="84" t="s">
        <v>58</v>
      </c>
      <c r="Y55" s="84"/>
      <c r="Z55" s="84"/>
      <c r="AA55" s="84"/>
      <c r="AB55" s="84"/>
      <c r="AC55" s="37">
        <f t="shared" si="3"/>
        <v>0</v>
      </c>
      <c r="AD55" s="37">
        <f>SUM(K55,N55,S55,'02'!H55,'02'!L55)-J55</f>
        <v>0</v>
      </c>
      <c r="AE55" s="37">
        <f t="shared" si="4"/>
        <v>0</v>
      </c>
      <c r="AF55" s="37">
        <f t="shared" si="5"/>
        <v>0</v>
      </c>
      <c r="AG55" s="37">
        <f t="shared" si="6"/>
        <v>0</v>
      </c>
      <c r="AH55" s="37">
        <f>SUM('02'!I55:K55)-'02'!H55</f>
        <v>0</v>
      </c>
      <c r="AI55" s="38">
        <f>SUM('02'!M55:O55)-'02'!L55</f>
        <v>0</v>
      </c>
    </row>
    <row r="56" spans="1:35" s="15" customFormat="1" ht="12.6" customHeight="1" x14ac:dyDescent="0.15">
      <c r="B56" s="19"/>
      <c r="C56" s="19"/>
      <c r="D56" s="79" t="s">
        <v>59</v>
      </c>
      <c r="E56" s="79"/>
      <c r="F56" s="80" t="s">
        <v>60</v>
      </c>
      <c r="G56" s="87"/>
      <c r="H56" s="45">
        <f t="shared" si="7"/>
        <v>24</v>
      </c>
      <c r="I56" s="56">
        <v>11</v>
      </c>
      <c r="J56" s="51">
        <f>+K56+N56+S56+'02'!H56+'02'!L56</f>
        <v>13</v>
      </c>
      <c r="K56" s="51">
        <f t="shared" si="0"/>
        <v>1</v>
      </c>
      <c r="L56" s="56">
        <v>1</v>
      </c>
      <c r="M56" s="56">
        <v>0</v>
      </c>
      <c r="N56" s="51">
        <f t="shared" si="1"/>
        <v>3</v>
      </c>
      <c r="O56" s="52"/>
      <c r="P56" s="57">
        <v>3</v>
      </c>
      <c r="Q56" s="56">
        <v>0</v>
      </c>
      <c r="R56" s="56">
        <v>0</v>
      </c>
      <c r="S56" s="51">
        <f t="shared" si="2"/>
        <v>2</v>
      </c>
      <c r="T56" s="56">
        <v>2</v>
      </c>
      <c r="U56" s="56">
        <v>0</v>
      </c>
      <c r="V56" s="54">
        <v>0</v>
      </c>
      <c r="W56" s="40"/>
      <c r="X56" s="19"/>
      <c r="Y56" s="79" t="s">
        <v>59</v>
      </c>
      <c r="Z56" s="79"/>
      <c r="AA56" s="80" t="s">
        <v>60</v>
      </c>
      <c r="AB56" s="80"/>
      <c r="AC56" s="37">
        <f t="shared" si="3"/>
        <v>0</v>
      </c>
      <c r="AD56" s="37">
        <f>SUM(K56,N56,S56,'02'!H56,'02'!L56)-J56</f>
        <v>0</v>
      </c>
      <c r="AE56" s="37">
        <f t="shared" si="4"/>
        <v>0</v>
      </c>
      <c r="AF56" s="37">
        <f t="shared" si="5"/>
        <v>0</v>
      </c>
      <c r="AG56" s="37">
        <f t="shared" si="6"/>
        <v>0</v>
      </c>
      <c r="AH56" s="37">
        <f>SUM('02'!I56:K56)-'02'!H56</f>
        <v>0</v>
      </c>
      <c r="AI56" s="38">
        <f>SUM('02'!M56:O56)-'02'!L56</f>
        <v>0</v>
      </c>
    </row>
    <row r="57" spans="1:35" s="15" customFormat="1" ht="12.6" customHeight="1" x14ac:dyDescent="0.15">
      <c r="B57" s="19"/>
      <c r="C57" s="19"/>
      <c r="D57" s="79" t="s">
        <v>59</v>
      </c>
      <c r="E57" s="79"/>
      <c r="F57" s="80" t="s">
        <v>61</v>
      </c>
      <c r="G57" s="87"/>
      <c r="H57" s="45">
        <f t="shared" si="7"/>
        <v>107</v>
      </c>
      <c r="I57" s="56">
        <v>13</v>
      </c>
      <c r="J57" s="51">
        <f>+K57+N57+S57+'02'!H57+'02'!L57</f>
        <v>94</v>
      </c>
      <c r="K57" s="51">
        <f t="shared" si="0"/>
        <v>14</v>
      </c>
      <c r="L57" s="56">
        <v>14</v>
      </c>
      <c r="M57" s="56">
        <v>0</v>
      </c>
      <c r="N57" s="51">
        <f t="shared" si="1"/>
        <v>7</v>
      </c>
      <c r="O57" s="61"/>
      <c r="P57" s="57">
        <v>6</v>
      </c>
      <c r="Q57" s="56">
        <v>1</v>
      </c>
      <c r="R57" s="56">
        <v>0</v>
      </c>
      <c r="S57" s="51">
        <f t="shared" si="2"/>
        <v>12</v>
      </c>
      <c r="T57" s="56">
        <v>11</v>
      </c>
      <c r="U57" s="56">
        <v>1</v>
      </c>
      <c r="V57" s="54">
        <v>0</v>
      </c>
      <c r="W57" s="40"/>
      <c r="X57" s="19"/>
      <c r="Y57" s="79" t="s">
        <v>59</v>
      </c>
      <c r="Z57" s="79"/>
      <c r="AA57" s="80" t="s">
        <v>61</v>
      </c>
      <c r="AB57" s="80"/>
      <c r="AC57" s="37">
        <f t="shared" si="3"/>
        <v>0</v>
      </c>
      <c r="AD57" s="37">
        <f>SUM(K57,N57,S57,'02'!H57,'02'!L57)-J57</f>
        <v>0</v>
      </c>
      <c r="AE57" s="37">
        <f t="shared" si="4"/>
        <v>0</v>
      </c>
      <c r="AF57" s="37">
        <f t="shared" si="5"/>
        <v>0</v>
      </c>
      <c r="AG57" s="37">
        <f t="shared" si="6"/>
        <v>0</v>
      </c>
      <c r="AH57" s="37">
        <f>SUM('02'!I57:K57)-'02'!H57</f>
        <v>0</v>
      </c>
      <c r="AI57" s="38">
        <f>SUM('02'!M57:O57)-'02'!L57</f>
        <v>0</v>
      </c>
    </row>
    <row r="58" spans="1:35" s="15" customFormat="1" ht="12.6" customHeight="1" x14ac:dyDescent="0.15">
      <c r="B58" s="19"/>
      <c r="C58" s="19"/>
      <c r="D58" s="79" t="s">
        <v>59</v>
      </c>
      <c r="E58" s="79"/>
      <c r="F58" s="80" t="s">
        <v>20</v>
      </c>
      <c r="G58" s="87"/>
      <c r="H58" s="45">
        <f t="shared" si="7"/>
        <v>59</v>
      </c>
      <c r="I58" s="56">
        <v>16</v>
      </c>
      <c r="J58" s="51">
        <f>+K58+N58+S58+'02'!H58+'02'!L58</f>
        <v>43</v>
      </c>
      <c r="K58" s="51">
        <f t="shared" si="0"/>
        <v>6</v>
      </c>
      <c r="L58" s="56">
        <v>5</v>
      </c>
      <c r="M58" s="56">
        <v>1</v>
      </c>
      <c r="N58" s="51">
        <f t="shared" si="1"/>
        <v>2</v>
      </c>
      <c r="O58" s="61"/>
      <c r="P58" s="57">
        <v>1</v>
      </c>
      <c r="Q58" s="56">
        <v>1</v>
      </c>
      <c r="R58" s="56">
        <v>0</v>
      </c>
      <c r="S58" s="51">
        <f t="shared" si="2"/>
        <v>7</v>
      </c>
      <c r="T58" s="56">
        <v>6</v>
      </c>
      <c r="U58" s="56">
        <v>1</v>
      </c>
      <c r="V58" s="54">
        <v>0</v>
      </c>
      <c r="W58" s="40"/>
      <c r="X58" s="19"/>
      <c r="Y58" s="79" t="s">
        <v>59</v>
      </c>
      <c r="Z58" s="79"/>
      <c r="AA58" s="80" t="s">
        <v>20</v>
      </c>
      <c r="AB58" s="80"/>
      <c r="AC58" s="37">
        <f t="shared" si="3"/>
        <v>0</v>
      </c>
      <c r="AD58" s="37">
        <f>SUM(K58,N58,S58,'02'!H58,'02'!L58)-J58</f>
        <v>0</v>
      </c>
      <c r="AE58" s="37">
        <f t="shared" si="4"/>
        <v>0</v>
      </c>
      <c r="AF58" s="37">
        <f t="shared" si="5"/>
        <v>0</v>
      </c>
      <c r="AG58" s="37">
        <f t="shared" si="6"/>
        <v>0</v>
      </c>
      <c r="AH58" s="37">
        <f>SUM('02'!I58:K58)-'02'!H58</f>
        <v>0</v>
      </c>
      <c r="AI58" s="38">
        <f>SUM('02'!M58:O58)-'02'!L58</f>
        <v>0</v>
      </c>
    </row>
    <row r="59" spans="1:35" s="15" customFormat="1" ht="12.6" customHeight="1" x14ac:dyDescent="0.15">
      <c r="B59" s="19"/>
      <c r="C59" s="19"/>
      <c r="D59" s="79" t="s">
        <v>62</v>
      </c>
      <c r="E59" s="79"/>
      <c r="F59" s="80" t="s">
        <v>63</v>
      </c>
      <c r="G59" s="87"/>
      <c r="H59" s="45">
        <f t="shared" si="7"/>
        <v>86</v>
      </c>
      <c r="I59" s="56">
        <v>33</v>
      </c>
      <c r="J59" s="51">
        <f>+K59+N59+S59+'02'!H59+'02'!L59</f>
        <v>53</v>
      </c>
      <c r="K59" s="51">
        <f t="shared" si="0"/>
        <v>20</v>
      </c>
      <c r="L59" s="56">
        <v>19</v>
      </c>
      <c r="M59" s="56">
        <v>1</v>
      </c>
      <c r="N59" s="51">
        <f t="shared" si="1"/>
        <v>9</v>
      </c>
      <c r="O59" s="61"/>
      <c r="P59" s="57">
        <v>8</v>
      </c>
      <c r="Q59" s="56">
        <v>0</v>
      </c>
      <c r="R59" s="56">
        <v>1</v>
      </c>
      <c r="S59" s="51">
        <f t="shared" si="2"/>
        <v>7</v>
      </c>
      <c r="T59" s="56">
        <v>7</v>
      </c>
      <c r="U59" s="56">
        <v>0</v>
      </c>
      <c r="V59" s="54">
        <v>0</v>
      </c>
      <c r="W59" s="40"/>
      <c r="X59" s="19"/>
      <c r="Y59" s="79" t="s">
        <v>62</v>
      </c>
      <c r="Z59" s="79"/>
      <c r="AA59" s="80" t="s">
        <v>63</v>
      </c>
      <c r="AB59" s="80"/>
      <c r="AC59" s="37">
        <f t="shared" si="3"/>
        <v>0</v>
      </c>
      <c r="AD59" s="37">
        <f>SUM(K59,N59,S59,'02'!H59,'02'!L59)-J59</f>
        <v>0</v>
      </c>
      <c r="AE59" s="37">
        <f t="shared" si="4"/>
        <v>0</v>
      </c>
      <c r="AF59" s="37">
        <f t="shared" si="5"/>
        <v>0</v>
      </c>
      <c r="AG59" s="37">
        <f t="shared" si="6"/>
        <v>0</v>
      </c>
      <c r="AH59" s="37">
        <f>SUM('02'!I59:K59)-'02'!H59</f>
        <v>0</v>
      </c>
      <c r="AI59" s="38">
        <f>SUM('02'!M59:O59)-'02'!L59</f>
        <v>0</v>
      </c>
    </row>
    <row r="60" spans="1:35" s="15" customFormat="1" ht="12.6" customHeight="1" x14ac:dyDescent="0.15">
      <c r="A60" s="21"/>
      <c r="B60" s="19"/>
      <c r="C60" s="19"/>
      <c r="D60" s="79" t="s">
        <v>62</v>
      </c>
      <c r="E60" s="79"/>
      <c r="F60" s="81" t="s">
        <v>101</v>
      </c>
      <c r="G60" s="89"/>
      <c r="H60" s="45">
        <f t="shared" si="7"/>
        <v>13</v>
      </c>
      <c r="I60" s="56">
        <v>7</v>
      </c>
      <c r="J60" s="51">
        <f>+K60+N60+S60+'02'!H60+'02'!L60</f>
        <v>6</v>
      </c>
      <c r="K60" s="51">
        <f t="shared" si="0"/>
        <v>2</v>
      </c>
      <c r="L60" s="56">
        <v>2</v>
      </c>
      <c r="M60" s="56">
        <v>0</v>
      </c>
      <c r="N60" s="51">
        <f t="shared" si="1"/>
        <v>1</v>
      </c>
      <c r="O60" s="61"/>
      <c r="P60" s="57">
        <v>1</v>
      </c>
      <c r="Q60" s="56">
        <v>0</v>
      </c>
      <c r="R60" s="56">
        <v>0</v>
      </c>
      <c r="S60" s="51">
        <f t="shared" si="2"/>
        <v>0</v>
      </c>
      <c r="T60" s="56">
        <v>0</v>
      </c>
      <c r="U60" s="56">
        <v>0</v>
      </c>
      <c r="V60" s="54">
        <v>0</v>
      </c>
      <c r="W60" s="40"/>
      <c r="X60" s="19"/>
      <c r="Y60" s="79" t="s">
        <v>62</v>
      </c>
      <c r="Z60" s="79"/>
      <c r="AA60" s="81" t="s">
        <v>101</v>
      </c>
      <c r="AB60" s="81"/>
      <c r="AC60" s="37">
        <f t="shared" si="3"/>
        <v>0</v>
      </c>
      <c r="AD60" s="37">
        <f>SUM(K60,N60,S60,'02'!H60,'02'!L60)-J60</f>
        <v>0</v>
      </c>
      <c r="AE60" s="37">
        <f t="shared" si="4"/>
        <v>0</v>
      </c>
      <c r="AF60" s="37">
        <f t="shared" si="5"/>
        <v>0</v>
      </c>
      <c r="AG60" s="37">
        <f t="shared" si="6"/>
        <v>0</v>
      </c>
      <c r="AH60" s="37">
        <f>SUM('02'!I60:K60)-'02'!H60</f>
        <v>0</v>
      </c>
      <c r="AI60" s="38">
        <f>SUM('02'!M60:O60)-'02'!L60</f>
        <v>0</v>
      </c>
    </row>
    <row r="61" spans="1:35" ht="12.6" customHeight="1" x14ac:dyDescent="0.15">
      <c r="B61" s="19"/>
      <c r="C61" s="19"/>
      <c r="D61" s="79" t="s">
        <v>62</v>
      </c>
      <c r="E61" s="79"/>
      <c r="F61" s="80" t="s">
        <v>21</v>
      </c>
      <c r="G61" s="87"/>
      <c r="H61" s="45">
        <f t="shared" si="7"/>
        <v>31</v>
      </c>
      <c r="I61" s="56">
        <v>5</v>
      </c>
      <c r="J61" s="51">
        <f>+K61+N61+S61+'02'!H61+'02'!L61</f>
        <v>26</v>
      </c>
      <c r="K61" s="51">
        <f t="shared" si="0"/>
        <v>5</v>
      </c>
      <c r="L61" s="56">
        <v>4</v>
      </c>
      <c r="M61" s="56">
        <v>1</v>
      </c>
      <c r="N61" s="51">
        <f t="shared" si="1"/>
        <v>1</v>
      </c>
      <c r="O61" s="61"/>
      <c r="P61" s="57">
        <v>1</v>
      </c>
      <c r="Q61" s="56">
        <v>0</v>
      </c>
      <c r="R61" s="56">
        <v>0</v>
      </c>
      <c r="S61" s="51">
        <f t="shared" si="2"/>
        <v>3</v>
      </c>
      <c r="T61" s="56">
        <v>3</v>
      </c>
      <c r="U61" s="56">
        <v>0</v>
      </c>
      <c r="V61" s="54">
        <v>0</v>
      </c>
      <c r="W61" s="40"/>
      <c r="X61" s="19"/>
      <c r="Y61" s="79" t="s">
        <v>62</v>
      </c>
      <c r="Z61" s="79"/>
      <c r="AA61" s="80" t="s">
        <v>21</v>
      </c>
      <c r="AB61" s="80"/>
      <c r="AC61" s="37">
        <f t="shared" si="3"/>
        <v>0</v>
      </c>
      <c r="AD61" s="37">
        <f>SUM(K61,N61,S61,'02'!H61,'02'!L61)-J61</f>
        <v>0</v>
      </c>
      <c r="AE61" s="37">
        <f t="shared" si="4"/>
        <v>0</v>
      </c>
      <c r="AF61" s="37">
        <f t="shared" si="5"/>
        <v>0</v>
      </c>
      <c r="AG61" s="37">
        <f t="shared" si="6"/>
        <v>0</v>
      </c>
      <c r="AH61" s="37">
        <f>SUM('02'!I61:K61)-'02'!H61</f>
        <v>0</v>
      </c>
      <c r="AI61" s="38">
        <f>SUM('02'!M61:O61)-'02'!L61</f>
        <v>0</v>
      </c>
    </row>
    <row r="62" spans="1:35" ht="12.6" customHeight="1" thickBot="1" x14ac:dyDescent="0.2">
      <c r="B62" s="22"/>
      <c r="C62" s="22"/>
      <c r="D62" s="77" t="s">
        <v>57</v>
      </c>
      <c r="E62" s="77"/>
      <c r="F62" s="78" t="s">
        <v>22</v>
      </c>
      <c r="G62" s="93"/>
      <c r="H62" s="62">
        <f t="shared" si="7"/>
        <v>157</v>
      </c>
      <c r="I62" s="63">
        <v>37</v>
      </c>
      <c r="J62" s="64">
        <f>+K62+N62+S62+'02'!H62+'02'!L62</f>
        <v>120</v>
      </c>
      <c r="K62" s="64">
        <f t="shared" si="0"/>
        <v>19</v>
      </c>
      <c r="L62" s="63">
        <v>19</v>
      </c>
      <c r="M62" s="63">
        <v>0</v>
      </c>
      <c r="N62" s="65">
        <f t="shared" si="1"/>
        <v>15</v>
      </c>
      <c r="O62" s="61"/>
      <c r="P62" s="66">
        <v>11</v>
      </c>
      <c r="Q62" s="63">
        <v>4</v>
      </c>
      <c r="R62" s="63">
        <v>0</v>
      </c>
      <c r="S62" s="64">
        <f t="shared" si="2"/>
        <v>17</v>
      </c>
      <c r="T62" s="63">
        <v>14</v>
      </c>
      <c r="U62" s="63">
        <v>2</v>
      </c>
      <c r="V62" s="67">
        <v>1</v>
      </c>
      <c r="W62" s="42"/>
      <c r="X62" s="22"/>
      <c r="Y62" s="77" t="s">
        <v>57</v>
      </c>
      <c r="Z62" s="77"/>
      <c r="AA62" s="78" t="s">
        <v>22</v>
      </c>
      <c r="AB62" s="78"/>
      <c r="AC62" s="37">
        <f t="shared" si="3"/>
        <v>0</v>
      </c>
      <c r="AD62" s="37">
        <f>SUM(K62,N62,S62,'02'!H62,'02'!L62)-J62</f>
        <v>0</v>
      </c>
      <c r="AE62" s="37">
        <f t="shared" si="4"/>
        <v>0</v>
      </c>
      <c r="AF62" s="37">
        <f t="shared" si="5"/>
        <v>0</v>
      </c>
      <c r="AG62" s="37">
        <f t="shared" si="6"/>
        <v>0</v>
      </c>
      <c r="AH62" s="37">
        <f>SUM('02'!I62:K62)-'02'!H62</f>
        <v>0</v>
      </c>
      <c r="AI62" s="38">
        <f>SUM('02'!M62:O62)-'02'!L62</f>
        <v>0</v>
      </c>
    </row>
    <row r="63" spans="1:35" x14ac:dyDescent="0.15">
      <c r="B63" s="15"/>
      <c r="C63" s="15"/>
      <c r="D63" s="15"/>
      <c r="E63" s="15"/>
      <c r="F63" s="15"/>
      <c r="G63" s="15"/>
      <c r="H63" s="23"/>
      <c r="I63" s="23"/>
      <c r="J63" s="23"/>
      <c r="K63" s="23"/>
      <c r="L63" s="23"/>
      <c r="M63" s="23"/>
      <c r="N63" s="23"/>
      <c r="P63" s="23"/>
      <c r="Q63" s="23"/>
      <c r="R63" s="23"/>
      <c r="S63" s="23"/>
      <c r="T63" s="23"/>
      <c r="U63" s="23"/>
      <c r="V63" s="23"/>
      <c r="W63" s="43"/>
      <c r="X63" s="43"/>
      <c r="Y63" s="43"/>
      <c r="Z63" s="43"/>
      <c r="AA63" s="43"/>
      <c r="AB63" s="43"/>
    </row>
    <row r="64" spans="1:35" x14ac:dyDescent="0.15">
      <c r="B64" s="15"/>
      <c r="C64" s="15"/>
      <c r="D64" s="15"/>
      <c r="E64" s="15"/>
      <c r="F64" s="15"/>
      <c r="G64" s="1" t="s">
        <v>84</v>
      </c>
      <c r="H64" s="1"/>
      <c r="W64" s="15"/>
      <c r="X64" s="15"/>
      <c r="Y64" s="15"/>
      <c r="Z64" s="15"/>
      <c r="AA64" s="15"/>
      <c r="AB64" s="15"/>
    </row>
    <row r="65" spans="7:28" x14ac:dyDescent="0.15">
      <c r="G65" s="1" t="s">
        <v>85</v>
      </c>
      <c r="H65" s="24">
        <f>SUM(H8,H21,H28,H32,H47,H55)-H7</f>
        <v>0</v>
      </c>
      <c r="I65" s="24">
        <f t="shared" ref="I65:V65" si="8">SUM(I8,I21,I28,I32,I47,I55)-I7</f>
        <v>0</v>
      </c>
      <c r="J65" s="24">
        <f t="shared" si="8"/>
        <v>0</v>
      </c>
      <c r="K65" s="24">
        <f t="shared" si="8"/>
        <v>0</v>
      </c>
      <c r="L65" s="24">
        <f t="shared" si="8"/>
        <v>0</v>
      </c>
      <c r="M65" s="24">
        <f t="shared" si="8"/>
        <v>0</v>
      </c>
      <c r="N65" s="24">
        <f t="shared" si="8"/>
        <v>0</v>
      </c>
      <c r="O65" s="24"/>
      <c r="P65" s="24">
        <f t="shared" si="8"/>
        <v>0</v>
      </c>
      <c r="Q65" s="24">
        <f t="shared" si="8"/>
        <v>0</v>
      </c>
      <c r="R65" s="24">
        <f t="shared" si="8"/>
        <v>0</v>
      </c>
      <c r="S65" s="24">
        <f t="shared" si="8"/>
        <v>0</v>
      </c>
      <c r="T65" s="24">
        <f t="shared" si="8"/>
        <v>0</v>
      </c>
      <c r="U65" s="24">
        <f t="shared" si="8"/>
        <v>0</v>
      </c>
      <c r="V65" s="24">
        <f t="shared" si="8"/>
        <v>0</v>
      </c>
      <c r="W65" s="15"/>
      <c r="X65" s="15"/>
      <c r="Y65" s="15"/>
      <c r="Z65" s="15"/>
      <c r="AA65" s="15"/>
      <c r="AB65" s="15"/>
    </row>
    <row r="66" spans="7:28" x14ac:dyDescent="0.15">
      <c r="G66" s="1" t="s">
        <v>86</v>
      </c>
      <c r="H66" s="24">
        <f>SUM(H9,H14,H19,H20)-H8</f>
        <v>0</v>
      </c>
      <c r="I66" s="24">
        <f t="shared" ref="I66:V66" si="9">SUM(I9,I14,I19,I20)-I8</f>
        <v>0</v>
      </c>
      <c r="J66" s="24">
        <f t="shared" si="9"/>
        <v>0</v>
      </c>
      <c r="K66" s="24">
        <f t="shared" si="9"/>
        <v>0</v>
      </c>
      <c r="L66" s="24">
        <f t="shared" si="9"/>
        <v>0</v>
      </c>
      <c r="M66" s="24">
        <f t="shared" si="9"/>
        <v>0</v>
      </c>
      <c r="N66" s="24">
        <f t="shared" si="9"/>
        <v>0</v>
      </c>
      <c r="O66" s="24"/>
      <c r="P66" s="24">
        <f t="shared" si="9"/>
        <v>0</v>
      </c>
      <c r="Q66" s="24">
        <f t="shared" si="9"/>
        <v>0</v>
      </c>
      <c r="R66" s="24">
        <f t="shared" si="9"/>
        <v>0</v>
      </c>
      <c r="S66" s="24">
        <f t="shared" si="9"/>
        <v>0</v>
      </c>
      <c r="T66" s="24">
        <f t="shared" si="9"/>
        <v>0</v>
      </c>
      <c r="U66" s="24">
        <f t="shared" si="9"/>
        <v>0</v>
      </c>
      <c r="V66" s="24">
        <f t="shared" si="9"/>
        <v>0</v>
      </c>
      <c r="W66" s="15"/>
      <c r="X66" s="15"/>
      <c r="Y66" s="15"/>
      <c r="Z66" s="15"/>
      <c r="AA66" s="15"/>
      <c r="AB66" s="15"/>
    </row>
    <row r="67" spans="7:28" x14ac:dyDescent="0.15">
      <c r="G67" s="1" t="s">
        <v>6</v>
      </c>
      <c r="H67" s="24">
        <f>SUM(H10:H13)-H9</f>
        <v>0</v>
      </c>
      <c r="I67" s="24">
        <f t="shared" ref="I67:V67" si="10">SUM(I10:I13)-I9</f>
        <v>0</v>
      </c>
      <c r="J67" s="24">
        <f t="shared" si="10"/>
        <v>0</v>
      </c>
      <c r="K67" s="24">
        <f t="shared" si="10"/>
        <v>0</v>
      </c>
      <c r="L67" s="24">
        <f t="shared" si="10"/>
        <v>0</v>
      </c>
      <c r="M67" s="24">
        <f t="shared" si="10"/>
        <v>0</v>
      </c>
      <c r="N67" s="24">
        <f t="shared" si="10"/>
        <v>0</v>
      </c>
      <c r="O67" s="24"/>
      <c r="P67" s="24">
        <f t="shared" si="10"/>
        <v>0</v>
      </c>
      <c r="Q67" s="24">
        <f t="shared" si="10"/>
        <v>0</v>
      </c>
      <c r="R67" s="24">
        <f t="shared" si="10"/>
        <v>0</v>
      </c>
      <c r="S67" s="24">
        <f t="shared" si="10"/>
        <v>0</v>
      </c>
      <c r="T67" s="24">
        <f t="shared" si="10"/>
        <v>0</v>
      </c>
      <c r="U67" s="24">
        <f t="shared" si="10"/>
        <v>0</v>
      </c>
      <c r="V67" s="24">
        <f t="shared" si="10"/>
        <v>0</v>
      </c>
    </row>
    <row r="68" spans="7:28" x14ac:dyDescent="0.15">
      <c r="G68" s="1" t="s">
        <v>87</v>
      </c>
      <c r="H68" s="24">
        <f>SUM(H15:H18)-H14</f>
        <v>0</v>
      </c>
      <c r="I68" s="24">
        <f t="shared" ref="I68:V68" si="11">SUM(I15:I18)-I14</f>
        <v>0</v>
      </c>
      <c r="J68" s="24">
        <f t="shared" si="11"/>
        <v>0</v>
      </c>
      <c r="K68" s="24">
        <f t="shared" si="11"/>
        <v>0</v>
      </c>
      <c r="L68" s="24">
        <f t="shared" si="11"/>
        <v>0</v>
      </c>
      <c r="M68" s="24">
        <f t="shared" si="11"/>
        <v>0</v>
      </c>
      <c r="N68" s="24">
        <f t="shared" si="11"/>
        <v>0</v>
      </c>
      <c r="O68" s="24"/>
      <c r="P68" s="24">
        <f t="shared" si="11"/>
        <v>0</v>
      </c>
      <c r="Q68" s="24">
        <f t="shared" si="11"/>
        <v>0</v>
      </c>
      <c r="R68" s="24">
        <f t="shared" si="11"/>
        <v>0</v>
      </c>
      <c r="S68" s="24">
        <f t="shared" si="11"/>
        <v>0</v>
      </c>
      <c r="T68" s="24">
        <f t="shared" si="11"/>
        <v>0</v>
      </c>
      <c r="U68" s="24">
        <f t="shared" si="11"/>
        <v>0</v>
      </c>
      <c r="V68" s="24">
        <f t="shared" si="11"/>
        <v>0</v>
      </c>
    </row>
    <row r="69" spans="7:28" x14ac:dyDescent="0.15">
      <c r="G69" s="1" t="s">
        <v>88</v>
      </c>
      <c r="H69" s="24">
        <f>SUM(H22:H24,H26:H27)-H21</f>
        <v>0</v>
      </c>
      <c r="I69" s="24">
        <f t="shared" ref="I69:V69" si="12">SUM(I22:I24,I26:I27)-I21</f>
        <v>0</v>
      </c>
      <c r="J69" s="24">
        <f t="shared" si="12"/>
        <v>0</v>
      </c>
      <c r="K69" s="24">
        <f t="shared" si="12"/>
        <v>0</v>
      </c>
      <c r="L69" s="24">
        <f t="shared" si="12"/>
        <v>0</v>
      </c>
      <c r="M69" s="24">
        <f t="shared" si="12"/>
        <v>0</v>
      </c>
      <c r="N69" s="24">
        <f t="shared" si="12"/>
        <v>0</v>
      </c>
      <c r="O69" s="24"/>
      <c r="P69" s="24">
        <f t="shared" si="12"/>
        <v>0</v>
      </c>
      <c r="Q69" s="24">
        <f t="shared" si="12"/>
        <v>0</v>
      </c>
      <c r="R69" s="24">
        <f t="shared" si="12"/>
        <v>0</v>
      </c>
      <c r="S69" s="24">
        <f t="shared" si="12"/>
        <v>0</v>
      </c>
      <c r="T69" s="24">
        <f t="shared" si="12"/>
        <v>0</v>
      </c>
      <c r="U69" s="24">
        <f t="shared" si="12"/>
        <v>0</v>
      </c>
      <c r="V69" s="24">
        <f t="shared" si="12"/>
        <v>0</v>
      </c>
    </row>
    <row r="70" spans="7:28" x14ac:dyDescent="0.15">
      <c r="G70" s="1" t="s">
        <v>89</v>
      </c>
      <c r="H70" s="24">
        <f>SUM(H29:H31)-H28</f>
        <v>0</v>
      </c>
      <c r="I70" s="24">
        <f>SUM(I29:I31)-I28</f>
        <v>0</v>
      </c>
      <c r="J70" s="24">
        <f t="shared" ref="J70:V70" si="13">SUM(J29:J31)-J28</f>
        <v>0</v>
      </c>
      <c r="K70" s="24">
        <f t="shared" si="13"/>
        <v>0</v>
      </c>
      <c r="L70" s="24">
        <f t="shared" si="13"/>
        <v>0</v>
      </c>
      <c r="M70" s="24">
        <f t="shared" si="13"/>
        <v>0</v>
      </c>
      <c r="N70" s="24">
        <f t="shared" si="13"/>
        <v>0</v>
      </c>
      <c r="O70" s="24"/>
      <c r="P70" s="24">
        <f t="shared" si="13"/>
        <v>0</v>
      </c>
      <c r="Q70" s="24">
        <f t="shared" si="13"/>
        <v>0</v>
      </c>
      <c r="R70" s="24">
        <f t="shared" si="13"/>
        <v>0</v>
      </c>
      <c r="S70" s="24">
        <f t="shared" si="13"/>
        <v>0</v>
      </c>
      <c r="T70" s="24">
        <f t="shared" si="13"/>
        <v>0</v>
      </c>
      <c r="U70" s="24">
        <f t="shared" si="13"/>
        <v>0</v>
      </c>
      <c r="V70" s="24">
        <f t="shared" si="13"/>
        <v>0</v>
      </c>
    </row>
    <row r="71" spans="7:28" x14ac:dyDescent="0.15">
      <c r="G71" s="1" t="s">
        <v>90</v>
      </c>
      <c r="H71" s="24">
        <f>SUM(H33:H34,H37,H43,H45:H46)-H32</f>
        <v>0</v>
      </c>
      <c r="I71" s="24">
        <f t="shared" ref="I71:V71" si="14">SUM(I33:I34,I37,I43,I45:I46)-I32</f>
        <v>0</v>
      </c>
      <c r="J71" s="24">
        <f t="shared" si="14"/>
        <v>0</v>
      </c>
      <c r="K71" s="24">
        <f t="shared" si="14"/>
        <v>0</v>
      </c>
      <c r="L71" s="24">
        <f t="shared" si="14"/>
        <v>0</v>
      </c>
      <c r="M71" s="24">
        <f t="shared" si="14"/>
        <v>0</v>
      </c>
      <c r="N71" s="24">
        <f t="shared" si="14"/>
        <v>0</v>
      </c>
      <c r="O71" s="24"/>
      <c r="P71" s="24">
        <f t="shared" si="14"/>
        <v>0</v>
      </c>
      <c r="Q71" s="24">
        <f t="shared" si="14"/>
        <v>0</v>
      </c>
      <c r="R71" s="24">
        <f t="shared" si="14"/>
        <v>0</v>
      </c>
      <c r="S71" s="24">
        <f t="shared" si="14"/>
        <v>0</v>
      </c>
      <c r="T71" s="24">
        <f t="shared" si="14"/>
        <v>0</v>
      </c>
      <c r="U71" s="24">
        <f t="shared" si="14"/>
        <v>0</v>
      </c>
      <c r="V71" s="24">
        <f t="shared" si="14"/>
        <v>0</v>
      </c>
    </row>
    <row r="72" spans="7:28" x14ac:dyDescent="0.15">
      <c r="G72" s="1" t="s">
        <v>91</v>
      </c>
      <c r="H72" s="24">
        <f>SUM(H35:H36)-H34</f>
        <v>0</v>
      </c>
      <c r="I72" s="24">
        <f t="shared" ref="I72:V72" si="15">SUM(I35:I36)-I34</f>
        <v>0</v>
      </c>
      <c r="J72" s="24">
        <f t="shared" si="15"/>
        <v>0</v>
      </c>
      <c r="K72" s="24">
        <f t="shared" si="15"/>
        <v>0</v>
      </c>
      <c r="L72" s="24">
        <f t="shared" si="15"/>
        <v>0</v>
      </c>
      <c r="M72" s="24">
        <f t="shared" si="15"/>
        <v>0</v>
      </c>
      <c r="N72" s="24">
        <f t="shared" si="15"/>
        <v>0</v>
      </c>
      <c r="O72" s="24"/>
      <c r="P72" s="24">
        <f t="shared" si="15"/>
        <v>0</v>
      </c>
      <c r="Q72" s="24">
        <f t="shared" si="15"/>
        <v>0</v>
      </c>
      <c r="R72" s="24">
        <f t="shared" si="15"/>
        <v>0</v>
      </c>
      <c r="S72" s="24">
        <f t="shared" si="15"/>
        <v>0</v>
      </c>
      <c r="T72" s="24">
        <f t="shared" si="15"/>
        <v>0</v>
      </c>
      <c r="U72" s="24">
        <f t="shared" si="15"/>
        <v>0</v>
      </c>
      <c r="V72" s="24">
        <f t="shared" si="15"/>
        <v>0</v>
      </c>
    </row>
    <row r="73" spans="7:28" x14ac:dyDescent="0.15">
      <c r="G73" s="1" t="s">
        <v>92</v>
      </c>
      <c r="H73" s="24">
        <f>SUM(H38:H42)-H37</f>
        <v>0</v>
      </c>
      <c r="I73" s="24">
        <f t="shared" ref="I73:V73" si="16">SUM(I38:I42)-I37</f>
        <v>0</v>
      </c>
      <c r="J73" s="24">
        <f t="shared" si="16"/>
        <v>0</v>
      </c>
      <c r="K73" s="24">
        <f t="shared" si="16"/>
        <v>0</v>
      </c>
      <c r="L73" s="24">
        <f t="shared" si="16"/>
        <v>0</v>
      </c>
      <c r="M73" s="24">
        <f t="shared" si="16"/>
        <v>0</v>
      </c>
      <c r="N73" s="24">
        <f t="shared" si="16"/>
        <v>0</v>
      </c>
      <c r="O73" s="24"/>
      <c r="P73" s="24">
        <f t="shared" si="16"/>
        <v>0</v>
      </c>
      <c r="Q73" s="24">
        <f t="shared" si="16"/>
        <v>0</v>
      </c>
      <c r="R73" s="24">
        <f t="shared" si="16"/>
        <v>0</v>
      </c>
      <c r="S73" s="24">
        <f t="shared" si="16"/>
        <v>0</v>
      </c>
      <c r="T73" s="24">
        <f t="shared" si="16"/>
        <v>0</v>
      </c>
      <c r="U73" s="24">
        <f t="shared" si="16"/>
        <v>0</v>
      </c>
      <c r="V73" s="24">
        <f t="shared" si="16"/>
        <v>0</v>
      </c>
    </row>
    <row r="74" spans="7:28" x14ac:dyDescent="0.15">
      <c r="G74" s="1" t="s">
        <v>93</v>
      </c>
      <c r="H74" s="24">
        <f>SUM(H49:H51)-H48</f>
        <v>0</v>
      </c>
      <c r="I74" s="24">
        <f t="shared" ref="I74:V74" si="17">SUM(I49:I51)-I48</f>
        <v>0</v>
      </c>
      <c r="J74" s="24">
        <f t="shared" si="17"/>
        <v>0</v>
      </c>
      <c r="K74" s="24">
        <f t="shared" si="17"/>
        <v>0</v>
      </c>
      <c r="L74" s="24">
        <f t="shared" si="17"/>
        <v>0</v>
      </c>
      <c r="M74" s="24">
        <f t="shared" si="17"/>
        <v>0</v>
      </c>
      <c r="N74" s="24">
        <f t="shared" si="17"/>
        <v>0</v>
      </c>
      <c r="O74" s="24"/>
      <c r="P74" s="24">
        <f t="shared" si="17"/>
        <v>0</v>
      </c>
      <c r="Q74" s="24">
        <f t="shared" si="17"/>
        <v>0</v>
      </c>
      <c r="R74" s="24">
        <f t="shared" si="17"/>
        <v>0</v>
      </c>
      <c r="S74" s="24">
        <f t="shared" si="17"/>
        <v>0</v>
      </c>
      <c r="T74" s="24">
        <f t="shared" si="17"/>
        <v>0</v>
      </c>
      <c r="U74" s="24">
        <f t="shared" si="17"/>
        <v>0</v>
      </c>
      <c r="V74" s="24">
        <f t="shared" si="17"/>
        <v>0</v>
      </c>
    </row>
  </sheetData>
  <mergeCells count="138">
    <mergeCell ref="W4:AB6"/>
    <mergeCell ref="J5:J6"/>
    <mergeCell ref="P4:V4"/>
    <mergeCell ref="P5:R5"/>
    <mergeCell ref="S5:V5"/>
    <mergeCell ref="B4:G6"/>
    <mergeCell ref="W7:AB7"/>
    <mergeCell ref="X8:AB8"/>
    <mergeCell ref="Y9:AB9"/>
    <mergeCell ref="D61:E61"/>
    <mergeCell ref="F61:G61"/>
    <mergeCell ref="D62:E62"/>
    <mergeCell ref="F62:G62"/>
    <mergeCell ref="D9:G9"/>
    <mergeCell ref="K5:M5"/>
    <mergeCell ref="H4:H6"/>
    <mergeCell ref="I4:I6"/>
    <mergeCell ref="J4:N4"/>
    <mergeCell ref="E15:G15"/>
    <mergeCell ref="E10:G10"/>
    <mergeCell ref="E16:G16"/>
    <mergeCell ref="E17:G17"/>
    <mergeCell ref="E18:G18"/>
    <mergeCell ref="D19:G19"/>
    <mergeCell ref="D20:G20"/>
    <mergeCell ref="D33:G33"/>
    <mergeCell ref="C32:G32"/>
    <mergeCell ref="D34:G34"/>
    <mergeCell ref="D23:G23"/>
    <mergeCell ref="D24:G24"/>
    <mergeCell ref="E25:F25"/>
    <mergeCell ref="D26:G26"/>
    <mergeCell ref="D27:G27"/>
    <mergeCell ref="H2:N2"/>
    <mergeCell ref="P2:V2"/>
    <mergeCell ref="B7:G7"/>
    <mergeCell ref="C8:G8"/>
    <mergeCell ref="C21:G21"/>
    <mergeCell ref="D22:G22"/>
    <mergeCell ref="E11:G11"/>
    <mergeCell ref="E12:G12"/>
    <mergeCell ref="E13:G13"/>
    <mergeCell ref="D14:G14"/>
    <mergeCell ref="C28:G28"/>
    <mergeCell ref="D29:G29"/>
    <mergeCell ref="D30:G30"/>
    <mergeCell ref="D31:G31"/>
    <mergeCell ref="E41:G41"/>
    <mergeCell ref="C47:G47"/>
    <mergeCell ref="D48:G48"/>
    <mergeCell ref="E50:G50"/>
    <mergeCell ref="E42:G42"/>
    <mergeCell ref="E44:F44"/>
    <mergeCell ref="D45:G45"/>
    <mergeCell ref="E35:G35"/>
    <mergeCell ref="E36:G36"/>
    <mergeCell ref="D37:G37"/>
    <mergeCell ref="E38:G38"/>
    <mergeCell ref="E39:G39"/>
    <mergeCell ref="E40:G40"/>
    <mergeCell ref="D57:E57"/>
    <mergeCell ref="F57:G57"/>
    <mergeCell ref="C55:G55"/>
    <mergeCell ref="D56:E56"/>
    <mergeCell ref="F56:G56"/>
    <mergeCell ref="E53:F53"/>
    <mergeCell ref="E54:F54"/>
    <mergeCell ref="D43:G43"/>
    <mergeCell ref="D60:E60"/>
    <mergeCell ref="F60:G60"/>
    <mergeCell ref="D58:E58"/>
    <mergeCell ref="F58:G58"/>
    <mergeCell ref="D59:E59"/>
    <mergeCell ref="F59:G59"/>
    <mergeCell ref="E49:G49"/>
    <mergeCell ref="E51:G51"/>
    <mergeCell ref="D52:G52"/>
    <mergeCell ref="D46:G46"/>
    <mergeCell ref="Z25:AA25"/>
    <mergeCell ref="Y26:AB26"/>
    <mergeCell ref="Y27:AB27"/>
    <mergeCell ref="X28:AB28"/>
    <mergeCell ref="Y29:AB29"/>
    <mergeCell ref="Z42:AB42"/>
    <mergeCell ref="Y43:AB43"/>
    <mergeCell ref="Z40:AB40"/>
    <mergeCell ref="Z10:AB10"/>
    <mergeCell ref="Y23:AB23"/>
    <mergeCell ref="Y24:AB24"/>
    <mergeCell ref="Z13:AB13"/>
    <mergeCell ref="Y14:AB14"/>
    <mergeCell ref="Z15:AB15"/>
    <mergeCell ref="Z16:AB16"/>
    <mergeCell ref="Z17:AB17"/>
    <mergeCell ref="Z18:AB18"/>
    <mergeCell ref="Y19:AB19"/>
    <mergeCell ref="Z11:AB11"/>
    <mergeCell ref="Z12:AB12"/>
    <mergeCell ref="Y20:AB20"/>
    <mergeCell ref="X21:AB21"/>
    <mergeCell ref="Y22:AB22"/>
    <mergeCell ref="Z44:AA44"/>
    <mergeCell ref="Y46:AB46"/>
    <mergeCell ref="X47:AB47"/>
    <mergeCell ref="Y30:AB30"/>
    <mergeCell ref="Y31:AB31"/>
    <mergeCell ref="X32:AB32"/>
    <mergeCell ref="Y33:AB33"/>
    <mergeCell ref="Y34:AB34"/>
    <mergeCell ref="Y37:AB37"/>
    <mergeCell ref="Z38:AB38"/>
    <mergeCell ref="Z39:AB39"/>
    <mergeCell ref="Z41:AB41"/>
    <mergeCell ref="Z35:AB35"/>
    <mergeCell ref="Z36:AB36"/>
    <mergeCell ref="Y45:AB45"/>
    <mergeCell ref="Y62:Z62"/>
    <mergeCell ref="AA62:AB62"/>
    <mergeCell ref="Y59:Z59"/>
    <mergeCell ref="AA59:AB59"/>
    <mergeCell ref="Y60:Z60"/>
    <mergeCell ref="AA60:AB60"/>
    <mergeCell ref="Y61:Z61"/>
    <mergeCell ref="AA61:AB61"/>
    <mergeCell ref="Y48:AB48"/>
    <mergeCell ref="Y58:Z58"/>
    <mergeCell ref="AA58:AB58"/>
    <mergeCell ref="Z50:AB50"/>
    <mergeCell ref="Z51:AB51"/>
    <mergeCell ref="Y52:AB52"/>
    <mergeCell ref="Z53:AA53"/>
    <mergeCell ref="Z54:AA54"/>
    <mergeCell ref="X55:AB55"/>
    <mergeCell ref="Z49:AB49"/>
    <mergeCell ref="Y56:Z56"/>
    <mergeCell ref="AA56:AB56"/>
    <mergeCell ref="Y57:Z57"/>
    <mergeCell ref="AA57:AB5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4"/>
  <sheetViews>
    <sheetView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S14" sqref="S14"/>
    </sheetView>
  </sheetViews>
  <sheetFormatPr defaultColWidth="9.109375" defaultRowHeight="12" x14ac:dyDescent="0.15"/>
  <cols>
    <col min="1" max="6" width="2.6640625" style="21" customWidth="1"/>
    <col min="7" max="7" width="14.109375" style="21" bestFit="1" customWidth="1"/>
    <col min="8" max="15" width="9.6640625" style="21" customWidth="1"/>
    <col min="16" max="16384" width="9.109375" style="21"/>
  </cols>
  <sheetData>
    <row r="1" spans="1:15" s="1" customFormat="1" x14ac:dyDescent="0.15">
      <c r="B1" s="44" t="s">
        <v>103</v>
      </c>
      <c r="H1" s="2"/>
      <c r="I1" s="2"/>
      <c r="J1" s="2"/>
      <c r="K1" s="2"/>
      <c r="L1" s="2"/>
      <c r="M1" s="2"/>
      <c r="N1" s="2"/>
      <c r="O1" s="2"/>
    </row>
    <row r="2" spans="1:15" s="3" customFormat="1" ht="14.4" x14ac:dyDescent="0.15">
      <c r="A2" s="1"/>
      <c r="C2" s="4"/>
      <c r="D2" s="4"/>
      <c r="E2" s="4"/>
      <c r="F2" s="4"/>
      <c r="G2" s="4"/>
      <c r="H2" s="92" t="s">
        <v>110</v>
      </c>
      <c r="I2" s="92"/>
      <c r="J2" s="92"/>
      <c r="K2" s="92"/>
      <c r="L2" s="92"/>
      <c r="M2" s="92"/>
      <c r="N2" s="92"/>
      <c r="O2" s="92"/>
    </row>
    <row r="3" spans="1:15" s="8" customFormat="1" ht="15" thickBot="1" x14ac:dyDescent="0.2">
      <c r="A3" s="3"/>
      <c r="B3" s="5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</row>
    <row r="4" spans="1:15" s="8" customFormat="1" x14ac:dyDescent="0.15">
      <c r="B4" s="117" t="s">
        <v>23</v>
      </c>
      <c r="C4" s="117"/>
      <c r="D4" s="117"/>
      <c r="E4" s="117"/>
      <c r="F4" s="117"/>
      <c r="G4" s="118"/>
      <c r="H4" s="124" t="s">
        <v>2</v>
      </c>
      <c r="I4" s="112"/>
      <c r="J4" s="112"/>
      <c r="K4" s="112"/>
      <c r="L4" s="112"/>
      <c r="M4" s="112"/>
      <c r="N4" s="112"/>
      <c r="O4" s="112"/>
    </row>
    <row r="5" spans="1:15" s="8" customFormat="1" x14ac:dyDescent="0.15">
      <c r="B5" s="119"/>
      <c r="C5" s="119"/>
      <c r="D5" s="119"/>
      <c r="E5" s="119"/>
      <c r="F5" s="119"/>
      <c r="G5" s="120"/>
      <c r="H5" s="114" t="s">
        <v>1</v>
      </c>
      <c r="I5" s="115"/>
      <c r="J5" s="115"/>
      <c r="K5" s="116"/>
      <c r="L5" s="114" t="s">
        <v>78</v>
      </c>
      <c r="M5" s="115"/>
      <c r="N5" s="115"/>
      <c r="O5" s="115"/>
    </row>
    <row r="6" spans="1:15" s="8" customFormat="1" ht="36" x14ac:dyDescent="0.15">
      <c r="B6" s="119"/>
      <c r="C6" s="119"/>
      <c r="D6" s="119"/>
      <c r="E6" s="119"/>
      <c r="F6" s="119"/>
      <c r="G6" s="120"/>
      <c r="H6" s="10" t="s">
        <v>69</v>
      </c>
      <c r="I6" s="11" t="s">
        <v>79</v>
      </c>
      <c r="J6" s="12" t="s">
        <v>80</v>
      </c>
      <c r="K6" s="12" t="s">
        <v>83</v>
      </c>
      <c r="L6" s="10" t="s">
        <v>69</v>
      </c>
      <c r="M6" s="11" t="s">
        <v>79</v>
      </c>
      <c r="N6" s="12" t="s">
        <v>81</v>
      </c>
      <c r="O6" s="13" t="s">
        <v>82</v>
      </c>
    </row>
    <row r="7" spans="1:15" s="14" customFormat="1" ht="12.6" customHeight="1" x14ac:dyDescent="0.15">
      <c r="B7" s="125" t="s">
        <v>26</v>
      </c>
      <c r="C7" s="125"/>
      <c r="D7" s="125"/>
      <c r="E7" s="125"/>
      <c r="F7" s="125"/>
      <c r="G7" s="126"/>
      <c r="H7" s="45">
        <f t="shared" ref="H7:H38" si="0">SUM(I7:K7)</f>
        <v>426</v>
      </c>
      <c r="I7" s="46">
        <v>262</v>
      </c>
      <c r="J7" s="46">
        <v>152</v>
      </c>
      <c r="K7" s="46">
        <v>12</v>
      </c>
      <c r="L7" s="45">
        <f>SUM(M7:O7)</f>
        <v>1842</v>
      </c>
      <c r="M7" s="46">
        <v>886</v>
      </c>
      <c r="N7" s="46">
        <v>759</v>
      </c>
      <c r="O7" s="68">
        <v>197</v>
      </c>
    </row>
    <row r="8" spans="1:15" s="14" customFormat="1" ht="12.6" customHeight="1" x14ac:dyDescent="0.15">
      <c r="A8" s="15"/>
      <c r="B8" s="16"/>
      <c r="C8" s="84" t="s">
        <v>4</v>
      </c>
      <c r="D8" s="84"/>
      <c r="E8" s="84"/>
      <c r="F8" s="84"/>
      <c r="G8" s="88"/>
      <c r="H8" s="45">
        <f t="shared" si="0"/>
        <v>13</v>
      </c>
      <c r="I8" s="46">
        <v>12</v>
      </c>
      <c r="J8" s="46">
        <v>1</v>
      </c>
      <c r="K8" s="46">
        <v>0</v>
      </c>
      <c r="L8" s="45">
        <f t="shared" ref="L8:L62" si="1">SUM(M8:O8)</f>
        <v>74</v>
      </c>
      <c r="M8" s="46">
        <v>61</v>
      </c>
      <c r="N8" s="46">
        <v>13</v>
      </c>
      <c r="O8" s="69">
        <v>0</v>
      </c>
    </row>
    <row r="9" spans="1:15" s="15" customFormat="1" ht="12.6" customHeight="1" x14ac:dyDescent="0.15">
      <c r="B9" s="17"/>
      <c r="C9" s="17"/>
      <c r="D9" s="80" t="s">
        <v>5</v>
      </c>
      <c r="E9" s="80"/>
      <c r="F9" s="80"/>
      <c r="G9" s="87"/>
      <c r="H9" s="70">
        <f t="shared" si="0"/>
        <v>6</v>
      </c>
      <c r="I9" s="71">
        <v>5</v>
      </c>
      <c r="J9" s="71">
        <v>1</v>
      </c>
      <c r="K9" s="71">
        <v>0</v>
      </c>
      <c r="L9" s="70">
        <f t="shared" si="1"/>
        <v>29</v>
      </c>
      <c r="M9" s="71">
        <v>24</v>
      </c>
      <c r="N9" s="71">
        <v>5</v>
      </c>
      <c r="O9" s="72">
        <v>0</v>
      </c>
    </row>
    <row r="10" spans="1:15" s="15" customFormat="1" ht="12.6" customHeight="1" x14ac:dyDescent="0.15">
      <c r="B10" s="17"/>
      <c r="C10" s="17"/>
      <c r="D10" s="17"/>
      <c r="E10" s="80" t="s">
        <v>6</v>
      </c>
      <c r="F10" s="80"/>
      <c r="G10" s="87"/>
      <c r="H10" s="70">
        <f t="shared" si="0"/>
        <v>6</v>
      </c>
      <c r="I10" s="73">
        <v>5</v>
      </c>
      <c r="J10" s="73">
        <v>1</v>
      </c>
      <c r="K10" s="73">
        <v>0</v>
      </c>
      <c r="L10" s="70">
        <f t="shared" si="1"/>
        <v>29</v>
      </c>
      <c r="M10" s="73">
        <v>24</v>
      </c>
      <c r="N10" s="73">
        <v>5</v>
      </c>
      <c r="O10" s="74">
        <v>0</v>
      </c>
    </row>
    <row r="11" spans="1:15" s="15" customFormat="1" ht="12.6" customHeight="1" x14ac:dyDescent="0.15">
      <c r="B11" s="17"/>
      <c r="C11" s="17"/>
      <c r="D11" s="17"/>
      <c r="E11" s="80" t="s">
        <v>27</v>
      </c>
      <c r="F11" s="80"/>
      <c r="G11" s="87"/>
      <c r="H11" s="70">
        <f t="shared" si="0"/>
        <v>0</v>
      </c>
      <c r="I11" s="73">
        <v>0</v>
      </c>
      <c r="J11" s="73">
        <v>0</v>
      </c>
      <c r="K11" s="73">
        <v>0</v>
      </c>
      <c r="L11" s="70">
        <f t="shared" si="1"/>
        <v>0</v>
      </c>
      <c r="M11" s="73">
        <v>0</v>
      </c>
      <c r="N11" s="73">
        <v>0</v>
      </c>
      <c r="O11" s="74">
        <v>0</v>
      </c>
    </row>
    <row r="12" spans="1:15" s="15" customFormat="1" ht="12.6" customHeight="1" x14ac:dyDescent="0.15">
      <c r="B12" s="17"/>
      <c r="C12" s="17"/>
      <c r="D12" s="17"/>
      <c r="E12" s="80" t="s">
        <v>7</v>
      </c>
      <c r="F12" s="80"/>
      <c r="G12" s="87"/>
      <c r="H12" s="70">
        <f t="shared" si="0"/>
        <v>0</v>
      </c>
      <c r="I12" s="73">
        <v>0</v>
      </c>
      <c r="J12" s="73">
        <v>0</v>
      </c>
      <c r="K12" s="73">
        <v>0</v>
      </c>
      <c r="L12" s="70">
        <f t="shared" si="1"/>
        <v>0</v>
      </c>
      <c r="M12" s="73">
        <v>0</v>
      </c>
      <c r="N12" s="73">
        <v>0</v>
      </c>
      <c r="O12" s="74">
        <v>0</v>
      </c>
    </row>
    <row r="13" spans="1:15" s="15" customFormat="1" ht="12.6" customHeight="1" x14ac:dyDescent="0.15">
      <c r="B13" s="17"/>
      <c r="C13" s="17"/>
      <c r="D13" s="17"/>
      <c r="E13" s="80" t="s">
        <v>8</v>
      </c>
      <c r="F13" s="80"/>
      <c r="G13" s="87"/>
      <c r="H13" s="70">
        <f t="shared" si="0"/>
        <v>0</v>
      </c>
      <c r="I13" s="73">
        <v>0</v>
      </c>
      <c r="J13" s="73">
        <v>0</v>
      </c>
      <c r="K13" s="73">
        <v>0</v>
      </c>
      <c r="L13" s="70">
        <f t="shared" si="1"/>
        <v>0</v>
      </c>
      <c r="M13" s="73">
        <v>0</v>
      </c>
      <c r="N13" s="73">
        <v>0</v>
      </c>
      <c r="O13" s="74">
        <v>0</v>
      </c>
    </row>
    <row r="14" spans="1:15" s="15" customFormat="1" ht="12.6" customHeight="1" x14ac:dyDescent="0.15">
      <c r="B14" s="17"/>
      <c r="C14" s="17"/>
      <c r="D14" s="80" t="s">
        <v>28</v>
      </c>
      <c r="E14" s="80"/>
      <c r="F14" s="80"/>
      <c r="G14" s="87"/>
      <c r="H14" s="70">
        <f t="shared" si="0"/>
        <v>5</v>
      </c>
      <c r="I14" s="71">
        <v>5</v>
      </c>
      <c r="J14" s="71">
        <v>0</v>
      </c>
      <c r="K14" s="71">
        <v>0</v>
      </c>
      <c r="L14" s="70">
        <f t="shared" si="1"/>
        <v>33</v>
      </c>
      <c r="M14" s="71">
        <v>26</v>
      </c>
      <c r="N14" s="71">
        <v>7</v>
      </c>
      <c r="O14" s="72">
        <v>0</v>
      </c>
    </row>
    <row r="15" spans="1:15" s="15" customFormat="1" ht="12.6" customHeight="1" x14ac:dyDescent="0.15">
      <c r="B15" s="17"/>
      <c r="C15" s="17"/>
      <c r="D15" s="17"/>
      <c r="E15" s="80" t="s">
        <v>9</v>
      </c>
      <c r="F15" s="80"/>
      <c r="G15" s="87"/>
      <c r="H15" s="70">
        <f t="shared" si="0"/>
        <v>0</v>
      </c>
      <c r="I15" s="73">
        <v>0</v>
      </c>
      <c r="J15" s="73">
        <v>0</v>
      </c>
      <c r="K15" s="73">
        <v>0</v>
      </c>
      <c r="L15" s="70">
        <f t="shared" si="1"/>
        <v>2</v>
      </c>
      <c r="M15" s="73">
        <v>2</v>
      </c>
      <c r="N15" s="73">
        <v>0</v>
      </c>
      <c r="O15" s="74">
        <v>0</v>
      </c>
    </row>
    <row r="16" spans="1:15" s="15" customFormat="1" ht="12.6" customHeight="1" x14ac:dyDescent="0.15">
      <c r="B16" s="17"/>
      <c r="C16" s="17"/>
      <c r="D16" s="17"/>
      <c r="E16" s="80" t="s">
        <v>10</v>
      </c>
      <c r="F16" s="80"/>
      <c r="G16" s="87"/>
      <c r="H16" s="70">
        <f t="shared" si="0"/>
        <v>3</v>
      </c>
      <c r="I16" s="73">
        <v>3</v>
      </c>
      <c r="J16" s="73">
        <v>0</v>
      </c>
      <c r="K16" s="73">
        <v>0</v>
      </c>
      <c r="L16" s="70">
        <f t="shared" si="1"/>
        <v>14</v>
      </c>
      <c r="M16" s="73">
        <v>13</v>
      </c>
      <c r="N16" s="73">
        <v>1</v>
      </c>
      <c r="O16" s="74">
        <v>0</v>
      </c>
    </row>
    <row r="17" spans="1:15" s="15" customFormat="1" ht="12.6" customHeight="1" x14ac:dyDescent="0.15">
      <c r="B17" s="17"/>
      <c r="C17" s="17"/>
      <c r="D17" s="17"/>
      <c r="E17" s="86" t="s">
        <v>104</v>
      </c>
      <c r="F17" s="80"/>
      <c r="G17" s="87"/>
      <c r="H17" s="70">
        <f t="shared" si="0"/>
        <v>0</v>
      </c>
      <c r="I17" s="73">
        <v>0</v>
      </c>
      <c r="J17" s="73">
        <v>0</v>
      </c>
      <c r="K17" s="73">
        <v>0</v>
      </c>
      <c r="L17" s="70">
        <f t="shared" si="1"/>
        <v>0</v>
      </c>
      <c r="M17" s="73">
        <v>0</v>
      </c>
      <c r="N17" s="73">
        <v>0</v>
      </c>
      <c r="O17" s="74">
        <v>0</v>
      </c>
    </row>
    <row r="18" spans="1:15" s="15" customFormat="1" ht="12.6" customHeight="1" x14ac:dyDescent="0.15">
      <c r="B18" s="17"/>
      <c r="C18" s="17"/>
      <c r="D18" s="17"/>
      <c r="E18" s="80" t="s">
        <v>11</v>
      </c>
      <c r="F18" s="80"/>
      <c r="G18" s="87"/>
      <c r="H18" s="70">
        <f t="shared" si="0"/>
        <v>2</v>
      </c>
      <c r="I18" s="73">
        <v>2</v>
      </c>
      <c r="J18" s="73">
        <v>0</v>
      </c>
      <c r="K18" s="73">
        <v>0</v>
      </c>
      <c r="L18" s="70">
        <f t="shared" si="1"/>
        <v>17</v>
      </c>
      <c r="M18" s="73">
        <v>11</v>
      </c>
      <c r="N18" s="73">
        <v>6</v>
      </c>
      <c r="O18" s="74">
        <v>0</v>
      </c>
    </row>
    <row r="19" spans="1:15" s="15" customFormat="1" ht="12.6" customHeight="1" x14ac:dyDescent="0.15">
      <c r="B19" s="17"/>
      <c r="C19" s="17"/>
      <c r="D19" s="80" t="s">
        <v>29</v>
      </c>
      <c r="E19" s="80"/>
      <c r="F19" s="80"/>
      <c r="G19" s="87"/>
      <c r="H19" s="70">
        <f t="shared" si="0"/>
        <v>0</v>
      </c>
      <c r="I19" s="73">
        <v>0</v>
      </c>
      <c r="J19" s="73">
        <v>0</v>
      </c>
      <c r="K19" s="73">
        <v>0</v>
      </c>
      <c r="L19" s="70">
        <f t="shared" si="1"/>
        <v>7</v>
      </c>
      <c r="M19" s="73">
        <v>6</v>
      </c>
      <c r="N19" s="73">
        <v>1</v>
      </c>
      <c r="O19" s="74">
        <v>0</v>
      </c>
    </row>
    <row r="20" spans="1:15" s="15" customFormat="1" ht="12.6" customHeight="1" x14ac:dyDescent="0.15">
      <c r="A20" s="14"/>
      <c r="B20" s="17"/>
      <c r="C20" s="17"/>
      <c r="D20" s="86" t="s">
        <v>105</v>
      </c>
      <c r="E20" s="80"/>
      <c r="F20" s="80"/>
      <c r="G20" s="87"/>
      <c r="H20" s="70">
        <f t="shared" si="0"/>
        <v>2</v>
      </c>
      <c r="I20" s="73">
        <v>2</v>
      </c>
      <c r="J20" s="73">
        <v>0</v>
      </c>
      <c r="K20" s="73">
        <v>0</v>
      </c>
      <c r="L20" s="70">
        <f t="shared" si="1"/>
        <v>5</v>
      </c>
      <c r="M20" s="73">
        <v>5</v>
      </c>
      <c r="N20" s="73">
        <v>0</v>
      </c>
      <c r="O20" s="74">
        <v>0</v>
      </c>
    </row>
    <row r="21" spans="1:15" s="14" customFormat="1" ht="12.6" customHeight="1" x14ac:dyDescent="0.15">
      <c r="A21" s="15"/>
      <c r="B21" s="16"/>
      <c r="C21" s="84" t="s">
        <v>30</v>
      </c>
      <c r="D21" s="84"/>
      <c r="E21" s="84"/>
      <c r="F21" s="84"/>
      <c r="G21" s="88"/>
      <c r="H21" s="45">
        <f t="shared" si="0"/>
        <v>198</v>
      </c>
      <c r="I21" s="46">
        <v>106</v>
      </c>
      <c r="J21" s="46">
        <v>88</v>
      </c>
      <c r="K21" s="46">
        <v>4</v>
      </c>
      <c r="L21" s="45">
        <f t="shared" si="1"/>
        <v>816</v>
      </c>
      <c r="M21" s="46">
        <v>326</v>
      </c>
      <c r="N21" s="46">
        <v>413</v>
      </c>
      <c r="O21" s="69">
        <v>77</v>
      </c>
    </row>
    <row r="22" spans="1:15" s="15" customFormat="1" ht="12.6" customHeight="1" x14ac:dyDescent="0.15">
      <c r="B22" s="17"/>
      <c r="C22" s="17"/>
      <c r="D22" s="80" t="s">
        <v>12</v>
      </c>
      <c r="E22" s="80"/>
      <c r="F22" s="80"/>
      <c r="G22" s="87"/>
      <c r="H22" s="70">
        <f t="shared" si="0"/>
        <v>0</v>
      </c>
      <c r="I22" s="73">
        <v>0</v>
      </c>
      <c r="J22" s="73">
        <v>0</v>
      </c>
      <c r="K22" s="73">
        <v>0</v>
      </c>
      <c r="L22" s="70">
        <f t="shared" si="1"/>
        <v>2</v>
      </c>
      <c r="M22" s="73">
        <v>2</v>
      </c>
      <c r="N22" s="73">
        <v>0</v>
      </c>
      <c r="O22" s="74">
        <v>0</v>
      </c>
    </row>
    <row r="23" spans="1:15" s="15" customFormat="1" ht="12.6" customHeight="1" x14ac:dyDescent="0.15">
      <c r="B23" s="17"/>
      <c r="C23" s="17"/>
      <c r="D23" s="80" t="s">
        <v>31</v>
      </c>
      <c r="E23" s="80"/>
      <c r="F23" s="80"/>
      <c r="G23" s="87"/>
      <c r="H23" s="70">
        <f t="shared" si="0"/>
        <v>53</v>
      </c>
      <c r="I23" s="73">
        <v>23</v>
      </c>
      <c r="J23" s="73">
        <v>27</v>
      </c>
      <c r="K23" s="73">
        <v>3</v>
      </c>
      <c r="L23" s="70">
        <f t="shared" si="1"/>
        <v>207</v>
      </c>
      <c r="M23" s="73">
        <v>86</v>
      </c>
      <c r="N23" s="73">
        <v>99</v>
      </c>
      <c r="O23" s="74">
        <v>22</v>
      </c>
    </row>
    <row r="24" spans="1:15" s="15" customFormat="1" ht="12.6" customHeight="1" x14ac:dyDescent="0.15">
      <c r="B24" s="17"/>
      <c r="C24" s="17"/>
      <c r="D24" s="80" t="s">
        <v>32</v>
      </c>
      <c r="E24" s="80"/>
      <c r="F24" s="80"/>
      <c r="G24" s="87"/>
      <c r="H24" s="70">
        <f t="shared" si="0"/>
        <v>82</v>
      </c>
      <c r="I24" s="73">
        <v>31</v>
      </c>
      <c r="J24" s="73">
        <v>50</v>
      </c>
      <c r="K24" s="73">
        <v>1</v>
      </c>
      <c r="L24" s="70">
        <f t="shared" si="1"/>
        <v>334</v>
      </c>
      <c r="M24" s="73">
        <v>64</v>
      </c>
      <c r="N24" s="73">
        <v>227</v>
      </c>
      <c r="O24" s="74">
        <v>43</v>
      </c>
    </row>
    <row r="25" spans="1:15" s="15" customFormat="1" ht="12.6" customHeight="1" x14ac:dyDescent="0.15">
      <c r="B25" s="17"/>
      <c r="C25" s="17"/>
      <c r="D25" s="17"/>
      <c r="E25" s="79" t="s">
        <v>33</v>
      </c>
      <c r="F25" s="79"/>
      <c r="G25" s="18" t="s">
        <v>13</v>
      </c>
      <c r="H25" s="70">
        <f t="shared" si="0"/>
        <v>0</v>
      </c>
      <c r="I25" s="73">
        <v>0</v>
      </c>
      <c r="J25" s="73">
        <v>0</v>
      </c>
      <c r="K25" s="73">
        <v>0</v>
      </c>
      <c r="L25" s="70">
        <f t="shared" si="1"/>
        <v>1</v>
      </c>
      <c r="M25" s="73">
        <v>1</v>
      </c>
      <c r="N25" s="73">
        <v>0</v>
      </c>
      <c r="O25" s="74">
        <v>0</v>
      </c>
    </row>
    <row r="26" spans="1:15" s="15" customFormat="1" ht="12.6" customHeight="1" x14ac:dyDescent="0.15">
      <c r="B26" s="17"/>
      <c r="C26" s="17"/>
      <c r="D26" s="80" t="s">
        <v>34</v>
      </c>
      <c r="E26" s="80"/>
      <c r="F26" s="80"/>
      <c r="G26" s="87"/>
      <c r="H26" s="70">
        <f t="shared" si="0"/>
        <v>34</v>
      </c>
      <c r="I26" s="73">
        <v>30</v>
      </c>
      <c r="J26" s="73">
        <v>4</v>
      </c>
      <c r="K26" s="73">
        <v>0</v>
      </c>
      <c r="L26" s="70">
        <f t="shared" si="1"/>
        <v>151</v>
      </c>
      <c r="M26" s="73">
        <v>106</v>
      </c>
      <c r="N26" s="73">
        <v>40</v>
      </c>
      <c r="O26" s="74">
        <v>5</v>
      </c>
    </row>
    <row r="27" spans="1:15" s="15" customFormat="1" ht="12.6" customHeight="1" x14ac:dyDescent="0.15">
      <c r="A27" s="14"/>
      <c r="B27" s="17"/>
      <c r="C27" s="17"/>
      <c r="D27" s="80" t="s">
        <v>35</v>
      </c>
      <c r="E27" s="80"/>
      <c r="F27" s="80"/>
      <c r="G27" s="87"/>
      <c r="H27" s="70">
        <f t="shared" si="0"/>
        <v>29</v>
      </c>
      <c r="I27" s="73">
        <v>22</v>
      </c>
      <c r="J27" s="73">
        <v>7</v>
      </c>
      <c r="K27" s="73">
        <v>0</v>
      </c>
      <c r="L27" s="70">
        <f t="shared" si="1"/>
        <v>122</v>
      </c>
      <c r="M27" s="73">
        <v>68</v>
      </c>
      <c r="N27" s="73">
        <v>47</v>
      </c>
      <c r="O27" s="74">
        <v>7</v>
      </c>
    </row>
    <row r="28" spans="1:15" s="14" customFormat="1" ht="12.6" customHeight="1" x14ac:dyDescent="0.15">
      <c r="A28" s="15"/>
      <c r="B28" s="16"/>
      <c r="C28" s="84" t="s">
        <v>36</v>
      </c>
      <c r="D28" s="84"/>
      <c r="E28" s="84"/>
      <c r="F28" s="84"/>
      <c r="G28" s="88"/>
      <c r="H28" s="45">
        <f t="shared" si="0"/>
        <v>56</v>
      </c>
      <c r="I28" s="46">
        <v>22</v>
      </c>
      <c r="J28" s="46">
        <v>29</v>
      </c>
      <c r="K28" s="46">
        <v>5</v>
      </c>
      <c r="L28" s="45">
        <f t="shared" si="1"/>
        <v>322</v>
      </c>
      <c r="M28" s="46">
        <v>72</v>
      </c>
      <c r="N28" s="46">
        <v>159</v>
      </c>
      <c r="O28" s="69">
        <v>91</v>
      </c>
    </row>
    <row r="29" spans="1:15" s="15" customFormat="1" ht="12.6" customHeight="1" x14ac:dyDescent="0.15">
      <c r="B29" s="17"/>
      <c r="C29" s="17"/>
      <c r="D29" s="80" t="s">
        <v>37</v>
      </c>
      <c r="E29" s="80"/>
      <c r="F29" s="80"/>
      <c r="G29" s="87"/>
      <c r="H29" s="70">
        <f t="shared" si="0"/>
        <v>21</v>
      </c>
      <c r="I29" s="73">
        <v>5</v>
      </c>
      <c r="J29" s="73">
        <v>15</v>
      </c>
      <c r="K29" s="73">
        <v>1</v>
      </c>
      <c r="L29" s="70">
        <f t="shared" si="1"/>
        <v>93</v>
      </c>
      <c r="M29" s="73">
        <v>12</v>
      </c>
      <c r="N29" s="73">
        <v>48</v>
      </c>
      <c r="O29" s="74">
        <v>33</v>
      </c>
    </row>
    <row r="30" spans="1:15" s="15" customFormat="1" ht="12.6" customHeight="1" x14ac:dyDescent="0.15">
      <c r="B30" s="17"/>
      <c r="C30" s="17"/>
      <c r="D30" s="80" t="s">
        <v>38</v>
      </c>
      <c r="E30" s="80"/>
      <c r="F30" s="80"/>
      <c r="G30" s="87"/>
      <c r="H30" s="70">
        <f t="shared" si="0"/>
        <v>5</v>
      </c>
      <c r="I30" s="73">
        <v>4</v>
      </c>
      <c r="J30" s="73">
        <v>1</v>
      </c>
      <c r="K30" s="73">
        <v>0</v>
      </c>
      <c r="L30" s="70">
        <f t="shared" si="1"/>
        <v>37</v>
      </c>
      <c r="M30" s="73">
        <v>12</v>
      </c>
      <c r="N30" s="73">
        <v>14</v>
      </c>
      <c r="O30" s="74">
        <v>11</v>
      </c>
    </row>
    <row r="31" spans="1:15" s="15" customFormat="1" ht="12.6" customHeight="1" x14ac:dyDescent="0.15">
      <c r="A31" s="14"/>
      <c r="B31" s="17"/>
      <c r="C31" s="17"/>
      <c r="D31" s="80" t="s">
        <v>39</v>
      </c>
      <c r="E31" s="80"/>
      <c r="F31" s="80"/>
      <c r="G31" s="87"/>
      <c r="H31" s="70">
        <f t="shared" si="0"/>
        <v>30</v>
      </c>
      <c r="I31" s="73">
        <v>13</v>
      </c>
      <c r="J31" s="73">
        <v>13</v>
      </c>
      <c r="K31" s="73">
        <v>4</v>
      </c>
      <c r="L31" s="70">
        <f t="shared" si="1"/>
        <v>192</v>
      </c>
      <c r="M31" s="73">
        <v>48</v>
      </c>
      <c r="N31" s="73">
        <v>97</v>
      </c>
      <c r="O31" s="74">
        <v>47</v>
      </c>
    </row>
    <row r="32" spans="1:15" s="14" customFormat="1" ht="12.6" customHeight="1" x14ac:dyDescent="0.15">
      <c r="A32" s="15"/>
      <c r="B32" s="16"/>
      <c r="C32" s="84" t="s">
        <v>40</v>
      </c>
      <c r="D32" s="84"/>
      <c r="E32" s="84"/>
      <c r="F32" s="84"/>
      <c r="G32" s="88"/>
      <c r="H32" s="45">
        <f t="shared" si="0"/>
        <v>102</v>
      </c>
      <c r="I32" s="46">
        <v>71</v>
      </c>
      <c r="J32" s="46">
        <v>29</v>
      </c>
      <c r="K32" s="46">
        <v>2</v>
      </c>
      <c r="L32" s="45">
        <f t="shared" si="1"/>
        <v>375</v>
      </c>
      <c r="M32" s="46">
        <v>242</v>
      </c>
      <c r="N32" s="46">
        <v>113</v>
      </c>
      <c r="O32" s="69">
        <v>20</v>
      </c>
    </row>
    <row r="33" spans="1:15" s="15" customFormat="1" ht="12.6" customHeight="1" x14ac:dyDescent="0.15">
      <c r="B33" s="17"/>
      <c r="C33" s="17"/>
      <c r="D33" s="80" t="s">
        <v>41</v>
      </c>
      <c r="E33" s="80"/>
      <c r="F33" s="80"/>
      <c r="G33" s="87"/>
      <c r="H33" s="70">
        <f t="shared" si="0"/>
        <v>90</v>
      </c>
      <c r="I33" s="73">
        <v>61</v>
      </c>
      <c r="J33" s="73">
        <v>27</v>
      </c>
      <c r="K33" s="73">
        <v>2</v>
      </c>
      <c r="L33" s="70">
        <f t="shared" si="1"/>
        <v>329</v>
      </c>
      <c r="M33" s="73">
        <v>202</v>
      </c>
      <c r="N33" s="73">
        <v>108</v>
      </c>
      <c r="O33" s="74">
        <v>19</v>
      </c>
    </row>
    <row r="34" spans="1:15" s="15" customFormat="1" ht="12.6" customHeight="1" x14ac:dyDescent="0.15">
      <c r="B34" s="17"/>
      <c r="C34" s="17"/>
      <c r="D34" s="80" t="s">
        <v>42</v>
      </c>
      <c r="E34" s="80"/>
      <c r="F34" s="80"/>
      <c r="G34" s="87"/>
      <c r="H34" s="70">
        <f t="shared" si="0"/>
        <v>3</v>
      </c>
      <c r="I34" s="71">
        <v>1</v>
      </c>
      <c r="J34" s="71">
        <v>2</v>
      </c>
      <c r="K34" s="71">
        <v>0</v>
      </c>
      <c r="L34" s="70">
        <f t="shared" si="1"/>
        <v>4</v>
      </c>
      <c r="M34" s="71">
        <v>2</v>
      </c>
      <c r="N34" s="71">
        <v>1</v>
      </c>
      <c r="O34" s="72">
        <v>1</v>
      </c>
    </row>
    <row r="35" spans="1:15" s="15" customFormat="1" ht="12.6" customHeight="1" x14ac:dyDescent="0.15">
      <c r="B35" s="17"/>
      <c r="C35" s="17"/>
      <c r="D35" s="17"/>
      <c r="E35" s="80" t="s">
        <v>42</v>
      </c>
      <c r="F35" s="80"/>
      <c r="G35" s="87"/>
      <c r="H35" s="70">
        <f t="shared" si="0"/>
        <v>3</v>
      </c>
      <c r="I35" s="73">
        <v>1</v>
      </c>
      <c r="J35" s="73">
        <v>2</v>
      </c>
      <c r="K35" s="73">
        <v>0</v>
      </c>
      <c r="L35" s="70">
        <f t="shared" si="1"/>
        <v>3</v>
      </c>
      <c r="M35" s="73">
        <v>1</v>
      </c>
      <c r="N35" s="73">
        <v>1</v>
      </c>
      <c r="O35" s="74">
        <v>1</v>
      </c>
    </row>
    <row r="36" spans="1:15" s="15" customFormat="1" ht="12.6" customHeight="1" x14ac:dyDescent="0.15">
      <c r="B36" s="17"/>
      <c r="C36" s="17"/>
      <c r="D36" s="17"/>
      <c r="E36" s="80" t="s">
        <v>43</v>
      </c>
      <c r="F36" s="80"/>
      <c r="G36" s="87"/>
      <c r="H36" s="70">
        <f t="shared" si="0"/>
        <v>0</v>
      </c>
      <c r="I36" s="73">
        <v>0</v>
      </c>
      <c r="J36" s="73">
        <v>0</v>
      </c>
      <c r="K36" s="73">
        <v>0</v>
      </c>
      <c r="L36" s="70">
        <f t="shared" si="1"/>
        <v>1</v>
      </c>
      <c r="M36" s="73">
        <v>1</v>
      </c>
      <c r="N36" s="73">
        <v>0</v>
      </c>
      <c r="O36" s="74">
        <v>0</v>
      </c>
    </row>
    <row r="37" spans="1:15" s="15" customFormat="1" ht="12.6" customHeight="1" x14ac:dyDescent="0.15">
      <c r="B37" s="17"/>
      <c r="C37" s="17"/>
      <c r="D37" s="80" t="s">
        <v>44</v>
      </c>
      <c r="E37" s="80"/>
      <c r="F37" s="80"/>
      <c r="G37" s="87"/>
      <c r="H37" s="70">
        <f t="shared" si="0"/>
        <v>9</v>
      </c>
      <c r="I37" s="71">
        <v>9</v>
      </c>
      <c r="J37" s="71">
        <v>0</v>
      </c>
      <c r="K37" s="71">
        <v>0</v>
      </c>
      <c r="L37" s="70">
        <f t="shared" si="1"/>
        <v>42</v>
      </c>
      <c r="M37" s="71">
        <v>38</v>
      </c>
      <c r="N37" s="71">
        <v>4</v>
      </c>
      <c r="O37" s="72">
        <v>0</v>
      </c>
    </row>
    <row r="38" spans="1:15" s="15" customFormat="1" ht="12.6" customHeight="1" x14ac:dyDescent="0.15">
      <c r="B38" s="17"/>
      <c r="C38" s="17"/>
      <c r="D38" s="17"/>
      <c r="E38" s="85" t="s">
        <v>14</v>
      </c>
      <c r="F38" s="85"/>
      <c r="G38" s="91"/>
      <c r="H38" s="70">
        <f t="shared" si="0"/>
        <v>0</v>
      </c>
      <c r="I38" s="73">
        <v>0</v>
      </c>
      <c r="J38" s="73">
        <v>0</v>
      </c>
      <c r="K38" s="73">
        <v>0</v>
      </c>
      <c r="L38" s="70">
        <f t="shared" si="1"/>
        <v>0</v>
      </c>
      <c r="M38" s="73">
        <v>0</v>
      </c>
      <c r="N38" s="73">
        <v>0</v>
      </c>
      <c r="O38" s="74">
        <v>0</v>
      </c>
    </row>
    <row r="39" spans="1:15" s="15" customFormat="1" ht="12.6" customHeight="1" x14ac:dyDescent="0.15">
      <c r="B39" s="17"/>
      <c r="C39" s="17"/>
      <c r="D39" s="17"/>
      <c r="E39" s="80" t="s">
        <v>15</v>
      </c>
      <c r="F39" s="80"/>
      <c r="G39" s="87"/>
      <c r="H39" s="70">
        <f t="shared" ref="H39:H62" si="2">SUM(I39:K39)</f>
        <v>9</v>
      </c>
      <c r="I39" s="73">
        <v>9</v>
      </c>
      <c r="J39" s="73">
        <v>0</v>
      </c>
      <c r="K39" s="73">
        <v>0</v>
      </c>
      <c r="L39" s="70">
        <f t="shared" si="1"/>
        <v>40</v>
      </c>
      <c r="M39" s="73">
        <v>38</v>
      </c>
      <c r="N39" s="73">
        <v>2</v>
      </c>
      <c r="O39" s="74">
        <v>0</v>
      </c>
    </row>
    <row r="40" spans="1:15" s="15" customFormat="1" ht="12.6" customHeight="1" x14ac:dyDescent="0.15">
      <c r="B40" s="17"/>
      <c r="C40" s="17"/>
      <c r="D40" s="17"/>
      <c r="E40" s="80" t="s">
        <v>102</v>
      </c>
      <c r="F40" s="80"/>
      <c r="G40" s="87"/>
      <c r="H40" s="70">
        <f t="shared" si="2"/>
        <v>0</v>
      </c>
      <c r="I40" s="73">
        <v>0</v>
      </c>
      <c r="J40" s="73">
        <v>0</v>
      </c>
      <c r="K40" s="73">
        <v>0</v>
      </c>
      <c r="L40" s="70">
        <f t="shared" si="1"/>
        <v>0</v>
      </c>
      <c r="M40" s="73">
        <v>0</v>
      </c>
      <c r="N40" s="73">
        <v>0</v>
      </c>
      <c r="O40" s="74">
        <v>0</v>
      </c>
    </row>
    <row r="41" spans="1:15" s="15" customFormat="1" ht="12.6" customHeight="1" x14ac:dyDescent="0.15">
      <c r="B41" s="17"/>
      <c r="C41" s="17"/>
      <c r="D41" s="17"/>
      <c r="E41" s="80" t="s">
        <v>16</v>
      </c>
      <c r="F41" s="80"/>
      <c r="G41" s="87"/>
      <c r="H41" s="70">
        <f t="shared" si="2"/>
        <v>0</v>
      </c>
      <c r="I41" s="73">
        <v>0</v>
      </c>
      <c r="J41" s="73">
        <v>0</v>
      </c>
      <c r="K41" s="73">
        <v>0</v>
      </c>
      <c r="L41" s="70">
        <f t="shared" si="1"/>
        <v>2</v>
      </c>
      <c r="M41" s="73">
        <v>0</v>
      </c>
      <c r="N41" s="73">
        <v>2</v>
      </c>
      <c r="O41" s="74">
        <v>0</v>
      </c>
    </row>
    <row r="42" spans="1:15" s="15" customFormat="1" ht="12.6" customHeight="1" x14ac:dyDescent="0.15">
      <c r="B42" s="17"/>
      <c r="C42" s="17"/>
      <c r="D42" s="17"/>
      <c r="E42" s="82" t="s">
        <v>45</v>
      </c>
      <c r="F42" s="82"/>
      <c r="G42" s="90"/>
      <c r="H42" s="70">
        <f t="shared" si="2"/>
        <v>0</v>
      </c>
      <c r="I42" s="73">
        <v>0</v>
      </c>
      <c r="J42" s="73">
        <v>0</v>
      </c>
      <c r="K42" s="73">
        <v>0</v>
      </c>
      <c r="L42" s="70">
        <f t="shared" si="1"/>
        <v>0</v>
      </c>
      <c r="M42" s="73">
        <v>0</v>
      </c>
      <c r="N42" s="73">
        <v>0</v>
      </c>
      <c r="O42" s="74">
        <v>0</v>
      </c>
    </row>
    <row r="43" spans="1:15" s="15" customFormat="1" ht="12.6" customHeight="1" x14ac:dyDescent="0.15">
      <c r="B43" s="17"/>
      <c r="C43" s="17"/>
      <c r="D43" s="80" t="s">
        <v>46</v>
      </c>
      <c r="E43" s="80"/>
      <c r="F43" s="80"/>
      <c r="G43" s="87"/>
      <c r="H43" s="70">
        <f t="shared" si="2"/>
        <v>0</v>
      </c>
      <c r="I43" s="73">
        <v>0</v>
      </c>
      <c r="J43" s="73">
        <v>0</v>
      </c>
      <c r="K43" s="73">
        <v>0</v>
      </c>
      <c r="L43" s="70">
        <f t="shared" si="1"/>
        <v>0</v>
      </c>
      <c r="M43" s="73">
        <v>0</v>
      </c>
      <c r="N43" s="73">
        <v>0</v>
      </c>
      <c r="O43" s="74">
        <v>0</v>
      </c>
    </row>
    <row r="44" spans="1:15" s="15" customFormat="1" ht="12.6" customHeight="1" x14ac:dyDescent="0.15">
      <c r="A44" s="14"/>
      <c r="B44" s="17"/>
      <c r="C44" s="17"/>
      <c r="D44" s="17"/>
      <c r="E44" s="79" t="s">
        <v>47</v>
      </c>
      <c r="F44" s="79"/>
      <c r="G44" s="18" t="s">
        <v>17</v>
      </c>
      <c r="H44" s="70">
        <f t="shared" si="2"/>
        <v>0</v>
      </c>
      <c r="I44" s="73">
        <v>0</v>
      </c>
      <c r="J44" s="73">
        <v>0</v>
      </c>
      <c r="K44" s="73">
        <v>0</v>
      </c>
      <c r="L44" s="70">
        <f t="shared" si="1"/>
        <v>0</v>
      </c>
      <c r="M44" s="73">
        <v>0</v>
      </c>
      <c r="N44" s="73">
        <v>0</v>
      </c>
      <c r="O44" s="74">
        <v>0</v>
      </c>
    </row>
    <row r="45" spans="1:15" s="14" customFormat="1" ht="12.6" customHeight="1" x14ac:dyDescent="0.15">
      <c r="A45" s="15"/>
      <c r="B45" s="17"/>
      <c r="C45" s="17"/>
      <c r="D45" s="80" t="s">
        <v>48</v>
      </c>
      <c r="E45" s="80"/>
      <c r="F45" s="80"/>
      <c r="G45" s="87"/>
      <c r="H45" s="70">
        <f t="shared" si="2"/>
        <v>0</v>
      </c>
      <c r="I45" s="73">
        <v>0</v>
      </c>
      <c r="J45" s="73">
        <v>0</v>
      </c>
      <c r="K45" s="73">
        <v>0</v>
      </c>
      <c r="L45" s="70">
        <f t="shared" si="1"/>
        <v>0</v>
      </c>
      <c r="M45" s="73">
        <v>0</v>
      </c>
      <c r="N45" s="73">
        <v>0</v>
      </c>
      <c r="O45" s="74">
        <v>0</v>
      </c>
    </row>
    <row r="46" spans="1:15" s="15" customFormat="1" ht="12.6" customHeight="1" x14ac:dyDescent="0.15">
      <c r="B46" s="17"/>
      <c r="C46" s="17"/>
      <c r="D46" s="80" t="s">
        <v>49</v>
      </c>
      <c r="E46" s="80"/>
      <c r="F46" s="80"/>
      <c r="G46" s="87"/>
      <c r="H46" s="70">
        <f t="shared" si="2"/>
        <v>0</v>
      </c>
      <c r="I46" s="73">
        <v>0</v>
      </c>
      <c r="J46" s="73">
        <v>0</v>
      </c>
      <c r="K46" s="73">
        <v>0</v>
      </c>
      <c r="L46" s="70">
        <f t="shared" si="1"/>
        <v>0</v>
      </c>
      <c r="M46" s="73">
        <v>0</v>
      </c>
      <c r="N46" s="73">
        <v>0</v>
      </c>
      <c r="O46" s="74">
        <v>0</v>
      </c>
    </row>
    <row r="47" spans="1:15" s="15" customFormat="1" ht="12.6" customHeight="1" x14ac:dyDescent="0.15">
      <c r="B47" s="16"/>
      <c r="C47" s="84" t="s">
        <v>50</v>
      </c>
      <c r="D47" s="84"/>
      <c r="E47" s="84"/>
      <c r="F47" s="84"/>
      <c r="G47" s="88"/>
      <c r="H47" s="45">
        <f t="shared" si="2"/>
        <v>7</v>
      </c>
      <c r="I47" s="46">
        <v>7</v>
      </c>
      <c r="J47" s="46">
        <v>0</v>
      </c>
      <c r="K47" s="46">
        <v>0</v>
      </c>
      <c r="L47" s="45">
        <f t="shared" si="1"/>
        <v>21</v>
      </c>
      <c r="M47" s="46">
        <v>18</v>
      </c>
      <c r="N47" s="46">
        <v>3</v>
      </c>
      <c r="O47" s="69">
        <v>0</v>
      </c>
    </row>
    <row r="48" spans="1:15" s="15" customFormat="1" ht="12.6" customHeight="1" x14ac:dyDescent="0.15">
      <c r="B48" s="17"/>
      <c r="C48" s="17"/>
      <c r="D48" s="80" t="s">
        <v>51</v>
      </c>
      <c r="E48" s="80"/>
      <c r="F48" s="80"/>
      <c r="G48" s="87"/>
      <c r="H48" s="70">
        <f t="shared" si="2"/>
        <v>4</v>
      </c>
      <c r="I48" s="71">
        <v>4</v>
      </c>
      <c r="J48" s="71">
        <v>0</v>
      </c>
      <c r="K48" s="71">
        <v>0</v>
      </c>
      <c r="L48" s="70">
        <f t="shared" si="1"/>
        <v>7</v>
      </c>
      <c r="M48" s="71">
        <v>7</v>
      </c>
      <c r="N48" s="71">
        <v>0</v>
      </c>
      <c r="O48" s="72">
        <v>0</v>
      </c>
    </row>
    <row r="49" spans="1:15" s="15" customFormat="1" ht="12.6" customHeight="1" x14ac:dyDescent="0.15">
      <c r="B49" s="17"/>
      <c r="C49" s="17"/>
      <c r="D49" s="17"/>
      <c r="E49" s="82" t="s">
        <v>52</v>
      </c>
      <c r="F49" s="80"/>
      <c r="G49" s="87"/>
      <c r="H49" s="70">
        <f t="shared" si="2"/>
        <v>0</v>
      </c>
      <c r="I49" s="74">
        <v>0</v>
      </c>
      <c r="J49" s="74">
        <v>0</v>
      </c>
      <c r="K49" s="74">
        <v>0</v>
      </c>
      <c r="L49" s="70">
        <f t="shared" si="1"/>
        <v>3</v>
      </c>
      <c r="M49" s="74">
        <v>3</v>
      </c>
      <c r="N49" s="74">
        <v>0</v>
      </c>
      <c r="O49" s="74">
        <v>0</v>
      </c>
    </row>
    <row r="50" spans="1:15" s="15" customFormat="1" ht="12.6" customHeight="1" x14ac:dyDescent="0.15">
      <c r="B50" s="17"/>
      <c r="C50" s="17"/>
      <c r="D50" s="17"/>
      <c r="E50" s="82" t="s">
        <v>53</v>
      </c>
      <c r="F50" s="80"/>
      <c r="G50" s="87"/>
      <c r="H50" s="70">
        <f t="shared" si="2"/>
        <v>1</v>
      </c>
      <c r="I50" s="74">
        <v>1</v>
      </c>
      <c r="J50" s="74">
        <v>0</v>
      </c>
      <c r="K50" s="74">
        <v>0</v>
      </c>
      <c r="L50" s="70">
        <f t="shared" si="1"/>
        <v>2</v>
      </c>
      <c r="M50" s="74">
        <v>2</v>
      </c>
      <c r="N50" s="74">
        <v>0</v>
      </c>
      <c r="O50" s="74">
        <v>0</v>
      </c>
    </row>
    <row r="51" spans="1:15" s="15" customFormat="1" ht="12.6" customHeight="1" x14ac:dyDescent="0.15">
      <c r="B51" s="17"/>
      <c r="C51" s="17"/>
      <c r="D51" s="17"/>
      <c r="E51" s="82" t="s">
        <v>54</v>
      </c>
      <c r="F51" s="80"/>
      <c r="G51" s="87"/>
      <c r="H51" s="70">
        <f t="shared" si="2"/>
        <v>3</v>
      </c>
      <c r="I51" s="74">
        <v>3</v>
      </c>
      <c r="J51" s="74">
        <v>0</v>
      </c>
      <c r="K51" s="74">
        <v>0</v>
      </c>
      <c r="L51" s="70">
        <f t="shared" si="1"/>
        <v>2</v>
      </c>
      <c r="M51" s="74">
        <v>2</v>
      </c>
      <c r="N51" s="74">
        <v>0</v>
      </c>
      <c r="O51" s="74">
        <v>0</v>
      </c>
    </row>
    <row r="52" spans="1:15" s="15" customFormat="1" ht="12.6" customHeight="1" x14ac:dyDescent="0.15">
      <c r="A52" s="14"/>
      <c r="B52" s="17"/>
      <c r="C52" s="17"/>
      <c r="D52" s="80" t="s">
        <v>55</v>
      </c>
      <c r="E52" s="80"/>
      <c r="F52" s="80"/>
      <c r="G52" s="87"/>
      <c r="H52" s="70">
        <f t="shared" si="2"/>
        <v>3</v>
      </c>
      <c r="I52" s="74">
        <v>3</v>
      </c>
      <c r="J52" s="74">
        <v>0</v>
      </c>
      <c r="K52" s="74">
        <v>0</v>
      </c>
      <c r="L52" s="70">
        <f t="shared" si="1"/>
        <v>14</v>
      </c>
      <c r="M52" s="74">
        <v>11</v>
      </c>
      <c r="N52" s="74">
        <v>3</v>
      </c>
      <c r="O52" s="74">
        <v>0</v>
      </c>
    </row>
    <row r="53" spans="1:15" s="14" customFormat="1" ht="12.6" customHeight="1" x14ac:dyDescent="0.15">
      <c r="A53" s="15"/>
      <c r="B53" s="19"/>
      <c r="C53" s="19"/>
      <c r="D53" s="19"/>
      <c r="E53" s="79" t="s">
        <v>56</v>
      </c>
      <c r="F53" s="79"/>
      <c r="G53" s="18" t="s">
        <v>18</v>
      </c>
      <c r="H53" s="70">
        <f t="shared" si="2"/>
        <v>2</v>
      </c>
      <c r="I53" s="74">
        <v>2</v>
      </c>
      <c r="J53" s="74">
        <v>0</v>
      </c>
      <c r="K53" s="74">
        <v>0</v>
      </c>
      <c r="L53" s="70">
        <f t="shared" si="1"/>
        <v>9</v>
      </c>
      <c r="M53" s="74">
        <v>8</v>
      </c>
      <c r="N53" s="74">
        <v>1</v>
      </c>
      <c r="O53" s="74">
        <v>0</v>
      </c>
    </row>
    <row r="54" spans="1:15" s="15" customFormat="1" ht="12.6" customHeight="1" x14ac:dyDescent="0.15">
      <c r="B54" s="19"/>
      <c r="C54" s="19"/>
      <c r="D54" s="19"/>
      <c r="E54" s="83" t="s">
        <v>57</v>
      </c>
      <c r="F54" s="83"/>
      <c r="G54" s="18" t="s">
        <v>19</v>
      </c>
      <c r="H54" s="70">
        <f t="shared" si="2"/>
        <v>0</v>
      </c>
      <c r="I54" s="74">
        <v>0</v>
      </c>
      <c r="J54" s="74">
        <v>0</v>
      </c>
      <c r="K54" s="74">
        <v>0</v>
      </c>
      <c r="L54" s="70">
        <f t="shared" si="1"/>
        <v>3</v>
      </c>
      <c r="M54" s="74">
        <v>1</v>
      </c>
      <c r="N54" s="74">
        <v>2</v>
      </c>
      <c r="O54" s="74">
        <v>0</v>
      </c>
    </row>
    <row r="55" spans="1:15" s="15" customFormat="1" ht="12.6" customHeight="1" x14ac:dyDescent="0.15">
      <c r="B55" s="20"/>
      <c r="C55" s="84" t="s">
        <v>58</v>
      </c>
      <c r="D55" s="84"/>
      <c r="E55" s="84"/>
      <c r="F55" s="84"/>
      <c r="G55" s="88"/>
      <c r="H55" s="45">
        <f t="shared" si="2"/>
        <v>50</v>
      </c>
      <c r="I55" s="58">
        <v>44</v>
      </c>
      <c r="J55" s="58">
        <v>5</v>
      </c>
      <c r="K55" s="58">
        <v>1</v>
      </c>
      <c r="L55" s="45">
        <f t="shared" si="1"/>
        <v>234</v>
      </c>
      <c r="M55" s="58">
        <v>167</v>
      </c>
      <c r="N55" s="58">
        <v>58</v>
      </c>
      <c r="O55" s="58">
        <v>9</v>
      </c>
    </row>
    <row r="56" spans="1:15" s="15" customFormat="1" ht="12.6" customHeight="1" x14ac:dyDescent="0.15">
      <c r="B56" s="19"/>
      <c r="C56" s="19"/>
      <c r="D56" s="79" t="s">
        <v>59</v>
      </c>
      <c r="E56" s="79"/>
      <c r="F56" s="80" t="s">
        <v>60</v>
      </c>
      <c r="G56" s="87"/>
      <c r="H56" s="70">
        <f t="shared" si="2"/>
        <v>1</v>
      </c>
      <c r="I56" s="74">
        <v>1</v>
      </c>
      <c r="J56" s="74">
        <v>0</v>
      </c>
      <c r="K56" s="74">
        <v>0</v>
      </c>
      <c r="L56" s="70">
        <f t="shared" si="1"/>
        <v>6</v>
      </c>
      <c r="M56" s="74">
        <v>4</v>
      </c>
      <c r="N56" s="74">
        <v>0</v>
      </c>
      <c r="O56" s="74">
        <v>2</v>
      </c>
    </row>
    <row r="57" spans="1:15" s="15" customFormat="1" ht="12.6" customHeight="1" x14ac:dyDescent="0.15">
      <c r="B57" s="19"/>
      <c r="C57" s="19"/>
      <c r="D57" s="79" t="s">
        <v>59</v>
      </c>
      <c r="E57" s="79"/>
      <c r="F57" s="80" t="s">
        <v>61</v>
      </c>
      <c r="G57" s="87"/>
      <c r="H57" s="70">
        <f t="shared" si="2"/>
        <v>10</v>
      </c>
      <c r="I57" s="74">
        <v>6</v>
      </c>
      <c r="J57" s="74">
        <v>4</v>
      </c>
      <c r="K57" s="74">
        <v>0</v>
      </c>
      <c r="L57" s="70">
        <f t="shared" si="1"/>
        <v>51</v>
      </c>
      <c r="M57" s="74">
        <v>30</v>
      </c>
      <c r="N57" s="74">
        <v>18</v>
      </c>
      <c r="O57" s="74">
        <v>3</v>
      </c>
    </row>
    <row r="58" spans="1:15" s="15" customFormat="1" ht="12.6" customHeight="1" x14ac:dyDescent="0.15">
      <c r="B58" s="19"/>
      <c r="C58" s="19"/>
      <c r="D58" s="79" t="s">
        <v>59</v>
      </c>
      <c r="E58" s="79"/>
      <c r="F58" s="80" t="s">
        <v>20</v>
      </c>
      <c r="G58" s="87"/>
      <c r="H58" s="70">
        <f t="shared" si="2"/>
        <v>4</v>
      </c>
      <c r="I58" s="74">
        <v>2</v>
      </c>
      <c r="J58" s="74">
        <v>1</v>
      </c>
      <c r="K58" s="74">
        <v>1</v>
      </c>
      <c r="L58" s="70">
        <f t="shared" si="1"/>
        <v>24</v>
      </c>
      <c r="M58" s="74">
        <v>16</v>
      </c>
      <c r="N58" s="74">
        <v>5</v>
      </c>
      <c r="O58" s="74">
        <v>3</v>
      </c>
    </row>
    <row r="59" spans="1:15" s="15" customFormat="1" ht="12.6" customHeight="1" x14ac:dyDescent="0.15">
      <c r="B59" s="19"/>
      <c r="C59" s="19"/>
      <c r="D59" s="79" t="s">
        <v>62</v>
      </c>
      <c r="E59" s="79"/>
      <c r="F59" s="80" t="s">
        <v>63</v>
      </c>
      <c r="G59" s="87"/>
      <c r="H59" s="70">
        <f t="shared" si="2"/>
        <v>2</v>
      </c>
      <c r="I59" s="74">
        <v>2</v>
      </c>
      <c r="J59" s="74">
        <v>0</v>
      </c>
      <c r="K59" s="74">
        <v>0</v>
      </c>
      <c r="L59" s="70">
        <f t="shared" si="1"/>
        <v>15</v>
      </c>
      <c r="M59" s="74">
        <v>13</v>
      </c>
      <c r="N59" s="74">
        <v>2</v>
      </c>
      <c r="O59" s="74">
        <v>0</v>
      </c>
    </row>
    <row r="60" spans="1:15" s="15" customFormat="1" ht="12.6" customHeight="1" x14ac:dyDescent="0.15">
      <c r="A60" s="21"/>
      <c r="B60" s="19"/>
      <c r="C60" s="19"/>
      <c r="D60" s="79" t="s">
        <v>62</v>
      </c>
      <c r="E60" s="79"/>
      <c r="F60" s="81" t="s">
        <v>101</v>
      </c>
      <c r="G60" s="89"/>
      <c r="H60" s="70">
        <f t="shared" si="2"/>
        <v>2</v>
      </c>
      <c r="I60" s="74">
        <v>2</v>
      </c>
      <c r="J60" s="74">
        <v>0</v>
      </c>
      <c r="K60" s="74">
        <v>0</v>
      </c>
      <c r="L60" s="70">
        <f t="shared" si="1"/>
        <v>1</v>
      </c>
      <c r="M60" s="74">
        <v>1</v>
      </c>
      <c r="N60" s="74">
        <v>0</v>
      </c>
      <c r="O60" s="74">
        <v>0</v>
      </c>
    </row>
    <row r="61" spans="1:15" ht="12.6" customHeight="1" x14ac:dyDescent="0.15">
      <c r="B61" s="19"/>
      <c r="C61" s="19"/>
      <c r="D61" s="79" t="s">
        <v>62</v>
      </c>
      <c r="E61" s="79"/>
      <c r="F61" s="80" t="s">
        <v>21</v>
      </c>
      <c r="G61" s="87"/>
      <c r="H61" s="70">
        <f t="shared" si="2"/>
        <v>3</v>
      </c>
      <c r="I61" s="74">
        <v>3</v>
      </c>
      <c r="J61" s="74">
        <v>0</v>
      </c>
      <c r="K61" s="74">
        <v>0</v>
      </c>
      <c r="L61" s="70">
        <f t="shared" si="1"/>
        <v>14</v>
      </c>
      <c r="M61" s="74">
        <v>12</v>
      </c>
      <c r="N61" s="74">
        <v>1</v>
      </c>
      <c r="O61" s="74">
        <v>1</v>
      </c>
    </row>
    <row r="62" spans="1:15" ht="12.6" customHeight="1" thickBot="1" x14ac:dyDescent="0.2">
      <c r="B62" s="22"/>
      <c r="C62" s="22"/>
      <c r="D62" s="77" t="s">
        <v>57</v>
      </c>
      <c r="E62" s="77"/>
      <c r="F62" s="78" t="s">
        <v>22</v>
      </c>
      <c r="G62" s="93"/>
      <c r="H62" s="75">
        <f t="shared" si="2"/>
        <v>10</v>
      </c>
      <c r="I62" s="76">
        <v>10</v>
      </c>
      <c r="J62" s="76">
        <v>0</v>
      </c>
      <c r="K62" s="76">
        <v>0</v>
      </c>
      <c r="L62" s="75">
        <f t="shared" si="1"/>
        <v>59</v>
      </c>
      <c r="M62" s="76">
        <v>38</v>
      </c>
      <c r="N62" s="76">
        <v>21</v>
      </c>
      <c r="O62" s="76">
        <v>0</v>
      </c>
    </row>
    <row r="63" spans="1:15" x14ac:dyDescent="0.15">
      <c r="B63" s="15"/>
      <c r="C63" s="15"/>
      <c r="D63" s="15"/>
      <c r="E63" s="15"/>
      <c r="F63" s="15"/>
      <c r="G63" s="15"/>
      <c r="H63" s="23"/>
      <c r="I63" s="23"/>
      <c r="J63" s="23"/>
      <c r="K63" s="23"/>
      <c r="L63" s="23"/>
      <c r="M63" s="23"/>
      <c r="N63" s="23"/>
      <c r="O63" s="23"/>
    </row>
    <row r="64" spans="1:15" x14ac:dyDescent="0.15">
      <c r="B64" s="15"/>
      <c r="C64" s="15"/>
      <c r="D64" s="15"/>
      <c r="E64" s="15"/>
      <c r="F64" s="15"/>
      <c r="G64" s="1" t="s">
        <v>84</v>
      </c>
      <c r="H64" s="1"/>
    </row>
    <row r="65" spans="7:15" x14ac:dyDescent="0.15">
      <c r="G65" s="1" t="s">
        <v>85</v>
      </c>
      <c r="H65" s="24">
        <f t="shared" ref="H65:O65" si="3">SUM(H8,H21,H28,H32,H47,H55)-H7</f>
        <v>0</v>
      </c>
      <c r="I65" s="24">
        <f t="shared" si="3"/>
        <v>0</v>
      </c>
      <c r="J65" s="24">
        <f t="shared" si="3"/>
        <v>0</v>
      </c>
      <c r="K65" s="24">
        <f t="shared" si="3"/>
        <v>0</v>
      </c>
      <c r="L65" s="24">
        <f>SUM(L8,L21,L28,L32,L47,L55)-L7</f>
        <v>0</v>
      </c>
      <c r="M65" s="24">
        <f t="shared" si="3"/>
        <v>0</v>
      </c>
      <c r="N65" s="24">
        <f t="shared" si="3"/>
        <v>0</v>
      </c>
      <c r="O65" s="24">
        <f t="shared" si="3"/>
        <v>0</v>
      </c>
    </row>
    <row r="66" spans="7:15" x14ac:dyDescent="0.15">
      <c r="G66" s="1" t="s">
        <v>86</v>
      </c>
      <c r="H66" s="24">
        <f t="shared" ref="H66:O66" si="4">SUM(H9,H14,H19,H20)-H8</f>
        <v>0</v>
      </c>
      <c r="I66" s="24">
        <f t="shared" si="4"/>
        <v>0</v>
      </c>
      <c r="J66" s="24">
        <f t="shared" si="4"/>
        <v>0</v>
      </c>
      <c r="K66" s="24">
        <f t="shared" si="4"/>
        <v>0</v>
      </c>
      <c r="L66" s="24">
        <f t="shared" si="4"/>
        <v>0</v>
      </c>
      <c r="M66" s="24">
        <f t="shared" si="4"/>
        <v>0</v>
      </c>
      <c r="N66" s="24">
        <f t="shared" si="4"/>
        <v>0</v>
      </c>
      <c r="O66" s="24">
        <f t="shared" si="4"/>
        <v>0</v>
      </c>
    </row>
    <row r="67" spans="7:15" x14ac:dyDescent="0.15">
      <c r="G67" s="1" t="s">
        <v>6</v>
      </c>
      <c r="H67" s="24">
        <f t="shared" ref="H67:O67" si="5">SUM(H10:H13)-H9</f>
        <v>0</v>
      </c>
      <c r="I67" s="24">
        <f t="shared" si="5"/>
        <v>0</v>
      </c>
      <c r="J67" s="24">
        <f t="shared" si="5"/>
        <v>0</v>
      </c>
      <c r="K67" s="24">
        <f t="shared" si="5"/>
        <v>0</v>
      </c>
      <c r="L67" s="24">
        <f t="shared" si="5"/>
        <v>0</v>
      </c>
      <c r="M67" s="24">
        <f t="shared" si="5"/>
        <v>0</v>
      </c>
      <c r="N67" s="24">
        <f t="shared" si="5"/>
        <v>0</v>
      </c>
      <c r="O67" s="24">
        <f t="shared" si="5"/>
        <v>0</v>
      </c>
    </row>
    <row r="68" spans="7:15" x14ac:dyDescent="0.15">
      <c r="G68" s="1" t="s">
        <v>87</v>
      </c>
      <c r="H68" s="24">
        <f t="shared" ref="H68:O68" si="6">SUM(H15:H18)-H14</f>
        <v>0</v>
      </c>
      <c r="I68" s="24">
        <f t="shared" si="6"/>
        <v>0</v>
      </c>
      <c r="J68" s="24">
        <f t="shared" si="6"/>
        <v>0</v>
      </c>
      <c r="K68" s="24">
        <f t="shared" si="6"/>
        <v>0</v>
      </c>
      <c r="L68" s="24">
        <f t="shared" si="6"/>
        <v>0</v>
      </c>
      <c r="M68" s="24">
        <f t="shared" si="6"/>
        <v>0</v>
      </c>
      <c r="N68" s="24">
        <f t="shared" si="6"/>
        <v>0</v>
      </c>
      <c r="O68" s="24">
        <f t="shared" si="6"/>
        <v>0</v>
      </c>
    </row>
    <row r="69" spans="7:15" x14ac:dyDescent="0.15">
      <c r="G69" s="1" t="s">
        <v>88</v>
      </c>
      <c r="H69" s="24">
        <f t="shared" ref="H69:O69" si="7">SUM(H22:H24,H26:H27)-H21</f>
        <v>0</v>
      </c>
      <c r="I69" s="24">
        <f t="shared" si="7"/>
        <v>0</v>
      </c>
      <c r="J69" s="24">
        <f t="shared" si="7"/>
        <v>0</v>
      </c>
      <c r="K69" s="24">
        <f t="shared" si="7"/>
        <v>0</v>
      </c>
      <c r="L69" s="24">
        <f t="shared" si="7"/>
        <v>0</v>
      </c>
      <c r="M69" s="24">
        <f t="shared" si="7"/>
        <v>0</v>
      </c>
      <c r="N69" s="24">
        <f t="shared" si="7"/>
        <v>0</v>
      </c>
      <c r="O69" s="24">
        <f t="shared" si="7"/>
        <v>0</v>
      </c>
    </row>
    <row r="70" spans="7:15" x14ac:dyDescent="0.15">
      <c r="G70" s="1" t="s">
        <v>89</v>
      </c>
      <c r="H70" s="24">
        <f t="shared" ref="H70:O70" si="8">SUM(H29:H31)-H28</f>
        <v>0</v>
      </c>
      <c r="I70" s="24">
        <f t="shared" si="8"/>
        <v>0</v>
      </c>
      <c r="J70" s="24">
        <f t="shared" si="8"/>
        <v>0</v>
      </c>
      <c r="K70" s="24">
        <f t="shared" si="8"/>
        <v>0</v>
      </c>
      <c r="L70" s="24">
        <f t="shared" si="8"/>
        <v>0</v>
      </c>
      <c r="M70" s="24">
        <f t="shared" si="8"/>
        <v>0</v>
      </c>
      <c r="N70" s="24">
        <f t="shared" si="8"/>
        <v>0</v>
      </c>
      <c r="O70" s="24">
        <f t="shared" si="8"/>
        <v>0</v>
      </c>
    </row>
    <row r="71" spans="7:15" x14ac:dyDescent="0.15">
      <c r="G71" s="1" t="s">
        <v>90</v>
      </c>
      <c r="H71" s="24">
        <f t="shared" ref="H71:O71" si="9">SUM(H33:H34,H37,H43,H45:H46)-H32</f>
        <v>0</v>
      </c>
      <c r="I71" s="24">
        <f t="shared" si="9"/>
        <v>0</v>
      </c>
      <c r="J71" s="24">
        <f t="shared" si="9"/>
        <v>0</v>
      </c>
      <c r="K71" s="24">
        <f t="shared" si="9"/>
        <v>0</v>
      </c>
      <c r="L71" s="24">
        <f t="shared" si="9"/>
        <v>0</v>
      </c>
      <c r="M71" s="24">
        <f t="shared" si="9"/>
        <v>0</v>
      </c>
      <c r="N71" s="24">
        <f t="shared" si="9"/>
        <v>0</v>
      </c>
      <c r="O71" s="24">
        <f t="shared" si="9"/>
        <v>0</v>
      </c>
    </row>
    <row r="72" spans="7:15" x14ac:dyDescent="0.15">
      <c r="G72" s="1" t="s">
        <v>91</v>
      </c>
      <c r="H72" s="24">
        <f t="shared" ref="H72:O72" si="10">SUM(H35:H36)-H34</f>
        <v>0</v>
      </c>
      <c r="I72" s="24">
        <f t="shared" si="10"/>
        <v>0</v>
      </c>
      <c r="J72" s="24">
        <f t="shared" si="10"/>
        <v>0</v>
      </c>
      <c r="K72" s="24">
        <f t="shared" si="10"/>
        <v>0</v>
      </c>
      <c r="L72" s="24">
        <f t="shared" si="10"/>
        <v>0</v>
      </c>
      <c r="M72" s="24">
        <f t="shared" si="10"/>
        <v>0</v>
      </c>
      <c r="N72" s="24">
        <f t="shared" si="10"/>
        <v>0</v>
      </c>
      <c r="O72" s="24">
        <f t="shared" si="10"/>
        <v>0</v>
      </c>
    </row>
    <row r="73" spans="7:15" x14ac:dyDescent="0.15">
      <c r="G73" s="1" t="s">
        <v>92</v>
      </c>
      <c r="H73" s="24">
        <f t="shared" ref="H73:O73" si="11">SUM(H38:H42)-H37</f>
        <v>0</v>
      </c>
      <c r="I73" s="24">
        <f t="shared" si="11"/>
        <v>0</v>
      </c>
      <c r="J73" s="24">
        <f t="shared" si="11"/>
        <v>0</v>
      </c>
      <c r="K73" s="24">
        <f t="shared" si="11"/>
        <v>0</v>
      </c>
      <c r="L73" s="24">
        <f t="shared" si="11"/>
        <v>0</v>
      </c>
      <c r="M73" s="24">
        <f t="shared" si="11"/>
        <v>0</v>
      </c>
      <c r="N73" s="24">
        <f t="shared" si="11"/>
        <v>0</v>
      </c>
      <c r="O73" s="24">
        <f t="shared" si="11"/>
        <v>0</v>
      </c>
    </row>
    <row r="74" spans="7:15" x14ac:dyDescent="0.15">
      <c r="G74" s="1" t="s">
        <v>93</v>
      </c>
      <c r="H74" s="24">
        <f t="shared" ref="H74:O74" si="12">SUM(H49:H51)-H48</f>
        <v>0</v>
      </c>
      <c r="I74" s="24">
        <f t="shared" si="12"/>
        <v>0</v>
      </c>
      <c r="J74" s="24">
        <f t="shared" si="12"/>
        <v>0</v>
      </c>
      <c r="K74" s="24">
        <f t="shared" si="12"/>
        <v>0</v>
      </c>
      <c r="L74" s="24">
        <f t="shared" si="12"/>
        <v>0</v>
      </c>
      <c r="M74" s="24">
        <f t="shared" si="12"/>
        <v>0</v>
      </c>
      <c r="N74" s="24">
        <f t="shared" si="12"/>
        <v>0</v>
      </c>
      <c r="O74" s="24">
        <f t="shared" si="12"/>
        <v>0</v>
      </c>
    </row>
  </sheetData>
  <mergeCells count="68">
    <mergeCell ref="H2:O2"/>
    <mergeCell ref="D62:E62"/>
    <mergeCell ref="F62:G62"/>
    <mergeCell ref="E53:F53"/>
    <mergeCell ref="E54:F54"/>
    <mergeCell ref="C55:G55"/>
    <mergeCell ref="D61:E61"/>
    <mergeCell ref="F61:G61"/>
    <mergeCell ref="E16:G16"/>
    <mergeCell ref="E17:G17"/>
    <mergeCell ref="E18:G18"/>
    <mergeCell ref="H5:K5"/>
    <mergeCell ref="L5:O5"/>
    <mergeCell ref="B4:G6"/>
    <mergeCell ref="C8:G8"/>
    <mergeCell ref="B7:G7"/>
    <mergeCell ref="H4:O4"/>
    <mergeCell ref="D9:G9"/>
    <mergeCell ref="E10:G10"/>
    <mergeCell ref="E11:G11"/>
    <mergeCell ref="E12:G12"/>
    <mergeCell ref="E13:G13"/>
    <mergeCell ref="D14:G14"/>
    <mergeCell ref="E15:G15"/>
    <mergeCell ref="D19:G19"/>
    <mergeCell ref="D20:G20"/>
    <mergeCell ref="D33:G33"/>
    <mergeCell ref="D34:G34"/>
    <mergeCell ref="D23:G23"/>
    <mergeCell ref="D24:G24"/>
    <mergeCell ref="E25:F25"/>
    <mergeCell ref="D26:G26"/>
    <mergeCell ref="D27:G27"/>
    <mergeCell ref="C28:G28"/>
    <mergeCell ref="C21:G21"/>
    <mergeCell ref="D22:G22"/>
    <mergeCell ref="E44:F44"/>
    <mergeCell ref="D29:G29"/>
    <mergeCell ref="D30:G30"/>
    <mergeCell ref="D31:G31"/>
    <mergeCell ref="C32:G32"/>
    <mergeCell ref="E39:G39"/>
    <mergeCell ref="E40:G40"/>
    <mergeCell ref="E41:G41"/>
    <mergeCell ref="E42:G42"/>
    <mergeCell ref="E35:G35"/>
    <mergeCell ref="E36:G36"/>
    <mergeCell ref="D37:G37"/>
    <mergeCell ref="E38:G38"/>
    <mergeCell ref="D43:G43"/>
    <mergeCell ref="D45:G45"/>
    <mergeCell ref="D59:E59"/>
    <mergeCell ref="F59:G59"/>
    <mergeCell ref="D48:G48"/>
    <mergeCell ref="E50:G50"/>
    <mergeCell ref="E49:G49"/>
    <mergeCell ref="E51:G51"/>
    <mergeCell ref="D52:G52"/>
    <mergeCell ref="C47:G47"/>
    <mergeCell ref="D46:G46"/>
    <mergeCell ref="D60:E60"/>
    <mergeCell ref="F60:G60"/>
    <mergeCell ref="D56:E56"/>
    <mergeCell ref="F56:G56"/>
    <mergeCell ref="D57:E57"/>
    <mergeCell ref="F57:G57"/>
    <mergeCell ref="D58:E58"/>
    <mergeCell ref="F58:G58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2021-07-13T02:31:01Z</cp:lastPrinted>
  <dcterms:created xsi:type="dcterms:W3CDTF">2002-04-15T04:37:48Z</dcterms:created>
  <dcterms:modified xsi:type="dcterms:W3CDTF">2023-09-05T00:58:19Z</dcterms:modified>
</cp:coreProperties>
</file>