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X:\010_警察庁\340_捜査支援分析管理官\02・検討中フォルダ\05・統計係\統計\07統計書\R04_犯罪統計書\R04_犯罪統計書\データ\excel\"/>
    </mc:Choice>
  </mc:AlternateContent>
  <xr:revisionPtr revIDLastSave="0" documentId="13_ncr:1_{ECE042DC-91B4-44B4-9039-FF67FFCD3C32}" xr6:coauthVersionLast="36" xr6:coauthVersionMax="36" xr10:uidLastSave="{00000000-0000-0000-0000-000000000000}"/>
  <bookViews>
    <workbookView xWindow="17592" yWindow="32772" windowWidth="7728" windowHeight="8340" xr2:uid="{00000000-000D-0000-FFFF-FFFF00000000}"/>
  </bookViews>
  <sheets>
    <sheet name="122-1" sheetId="1" r:id="rId1"/>
    <sheet name="122-2" sheetId="3" r:id="rId2"/>
  </sheets>
  <definedNames>
    <definedName name="_xlnm.Print_Area" localSheetId="0">'122-1'!$B$2:$S$72,'122-1'!$U$2:$AL$72</definedName>
    <definedName name="_xlnm.Print_Area" localSheetId="1">'122-2'!$B$2:$S$72,'122-2'!$U$2:$AN$72</definedName>
  </definedNames>
  <calcPr calcId="191029"/>
</workbook>
</file>

<file path=xl/calcChain.xml><?xml version="1.0" encoding="utf-8"?>
<calcChain xmlns="http://schemas.openxmlformats.org/spreadsheetml/2006/main">
  <c r="AO66" i="1" l="1"/>
  <c r="AN63" i="1"/>
  <c r="AO62" i="1"/>
  <c r="AO58" i="1"/>
  <c r="AO57" i="1"/>
  <c r="AN55" i="1"/>
  <c r="AO53" i="1"/>
  <c r="AO50" i="1"/>
  <c r="AO49" i="1"/>
  <c r="AN47" i="1"/>
  <c r="AO45" i="1"/>
  <c r="AO42" i="1"/>
  <c r="AO41" i="1"/>
  <c r="AN39" i="1"/>
  <c r="AO37" i="1"/>
  <c r="AO34" i="1"/>
  <c r="AO33" i="1"/>
  <c r="AO32" i="1"/>
  <c r="AN32" i="1"/>
  <c r="AO30" i="1"/>
  <c r="AO29" i="1"/>
  <c r="AN27" i="1"/>
  <c r="AO26" i="1"/>
  <c r="AO25" i="1"/>
  <c r="AN23" i="1"/>
  <c r="AO22" i="1"/>
  <c r="AO21" i="1"/>
  <c r="AN19" i="1"/>
  <c r="AO18" i="1"/>
  <c r="AO17" i="1"/>
  <c r="AN15" i="1"/>
  <c r="AO14" i="1"/>
  <c r="AO13" i="1"/>
  <c r="AN11" i="1"/>
  <c r="AO10" i="1"/>
  <c r="AO9" i="1"/>
  <c r="AO7" i="1"/>
  <c r="AN7" i="1"/>
  <c r="G68" i="1"/>
  <c r="AO68" i="1" s="1"/>
  <c r="G67" i="1"/>
  <c r="AO67" i="1" s="1"/>
  <c r="G66" i="1"/>
  <c r="G65" i="1"/>
  <c r="AO65" i="1" s="1"/>
  <c r="G64" i="1"/>
  <c r="AO64" i="1" s="1"/>
  <c r="G63" i="1"/>
  <c r="AO63" i="1" s="1"/>
  <c r="G62" i="1"/>
  <c r="G61" i="1"/>
  <c r="AO61" i="1" s="1"/>
  <c r="G60" i="1"/>
  <c r="AO60" i="1" s="1"/>
  <c r="G59" i="1"/>
  <c r="AO59" i="1" s="1"/>
  <c r="G58" i="1"/>
  <c r="G56" i="1"/>
  <c r="AO56" i="1" s="1"/>
  <c r="G55" i="1"/>
  <c r="AO55" i="1" s="1"/>
  <c r="G54" i="1"/>
  <c r="AO54" i="1" s="1"/>
  <c r="G53" i="1"/>
  <c r="G52" i="1"/>
  <c r="AO52" i="1" s="1"/>
  <c r="G51" i="1"/>
  <c r="AO51" i="1" s="1"/>
  <c r="G50" i="1"/>
  <c r="G49" i="1"/>
  <c r="G48" i="1"/>
  <c r="AO48" i="1" s="1"/>
  <c r="G47" i="1"/>
  <c r="AO47" i="1" s="1"/>
  <c r="G46" i="1"/>
  <c r="AO46" i="1" s="1"/>
  <c r="G45" i="1"/>
  <c r="G44" i="1"/>
  <c r="AO44" i="1" s="1"/>
  <c r="G43" i="1"/>
  <c r="AO43" i="1" s="1"/>
  <c r="G42" i="1"/>
  <c r="G41" i="1"/>
  <c r="G40" i="1"/>
  <c r="AO40" i="1" s="1"/>
  <c r="G39" i="1"/>
  <c r="AO39" i="1" s="1"/>
  <c r="G38" i="1"/>
  <c r="AO38" i="1" s="1"/>
  <c r="G37" i="1"/>
  <c r="G36" i="1"/>
  <c r="AO36" i="1" s="1"/>
  <c r="G35" i="1"/>
  <c r="AO35" i="1" s="1"/>
  <c r="G34" i="1"/>
  <c r="F68" i="1"/>
  <c r="AN68" i="1" s="1"/>
  <c r="F67" i="1"/>
  <c r="AN67" i="1" s="1"/>
  <c r="F66" i="1"/>
  <c r="AN66" i="1" s="1"/>
  <c r="F65" i="1"/>
  <c r="AN65" i="1" s="1"/>
  <c r="F64" i="1"/>
  <c r="AN64" i="1" s="1"/>
  <c r="F63" i="1"/>
  <c r="F62" i="1"/>
  <c r="AN62" i="1" s="1"/>
  <c r="F61" i="1"/>
  <c r="AN61" i="1" s="1"/>
  <c r="F60" i="1"/>
  <c r="AN60" i="1" s="1"/>
  <c r="F59" i="1"/>
  <c r="AN59" i="1" s="1"/>
  <c r="F58" i="1"/>
  <c r="AN58" i="1" s="1"/>
  <c r="F57" i="1"/>
  <c r="AN57" i="1" s="1"/>
  <c r="F56" i="1"/>
  <c r="AN56" i="1" s="1"/>
  <c r="F55" i="1"/>
  <c r="F54" i="1"/>
  <c r="AN54" i="1" s="1"/>
  <c r="F53" i="1"/>
  <c r="AN53" i="1" s="1"/>
  <c r="F52" i="1"/>
  <c r="AN52" i="1" s="1"/>
  <c r="F51" i="1"/>
  <c r="AN51" i="1" s="1"/>
  <c r="F50" i="1"/>
  <c r="AN50" i="1" s="1"/>
  <c r="F49" i="1"/>
  <c r="AN49" i="1" s="1"/>
  <c r="F48" i="1"/>
  <c r="AN48" i="1" s="1"/>
  <c r="F47" i="1"/>
  <c r="F46" i="1"/>
  <c r="AN46" i="1" s="1"/>
  <c r="F45" i="1"/>
  <c r="AN45" i="1" s="1"/>
  <c r="F44" i="1"/>
  <c r="AN44" i="1" s="1"/>
  <c r="F43" i="1"/>
  <c r="AN43" i="1" s="1"/>
  <c r="F42" i="1"/>
  <c r="AN42" i="1" s="1"/>
  <c r="F41" i="1"/>
  <c r="AN41" i="1" s="1"/>
  <c r="F40" i="1"/>
  <c r="AN40" i="1" s="1"/>
  <c r="F39" i="1"/>
  <c r="F38" i="1"/>
  <c r="AN38" i="1" s="1"/>
  <c r="F37" i="1"/>
  <c r="AN37" i="1" s="1"/>
  <c r="F36" i="1"/>
  <c r="AN36" i="1" s="1"/>
  <c r="F35" i="1"/>
  <c r="AN35" i="1" s="1"/>
  <c r="F34" i="1"/>
  <c r="AN34" i="1" s="1"/>
  <c r="G33" i="1"/>
  <c r="F33" i="1"/>
  <c r="AN33" i="1" s="1"/>
  <c r="G30" i="1"/>
  <c r="F30" i="1"/>
  <c r="AN30" i="1" s="1"/>
  <c r="G29" i="1"/>
  <c r="F29" i="1"/>
  <c r="AN29" i="1" s="1"/>
  <c r="G28" i="1"/>
  <c r="AO28" i="1" s="1"/>
  <c r="F28" i="1"/>
  <c r="AN28" i="1" s="1"/>
  <c r="G27" i="1"/>
  <c r="AO27" i="1" s="1"/>
  <c r="F27" i="1"/>
  <c r="G26" i="1"/>
  <c r="F26" i="1"/>
  <c r="AN26" i="1" s="1"/>
  <c r="G25" i="1"/>
  <c r="F25" i="1"/>
  <c r="AN25" i="1" s="1"/>
  <c r="G24" i="1"/>
  <c r="AO24" i="1" s="1"/>
  <c r="F24" i="1"/>
  <c r="AN24" i="1" s="1"/>
  <c r="G23" i="1"/>
  <c r="AO23" i="1" s="1"/>
  <c r="F23" i="1"/>
  <c r="G22" i="1"/>
  <c r="F22" i="1"/>
  <c r="AN22" i="1" s="1"/>
  <c r="G21" i="1"/>
  <c r="F21" i="1"/>
  <c r="AN21" i="1" s="1"/>
  <c r="G20" i="1"/>
  <c r="AO20" i="1" s="1"/>
  <c r="F20" i="1"/>
  <c r="AN20" i="1" s="1"/>
  <c r="G19" i="1"/>
  <c r="AO19" i="1" s="1"/>
  <c r="F19" i="1"/>
  <c r="G18" i="1"/>
  <c r="F18" i="1"/>
  <c r="AN18" i="1" s="1"/>
  <c r="G17" i="1"/>
  <c r="F17" i="1"/>
  <c r="AN17" i="1" s="1"/>
  <c r="G16" i="1"/>
  <c r="AO16" i="1" s="1"/>
  <c r="F16" i="1"/>
  <c r="AN16" i="1" s="1"/>
  <c r="G15" i="1"/>
  <c r="AO15" i="1" s="1"/>
  <c r="F15" i="1"/>
  <c r="G14" i="1"/>
  <c r="F14" i="1"/>
  <c r="AN14" i="1" s="1"/>
  <c r="G13" i="1"/>
  <c r="F13" i="1"/>
  <c r="AN13" i="1" s="1"/>
  <c r="G12" i="1"/>
  <c r="AO12" i="1" s="1"/>
  <c r="F12" i="1"/>
  <c r="AN12" i="1" s="1"/>
  <c r="G11" i="1"/>
  <c r="AO11" i="1" s="1"/>
  <c r="F11" i="1"/>
  <c r="G10" i="1"/>
  <c r="F10" i="1"/>
  <c r="AN10" i="1" s="1"/>
  <c r="G9" i="1"/>
  <c r="F9" i="1"/>
  <c r="AN9" i="1" s="1"/>
  <c r="G8" i="1"/>
  <c r="AO8" i="1" s="1"/>
  <c r="F8" i="1"/>
  <c r="AN8" i="1" s="1"/>
  <c r="F6" i="1" l="1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I69" i="1"/>
  <c r="G69" i="1" s="1"/>
  <c r="AO69" i="1" s="1"/>
  <c r="J69" i="1"/>
  <c r="K69" i="1"/>
  <c r="L69" i="1"/>
  <c r="M69" i="1"/>
  <c r="N69" i="1"/>
  <c r="O69" i="1"/>
  <c r="P69" i="1"/>
  <c r="Q69" i="1"/>
  <c r="H69" i="1"/>
  <c r="F69" i="1" s="1"/>
  <c r="AN69" i="1" s="1"/>
  <c r="H31" i="1"/>
  <c r="AH31" i="3" l="1"/>
  <c r="AH75" i="3" s="1"/>
  <c r="AG31" i="3"/>
  <c r="AG75" i="3" s="1"/>
  <c r="AH6" i="3"/>
  <c r="AH74" i="3" s="1"/>
  <c r="AG6" i="3"/>
  <c r="AG74" i="3" s="1"/>
  <c r="AG76" i="3"/>
  <c r="AH76" i="3"/>
  <c r="AI76" i="3"/>
  <c r="AJ31" i="3" l="1"/>
  <c r="H6" i="1"/>
  <c r="X76" i="3" l="1"/>
  <c r="W76" i="3"/>
  <c r="P76" i="3"/>
  <c r="Q76" i="3"/>
  <c r="Q31" i="3"/>
  <c r="Q75" i="3" s="1"/>
  <c r="P31" i="3"/>
  <c r="P75" i="3" s="1"/>
  <c r="Q6" i="3"/>
  <c r="Q74" i="3" s="1"/>
  <c r="P6" i="3"/>
  <c r="P74" i="3" s="1"/>
  <c r="H74" i="1"/>
  <c r="I31" i="1"/>
  <c r="X6" i="3"/>
  <c r="X74" i="3" s="1"/>
  <c r="W6" i="3"/>
  <c r="W74" i="3" s="1"/>
  <c r="X31" i="3"/>
  <c r="X75" i="3" s="1"/>
  <c r="W31" i="3"/>
  <c r="W75" i="3" s="1"/>
  <c r="AJ75" i="3"/>
  <c r="AI31" i="3"/>
  <c r="AI75" i="3" s="1"/>
  <c r="AF31" i="3"/>
  <c r="AF75" i="3" s="1"/>
  <c r="AE31" i="3"/>
  <c r="AE75" i="3" s="1"/>
  <c r="AD31" i="3"/>
  <c r="AD75" i="3" s="1"/>
  <c r="AC31" i="3"/>
  <c r="AC75" i="3" s="1"/>
  <c r="AB31" i="3"/>
  <c r="AB75" i="3" s="1"/>
  <c r="AA31" i="3"/>
  <c r="AA75" i="3" s="1"/>
  <c r="Z31" i="3"/>
  <c r="Z75" i="3" s="1"/>
  <c r="Y31" i="3"/>
  <c r="Y75" i="3" s="1"/>
  <c r="V31" i="3"/>
  <c r="V75" i="3" s="1"/>
  <c r="U31" i="3"/>
  <c r="U75" i="3" s="1"/>
  <c r="S31" i="3"/>
  <c r="S75" i="3" s="1"/>
  <c r="R31" i="3"/>
  <c r="R75" i="3" s="1"/>
  <c r="O31" i="3"/>
  <c r="O75" i="3" s="1"/>
  <c r="N31" i="3"/>
  <c r="N75" i="3" s="1"/>
  <c r="M31" i="3"/>
  <c r="M75" i="3" s="1"/>
  <c r="L31" i="3"/>
  <c r="L75" i="3" s="1"/>
  <c r="K31" i="3"/>
  <c r="K75" i="3" s="1"/>
  <c r="J31" i="3"/>
  <c r="J75" i="3" s="1"/>
  <c r="I31" i="3"/>
  <c r="I75" i="3" s="1"/>
  <c r="H31" i="3"/>
  <c r="H75" i="3" s="1"/>
  <c r="G31" i="3"/>
  <c r="G75" i="3" s="1"/>
  <c r="F31" i="3"/>
  <c r="F75" i="3" s="1"/>
  <c r="AH31" i="1"/>
  <c r="AH75" i="1" s="1"/>
  <c r="AG31" i="1"/>
  <c r="AG75" i="1" s="1"/>
  <c r="AF31" i="1"/>
  <c r="AF75" i="1" s="1"/>
  <c r="AE31" i="1"/>
  <c r="AE75" i="1" s="1"/>
  <c r="AD31" i="1"/>
  <c r="AD75" i="1" s="1"/>
  <c r="AC31" i="1"/>
  <c r="AC75" i="1" s="1"/>
  <c r="AB31" i="1"/>
  <c r="AB75" i="1" s="1"/>
  <c r="AA31" i="1"/>
  <c r="AA75" i="1" s="1"/>
  <c r="Z31" i="1"/>
  <c r="Z75" i="1" s="1"/>
  <c r="Y31" i="1"/>
  <c r="Y75" i="1" s="1"/>
  <c r="X31" i="1"/>
  <c r="X75" i="1" s="1"/>
  <c r="W31" i="1"/>
  <c r="W75" i="1" s="1"/>
  <c r="V31" i="1"/>
  <c r="V75" i="1" s="1"/>
  <c r="U31" i="1"/>
  <c r="U75" i="1" s="1"/>
  <c r="Q31" i="1"/>
  <c r="Q75" i="1" s="1"/>
  <c r="P31" i="1"/>
  <c r="P75" i="1" s="1"/>
  <c r="O31" i="1"/>
  <c r="O75" i="1" s="1"/>
  <c r="N31" i="1"/>
  <c r="N75" i="1" s="1"/>
  <c r="M31" i="1"/>
  <c r="M75" i="1" s="1"/>
  <c r="L31" i="1"/>
  <c r="L75" i="1" s="1"/>
  <c r="K31" i="1"/>
  <c r="K75" i="1" s="1"/>
  <c r="J31" i="1"/>
  <c r="H75" i="1"/>
  <c r="U76" i="3"/>
  <c r="S6" i="3"/>
  <c r="S74" i="3" s="1"/>
  <c r="R6" i="3"/>
  <c r="R74" i="3" s="1"/>
  <c r="V76" i="3"/>
  <c r="U6" i="3"/>
  <c r="U74" i="3" s="1"/>
  <c r="V6" i="3"/>
  <c r="V74" i="3" s="1"/>
  <c r="AJ76" i="3"/>
  <c r="AK69" i="3"/>
  <c r="G76" i="3"/>
  <c r="H76" i="3"/>
  <c r="J76" i="3"/>
  <c r="M76" i="3"/>
  <c r="O76" i="3"/>
  <c r="Y76" i="3"/>
  <c r="AB76" i="3"/>
  <c r="AC76" i="3"/>
  <c r="AD76" i="3"/>
  <c r="AG76" i="1"/>
  <c r="AH76" i="1"/>
  <c r="L76" i="1"/>
  <c r="N76" i="1"/>
  <c r="W76" i="1"/>
  <c r="X76" i="1"/>
  <c r="Y76" i="1"/>
  <c r="Z76" i="1"/>
  <c r="AD76" i="1"/>
  <c r="AE76" i="1"/>
  <c r="N6" i="3"/>
  <c r="N74" i="3" s="1"/>
  <c r="J76" i="1"/>
  <c r="K76" i="3"/>
  <c r="Z76" i="3"/>
  <c r="V6" i="1"/>
  <c r="V74" i="1" s="1"/>
  <c r="X6" i="1"/>
  <c r="X74" i="1" s="1"/>
  <c r="Z6" i="1"/>
  <c r="Z74" i="1" s="1"/>
  <c r="AB6" i="1"/>
  <c r="AB74" i="1" s="1"/>
  <c r="AD6" i="1"/>
  <c r="AD74" i="1" s="1"/>
  <c r="AF6" i="1"/>
  <c r="AF74" i="1" s="1"/>
  <c r="AH6" i="1"/>
  <c r="AH74" i="1" s="1"/>
  <c r="G6" i="3"/>
  <c r="G74" i="3" s="1"/>
  <c r="I6" i="3"/>
  <c r="I74" i="3" s="1"/>
  <c r="K6" i="3"/>
  <c r="K74" i="3" s="1"/>
  <c r="M6" i="3"/>
  <c r="M74" i="3" s="1"/>
  <c r="O6" i="3"/>
  <c r="O74" i="3" s="1"/>
  <c r="Z6" i="3"/>
  <c r="Z74" i="3" s="1"/>
  <c r="AB6" i="3"/>
  <c r="AB74" i="3" s="1"/>
  <c r="AD6" i="3"/>
  <c r="AD74" i="3" s="1"/>
  <c r="AF6" i="3"/>
  <c r="AF74" i="3" s="1"/>
  <c r="AJ6" i="3"/>
  <c r="AJ74" i="3" s="1"/>
  <c r="U6" i="1"/>
  <c r="U74" i="1" s="1"/>
  <c r="W6" i="1"/>
  <c r="W74" i="1" s="1"/>
  <c r="Y6" i="1"/>
  <c r="Y74" i="1" s="1"/>
  <c r="AA6" i="1"/>
  <c r="AA74" i="1" s="1"/>
  <c r="AC6" i="1"/>
  <c r="AC74" i="1" s="1"/>
  <c r="AE6" i="1"/>
  <c r="AE74" i="1" s="1"/>
  <c r="AG6" i="1"/>
  <c r="AG74" i="1" s="1"/>
  <c r="F6" i="3"/>
  <c r="F74" i="3" s="1"/>
  <c r="H6" i="3"/>
  <c r="H74" i="3" s="1"/>
  <c r="J6" i="3"/>
  <c r="J74" i="3" s="1"/>
  <c r="L6" i="3"/>
  <c r="L74" i="3" s="1"/>
  <c r="Y6" i="3"/>
  <c r="Y74" i="3" s="1"/>
  <c r="AA6" i="3"/>
  <c r="AA74" i="3" s="1"/>
  <c r="AC6" i="3"/>
  <c r="AC74" i="3" s="1"/>
  <c r="AE6" i="3"/>
  <c r="AE74" i="3" s="1"/>
  <c r="AI6" i="3"/>
  <c r="AI74" i="3" s="1"/>
  <c r="AF76" i="1"/>
  <c r="AC76" i="1"/>
  <c r="AB76" i="1"/>
  <c r="AA76" i="1"/>
  <c r="V76" i="1"/>
  <c r="U76" i="1"/>
  <c r="H76" i="1"/>
  <c r="I76" i="1"/>
  <c r="K76" i="1"/>
  <c r="M76" i="1"/>
  <c r="O76" i="1"/>
  <c r="P76" i="1"/>
  <c r="Q76" i="1"/>
  <c r="AA76" i="3"/>
  <c r="AE76" i="3"/>
  <c r="AF76" i="3"/>
  <c r="S76" i="3"/>
  <c r="R76" i="3"/>
  <c r="N76" i="3"/>
  <c r="L76" i="3"/>
  <c r="I76" i="3"/>
  <c r="F76" i="3"/>
  <c r="P6" i="1"/>
  <c r="P74" i="1" s="1"/>
  <c r="N6" i="1"/>
  <c r="N74" i="1" s="1"/>
  <c r="L6" i="1"/>
  <c r="L74" i="1" s="1"/>
  <c r="J6" i="1"/>
  <c r="J74" i="1" s="1"/>
  <c r="K6" i="1"/>
  <c r="K74" i="1" s="1"/>
  <c r="M6" i="1"/>
  <c r="M74" i="1" s="1"/>
  <c r="O6" i="1"/>
  <c r="O74" i="1" s="1"/>
  <c r="Q6" i="1"/>
  <c r="Q74" i="1" s="1"/>
  <c r="I6" i="1"/>
  <c r="I74" i="1" s="1"/>
  <c r="J75" i="1" l="1"/>
  <c r="F31" i="1"/>
  <c r="AN31" i="1" s="1"/>
  <c r="G31" i="1"/>
  <c r="AO31" i="1" s="1"/>
  <c r="AN6" i="1"/>
  <c r="G6" i="1"/>
  <c r="AO6" i="1" s="1"/>
  <c r="G76" i="1"/>
  <c r="F76" i="1"/>
  <c r="I75" i="1"/>
  <c r="G74" i="1" l="1"/>
  <c r="G75" i="1"/>
  <c r="F74" i="1"/>
  <c r="F75" i="1"/>
</calcChain>
</file>

<file path=xl/sharedStrings.xml><?xml version="1.0" encoding="utf-8"?>
<sst xmlns="http://schemas.openxmlformats.org/spreadsheetml/2006/main" count="347" uniqueCount="114">
  <si>
    <t>共政会</t>
  </si>
  <si>
    <t>合田一家</t>
  </si>
  <si>
    <t>小桜一家</t>
  </si>
  <si>
    <t>浅野組</t>
  </si>
  <si>
    <t>道仁会</t>
  </si>
  <si>
    <t>親和会</t>
  </si>
  <si>
    <t>計</t>
  </si>
  <si>
    <t>文書偽造</t>
  </si>
  <si>
    <t>出入国及び難民認定法</t>
  </si>
  <si>
    <t>軽犯罪法</t>
  </si>
  <si>
    <t>酩酊者規制法</t>
  </si>
  <si>
    <t>迷惑防止条例</t>
  </si>
  <si>
    <t>自転車競技法</t>
  </si>
  <si>
    <t>競馬法</t>
  </si>
  <si>
    <t>風営適正化法</t>
  </si>
  <si>
    <t>売春防止法</t>
  </si>
  <si>
    <t>児童福祉法</t>
  </si>
  <si>
    <t>青少年保護育成条例</t>
  </si>
  <si>
    <t>出資法</t>
  </si>
  <si>
    <t>建設業法</t>
  </si>
  <si>
    <t>銃刀法</t>
  </si>
  <si>
    <t>火薬類取締法</t>
  </si>
  <si>
    <t>麻薬等取締法</t>
  </si>
  <si>
    <t>あへん法</t>
  </si>
  <si>
    <t>大麻取締法</t>
  </si>
  <si>
    <t>毒劇物法</t>
  </si>
  <si>
    <t>廃棄物処理法</t>
  </si>
  <si>
    <t>労働基準法</t>
  </si>
  <si>
    <t>職業安定法</t>
  </si>
  <si>
    <t>健康保険法</t>
  </si>
  <si>
    <t>労働者派遣事業法</t>
  </si>
  <si>
    <t>旅券法</t>
  </si>
  <si>
    <t>総数</t>
  </si>
  <si>
    <t>山口組</t>
  </si>
  <si>
    <t>稲川会</t>
  </si>
  <si>
    <t>住吉会</t>
  </si>
  <si>
    <t>工藤會</t>
    <rPh sb="0" eb="1">
      <t>コウ</t>
    </rPh>
    <rPh sb="1" eb="2">
      <t>フジ</t>
    </rPh>
    <rPh sb="2" eb="3">
      <t>カイ</t>
    </rPh>
    <phoneticPr fontId="1"/>
  </si>
  <si>
    <t>件数</t>
  </si>
  <si>
    <t>人員</t>
  </si>
  <si>
    <t>放火</t>
  </si>
  <si>
    <t>凶器準備集合</t>
  </si>
  <si>
    <t>暴行</t>
  </si>
  <si>
    <t>傷害</t>
  </si>
  <si>
    <t>脅迫</t>
  </si>
  <si>
    <t>恐喝</t>
  </si>
  <si>
    <t>窃盗</t>
  </si>
  <si>
    <t>詐欺</t>
  </si>
  <si>
    <t>賭博</t>
  </si>
  <si>
    <t>公務執行妨害</t>
  </si>
  <si>
    <t>証人威迫</t>
  </si>
  <si>
    <t>器物損壊</t>
  </si>
  <si>
    <t>その他</t>
  </si>
  <si>
    <t>小型自動車競走法</t>
  </si>
  <si>
    <t>殺人</t>
  </si>
  <si>
    <t>強盗</t>
  </si>
  <si>
    <t>旭琉会</t>
    <phoneticPr fontId="1"/>
  </si>
  <si>
    <t>酒梅組</t>
    <phoneticPr fontId="1"/>
  </si>
  <si>
    <t>太州会</t>
    <phoneticPr fontId="1"/>
  </si>
  <si>
    <t>極東会</t>
    <phoneticPr fontId="1"/>
  </si>
  <si>
    <t>双愛会</t>
    <phoneticPr fontId="1"/>
  </si>
  <si>
    <t>及び　検挙人員（つづき）</t>
    <phoneticPr fontId="1"/>
  </si>
  <si>
    <t>暴力行為(注)</t>
    <phoneticPr fontId="1"/>
  </si>
  <si>
    <t>横領</t>
    <phoneticPr fontId="1"/>
  </si>
  <si>
    <t>わいせつ物頒布等</t>
    <phoneticPr fontId="1"/>
  </si>
  <si>
    <t>犯人蔵匿</t>
    <phoneticPr fontId="1"/>
  </si>
  <si>
    <t>逮捕監禁</t>
    <phoneticPr fontId="1"/>
  </si>
  <si>
    <t>信用毀損・業務妨害</t>
    <phoneticPr fontId="1"/>
  </si>
  <si>
    <t>暴力団員不当行為防止法</t>
    <phoneticPr fontId="1"/>
  </si>
  <si>
    <t>貸金業規制法</t>
    <phoneticPr fontId="1"/>
  </si>
  <si>
    <t>宅地建物取引業法</t>
    <phoneticPr fontId="1"/>
  </si>
  <si>
    <t>モーターボート競走法</t>
    <phoneticPr fontId="1"/>
  </si>
  <si>
    <t>その他の
団体</t>
    <phoneticPr fontId="1"/>
  </si>
  <si>
    <t>横領</t>
    <phoneticPr fontId="1"/>
  </si>
  <si>
    <t>わいせつ物頒布等</t>
    <phoneticPr fontId="1"/>
  </si>
  <si>
    <t>犯人蔵匿</t>
    <phoneticPr fontId="1"/>
  </si>
  <si>
    <t>逮捕監禁</t>
    <phoneticPr fontId="1"/>
  </si>
  <si>
    <t>信用毀損・業務妨害</t>
    <phoneticPr fontId="1"/>
  </si>
  <si>
    <t>暴力団員不当行為防止法</t>
    <phoneticPr fontId="1"/>
  </si>
  <si>
    <t>貸金業規制法</t>
    <phoneticPr fontId="1"/>
  </si>
  <si>
    <t>宅地建物取引業法</t>
    <phoneticPr fontId="1"/>
  </si>
  <si>
    <t>モーターボート競走法</t>
    <phoneticPr fontId="1"/>
  </si>
  <si>
    <t>暴力行為(注)</t>
    <phoneticPr fontId="1"/>
  </si>
  <si>
    <t>会津
小鉄会</t>
    <rPh sb="5" eb="6">
      <t>カイ</t>
    </rPh>
    <phoneticPr fontId="1"/>
  </si>
  <si>
    <t>注１　暴力行為等処罰ニ関スル法律第２条、第３条の罪のみを計上したものであって、同法第1条、第1条の2、</t>
    <phoneticPr fontId="1"/>
  </si>
  <si>
    <t xml:space="preserve">  　第1条の3の罪については、刑法犯 のそれぞれの罪名欄に計上してある。</t>
    <phoneticPr fontId="1"/>
  </si>
  <si>
    <t>刑法犯（交通業過を除く）</t>
    <rPh sb="0" eb="3">
      <t>ケイホウハン</t>
    </rPh>
    <rPh sb="4" eb="6">
      <t>コウツウ</t>
    </rPh>
    <rPh sb="6" eb="7">
      <t>ギョウ</t>
    </rPh>
    <rPh sb="7" eb="8">
      <t>カ</t>
    </rPh>
    <rPh sb="9" eb="10">
      <t>ノゾ</t>
    </rPh>
    <phoneticPr fontId="1"/>
  </si>
  <si>
    <t>特別法犯（交通法令違反を除く）</t>
    <rPh sb="0" eb="3">
      <t>トクベツホウ</t>
    </rPh>
    <rPh sb="3" eb="4">
      <t>ハン</t>
    </rPh>
    <rPh sb="5" eb="7">
      <t>コウツウ</t>
    </rPh>
    <rPh sb="7" eb="9">
      <t>ホウレイ</t>
    </rPh>
    <rPh sb="9" eb="11">
      <t>イハン</t>
    </rPh>
    <rPh sb="12" eb="13">
      <t>ノゾ</t>
    </rPh>
    <phoneticPr fontId="1"/>
  </si>
  <si>
    <t>俠道会</t>
    <rPh sb="0" eb="1">
      <t>キョウ</t>
    </rPh>
    <phoneticPr fontId="1"/>
  </si>
  <si>
    <t>総数</t>
    <rPh sb="0" eb="2">
      <t>ソウスウ</t>
    </rPh>
    <phoneticPr fontId="1"/>
  </si>
  <si>
    <t>刑法</t>
    <rPh sb="0" eb="2">
      <t>ケイホウ</t>
    </rPh>
    <phoneticPr fontId="1"/>
  </si>
  <si>
    <t>特法</t>
    <rPh sb="0" eb="1">
      <t>トク</t>
    </rPh>
    <rPh sb="1" eb="2">
      <t>ホウ</t>
    </rPh>
    <phoneticPr fontId="1"/>
  </si>
  <si>
    <t>件数</t>
    <rPh sb="0" eb="2">
      <t>ケンスウ</t>
    </rPh>
    <phoneticPr fontId="1"/>
  </si>
  <si>
    <t>人員</t>
    <rPh sb="0" eb="2">
      <t>ジンイン</t>
    </rPh>
    <phoneticPr fontId="1"/>
  </si>
  <si>
    <t>東組</t>
    <rPh sb="0" eb="1">
      <t>アヅマ</t>
    </rPh>
    <rPh sb="1" eb="2">
      <t>グミ</t>
    </rPh>
    <phoneticPr fontId="1"/>
  </si>
  <si>
    <t>　２　（　）内の数字は、薬物事犯を犯した被疑者で、これらの罪以外で計上されている被疑者数であり外数である。</t>
    <phoneticPr fontId="1"/>
  </si>
  <si>
    <t>及び　検挙人員</t>
    <phoneticPr fontId="1"/>
  </si>
  <si>
    <t>暴力団排除条例</t>
    <rPh sb="0" eb="3">
      <t>ボウリョクダン</t>
    </rPh>
    <rPh sb="3" eb="5">
      <t>ハイジョ</t>
    </rPh>
    <rPh sb="5" eb="7">
      <t>ジョウレイ</t>
    </rPh>
    <phoneticPr fontId="1"/>
  </si>
  <si>
    <t>暴力516</t>
    <rPh sb="0" eb="2">
      <t>ボウリョク</t>
    </rPh>
    <phoneticPr fontId="1"/>
  </si>
  <si>
    <t>暴力517</t>
    <rPh sb="0" eb="2">
      <t>ボウリョク</t>
    </rPh>
    <phoneticPr fontId="1"/>
  </si>
  <si>
    <t>　　　　　　　　　　　　系列
罪種</t>
    <rPh sb="12" eb="14">
      <t>ケイレツ</t>
    </rPh>
    <rPh sb="16" eb="17">
      <t>ザイ</t>
    </rPh>
    <rPh sb="17" eb="18">
      <t>シュ</t>
    </rPh>
    <phoneticPr fontId="1"/>
  </si>
  <si>
    <t>系列
　　　　　　　　　　　　罪種</t>
    <rPh sb="16" eb="17">
      <t>ザイ</t>
    </rPh>
    <rPh sb="17" eb="18">
      <t>シュ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</si>
  <si>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</si>
  <si>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松葉会</t>
    <phoneticPr fontId="1"/>
  </si>
  <si>
    <t>関東関根組</t>
    <phoneticPr fontId="1"/>
  </si>
  <si>
    <t>東声会</t>
    <phoneticPr fontId="1"/>
  </si>
  <si>
    <t>浪川会</t>
    <phoneticPr fontId="1"/>
  </si>
  <si>
    <t>福博会</t>
    <phoneticPr fontId="1"/>
  </si>
  <si>
    <t>神戸山口組</t>
    <phoneticPr fontId="1"/>
  </si>
  <si>
    <t>覚醒剤取締法</t>
    <rPh sb="0" eb="2">
      <t>カクセイ</t>
    </rPh>
    <phoneticPr fontId="1"/>
  </si>
  <si>
    <t>絆會</t>
    <rPh sb="0" eb="1">
      <t>キズナ</t>
    </rPh>
    <rPh sb="1" eb="2">
      <t>カイ</t>
    </rPh>
    <phoneticPr fontId="1"/>
  </si>
  <si>
    <t>暴力514</t>
    <rPh sb="0" eb="2">
      <t>ボウリョク</t>
    </rPh>
    <phoneticPr fontId="1"/>
  </si>
  <si>
    <t>暴力515</t>
    <rPh sb="0" eb="2">
      <t>ボウリョク</t>
    </rPh>
    <phoneticPr fontId="1"/>
  </si>
  <si>
    <t xml:space="preserve">122　罪種別　系列別　検挙件数  </t>
    <phoneticPr fontId="1"/>
  </si>
  <si>
    <t>池田組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</si>
</sst>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\-#,##0;\-"/>
    <numFmt numFmtId="177" formatCode="\(#,##0\);[Red]\-#,##0;\-"/>
    <numFmt numFmtId="178" formatCode="\(0\)"/>
  </numFmts>
  <fonts count="7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6" fillId="0" borderId="0"/>
  </cellStyleXfs>
  <cellXfs count="146">
    <xf numFmtId="0" fontId="0" fillId="0" borderId="0" xfId="0"/>
    <xf numFmtId="0" fontId="0" fillId="0" borderId="0" xfId="0" applyFill="1"/>
    <xf numFmtId="0" fontId="5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quotePrefix="1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ill="1" applyAlignment="1" applyProtection="1">
      <alignment horizontal="distributed" vertical="center"/>
    </xf>
    <xf numFmtId="0" fontId="0" fillId="0" borderId="5" xfId="0" applyFill="1" applyBorder="1" applyAlignment="1" applyProtection="1">
      <alignment horizontal="left"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9" xfId="0" applyNumberFormat="1" applyFont="1" applyFill="1" applyBorder="1" applyAlignment="1" applyProtection="1">
      <alignment vertical="center"/>
    </xf>
    <xf numFmtId="176" fontId="0" fillId="0" borderId="10" xfId="0" applyNumberForma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0" xfId="0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5" fillId="0" borderId="9" xfId="0" applyNumberFormat="1" applyFont="1" applyFill="1" applyBorder="1" applyAlignment="1" applyProtection="1">
      <alignment vertical="center"/>
    </xf>
    <xf numFmtId="176" fontId="5" fillId="0" borderId="10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176" fontId="5" fillId="0" borderId="5" xfId="0" applyNumberFormat="1" applyFont="1" applyFill="1" applyBorder="1" applyAlignment="1" applyProtection="1">
      <alignment vertical="center"/>
    </xf>
    <xf numFmtId="176" fontId="0" fillId="0" borderId="10" xfId="0" applyNumberFormat="1" applyFill="1" applyBorder="1" applyAlignment="1" applyProtection="1">
      <alignment vertical="center"/>
      <protection locked="0"/>
    </xf>
    <xf numFmtId="0" fontId="4" fillId="0" borderId="0" xfId="0" applyFont="1" applyFill="1" applyAlignment="1">
      <alignment vertical="center"/>
    </xf>
    <xf numFmtId="176" fontId="5" fillId="0" borderId="9" xfId="0" applyNumberFormat="1" applyFont="1" applyFill="1" applyBorder="1" applyAlignment="1" applyProtection="1">
      <alignment horizontal="right"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0" fontId="0" fillId="0" borderId="0" xfId="0" applyFill="1" applyAlignment="1" applyProtection="1">
      <alignment horizontal="left" vertical="center"/>
    </xf>
    <xf numFmtId="176" fontId="0" fillId="0" borderId="10" xfId="0" applyNumberFormat="1" applyFill="1" applyBorder="1" applyAlignment="1" applyProtection="1">
      <alignment horizontal="right" vertical="center"/>
      <protection locked="0"/>
    </xf>
    <xf numFmtId="0" fontId="0" fillId="0" borderId="5" xfId="0" quotePrefix="1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distributed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0" xfId="0" applyFill="1" applyBorder="1" applyAlignment="1" applyProtection="1">
      <alignment horizontal="left" vertical="center"/>
    </xf>
    <xf numFmtId="178" fontId="4" fillId="0" borderId="9" xfId="0" applyNumberFormat="1" applyFont="1" applyFill="1" applyBorder="1" applyAlignment="1" applyProtection="1">
      <alignment vertical="center"/>
    </xf>
    <xf numFmtId="178" fontId="5" fillId="0" borderId="9" xfId="0" applyNumberFormat="1" applyFont="1" applyFill="1" applyBorder="1" applyAlignment="1" applyProtection="1">
      <alignment horizontal="right" vertical="center"/>
      <protection locked="0"/>
    </xf>
    <xf numFmtId="177" fontId="5" fillId="0" borderId="9" xfId="0" applyNumberFormat="1" applyFont="1" applyFill="1" applyBorder="1" applyAlignment="1" applyProtection="1">
      <alignment horizontal="right" vertical="center"/>
      <protection locked="0"/>
    </xf>
    <xf numFmtId="177" fontId="5" fillId="0" borderId="10" xfId="0" applyNumberFormat="1" applyFont="1" applyFill="1" applyBorder="1" applyAlignment="1" applyProtection="1">
      <alignment horizontal="right" vertical="center"/>
      <protection locked="0"/>
    </xf>
    <xf numFmtId="178" fontId="5" fillId="0" borderId="5" xfId="0" applyNumberFormat="1" applyFont="1" applyFill="1" applyBorder="1" applyAlignment="1" applyProtection="1">
      <alignment horizontal="right" vertical="center"/>
      <protection locked="0"/>
    </xf>
    <xf numFmtId="177" fontId="5" fillId="0" borderId="5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ill="1" applyBorder="1" applyAlignment="1" applyProtection="1">
      <alignment horizontal="distributed" vertical="center"/>
    </xf>
    <xf numFmtId="0" fontId="0" fillId="0" borderId="11" xfId="0" applyFill="1" applyBorder="1" applyAlignment="1" applyProtection="1">
      <alignment horizontal="left" vertical="center"/>
    </xf>
    <xf numFmtId="176" fontId="3" fillId="0" borderId="13" xfId="0" applyNumberFormat="1" applyFont="1" applyFill="1" applyBorder="1" applyAlignment="1" applyProtection="1">
      <alignment horizontal="right" vertical="center"/>
    </xf>
    <xf numFmtId="176" fontId="0" fillId="0" borderId="13" xfId="0" applyNumberFormat="1" applyFill="1" applyBorder="1" applyAlignment="1" applyProtection="1">
      <alignment vertical="center"/>
      <protection locked="0"/>
    </xf>
    <xf numFmtId="176" fontId="0" fillId="0" borderId="0" xfId="0" applyNumberForma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top" wrapText="1"/>
    </xf>
    <xf numFmtId="0" fontId="5" fillId="0" borderId="0" xfId="0" applyFont="1" applyFill="1" applyAlignment="1" applyProtection="1"/>
    <xf numFmtId="176" fontId="5" fillId="0" borderId="0" xfId="0" applyNumberFormat="1" applyFont="1" applyFill="1"/>
    <xf numFmtId="0" fontId="0" fillId="0" borderId="2" xfId="0" applyFill="1" applyBorder="1" applyAlignment="1" applyProtection="1">
      <alignment horizontal="distributed" vertical="center" justifyLastLine="1"/>
    </xf>
    <xf numFmtId="0" fontId="0" fillId="0" borderId="3" xfId="0" applyFill="1" applyBorder="1" applyAlignment="1" applyProtection="1">
      <alignment horizontal="distributed" vertical="center" justifyLastLine="1"/>
    </xf>
    <xf numFmtId="0" fontId="0" fillId="0" borderId="0" xfId="0" applyFill="1" applyBorder="1" applyAlignment="1" applyProtection="1">
      <alignment horizontal="distributed" vertical="center" justifyLastLine="1"/>
    </xf>
    <xf numFmtId="0" fontId="0" fillId="0" borderId="6" xfId="0" applyFill="1" applyBorder="1" applyAlignment="1" applyProtection="1">
      <alignment horizontal="distributed" vertical="center" justifyLastLine="1"/>
    </xf>
    <xf numFmtId="0" fontId="0" fillId="0" borderId="14" xfId="0" applyFill="1" applyBorder="1" applyAlignment="1" applyProtection="1">
      <alignment horizontal="distributed" vertical="center" justifyLastLine="1"/>
    </xf>
    <xf numFmtId="176" fontId="0" fillId="0" borderId="0" xfId="0" applyNumberFormat="1" applyFill="1" applyBorder="1" applyAlignment="1" applyProtection="1">
      <alignment vertical="center"/>
    </xf>
    <xf numFmtId="176" fontId="0" fillId="0" borderId="9" xfId="0" applyNumberFormat="1" applyFill="1" applyBorder="1" applyAlignment="1" applyProtection="1">
      <alignment vertical="center"/>
    </xf>
    <xf numFmtId="176" fontId="0" fillId="0" borderId="5" xfId="0" applyNumberForma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horizontal="right" vertical="center"/>
      <protection locked="0"/>
    </xf>
    <xf numFmtId="178" fontId="5" fillId="0" borderId="0" xfId="0" applyNumberFormat="1" applyFont="1" applyFill="1" applyBorder="1" applyAlignment="1" applyProtection="1">
      <alignment horizontal="right" vertical="center"/>
      <protection locked="0"/>
    </xf>
    <xf numFmtId="177" fontId="5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/>
    <xf numFmtId="0" fontId="0" fillId="0" borderId="10" xfId="0" applyFill="1" applyBorder="1" applyAlignment="1" applyProtection="1">
      <alignment horizontal="distributed" vertical="center" justifyLastLine="1"/>
    </xf>
    <xf numFmtId="0" fontId="0" fillId="0" borderId="7" xfId="0" applyFill="1" applyBorder="1" applyAlignment="1" applyProtection="1">
      <alignment horizontal="distributed" vertical="center" justifyLastLine="1"/>
    </xf>
    <xf numFmtId="178" fontId="5" fillId="0" borderId="10" xfId="0" applyNumberFormat="1" applyFont="1" applyFill="1" applyBorder="1" applyAlignment="1" applyProtection="1">
      <alignment horizontal="right" vertical="center"/>
      <protection locked="0"/>
    </xf>
    <xf numFmtId="38" fontId="4" fillId="0" borderId="6" xfId="0" applyNumberFormat="1" applyFont="1" applyFill="1" applyBorder="1" applyAlignment="1" applyProtection="1">
      <alignment vertical="center"/>
    </xf>
    <xf numFmtId="38" fontId="4" fillId="0" borderId="7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8" xfId="0" applyNumberFormat="1" applyFont="1" applyFill="1" applyBorder="1" applyAlignment="1" applyProtection="1">
      <alignment vertical="center"/>
    </xf>
    <xf numFmtId="38" fontId="4" fillId="0" borderId="9" xfId="0" applyNumberFormat="1" applyFont="1" applyFill="1" applyBorder="1" applyAlignment="1" applyProtection="1">
      <alignment vertical="center"/>
    </xf>
    <xf numFmtId="38" fontId="5" fillId="0" borderId="9" xfId="0" applyNumberFormat="1" applyFont="1" applyFill="1" applyBorder="1" applyAlignment="1" applyProtection="1">
      <alignment vertical="center"/>
    </xf>
    <xf numFmtId="38" fontId="5" fillId="0" borderId="10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Alignment="1" applyProtection="1">
      <alignment vertical="center"/>
    </xf>
    <xf numFmtId="38" fontId="5" fillId="0" borderId="5" xfId="0" applyNumberFormat="1" applyFont="1" applyFill="1" applyBorder="1" applyAlignment="1" applyProtection="1">
      <alignment vertical="center"/>
    </xf>
    <xf numFmtId="38" fontId="4" fillId="0" borderId="9" xfId="0" applyNumberFormat="1" applyFont="1" applyFill="1" applyBorder="1" applyAlignment="1" applyProtection="1">
      <alignment horizontal="right" vertical="center"/>
      <protection locked="0"/>
    </xf>
    <xf numFmtId="38" fontId="4" fillId="0" borderId="10" xfId="0" applyNumberFormat="1" applyFont="1" applyFill="1" applyBorder="1" applyAlignment="1" applyProtection="1">
      <alignment horizontal="right" vertical="center"/>
      <protection locked="0"/>
    </xf>
    <xf numFmtId="38" fontId="4" fillId="0" borderId="0" xfId="0" applyNumberFormat="1" applyFont="1" applyFill="1" applyBorder="1" applyAlignment="1" applyProtection="1">
      <alignment horizontal="right" vertical="center"/>
      <protection locked="0"/>
    </xf>
    <xf numFmtId="38" fontId="4" fillId="0" borderId="0" xfId="0" applyNumberFormat="1" applyFont="1" applyFill="1" applyBorder="1" applyAlignment="1" applyProtection="1">
      <alignment vertical="center"/>
      <protection locked="0"/>
    </xf>
    <xf numFmtId="38" fontId="4" fillId="0" borderId="5" xfId="0" applyNumberFormat="1" applyFont="1" applyFill="1" applyBorder="1" applyAlignment="1" applyProtection="1">
      <alignment horizontal="right" vertical="center"/>
      <protection locked="0"/>
    </xf>
    <xf numFmtId="38" fontId="5" fillId="0" borderId="9" xfId="0" applyNumberFormat="1" applyFont="1" applyFill="1" applyBorder="1" applyAlignment="1" applyProtection="1">
      <alignment horizontal="right" vertical="center"/>
      <protection locked="0"/>
    </xf>
    <xf numFmtId="38" fontId="5" fillId="0" borderId="10" xfId="0" applyNumberFormat="1" applyFont="1" applyFill="1" applyBorder="1" applyAlignment="1" applyProtection="1">
      <alignment horizontal="right" vertical="center"/>
      <protection locked="0"/>
    </xf>
    <xf numFmtId="38" fontId="5" fillId="0" borderId="0" xfId="0" applyNumberFormat="1" applyFont="1" applyFill="1" applyBorder="1" applyAlignment="1" applyProtection="1">
      <alignment horizontal="right" vertical="center"/>
      <protection locked="0"/>
    </xf>
    <xf numFmtId="38" fontId="5" fillId="0" borderId="0" xfId="0" applyNumberFormat="1" applyFont="1" applyFill="1" applyBorder="1" applyAlignment="1" applyProtection="1">
      <alignment vertical="center"/>
      <protection locked="0"/>
    </xf>
    <xf numFmtId="38" fontId="5" fillId="0" borderId="5" xfId="0" applyNumberFormat="1" applyFont="1" applyFill="1" applyBorder="1" applyAlignment="1" applyProtection="1">
      <alignment horizontal="right" vertical="center"/>
      <protection locked="0"/>
    </xf>
    <xf numFmtId="38" fontId="3" fillId="0" borderId="9" xfId="0" applyNumberFormat="1" applyFont="1" applyFill="1" applyBorder="1" applyAlignment="1" applyProtection="1">
      <alignment vertical="center"/>
    </xf>
    <xf numFmtId="38" fontId="3" fillId="0" borderId="10" xfId="0" applyNumberFormat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5" xfId="0" applyNumberFormat="1" applyFont="1" applyFill="1" applyBorder="1" applyAlignment="1" applyProtection="1">
      <alignment vertical="center"/>
    </xf>
    <xf numFmtId="38" fontId="4" fillId="0" borderId="12" xfId="0" applyNumberFormat="1" applyFont="1" applyFill="1" applyBorder="1" applyAlignment="1" applyProtection="1">
      <alignment vertical="center"/>
    </xf>
    <xf numFmtId="38" fontId="3" fillId="0" borderId="12" xfId="0" applyNumberFormat="1" applyFont="1" applyFill="1" applyBorder="1" applyAlignment="1" applyProtection="1">
      <alignment horizontal="right" vertical="center"/>
    </xf>
    <xf numFmtId="38" fontId="3" fillId="0" borderId="13" xfId="0" applyNumberFormat="1" applyFont="1" applyFill="1" applyBorder="1" applyAlignment="1" applyProtection="1">
      <alignment horizontal="right"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3" fillId="0" borderId="11" xfId="0" applyNumberFormat="1" applyFont="1" applyFill="1" applyBorder="1" applyAlignment="1" applyProtection="1">
      <alignment horizontal="right" vertical="center"/>
    </xf>
    <xf numFmtId="38" fontId="4" fillId="0" borderId="15" xfId="0" applyNumberFormat="1" applyFont="1" applyFill="1" applyBorder="1" applyAlignment="1" applyProtection="1">
      <alignment vertical="center"/>
    </xf>
    <xf numFmtId="38" fontId="0" fillId="0" borderId="0" xfId="0" applyNumberFormat="1" applyFill="1" applyBorder="1" applyAlignment="1" applyProtection="1">
      <alignment vertical="center"/>
    </xf>
    <xf numFmtId="38" fontId="4" fillId="0" borderId="10" xfId="0" applyNumberFormat="1" applyFont="1" applyFill="1" applyBorder="1" applyAlignment="1" applyProtection="1">
      <alignment vertical="center"/>
    </xf>
    <xf numFmtId="38" fontId="4" fillId="0" borderId="5" xfId="0" applyNumberFormat="1" applyFont="1" applyFill="1" applyBorder="1" applyAlignment="1" applyProtection="1">
      <alignment vertical="center"/>
    </xf>
    <xf numFmtId="38" fontId="0" fillId="0" borderId="0" xfId="0" applyNumberFormat="1" applyFill="1" applyBorder="1" applyAlignment="1" applyProtection="1">
      <alignment vertical="center"/>
      <protection locked="0"/>
    </xf>
    <xf numFmtId="38" fontId="0" fillId="0" borderId="9" xfId="0" applyNumberFormat="1" applyFill="1" applyBorder="1" applyAlignment="1" applyProtection="1">
      <alignment horizontal="right" vertical="center"/>
      <protection locked="0"/>
    </xf>
    <xf numFmtId="38" fontId="0" fillId="0" borderId="10" xfId="0" applyNumberFormat="1" applyFill="1" applyBorder="1" applyAlignment="1" applyProtection="1">
      <alignment horizontal="right" vertical="center"/>
      <protection locked="0"/>
    </xf>
    <xf numFmtId="38" fontId="0" fillId="0" borderId="5" xfId="0" applyNumberFormat="1" applyFill="1" applyBorder="1" applyAlignment="1" applyProtection="1">
      <alignment horizontal="right" vertical="center"/>
      <protection locked="0"/>
    </xf>
    <xf numFmtId="38" fontId="0" fillId="0" borderId="0" xfId="0" applyNumberFormat="1" applyFill="1" applyAlignment="1" applyProtection="1">
      <alignment vertical="center"/>
      <protection locked="0"/>
    </xf>
    <xf numFmtId="38" fontId="3" fillId="0" borderId="1" xfId="0" applyNumberFormat="1" applyFont="1" applyFill="1" applyBorder="1" applyAlignment="1" applyProtection="1">
      <alignment horizontal="right" vertical="center"/>
    </xf>
    <xf numFmtId="0" fontId="2" fillId="0" borderId="0" xfId="0" quotePrefix="1" applyFont="1" applyFill="1" applyAlignment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38" fontId="4" fillId="0" borderId="9" xfId="0" applyNumberFormat="1" applyFont="1" applyFill="1" applyBorder="1" applyAlignment="1" applyProtection="1">
      <alignment horizontal="right" vertical="center"/>
    </xf>
    <xf numFmtId="176" fontId="4" fillId="0" borderId="9" xfId="0" applyNumberFormat="1" applyFont="1" applyFill="1" applyBorder="1" applyAlignment="1" applyProtection="1">
      <alignment horizontal="right" vertical="center"/>
    </xf>
    <xf numFmtId="0" fontId="0" fillId="0" borderId="23" xfId="0" applyFill="1" applyBorder="1" applyAlignment="1">
      <alignment vertical="center" wrapText="1"/>
    </xf>
    <xf numFmtId="0" fontId="0" fillId="0" borderId="23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0" xfId="0" applyFill="1" applyAlignment="1" applyProtection="1">
      <alignment horizontal="center" vertical="distributed" textRotation="255" justifyLastLine="1"/>
    </xf>
    <xf numFmtId="0" fontId="0" fillId="0" borderId="0" xfId="0" applyFill="1" applyAlignment="1">
      <alignment horizontal="center" vertical="distributed" textRotation="255" justifyLastLine="1"/>
    </xf>
    <xf numFmtId="0" fontId="0" fillId="0" borderId="0" xfId="0" applyFill="1" applyBorder="1" applyAlignment="1" applyProtection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1" xfId="0" applyFill="1" applyBorder="1" applyAlignment="1">
      <alignment horizontal="center" vertical="distributed" textRotation="255" justifyLastLine="1"/>
    </xf>
    <xf numFmtId="0" fontId="3" fillId="0" borderId="16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3" fillId="0" borderId="16" xfId="0" quotePrefix="1" applyFont="1" applyFill="1" applyBorder="1" applyAlignment="1" applyProtection="1">
      <alignment horizontal="distributed" vertical="center" justifyLastLine="1"/>
    </xf>
    <xf numFmtId="0" fontId="3" fillId="0" borderId="16" xfId="0" applyFont="1" applyFill="1" applyBorder="1" applyAlignment="1">
      <alignment horizontal="distributed" vertical="center" justifyLastLine="1"/>
    </xf>
    <xf numFmtId="0" fontId="3" fillId="0" borderId="22" xfId="0" applyFont="1" applyFill="1" applyBorder="1" applyAlignment="1" applyProtection="1">
      <alignment horizontal="distributed" vertical="center" justifyLastLine="1"/>
    </xf>
    <xf numFmtId="0" fontId="0" fillId="0" borderId="0" xfId="0" applyFill="1" applyBorder="1" applyAlignment="1" applyProtection="1">
      <alignment horizontal="distributed" vertical="center" wrapText="1" justifyLastLine="1"/>
    </xf>
    <xf numFmtId="0" fontId="3" fillId="0" borderId="0" xfId="0" applyFont="1" applyFill="1" applyBorder="1" applyAlignment="1" applyProtection="1">
      <alignment horizontal="distributed" vertical="center" justifyLastLine="1"/>
    </xf>
    <xf numFmtId="0" fontId="3" fillId="0" borderId="21" xfId="0" applyFont="1" applyFill="1" applyBorder="1" applyAlignment="1" applyProtection="1">
      <alignment horizontal="distributed" vertical="center" wrapText="1" justifyLastLine="1"/>
    </xf>
    <xf numFmtId="0" fontId="0" fillId="0" borderId="17" xfId="0" applyFill="1" applyBorder="1" applyAlignment="1" applyProtection="1">
      <alignment vertical="center" wrapText="1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3" fillId="0" borderId="16" xfId="0" quotePrefix="1" applyFont="1" applyFill="1" applyBorder="1" applyAlignment="1">
      <alignment horizontal="distributed" vertical="center" justifyLastLine="1"/>
    </xf>
    <xf numFmtId="0" fontId="0" fillId="0" borderId="22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 wrapText="1"/>
    </xf>
    <xf numFmtId="0" fontId="2" fillId="0" borderId="0" xfId="0" quotePrefix="1" applyFont="1" applyFill="1" applyAlignment="1">
      <alignment horizontal="distributed" vertical="center"/>
    </xf>
    <xf numFmtId="0" fontId="0" fillId="0" borderId="22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center" vertical="center" wrapText="1"/>
    </xf>
    <xf numFmtId="0" fontId="0" fillId="0" borderId="27" xfId="0" applyFill="1" applyBorder="1" applyAlignment="1" applyProtection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38100</xdr:rowOff>
    </xdr:from>
    <xdr:to>
      <xdr:col>3</xdr:col>
      <xdr:colOff>0</xdr:colOff>
      <xdr:row>30</xdr:row>
      <xdr:rowOff>106680</xdr:rowOff>
    </xdr:to>
    <xdr:sp macro="" textlink="">
      <xdr:nvSpPr>
        <xdr:cNvPr id="3271" name="AutoShape 7">
          <a:extLst>
            <a:ext uri="{FF2B5EF4-FFF2-40B4-BE49-F238E27FC236}">
              <a16:creationId xmlns:a16="http://schemas.microsoft.com/office/drawing/2014/main" id="{1FB8331D-ACB5-41B2-8884-7D155378BB98}"/>
            </a:ext>
          </a:extLst>
        </xdr:cNvPr>
        <xdr:cNvSpPr>
          <a:spLocks/>
        </xdr:cNvSpPr>
      </xdr:nvSpPr>
      <xdr:spPr bwMode="auto">
        <a:xfrm>
          <a:off x="350520" y="1341120"/>
          <a:ext cx="114300" cy="3223260"/>
        </a:xfrm>
        <a:prstGeom prst="leftBrace">
          <a:avLst>
            <a:gd name="adj1" fmla="val 669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33</xdr:row>
      <xdr:rowOff>30480</xdr:rowOff>
    </xdr:from>
    <xdr:to>
      <xdr:col>3</xdr:col>
      <xdr:colOff>7620</xdr:colOff>
      <xdr:row>68</xdr:row>
      <xdr:rowOff>99060</xdr:rowOff>
    </xdr:to>
    <xdr:sp macro="" textlink="">
      <xdr:nvSpPr>
        <xdr:cNvPr id="3272" name="AutoShape 8">
          <a:extLst>
            <a:ext uri="{FF2B5EF4-FFF2-40B4-BE49-F238E27FC236}">
              <a16:creationId xmlns:a16="http://schemas.microsoft.com/office/drawing/2014/main" id="{8CCA7004-5AC5-497D-A557-84F63A9869EB}"/>
            </a:ext>
          </a:extLst>
        </xdr:cNvPr>
        <xdr:cNvSpPr>
          <a:spLocks/>
        </xdr:cNvSpPr>
      </xdr:nvSpPr>
      <xdr:spPr bwMode="auto">
        <a:xfrm>
          <a:off x="358140" y="4899660"/>
          <a:ext cx="114300" cy="4747260"/>
        </a:xfrm>
        <a:prstGeom prst="leftBrace">
          <a:avLst>
            <a:gd name="adj1" fmla="val 986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7</xdr:row>
      <xdr:rowOff>38100</xdr:rowOff>
    </xdr:from>
    <xdr:to>
      <xdr:col>37</xdr:col>
      <xdr:colOff>0</xdr:colOff>
      <xdr:row>30</xdr:row>
      <xdr:rowOff>99060</xdr:rowOff>
    </xdr:to>
    <xdr:sp macro="" textlink="">
      <xdr:nvSpPr>
        <xdr:cNvPr id="3273" name="AutoShape 9">
          <a:extLst>
            <a:ext uri="{FF2B5EF4-FFF2-40B4-BE49-F238E27FC236}">
              <a16:creationId xmlns:a16="http://schemas.microsoft.com/office/drawing/2014/main" id="{D672095A-079E-4B1B-9D6C-9569FD6C3EEA}"/>
            </a:ext>
          </a:extLst>
        </xdr:cNvPr>
        <xdr:cNvSpPr>
          <a:spLocks/>
        </xdr:cNvSpPr>
      </xdr:nvSpPr>
      <xdr:spPr bwMode="auto">
        <a:xfrm>
          <a:off x="14523720" y="1341120"/>
          <a:ext cx="114300" cy="3215640"/>
        </a:xfrm>
        <a:prstGeom prst="rightBrace">
          <a:avLst>
            <a:gd name="adj1" fmla="val 820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7620</xdr:colOff>
      <xdr:row>32</xdr:row>
      <xdr:rowOff>45720</xdr:rowOff>
    </xdr:from>
    <xdr:to>
      <xdr:col>36</xdr:col>
      <xdr:colOff>106680</xdr:colOff>
      <xdr:row>68</xdr:row>
      <xdr:rowOff>99060</xdr:rowOff>
    </xdr:to>
    <xdr:sp macro="" textlink="">
      <xdr:nvSpPr>
        <xdr:cNvPr id="3274" name="AutoShape 10">
          <a:extLst>
            <a:ext uri="{FF2B5EF4-FFF2-40B4-BE49-F238E27FC236}">
              <a16:creationId xmlns:a16="http://schemas.microsoft.com/office/drawing/2014/main" id="{2FFB6EE2-3D47-4D7D-A1CC-ACCAC9FEFAA5}"/>
            </a:ext>
          </a:extLst>
        </xdr:cNvPr>
        <xdr:cNvSpPr>
          <a:spLocks/>
        </xdr:cNvSpPr>
      </xdr:nvSpPr>
      <xdr:spPr bwMode="auto">
        <a:xfrm>
          <a:off x="14531340" y="4777740"/>
          <a:ext cx="99060" cy="4869180"/>
        </a:xfrm>
        <a:prstGeom prst="rightBrace">
          <a:avLst>
            <a:gd name="adj1" fmla="val 14336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38100</xdr:rowOff>
    </xdr:from>
    <xdr:to>
      <xdr:col>3</xdr:col>
      <xdr:colOff>0</xdr:colOff>
      <xdr:row>30</xdr:row>
      <xdr:rowOff>114300</xdr:rowOff>
    </xdr:to>
    <xdr:sp macro="" textlink="">
      <xdr:nvSpPr>
        <xdr:cNvPr id="4279" name="AutoShape 7">
          <a:extLst>
            <a:ext uri="{FF2B5EF4-FFF2-40B4-BE49-F238E27FC236}">
              <a16:creationId xmlns:a16="http://schemas.microsoft.com/office/drawing/2014/main" id="{AE83AE38-67E5-443B-88A8-C93C1DC98DD4}"/>
            </a:ext>
          </a:extLst>
        </xdr:cNvPr>
        <xdr:cNvSpPr>
          <a:spLocks/>
        </xdr:cNvSpPr>
      </xdr:nvSpPr>
      <xdr:spPr bwMode="auto">
        <a:xfrm>
          <a:off x="350520" y="1371600"/>
          <a:ext cx="114300" cy="3581400"/>
        </a:xfrm>
        <a:prstGeom prst="leftBrace">
          <a:avLst>
            <a:gd name="adj1" fmla="val 74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33</xdr:row>
      <xdr:rowOff>30480</xdr:rowOff>
    </xdr:from>
    <xdr:to>
      <xdr:col>3</xdr:col>
      <xdr:colOff>7620</xdr:colOff>
      <xdr:row>68</xdr:row>
      <xdr:rowOff>106680</xdr:rowOff>
    </xdr:to>
    <xdr:sp macro="" textlink="">
      <xdr:nvSpPr>
        <xdr:cNvPr id="4280" name="AutoShape 8">
          <a:extLst>
            <a:ext uri="{FF2B5EF4-FFF2-40B4-BE49-F238E27FC236}">
              <a16:creationId xmlns:a16="http://schemas.microsoft.com/office/drawing/2014/main" id="{3EF26753-885D-4747-B0AC-ED9C2EFFEF75}"/>
            </a:ext>
          </a:extLst>
        </xdr:cNvPr>
        <xdr:cNvSpPr>
          <a:spLocks/>
        </xdr:cNvSpPr>
      </xdr:nvSpPr>
      <xdr:spPr bwMode="auto">
        <a:xfrm>
          <a:off x="358140" y="5326380"/>
          <a:ext cx="114300" cy="5166360"/>
        </a:xfrm>
        <a:prstGeom prst="leftBrace">
          <a:avLst>
            <a:gd name="adj1" fmla="val 1073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7</xdr:row>
      <xdr:rowOff>38100</xdr:rowOff>
    </xdr:from>
    <xdr:to>
      <xdr:col>39</xdr:col>
      <xdr:colOff>0</xdr:colOff>
      <xdr:row>30</xdr:row>
      <xdr:rowOff>106680</xdr:rowOff>
    </xdr:to>
    <xdr:sp macro="" textlink="">
      <xdr:nvSpPr>
        <xdr:cNvPr id="4281" name="AutoShape 9">
          <a:extLst>
            <a:ext uri="{FF2B5EF4-FFF2-40B4-BE49-F238E27FC236}">
              <a16:creationId xmlns:a16="http://schemas.microsoft.com/office/drawing/2014/main" id="{D49C5604-D041-4272-A201-FBD0BA19DDF2}"/>
            </a:ext>
          </a:extLst>
        </xdr:cNvPr>
        <xdr:cNvSpPr>
          <a:spLocks/>
        </xdr:cNvSpPr>
      </xdr:nvSpPr>
      <xdr:spPr bwMode="auto">
        <a:xfrm>
          <a:off x="14950440" y="1371600"/>
          <a:ext cx="114300" cy="3573780"/>
        </a:xfrm>
        <a:prstGeom prst="rightBrace">
          <a:avLst>
            <a:gd name="adj1" fmla="val 9119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7620</xdr:colOff>
      <xdr:row>32</xdr:row>
      <xdr:rowOff>45720</xdr:rowOff>
    </xdr:from>
    <xdr:to>
      <xdr:col>38</xdr:col>
      <xdr:colOff>106680</xdr:colOff>
      <xdr:row>68</xdr:row>
      <xdr:rowOff>106680</xdr:rowOff>
    </xdr:to>
    <xdr:sp macro="" textlink="">
      <xdr:nvSpPr>
        <xdr:cNvPr id="4282" name="AutoShape 10">
          <a:extLst>
            <a:ext uri="{FF2B5EF4-FFF2-40B4-BE49-F238E27FC236}">
              <a16:creationId xmlns:a16="http://schemas.microsoft.com/office/drawing/2014/main" id="{8D5BFD43-E554-411C-9930-854DA6C9947B}"/>
            </a:ext>
          </a:extLst>
        </xdr:cNvPr>
        <xdr:cNvSpPr>
          <a:spLocks/>
        </xdr:cNvSpPr>
      </xdr:nvSpPr>
      <xdr:spPr bwMode="auto">
        <a:xfrm>
          <a:off x="14958060" y="5189220"/>
          <a:ext cx="99060" cy="5303520"/>
        </a:xfrm>
        <a:prstGeom prst="rightBrace">
          <a:avLst>
            <a:gd name="adj1" fmla="val 15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O76"/>
  <sheetViews>
    <sheetView tabSelected="1" view="pageBreakPreview" zoomScaleNormal="100" zoomScaleSheetLayoutView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B4" sqref="B4:E5"/>
    </sheetView>
  </sheetViews>
  <sheetFormatPr defaultColWidth="9.375" defaultRowHeight="10.8" x14ac:dyDescent="0.15"/>
  <cols>
    <col min="1" max="1" width="2.875" style="2" customWidth="1"/>
    <col min="2" max="2" width="2.875" style="1" customWidth="1"/>
    <col min="3" max="3" width="1.875" style="1" customWidth="1"/>
    <col min="4" max="4" width="26" style="1" bestFit="1" customWidth="1"/>
    <col min="5" max="5" width="1" style="1" customWidth="1"/>
    <col min="6" max="7" width="7.875" style="2" customWidth="1"/>
    <col min="8" max="13" width="6.875" style="2" customWidth="1"/>
    <col min="14" max="17" width="6.625" style="2" customWidth="1"/>
    <col min="18" max="19" width="1.875" style="2" customWidth="1"/>
    <col min="20" max="20" width="5.375" style="2" customWidth="1"/>
    <col min="21" max="21" width="6" style="2" customWidth="1"/>
    <col min="22" max="24" width="6" style="2" bestFit="1" customWidth="1"/>
    <col min="25" max="25" width="6" style="2" customWidth="1"/>
    <col min="26" max="29" width="6" style="2" bestFit="1" customWidth="1"/>
    <col min="30" max="34" width="6" style="2" customWidth="1"/>
    <col min="35" max="35" width="1" style="1" customWidth="1"/>
    <col min="36" max="36" width="26" style="1" bestFit="1" customWidth="1"/>
    <col min="37" max="37" width="1.875" style="1" customWidth="1"/>
    <col min="38" max="38" width="2.875" style="1" customWidth="1"/>
    <col min="39" max="16384" width="9.375" style="2"/>
  </cols>
  <sheetData>
    <row r="1" spans="2:41" x14ac:dyDescent="0.15">
      <c r="B1" s="1" t="s">
        <v>110</v>
      </c>
      <c r="U1" s="1" t="s">
        <v>111</v>
      </c>
    </row>
    <row r="2" spans="2:41" s="3" customFormat="1" ht="14.4" x14ac:dyDescent="0.15">
      <c r="D2" s="4"/>
      <c r="E2" s="4"/>
      <c r="F2" s="124" t="s">
        <v>112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67"/>
      <c r="V2" s="124" t="s">
        <v>95</v>
      </c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4"/>
      <c r="AJ2" s="4"/>
      <c r="AK2" s="4"/>
      <c r="AL2" s="4"/>
    </row>
    <row r="3" spans="2:41" s="9" customFormat="1" ht="11.4" thickBot="1" x14ac:dyDescent="0.2">
      <c r="B3" s="5"/>
      <c r="C3" s="5"/>
      <c r="D3" s="5"/>
      <c r="E3" s="5"/>
      <c r="F3" s="6"/>
      <c r="G3" s="7"/>
      <c r="H3" s="7"/>
      <c r="I3" s="6"/>
      <c r="J3" s="6"/>
      <c r="K3" s="6"/>
      <c r="L3" s="6"/>
      <c r="M3" s="6"/>
      <c r="N3" s="6"/>
      <c r="O3" s="6"/>
      <c r="P3" s="6"/>
      <c r="Q3" s="6"/>
      <c r="R3" s="8"/>
      <c r="S3" s="8"/>
      <c r="T3" s="8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5"/>
      <c r="AJ3" s="5"/>
      <c r="AK3" s="5"/>
      <c r="AL3" s="5"/>
    </row>
    <row r="4" spans="2:41" s="9" customFormat="1" ht="33.9" customHeight="1" x14ac:dyDescent="0.15">
      <c r="B4" s="113" t="s">
        <v>99</v>
      </c>
      <c r="C4" s="114"/>
      <c r="D4" s="114"/>
      <c r="E4" s="115"/>
      <c r="F4" s="123" t="s">
        <v>32</v>
      </c>
      <c r="G4" s="123"/>
      <c r="H4" s="123" t="s">
        <v>33</v>
      </c>
      <c r="I4" s="123"/>
      <c r="J4" s="123" t="s">
        <v>34</v>
      </c>
      <c r="K4" s="123"/>
      <c r="L4" s="126" t="s">
        <v>35</v>
      </c>
      <c r="M4" s="126"/>
      <c r="N4" s="127" t="s">
        <v>36</v>
      </c>
      <c r="O4" s="127"/>
      <c r="P4" s="123" t="s">
        <v>55</v>
      </c>
      <c r="Q4" s="128"/>
      <c r="R4" s="129"/>
      <c r="S4" s="130"/>
      <c r="T4" s="10"/>
      <c r="U4" s="131" t="s">
        <v>82</v>
      </c>
      <c r="V4" s="123"/>
      <c r="W4" s="126" t="s">
        <v>0</v>
      </c>
      <c r="X4" s="126"/>
      <c r="Y4" s="126" t="s">
        <v>1</v>
      </c>
      <c r="Z4" s="126"/>
      <c r="AA4" s="127" t="s">
        <v>2</v>
      </c>
      <c r="AB4" s="127"/>
      <c r="AC4" s="127" t="s">
        <v>3</v>
      </c>
      <c r="AD4" s="127"/>
      <c r="AE4" s="136" t="s">
        <v>4</v>
      </c>
      <c r="AF4" s="136"/>
      <c r="AG4" s="127" t="s">
        <v>5</v>
      </c>
      <c r="AH4" s="127"/>
      <c r="AI4" s="132" t="s">
        <v>100</v>
      </c>
      <c r="AJ4" s="133"/>
      <c r="AK4" s="133"/>
      <c r="AL4" s="133"/>
    </row>
    <row r="5" spans="2:41" s="9" customFormat="1" x14ac:dyDescent="0.15">
      <c r="B5" s="116"/>
      <c r="C5" s="116"/>
      <c r="D5" s="116"/>
      <c r="E5" s="117"/>
      <c r="F5" s="11" t="s">
        <v>37</v>
      </c>
      <c r="G5" s="11" t="s">
        <v>38</v>
      </c>
      <c r="H5" s="11" t="s">
        <v>37</v>
      </c>
      <c r="I5" s="11" t="s">
        <v>38</v>
      </c>
      <c r="J5" s="11" t="s">
        <v>37</v>
      </c>
      <c r="K5" s="11" t="s">
        <v>38</v>
      </c>
      <c r="L5" s="11" t="s">
        <v>37</v>
      </c>
      <c r="M5" s="11" t="s">
        <v>38</v>
      </c>
      <c r="N5" s="11" t="s">
        <v>37</v>
      </c>
      <c r="O5" s="11" t="s">
        <v>38</v>
      </c>
      <c r="P5" s="11" t="s">
        <v>37</v>
      </c>
      <c r="Q5" s="12" t="s">
        <v>38</v>
      </c>
      <c r="R5" s="13"/>
      <c r="S5" s="13"/>
      <c r="T5" s="13"/>
      <c r="U5" s="14" t="s">
        <v>37</v>
      </c>
      <c r="V5" s="11" t="s">
        <v>38</v>
      </c>
      <c r="W5" s="11" t="s">
        <v>37</v>
      </c>
      <c r="X5" s="11" t="s">
        <v>38</v>
      </c>
      <c r="Y5" s="11" t="s">
        <v>37</v>
      </c>
      <c r="Z5" s="11" t="s">
        <v>38</v>
      </c>
      <c r="AA5" s="11" t="s">
        <v>37</v>
      </c>
      <c r="AB5" s="11" t="s">
        <v>38</v>
      </c>
      <c r="AC5" s="11" t="s">
        <v>37</v>
      </c>
      <c r="AD5" s="11" t="s">
        <v>38</v>
      </c>
      <c r="AE5" s="11" t="s">
        <v>37</v>
      </c>
      <c r="AF5" s="11" t="s">
        <v>38</v>
      </c>
      <c r="AG5" s="11" t="s">
        <v>37</v>
      </c>
      <c r="AH5" s="11" t="s">
        <v>38</v>
      </c>
      <c r="AI5" s="134"/>
      <c r="AJ5" s="135"/>
      <c r="AK5" s="135"/>
      <c r="AL5" s="135"/>
      <c r="AN5" s="15" t="s">
        <v>91</v>
      </c>
      <c r="AO5" s="15" t="s">
        <v>92</v>
      </c>
    </row>
    <row r="6" spans="2:41" s="9" customFormat="1" x14ac:dyDescent="0.15">
      <c r="B6" s="16"/>
      <c r="C6" s="16"/>
      <c r="D6" s="17" t="s">
        <v>32</v>
      </c>
      <c r="E6" s="18"/>
      <c r="F6" s="71">
        <f>F8+F33</f>
        <v>16834</v>
      </c>
      <c r="G6" s="71">
        <f>G8+G33</f>
        <v>9903</v>
      </c>
      <c r="H6" s="71">
        <f>H8+H33</f>
        <v>6393</v>
      </c>
      <c r="I6" s="71">
        <f t="shared" ref="I6:AH6" si="0">I8+I33</f>
        <v>4089</v>
      </c>
      <c r="J6" s="71">
        <f t="shared" si="0"/>
        <v>2627</v>
      </c>
      <c r="K6" s="71">
        <f t="shared" si="0"/>
        <v>1333</v>
      </c>
      <c r="L6" s="71">
        <f t="shared" si="0"/>
        <v>3797</v>
      </c>
      <c r="M6" s="71">
        <f t="shared" si="0"/>
        <v>2017</v>
      </c>
      <c r="N6" s="71">
        <f t="shared" si="0"/>
        <v>387</v>
      </c>
      <c r="O6" s="71">
        <f t="shared" si="0"/>
        <v>293</v>
      </c>
      <c r="P6" s="71">
        <f t="shared" si="0"/>
        <v>151</v>
      </c>
      <c r="Q6" s="72">
        <f t="shared" si="0"/>
        <v>135</v>
      </c>
      <c r="R6" s="73"/>
      <c r="S6" s="73"/>
      <c r="T6" s="73"/>
      <c r="U6" s="74">
        <f t="shared" si="0"/>
        <v>149</v>
      </c>
      <c r="V6" s="75">
        <f t="shared" si="0"/>
        <v>80</v>
      </c>
      <c r="W6" s="75">
        <f t="shared" si="0"/>
        <v>71</v>
      </c>
      <c r="X6" s="75">
        <f t="shared" si="0"/>
        <v>52</v>
      </c>
      <c r="Y6" s="75">
        <f t="shared" si="0"/>
        <v>31</v>
      </c>
      <c r="Z6" s="75">
        <f t="shared" si="0"/>
        <v>23</v>
      </c>
      <c r="AA6" s="75">
        <f t="shared" si="0"/>
        <v>76</v>
      </c>
      <c r="AB6" s="75">
        <f t="shared" si="0"/>
        <v>29</v>
      </c>
      <c r="AC6" s="75">
        <f t="shared" si="0"/>
        <v>18</v>
      </c>
      <c r="AD6" s="75">
        <f t="shared" si="0"/>
        <v>13</v>
      </c>
      <c r="AE6" s="75">
        <f t="shared" si="0"/>
        <v>244</v>
      </c>
      <c r="AF6" s="75">
        <f t="shared" si="0"/>
        <v>248</v>
      </c>
      <c r="AG6" s="75">
        <f t="shared" si="0"/>
        <v>50</v>
      </c>
      <c r="AH6" s="75">
        <f t="shared" si="0"/>
        <v>26</v>
      </c>
      <c r="AI6" s="21"/>
      <c r="AJ6" s="22" t="s">
        <v>32</v>
      </c>
      <c r="AK6" s="22"/>
      <c r="AL6" s="23"/>
      <c r="AN6" s="24">
        <f>SUM(H6,J6,L6,N6,P6,U6,W6,Y6,AA6,AC6,AE6,AG6,'122-2'!F6,'122-2'!H6,'122-2'!J6,'122-2'!L6,'122-2'!N6,'122-2'!P6,'122-2'!R6,'122-2'!U6,'122-2'!W6,'122-2'!Y6,'122-2'!AA6,'122-2'!AC6,'122-2'!AE6,'122-2'!AG6,'122-2'!AI6)-'122-1'!F6</f>
        <v>0</v>
      </c>
      <c r="AO6" s="24">
        <f>SUM(I6,K6,M6,O6,Q6,V6,X6,Z6,AB6,AD6,AF6,AH6,'122-2'!G6,'122-2'!I6,'122-2'!K6,'122-2'!M6,'122-2'!O6,'122-2'!Q6,'122-2'!S6,'122-2'!V6,'122-2'!X6,'122-2'!Z6,'122-2'!AB6,'122-2'!AD6,'122-2'!AF6,'122-2'!AH6,'122-2'!AJ6)-'122-1'!G6</f>
        <v>0</v>
      </c>
    </row>
    <row r="7" spans="2:41" s="9" customFormat="1" x14ac:dyDescent="0.15">
      <c r="B7" s="16"/>
      <c r="C7" s="16"/>
      <c r="D7" s="17"/>
      <c r="E7" s="18"/>
      <c r="F7" s="75"/>
      <c r="G7" s="75"/>
      <c r="H7" s="76"/>
      <c r="I7" s="76"/>
      <c r="J7" s="76"/>
      <c r="K7" s="76"/>
      <c r="L7" s="76"/>
      <c r="M7" s="76"/>
      <c r="N7" s="76"/>
      <c r="O7" s="76"/>
      <c r="P7" s="76"/>
      <c r="Q7" s="77"/>
      <c r="R7" s="78"/>
      <c r="S7" s="78"/>
      <c r="T7" s="78"/>
      <c r="U7" s="79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21"/>
      <c r="AJ7" s="22"/>
      <c r="AK7" s="22"/>
      <c r="AL7" s="23"/>
      <c r="AN7" s="24">
        <f>SUM(H7,J7,L7,N7,P7,U7,W7,Y7,AA7,AC7,AE7,AG7,'122-2'!F7,'122-2'!H7,'122-2'!J7,'122-2'!L7,'122-2'!N7,'122-2'!P7,'122-2'!R7,'122-2'!U7,'122-2'!W7,'122-2'!Y7,'122-2'!AA7,'122-2'!AC7,'122-2'!AE7,'122-2'!AG7,'122-2'!AI7)-'122-1'!F7</f>
        <v>0</v>
      </c>
      <c r="AO7" s="24">
        <f>SUM(I7,K7,M7,O7,Q7,V7,X7,Z7,AB7,AD7,AF7,AH7,'122-2'!G7,'122-2'!I7,'122-2'!K7,'122-2'!M7,'122-2'!O7,'122-2'!Q7,'122-2'!S7,'122-2'!V7,'122-2'!X7,'122-2'!Z7,'122-2'!AB7,'122-2'!AD7,'122-2'!AF7,'122-2'!AH7,'122-2'!AJ7)-'122-1'!G7</f>
        <v>0</v>
      </c>
    </row>
    <row r="8" spans="2:41" s="30" customFormat="1" x14ac:dyDescent="0.15">
      <c r="B8" s="118" t="s">
        <v>85</v>
      </c>
      <c r="C8" s="16"/>
      <c r="D8" s="17" t="s">
        <v>6</v>
      </c>
      <c r="E8" s="18"/>
      <c r="F8" s="75">
        <f>SUM(H8,J8,L8,N8,P8,U8,W8,Y8,AA8,AC8,AE8,AG8,'122-2'!F8,'122-2'!H8,'122-2'!J8,'122-2'!L8,'122-2'!N8,'122-2'!P8,'122-2'!R8,'122-2'!U8,'122-2'!W8,'122-2'!Y8,'122-2'!AA8,'122-2'!AC8,'122-2'!AE8,'122-2'!AG8,'122-2'!AI8)</f>
        <v>11306</v>
      </c>
      <c r="G8" s="75">
        <f>SUM(I8,K8,M8,O8,Q8,V8,X8,Z8,AB8,AD8,AF8,AH8,'122-2'!G8,'122-2'!I8,'122-2'!K8,'122-2'!M8,'122-2'!O8,'122-2'!Q8,'122-2'!S8,'122-2'!V8,'122-2'!X8,'122-2'!Z8,'122-2'!AB8,'122-2'!AD8,'122-2'!AF8,'122-2'!AH8,'122-2'!AJ8)</f>
        <v>6155</v>
      </c>
      <c r="H8" s="80">
        <v>4361</v>
      </c>
      <c r="I8" s="80">
        <v>2666</v>
      </c>
      <c r="J8" s="80">
        <v>1861</v>
      </c>
      <c r="K8" s="80">
        <v>827</v>
      </c>
      <c r="L8" s="80">
        <v>2535</v>
      </c>
      <c r="M8" s="80">
        <v>1238</v>
      </c>
      <c r="N8" s="80">
        <v>154</v>
      </c>
      <c r="O8" s="80">
        <v>116</v>
      </c>
      <c r="P8" s="80">
        <v>125</v>
      </c>
      <c r="Q8" s="81">
        <v>118</v>
      </c>
      <c r="R8" s="82"/>
      <c r="S8" s="82"/>
      <c r="T8" s="83"/>
      <c r="U8" s="84">
        <v>93</v>
      </c>
      <c r="V8" s="80">
        <v>46</v>
      </c>
      <c r="W8" s="80">
        <v>32</v>
      </c>
      <c r="X8" s="80">
        <v>25</v>
      </c>
      <c r="Y8" s="80">
        <v>8</v>
      </c>
      <c r="Z8" s="80">
        <v>10</v>
      </c>
      <c r="AA8" s="80">
        <v>70</v>
      </c>
      <c r="AB8" s="80">
        <v>25</v>
      </c>
      <c r="AC8" s="80">
        <v>10</v>
      </c>
      <c r="AD8" s="80">
        <v>8</v>
      </c>
      <c r="AE8" s="80">
        <v>108</v>
      </c>
      <c r="AF8" s="80">
        <v>141</v>
      </c>
      <c r="AG8" s="80">
        <v>18</v>
      </c>
      <c r="AH8" s="80">
        <v>17</v>
      </c>
      <c r="AI8" s="29"/>
      <c r="AJ8" s="22" t="s">
        <v>6</v>
      </c>
      <c r="AK8" s="22"/>
      <c r="AL8" s="118" t="s">
        <v>85</v>
      </c>
      <c r="AN8" s="24">
        <f>SUM(H8,J8,L8,N8,P8,U8,W8,Y8,AA8,AC8,AE8,AG8,'122-2'!F8,'122-2'!H8,'122-2'!J8,'122-2'!L8,'122-2'!N8,'122-2'!P8,'122-2'!R8,'122-2'!U8,'122-2'!W8,'122-2'!Y8,'122-2'!AA8,'122-2'!AC8,'122-2'!AE8,'122-2'!AG8,'122-2'!AI8)-'122-1'!F8</f>
        <v>0</v>
      </c>
      <c r="AO8" s="24">
        <f>SUM(I8,K8,M8,O8,Q8,V8,X8,Z8,AB8,AD8,AF8,AH8,'122-2'!G8,'122-2'!I8,'122-2'!K8,'122-2'!M8,'122-2'!O8,'122-2'!Q8,'122-2'!S8,'122-2'!V8,'122-2'!X8,'122-2'!Z8,'122-2'!AB8,'122-2'!AD8,'122-2'!AF8,'122-2'!AH8,'122-2'!AJ8)-'122-1'!G8</f>
        <v>0</v>
      </c>
    </row>
    <row r="9" spans="2:41" s="33" customFormat="1" x14ac:dyDescent="0.15">
      <c r="B9" s="119"/>
      <c r="C9" s="16"/>
      <c r="D9" s="22" t="s">
        <v>53</v>
      </c>
      <c r="E9" s="18"/>
      <c r="F9" s="75">
        <f>SUM(H9,J9,L9,N9,P9,U9,W9,Y9,AA9,AC9,AE9,AG9,'122-2'!F9,'122-2'!H9,'122-2'!J9,'122-2'!L9,'122-2'!N9,'122-2'!P9,'122-2'!R9,'122-2'!U9,'122-2'!W9,'122-2'!Y9,'122-2'!AA9,'122-2'!AC9,'122-2'!AE9,'122-2'!AG9,'122-2'!AI9)</f>
        <v>40</v>
      </c>
      <c r="G9" s="75">
        <f>SUM(I9,K9,M9,O9,Q9,V9,X9,Z9,AB9,AD9,AF9,AH9,'122-2'!G9,'122-2'!I9,'122-2'!K9,'122-2'!M9,'122-2'!O9,'122-2'!Q9,'122-2'!S9,'122-2'!V9,'122-2'!X9,'122-2'!Z9,'122-2'!AB9,'122-2'!AD9,'122-2'!AF9,'122-2'!AH9,'122-2'!AJ9)</f>
        <v>79</v>
      </c>
      <c r="H9" s="85">
        <v>18</v>
      </c>
      <c r="I9" s="85">
        <v>30</v>
      </c>
      <c r="J9" s="85">
        <v>5</v>
      </c>
      <c r="K9" s="85">
        <v>16</v>
      </c>
      <c r="L9" s="85">
        <v>6</v>
      </c>
      <c r="M9" s="85">
        <v>15</v>
      </c>
      <c r="N9" s="85">
        <v>2</v>
      </c>
      <c r="O9" s="85">
        <v>6</v>
      </c>
      <c r="P9" s="85">
        <v>0</v>
      </c>
      <c r="Q9" s="86">
        <v>0</v>
      </c>
      <c r="R9" s="87"/>
      <c r="S9" s="87"/>
      <c r="T9" s="88"/>
      <c r="U9" s="89">
        <v>0</v>
      </c>
      <c r="V9" s="85">
        <v>0</v>
      </c>
      <c r="W9" s="85">
        <v>0</v>
      </c>
      <c r="X9" s="85">
        <v>0</v>
      </c>
      <c r="Y9" s="85">
        <v>0</v>
      </c>
      <c r="Z9" s="85">
        <v>0</v>
      </c>
      <c r="AA9" s="85">
        <v>0</v>
      </c>
      <c r="AB9" s="85">
        <v>0</v>
      </c>
      <c r="AC9" s="85">
        <v>0</v>
      </c>
      <c r="AD9" s="85">
        <v>0</v>
      </c>
      <c r="AE9" s="85">
        <v>1</v>
      </c>
      <c r="AF9" s="85">
        <v>4</v>
      </c>
      <c r="AG9" s="85">
        <v>0</v>
      </c>
      <c r="AH9" s="85">
        <v>0</v>
      </c>
      <c r="AI9" s="29"/>
      <c r="AJ9" s="22" t="s">
        <v>53</v>
      </c>
      <c r="AK9" s="22"/>
      <c r="AL9" s="119"/>
      <c r="AN9" s="24">
        <f>SUM(H9,J9,L9,N9,P9,U9,W9,Y9,AA9,AC9,AE9,AG9,'122-2'!F9,'122-2'!H9,'122-2'!J9,'122-2'!L9,'122-2'!N9,'122-2'!P9,'122-2'!R9,'122-2'!U9,'122-2'!W9,'122-2'!Y9,'122-2'!AA9,'122-2'!AC9,'122-2'!AE9,'122-2'!AG9,'122-2'!AI9)-'122-1'!F9</f>
        <v>0</v>
      </c>
      <c r="AO9" s="24">
        <f>SUM(I9,K9,M9,O9,Q9,V9,X9,Z9,AB9,AD9,AF9,AH9,'122-2'!G9,'122-2'!I9,'122-2'!K9,'122-2'!M9,'122-2'!O9,'122-2'!Q9,'122-2'!S9,'122-2'!V9,'122-2'!X9,'122-2'!Z9,'122-2'!AB9,'122-2'!AD9,'122-2'!AF9,'122-2'!AH9,'122-2'!AJ9)-'122-1'!G9</f>
        <v>0</v>
      </c>
    </row>
    <row r="10" spans="2:41" s="30" customFormat="1" x14ac:dyDescent="0.15">
      <c r="B10" s="119"/>
      <c r="C10" s="16"/>
      <c r="D10" s="22" t="s">
        <v>54</v>
      </c>
      <c r="E10" s="18"/>
      <c r="F10" s="75">
        <f>SUM(H10,J10,L10,N10,P10,U10,W10,Y10,AA10,AC10,AE10,AG10,'122-2'!F10,'122-2'!H10,'122-2'!J10,'122-2'!L10,'122-2'!N10,'122-2'!P10,'122-2'!R10,'122-2'!U10,'122-2'!W10,'122-2'!Y10,'122-2'!AA10,'122-2'!AC10,'122-2'!AE10,'122-2'!AG10,'122-2'!AI10)</f>
        <v>87</v>
      </c>
      <c r="G10" s="75">
        <f>SUM(I10,K10,M10,O10,Q10,V10,X10,Z10,AB10,AD10,AF10,AH10,'122-2'!G10,'122-2'!I10,'122-2'!K10,'122-2'!M10,'122-2'!O10,'122-2'!Q10,'122-2'!S10,'122-2'!V10,'122-2'!X10,'122-2'!Z10,'122-2'!AB10,'122-2'!AD10,'122-2'!AF10,'122-2'!AH10,'122-2'!AJ10)</f>
        <v>146</v>
      </c>
      <c r="H10" s="85">
        <v>25</v>
      </c>
      <c r="I10" s="85">
        <v>50</v>
      </c>
      <c r="J10" s="85">
        <v>17</v>
      </c>
      <c r="K10" s="85">
        <v>29</v>
      </c>
      <c r="L10" s="85">
        <v>24</v>
      </c>
      <c r="M10" s="85">
        <v>41</v>
      </c>
      <c r="N10" s="85">
        <v>3</v>
      </c>
      <c r="O10" s="85">
        <v>8</v>
      </c>
      <c r="P10" s="85">
        <v>2</v>
      </c>
      <c r="Q10" s="86">
        <v>6</v>
      </c>
      <c r="R10" s="87"/>
      <c r="S10" s="87"/>
      <c r="T10" s="88"/>
      <c r="U10" s="89">
        <v>2</v>
      </c>
      <c r="V10" s="85">
        <v>1</v>
      </c>
      <c r="W10" s="85">
        <v>0</v>
      </c>
      <c r="X10" s="85">
        <v>0</v>
      </c>
      <c r="Y10" s="85">
        <v>0</v>
      </c>
      <c r="Z10" s="85">
        <v>0</v>
      </c>
      <c r="AA10" s="85">
        <v>1</v>
      </c>
      <c r="AB10" s="85">
        <v>1</v>
      </c>
      <c r="AC10" s="85">
        <v>0</v>
      </c>
      <c r="AD10" s="85">
        <v>0</v>
      </c>
      <c r="AE10" s="85">
        <v>0</v>
      </c>
      <c r="AF10" s="85">
        <v>2</v>
      </c>
      <c r="AG10" s="85">
        <v>0</v>
      </c>
      <c r="AH10" s="85">
        <v>0</v>
      </c>
      <c r="AI10" s="29"/>
      <c r="AJ10" s="22" t="s">
        <v>54</v>
      </c>
      <c r="AK10" s="22"/>
      <c r="AL10" s="119"/>
      <c r="AN10" s="24">
        <f>SUM(H10,J10,L10,N10,P10,U10,W10,Y10,AA10,AC10,AE10,AG10,'122-2'!F10,'122-2'!H10,'122-2'!J10,'122-2'!L10,'122-2'!N10,'122-2'!P10,'122-2'!R10,'122-2'!U10,'122-2'!W10,'122-2'!Y10,'122-2'!AA10,'122-2'!AC10,'122-2'!AE10,'122-2'!AG10,'122-2'!AI10)-'122-1'!F10</f>
        <v>0</v>
      </c>
      <c r="AO10" s="24">
        <f>SUM(I10,K10,M10,O10,Q10,V10,X10,Z10,AB10,AD10,AF10,AH10,'122-2'!G10,'122-2'!I10,'122-2'!K10,'122-2'!M10,'122-2'!O10,'122-2'!Q10,'122-2'!S10,'122-2'!V10,'122-2'!X10,'122-2'!Z10,'122-2'!AB10,'122-2'!AD10,'122-2'!AF10,'122-2'!AH10,'122-2'!AJ10)-'122-1'!G10</f>
        <v>0</v>
      </c>
    </row>
    <row r="11" spans="2:41" s="33" customFormat="1" x14ac:dyDescent="0.15">
      <c r="B11" s="119"/>
      <c r="C11" s="34"/>
      <c r="D11" s="22" t="s">
        <v>39</v>
      </c>
      <c r="E11" s="18"/>
      <c r="F11" s="75">
        <f>SUM(H11,J11,L11,N11,P11,U11,W11,Y11,AA11,AC11,AE11,AG11,'122-2'!F11,'122-2'!H11,'122-2'!J11,'122-2'!L11,'122-2'!N11,'122-2'!P11,'122-2'!R11,'122-2'!U11,'122-2'!W11,'122-2'!Y11,'122-2'!AA11,'122-2'!AC11,'122-2'!AE11,'122-2'!AG11,'122-2'!AI11)</f>
        <v>11</v>
      </c>
      <c r="G11" s="75">
        <f>SUM(I11,K11,M11,O11,Q11,V11,X11,Z11,AB11,AD11,AF11,AH11,'122-2'!G11,'122-2'!I11,'122-2'!K11,'122-2'!M11,'122-2'!O11,'122-2'!Q11,'122-2'!S11,'122-2'!V11,'122-2'!X11,'122-2'!Z11,'122-2'!AB11,'122-2'!AD11,'122-2'!AF11,'122-2'!AH11,'122-2'!AJ11)</f>
        <v>18</v>
      </c>
      <c r="H11" s="85">
        <v>8</v>
      </c>
      <c r="I11" s="85">
        <v>15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6">
        <v>0</v>
      </c>
      <c r="R11" s="87"/>
      <c r="S11" s="87"/>
      <c r="T11" s="88"/>
      <c r="U11" s="89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1</v>
      </c>
      <c r="AF11" s="85">
        <v>1</v>
      </c>
      <c r="AG11" s="85">
        <v>0</v>
      </c>
      <c r="AH11" s="85">
        <v>0</v>
      </c>
      <c r="AI11" s="29"/>
      <c r="AJ11" s="22" t="s">
        <v>39</v>
      </c>
      <c r="AK11" s="22"/>
      <c r="AL11" s="119"/>
      <c r="AN11" s="24">
        <f>SUM(H11,J11,L11,N11,P11,U11,W11,Y11,AA11,AC11,AE11,AG11,'122-2'!F11,'122-2'!H11,'122-2'!J11,'122-2'!L11,'122-2'!N11,'122-2'!P11,'122-2'!R11,'122-2'!U11,'122-2'!W11,'122-2'!Y11,'122-2'!AA11,'122-2'!AC11,'122-2'!AE11,'122-2'!AG11,'122-2'!AI11)-'122-1'!F11</f>
        <v>0</v>
      </c>
      <c r="AO11" s="24">
        <f>SUM(I11,K11,M11,O11,Q11,V11,X11,Z11,AB11,AD11,AF11,AH11,'122-2'!G11,'122-2'!I11,'122-2'!K11,'122-2'!M11,'122-2'!O11,'122-2'!Q11,'122-2'!S11,'122-2'!V11,'122-2'!X11,'122-2'!Z11,'122-2'!AB11,'122-2'!AD11,'122-2'!AF11,'122-2'!AH11,'122-2'!AJ11)-'122-1'!G11</f>
        <v>0</v>
      </c>
    </row>
    <row r="12" spans="2:41" s="33" customFormat="1" x14ac:dyDescent="0.15">
      <c r="B12" s="119"/>
      <c r="C12" s="16"/>
      <c r="D12" s="22" t="s">
        <v>101</v>
      </c>
      <c r="E12" s="18"/>
      <c r="F12" s="75">
        <f>SUM(H12,J12,L12,N12,P12,U12,W12,Y12,AA12,AC12,AE12,AG12,'122-2'!F12,'122-2'!H12,'122-2'!J12,'122-2'!L12,'122-2'!N12,'122-2'!P12,'122-2'!R12,'122-2'!U12,'122-2'!W12,'122-2'!Y12,'122-2'!AA12,'122-2'!AC12,'122-2'!AE12,'122-2'!AG12,'122-2'!AI12)</f>
        <v>29</v>
      </c>
      <c r="G12" s="75">
        <f>SUM(I12,K12,M12,O12,Q12,V12,X12,Z12,AB12,AD12,AF12,AH12,'122-2'!G12,'122-2'!I12,'122-2'!K12,'122-2'!M12,'122-2'!O12,'122-2'!Q12,'122-2'!S12,'122-2'!V12,'122-2'!X12,'122-2'!Z12,'122-2'!AB12,'122-2'!AD12,'122-2'!AF12,'122-2'!AH12,'122-2'!AJ12)</f>
        <v>29</v>
      </c>
      <c r="H12" s="85">
        <v>11</v>
      </c>
      <c r="I12" s="85">
        <v>10</v>
      </c>
      <c r="J12" s="85">
        <v>1</v>
      </c>
      <c r="K12" s="85">
        <v>1</v>
      </c>
      <c r="L12" s="85">
        <v>5</v>
      </c>
      <c r="M12" s="85">
        <v>5</v>
      </c>
      <c r="N12" s="85">
        <v>1</v>
      </c>
      <c r="O12" s="85">
        <v>2</v>
      </c>
      <c r="P12" s="85">
        <v>0</v>
      </c>
      <c r="Q12" s="86">
        <v>0</v>
      </c>
      <c r="R12" s="87"/>
      <c r="S12" s="87"/>
      <c r="T12" s="88"/>
      <c r="U12" s="89">
        <v>1</v>
      </c>
      <c r="V12" s="85">
        <v>1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0</v>
      </c>
      <c r="AF12" s="85">
        <v>0</v>
      </c>
      <c r="AG12" s="85">
        <v>0</v>
      </c>
      <c r="AH12" s="85">
        <v>0</v>
      </c>
      <c r="AI12" s="29"/>
      <c r="AJ12" s="22" t="s">
        <v>101</v>
      </c>
      <c r="AK12" s="22"/>
      <c r="AL12" s="119"/>
      <c r="AN12" s="24">
        <f>SUM(H12,J12,L12,N12,P12,U12,W12,Y12,AA12,AC12,AE12,AG12,'122-2'!F12,'122-2'!H12,'122-2'!J12,'122-2'!L12,'122-2'!N12,'122-2'!P12,'122-2'!R12,'122-2'!U12,'122-2'!W12,'122-2'!Y12,'122-2'!AA12,'122-2'!AC12,'122-2'!AE12,'122-2'!AG12,'122-2'!AI12)-'122-1'!F12</f>
        <v>0</v>
      </c>
      <c r="AO12" s="24">
        <f>SUM(I12,K12,M12,O12,Q12,V12,X12,Z12,AB12,AD12,AF12,AH12,'122-2'!G12,'122-2'!I12,'122-2'!K12,'122-2'!M12,'122-2'!O12,'122-2'!Q12,'122-2'!S12,'122-2'!V12,'122-2'!X12,'122-2'!Z12,'122-2'!AB12,'122-2'!AD12,'122-2'!AF12,'122-2'!AH12,'122-2'!AJ12)-'122-1'!G12</f>
        <v>0</v>
      </c>
    </row>
    <row r="13" spans="2:41" s="33" customFormat="1" x14ac:dyDescent="0.15">
      <c r="B13" s="119"/>
      <c r="C13" s="16"/>
      <c r="D13" s="22" t="s">
        <v>40</v>
      </c>
      <c r="E13" s="18"/>
      <c r="F13" s="75">
        <f>SUM(H13,J13,L13,N13,P13,U13,W13,Y13,AA13,AC13,AE13,AG13,'122-2'!F13,'122-2'!H13,'122-2'!J13,'122-2'!L13,'122-2'!N13,'122-2'!P13,'122-2'!R13,'122-2'!U13,'122-2'!W13,'122-2'!Y13,'122-2'!AA13,'122-2'!AC13,'122-2'!AE13,'122-2'!AG13,'122-2'!AI13)</f>
        <v>9</v>
      </c>
      <c r="G13" s="75">
        <f>SUM(I13,K13,M13,O13,Q13,V13,X13,Z13,AB13,AD13,AF13,AH13,'122-2'!G13,'122-2'!I13,'122-2'!K13,'122-2'!M13,'122-2'!O13,'122-2'!Q13,'122-2'!S13,'122-2'!V13,'122-2'!X13,'122-2'!Z13,'122-2'!AB13,'122-2'!AD13,'122-2'!AF13,'122-2'!AH13,'122-2'!AJ13)</f>
        <v>6</v>
      </c>
      <c r="H13" s="85">
        <v>7</v>
      </c>
      <c r="I13" s="85">
        <v>5</v>
      </c>
      <c r="J13" s="85">
        <v>0</v>
      </c>
      <c r="K13" s="85">
        <v>0</v>
      </c>
      <c r="L13" s="85">
        <v>2</v>
      </c>
      <c r="M13" s="85">
        <v>1</v>
      </c>
      <c r="N13" s="85">
        <v>0</v>
      </c>
      <c r="O13" s="85">
        <v>0</v>
      </c>
      <c r="P13" s="85">
        <v>0</v>
      </c>
      <c r="Q13" s="86">
        <v>0</v>
      </c>
      <c r="R13" s="87"/>
      <c r="S13" s="87"/>
      <c r="T13" s="88"/>
      <c r="U13" s="89">
        <v>0</v>
      </c>
      <c r="V13" s="85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29"/>
      <c r="AJ13" s="22" t="s">
        <v>40</v>
      </c>
      <c r="AK13" s="22"/>
      <c r="AL13" s="119"/>
      <c r="AN13" s="24">
        <f>SUM(H13,J13,L13,N13,P13,U13,W13,Y13,AA13,AC13,AE13,AG13,'122-2'!F13,'122-2'!H13,'122-2'!J13,'122-2'!L13,'122-2'!N13,'122-2'!P13,'122-2'!R13,'122-2'!U13,'122-2'!W13,'122-2'!Y13,'122-2'!AA13,'122-2'!AC13,'122-2'!AE13,'122-2'!AG13,'122-2'!AI13)-'122-1'!F13</f>
        <v>0</v>
      </c>
      <c r="AO13" s="24">
        <f>SUM(I13,K13,M13,O13,Q13,V13,X13,Z13,AB13,AD13,AF13,AH13,'122-2'!G13,'122-2'!I13,'122-2'!K13,'122-2'!M13,'122-2'!O13,'122-2'!Q13,'122-2'!S13,'122-2'!V13,'122-2'!X13,'122-2'!Z13,'122-2'!AB13,'122-2'!AD13,'122-2'!AF13,'122-2'!AH13,'122-2'!AJ13)-'122-1'!G13</f>
        <v>0</v>
      </c>
    </row>
    <row r="14" spans="2:41" s="33" customFormat="1" x14ac:dyDescent="0.15">
      <c r="B14" s="119"/>
      <c r="C14" s="16"/>
      <c r="D14" s="22" t="s">
        <v>41</v>
      </c>
      <c r="E14" s="18"/>
      <c r="F14" s="75">
        <f>SUM(H14,J14,L14,N14,P14,U14,W14,Y14,AA14,AC14,AE14,AG14,'122-2'!F14,'122-2'!H14,'122-2'!J14,'122-2'!L14,'122-2'!N14,'122-2'!P14,'122-2'!R14,'122-2'!U14,'122-2'!W14,'122-2'!Y14,'122-2'!AA14,'122-2'!AC14,'122-2'!AE14,'122-2'!AG14,'122-2'!AI14)</f>
        <v>616</v>
      </c>
      <c r="G14" s="75">
        <f>SUM(I14,K14,M14,O14,Q14,V14,X14,Z14,AB14,AD14,AF14,AH14,'122-2'!G14,'122-2'!I14,'122-2'!K14,'122-2'!M14,'122-2'!O14,'122-2'!Q14,'122-2'!S14,'122-2'!V14,'122-2'!X14,'122-2'!Z14,'122-2'!AB14,'122-2'!AD14,'122-2'!AF14,'122-2'!AH14,'122-2'!AJ14)</f>
        <v>602</v>
      </c>
      <c r="H14" s="85">
        <v>268</v>
      </c>
      <c r="I14" s="85">
        <v>252</v>
      </c>
      <c r="J14" s="85">
        <v>71</v>
      </c>
      <c r="K14" s="85">
        <v>85</v>
      </c>
      <c r="L14" s="85">
        <v>129</v>
      </c>
      <c r="M14" s="85">
        <v>132</v>
      </c>
      <c r="N14" s="85">
        <v>14</v>
      </c>
      <c r="O14" s="85">
        <v>11</v>
      </c>
      <c r="P14" s="85">
        <v>12</v>
      </c>
      <c r="Q14" s="86">
        <v>11</v>
      </c>
      <c r="R14" s="87"/>
      <c r="S14" s="87"/>
      <c r="T14" s="88"/>
      <c r="U14" s="89">
        <v>6</v>
      </c>
      <c r="V14" s="85">
        <v>7</v>
      </c>
      <c r="W14" s="85">
        <v>3</v>
      </c>
      <c r="X14" s="85">
        <v>2</v>
      </c>
      <c r="Y14" s="85">
        <v>2</v>
      </c>
      <c r="Z14" s="85">
        <v>2</v>
      </c>
      <c r="AA14" s="85">
        <v>4</v>
      </c>
      <c r="AB14" s="85">
        <v>4</v>
      </c>
      <c r="AC14" s="85">
        <v>1</v>
      </c>
      <c r="AD14" s="85">
        <v>1</v>
      </c>
      <c r="AE14" s="85">
        <v>9</v>
      </c>
      <c r="AF14" s="85">
        <v>15</v>
      </c>
      <c r="AG14" s="85">
        <v>1</v>
      </c>
      <c r="AH14" s="85">
        <v>0</v>
      </c>
      <c r="AI14" s="29"/>
      <c r="AJ14" s="22" t="s">
        <v>41</v>
      </c>
      <c r="AK14" s="22"/>
      <c r="AL14" s="119"/>
      <c r="AN14" s="24">
        <f>SUM(H14,J14,L14,N14,P14,U14,W14,Y14,AA14,AC14,AE14,AG14,'122-2'!F14,'122-2'!H14,'122-2'!J14,'122-2'!L14,'122-2'!N14,'122-2'!P14,'122-2'!R14,'122-2'!U14,'122-2'!W14,'122-2'!Y14,'122-2'!AA14,'122-2'!AC14,'122-2'!AE14,'122-2'!AG14,'122-2'!AI14)-'122-1'!F14</f>
        <v>0</v>
      </c>
      <c r="AO14" s="24">
        <f>SUM(I14,K14,M14,O14,Q14,V14,X14,Z14,AB14,AD14,AF14,AH14,'122-2'!G14,'122-2'!I14,'122-2'!K14,'122-2'!M14,'122-2'!O14,'122-2'!Q14,'122-2'!S14,'122-2'!V14,'122-2'!X14,'122-2'!Z14,'122-2'!AB14,'122-2'!AD14,'122-2'!AF14,'122-2'!AH14,'122-2'!AJ14)-'122-1'!G14</f>
        <v>0</v>
      </c>
    </row>
    <row r="15" spans="2:41" s="33" customFormat="1" x14ac:dyDescent="0.15">
      <c r="B15" s="119"/>
      <c r="C15" s="16"/>
      <c r="D15" s="22" t="s">
        <v>42</v>
      </c>
      <c r="E15" s="18"/>
      <c r="F15" s="75">
        <f>SUM(H15,J15,L15,N15,P15,U15,W15,Y15,AA15,AC15,AE15,AG15,'122-2'!F15,'122-2'!H15,'122-2'!J15,'122-2'!L15,'122-2'!N15,'122-2'!P15,'122-2'!R15,'122-2'!U15,'122-2'!W15,'122-2'!Y15,'122-2'!AA15,'122-2'!AC15,'122-2'!AE15,'122-2'!AG15,'122-2'!AI15)</f>
        <v>1012</v>
      </c>
      <c r="G15" s="75">
        <f>SUM(I15,K15,M15,O15,Q15,V15,X15,Z15,AB15,AD15,AF15,AH15,'122-2'!G15,'122-2'!I15,'122-2'!K15,'122-2'!M15,'122-2'!O15,'122-2'!Q15,'122-2'!S15,'122-2'!V15,'122-2'!X15,'122-2'!Z15,'122-2'!AB15,'122-2'!AD15,'122-2'!AF15,'122-2'!AH15,'122-2'!AJ15)</f>
        <v>1142</v>
      </c>
      <c r="H15" s="85">
        <v>451</v>
      </c>
      <c r="I15" s="85">
        <v>532</v>
      </c>
      <c r="J15" s="85">
        <v>134</v>
      </c>
      <c r="K15" s="85">
        <v>152</v>
      </c>
      <c r="L15" s="85">
        <v>195</v>
      </c>
      <c r="M15" s="85">
        <v>207</v>
      </c>
      <c r="N15" s="85">
        <v>10</v>
      </c>
      <c r="O15" s="85">
        <v>11</v>
      </c>
      <c r="P15" s="85">
        <v>13</v>
      </c>
      <c r="Q15" s="86">
        <v>11</v>
      </c>
      <c r="R15" s="87"/>
      <c r="S15" s="87"/>
      <c r="T15" s="88"/>
      <c r="U15" s="89">
        <v>4</v>
      </c>
      <c r="V15" s="85">
        <v>6</v>
      </c>
      <c r="W15" s="85">
        <v>3</v>
      </c>
      <c r="X15" s="85">
        <v>3</v>
      </c>
      <c r="Y15" s="85">
        <v>0</v>
      </c>
      <c r="Z15" s="85">
        <v>0</v>
      </c>
      <c r="AA15" s="85">
        <v>7</v>
      </c>
      <c r="AB15" s="85">
        <v>6</v>
      </c>
      <c r="AC15" s="85">
        <v>2</v>
      </c>
      <c r="AD15" s="85">
        <v>1</v>
      </c>
      <c r="AE15" s="85">
        <v>20</v>
      </c>
      <c r="AF15" s="85">
        <v>28</v>
      </c>
      <c r="AG15" s="85">
        <v>9</v>
      </c>
      <c r="AH15" s="85">
        <v>12</v>
      </c>
      <c r="AI15" s="29"/>
      <c r="AJ15" s="22" t="s">
        <v>42</v>
      </c>
      <c r="AK15" s="22"/>
      <c r="AL15" s="119"/>
      <c r="AN15" s="24">
        <f>SUM(H15,J15,L15,N15,P15,U15,W15,Y15,AA15,AC15,AE15,AG15,'122-2'!F15,'122-2'!H15,'122-2'!J15,'122-2'!L15,'122-2'!N15,'122-2'!P15,'122-2'!R15,'122-2'!U15,'122-2'!W15,'122-2'!Y15,'122-2'!AA15,'122-2'!AC15,'122-2'!AE15,'122-2'!AG15,'122-2'!AI15)-'122-1'!F15</f>
        <v>0</v>
      </c>
      <c r="AO15" s="24">
        <f>SUM(I15,K15,M15,O15,Q15,V15,X15,Z15,AB15,AD15,AF15,AH15,'122-2'!G15,'122-2'!I15,'122-2'!K15,'122-2'!M15,'122-2'!O15,'122-2'!Q15,'122-2'!S15,'122-2'!V15,'122-2'!X15,'122-2'!Z15,'122-2'!AB15,'122-2'!AD15,'122-2'!AF15,'122-2'!AH15,'122-2'!AJ15)-'122-1'!G15</f>
        <v>0</v>
      </c>
    </row>
    <row r="16" spans="2:41" s="33" customFormat="1" x14ac:dyDescent="0.15">
      <c r="B16" s="119"/>
      <c r="C16" s="16"/>
      <c r="D16" s="22" t="s">
        <v>43</v>
      </c>
      <c r="E16" s="18"/>
      <c r="F16" s="75">
        <f>SUM(H16,J16,L16,N16,P16,U16,W16,Y16,AA16,AC16,AE16,AG16,'122-2'!F16,'122-2'!H16,'122-2'!J16,'122-2'!L16,'122-2'!N16,'122-2'!P16,'122-2'!R16,'122-2'!U16,'122-2'!W16,'122-2'!Y16,'122-2'!AA16,'122-2'!AC16,'122-2'!AE16,'122-2'!AG16,'122-2'!AI16)</f>
        <v>364</v>
      </c>
      <c r="G16" s="75">
        <f>SUM(I16,K16,M16,O16,Q16,V16,X16,Z16,AB16,AD16,AF16,AH16,'122-2'!G16,'122-2'!I16,'122-2'!K16,'122-2'!M16,'122-2'!O16,'122-2'!Q16,'122-2'!S16,'122-2'!V16,'122-2'!X16,'122-2'!Z16,'122-2'!AB16,'122-2'!AD16,'122-2'!AF16,'122-2'!AH16,'122-2'!AJ16)</f>
        <v>370</v>
      </c>
      <c r="H16" s="85">
        <v>152</v>
      </c>
      <c r="I16" s="85">
        <v>174</v>
      </c>
      <c r="J16" s="85">
        <v>49</v>
      </c>
      <c r="K16" s="85">
        <v>41</v>
      </c>
      <c r="L16" s="85">
        <v>72</v>
      </c>
      <c r="M16" s="85">
        <v>66</v>
      </c>
      <c r="N16" s="85">
        <v>4</v>
      </c>
      <c r="O16" s="85">
        <v>3</v>
      </c>
      <c r="P16" s="85">
        <v>16</v>
      </c>
      <c r="Q16" s="86">
        <v>16</v>
      </c>
      <c r="R16" s="87"/>
      <c r="S16" s="87"/>
      <c r="T16" s="88"/>
      <c r="U16" s="89">
        <v>2</v>
      </c>
      <c r="V16" s="85">
        <v>3</v>
      </c>
      <c r="W16" s="85">
        <v>1</v>
      </c>
      <c r="X16" s="85">
        <v>2</v>
      </c>
      <c r="Y16" s="85">
        <v>0</v>
      </c>
      <c r="Z16" s="85">
        <v>0</v>
      </c>
      <c r="AA16" s="85">
        <v>0</v>
      </c>
      <c r="AB16" s="85">
        <v>0</v>
      </c>
      <c r="AC16" s="85">
        <v>0</v>
      </c>
      <c r="AD16" s="85">
        <v>0</v>
      </c>
      <c r="AE16" s="85">
        <v>9</v>
      </c>
      <c r="AF16" s="85">
        <v>8</v>
      </c>
      <c r="AG16" s="85">
        <v>0</v>
      </c>
      <c r="AH16" s="85">
        <v>0</v>
      </c>
      <c r="AI16" s="29"/>
      <c r="AJ16" s="22" t="s">
        <v>43</v>
      </c>
      <c r="AK16" s="22"/>
      <c r="AL16" s="119"/>
      <c r="AN16" s="24">
        <f>SUM(H16,J16,L16,N16,P16,U16,W16,Y16,AA16,AC16,AE16,AG16,'122-2'!F16,'122-2'!H16,'122-2'!J16,'122-2'!L16,'122-2'!N16,'122-2'!P16,'122-2'!R16,'122-2'!U16,'122-2'!W16,'122-2'!Y16,'122-2'!AA16,'122-2'!AC16,'122-2'!AE16,'122-2'!AG16,'122-2'!AI16)-'122-1'!F16</f>
        <v>0</v>
      </c>
      <c r="AO16" s="24">
        <f>SUM(I16,K16,M16,O16,Q16,V16,X16,Z16,AB16,AD16,AF16,AH16,'122-2'!G16,'122-2'!I16,'122-2'!K16,'122-2'!M16,'122-2'!O16,'122-2'!Q16,'122-2'!S16,'122-2'!V16,'122-2'!X16,'122-2'!Z16,'122-2'!AB16,'122-2'!AD16,'122-2'!AF16,'122-2'!AH16,'122-2'!AJ16)-'122-1'!G16</f>
        <v>0</v>
      </c>
    </row>
    <row r="17" spans="2:41" s="33" customFormat="1" x14ac:dyDescent="0.15">
      <c r="B17" s="119"/>
      <c r="C17" s="16"/>
      <c r="D17" s="22" t="s">
        <v>44</v>
      </c>
      <c r="E17" s="18"/>
      <c r="F17" s="75">
        <f>SUM(H17,J17,L17,N17,P17,U17,W17,Y17,AA17,AC17,AE17,AG17,'122-2'!F17,'122-2'!H17,'122-2'!J17,'122-2'!L17,'122-2'!N17,'122-2'!P17,'122-2'!R17,'122-2'!U17,'122-2'!W17,'122-2'!Y17,'122-2'!AA17,'122-2'!AC17,'122-2'!AE17,'122-2'!AG17,'122-2'!AI17)</f>
        <v>352</v>
      </c>
      <c r="G17" s="75">
        <f>SUM(I17,K17,M17,O17,Q17,V17,X17,Z17,AB17,AD17,AF17,AH17,'122-2'!G17,'122-2'!I17,'122-2'!K17,'122-2'!M17,'122-2'!O17,'122-2'!Q17,'122-2'!S17,'122-2'!V17,'122-2'!X17,'122-2'!Z17,'122-2'!AB17,'122-2'!AD17,'122-2'!AF17,'122-2'!AH17,'122-2'!AJ17)</f>
        <v>453</v>
      </c>
      <c r="H17" s="85">
        <v>154</v>
      </c>
      <c r="I17" s="85">
        <v>217</v>
      </c>
      <c r="J17" s="85">
        <v>47</v>
      </c>
      <c r="K17" s="85">
        <v>68</v>
      </c>
      <c r="L17" s="85">
        <v>64</v>
      </c>
      <c r="M17" s="85">
        <v>75</v>
      </c>
      <c r="N17" s="85">
        <v>13</v>
      </c>
      <c r="O17" s="85">
        <v>17</v>
      </c>
      <c r="P17" s="85">
        <v>14</v>
      </c>
      <c r="Q17" s="86">
        <v>14</v>
      </c>
      <c r="R17" s="87"/>
      <c r="S17" s="87"/>
      <c r="T17" s="88"/>
      <c r="U17" s="89">
        <v>1</v>
      </c>
      <c r="V17" s="85">
        <v>0</v>
      </c>
      <c r="W17" s="85">
        <v>3</v>
      </c>
      <c r="X17" s="85">
        <v>2</v>
      </c>
      <c r="Y17" s="85">
        <v>1</v>
      </c>
      <c r="Z17" s="85">
        <v>1</v>
      </c>
      <c r="AA17" s="85">
        <v>1</v>
      </c>
      <c r="AB17" s="85">
        <v>2</v>
      </c>
      <c r="AC17" s="85">
        <v>4</v>
      </c>
      <c r="AD17" s="85">
        <v>3</v>
      </c>
      <c r="AE17" s="85">
        <v>6</v>
      </c>
      <c r="AF17" s="85">
        <v>5</v>
      </c>
      <c r="AG17" s="85">
        <v>2</v>
      </c>
      <c r="AH17" s="85">
        <v>1</v>
      </c>
      <c r="AI17" s="29"/>
      <c r="AJ17" s="22" t="s">
        <v>44</v>
      </c>
      <c r="AK17" s="22"/>
      <c r="AL17" s="119"/>
      <c r="AN17" s="24">
        <f>SUM(H17,J17,L17,N17,P17,U17,W17,Y17,AA17,AC17,AE17,AG17,'122-2'!F17,'122-2'!H17,'122-2'!J17,'122-2'!L17,'122-2'!N17,'122-2'!P17,'122-2'!R17,'122-2'!U17,'122-2'!W17,'122-2'!Y17,'122-2'!AA17,'122-2'!AC17,'122-2'!AE17,'122-2'!AG17,'122-2'!AI17)-'122-1'!F17</f>
        <v>0</v>
      </c>
      <c r="AO17" s="24">
        <f>SUM(I17,K17,M17,O17,Q17,V17,X17,Z17,AB17,AD17,AF17,AH17,'122-2'!G17,'122-2'!I17,'122-2'!K17,'122-2'!M17,'122-2'!O17,'122-2'!Q17,'122-2'!S17,'122-2'!V17,'122-2'!X17,'122-2'!Z17,'122-2'!AB17,'122-2'!AD17,'122-2'!AF17,'122-2'!AH17,'122-2'!AJ17)-'122-1'!G17</f>
        <v>0</v>
      </c>
    </row>
    <row r="18" spans="2:41" s="33" customFormat="1" x14ac:dyDescent="0.15">
      <c r="B18" s="119"/>
      <c r="C18" s="34"/>
      <c r="D18" s="22" t="s">
        <v>45</v>
      </c>
      <c r="E18" s="18"/>
      <c r="F18" s="75">
        <f>SUM(H18,J18,L18,N18,P18,U18,W18,Y18,AA18,AC18,AE18,AG18,'122-2'!F18,'122-2'!H18,'122-2'!J18,'122-2'!L18,'122-2'!N18,'122-2'!P18,'122-2'!R18,'122-2'!U18,'122-2'!W18,'122-2'!Y18,'122-2'!AA18,'122-2'!AC18,'122-2'!AE18,'122-2'!AG18,'122-2'!AI18)</f>
        <v>5482</v>
      </c>
      <c r="G18" s="75">
        <f>SUM(I18,K18,M18,O18,Q18,V18,X18,Z18,AB18,AD18,AF18,AH18,'122-2'!G18,'122-2'!I18,'122-2'!K18,'122-2'!M18,'122-2'!O18,'122-2'!Q18,'122-2'!S18,'122-2'!V18,'122-2'!X18,'122-2'!Z18,'122-2'!AB18,'122-2'!AD18,'122-2'!AF18,'122-2'!AH18,'122-2'!AJ18)</f>
        <v>847</v>
      </c>
      <c r="H18" s="85">
        <v>1928</v>
      </c>
      <c r="I18" s="85">
        <v>359</v>
      </c>
      <c r="J18" s="85">
        <v>1097</v>
      </c>
      <c r="K18" s="85">
        <v>116</v>
      </c>
      <c r="L18" s="85">
        <v>1269</v>
      </c>
      <c r="M18" s="85">
        <v>170</v>
      </c>
      <c r="N18" s="85">
        <v>44</v>
      </c>
      <c r="O18" s="85">
        <v>21</v>
      </c>
      <c r="P18" s="85">
        <v>17</v>
      </c>
      <c r="Q18" s="86">
        <v>1</v>
      </c>
      <c r="R18" s="87"/>
      <c r="S18" s="87"/>
      <c r="T18" s="88"/>
      <c r="U18" s="89">
        <v>55</v>
      </c>
      <c r="V18" s="85">
        <v>9</v>
      </c>
      <c r="W18" s="85">
        <v>6</v>
      </c>
      <c r="X18" s="85">
        <v>1</v>
      </c>
      <c r="Y18" s="85">
        <v>2</v>
      </c>
      <c r="Z18" s="85">
        <v>2</v>
      </c>
      <c r="AA18" s="85">
        <v>45</v>
      </c>
      <c r="AB18" s="85">
        <v>2</v>
      </c>
      <c r="AC18" s="85">
        <v>0</v>
      </c>
      <c r="AD18" s="85">
        <v>1</v>
      </c>
      <c r="AE18" s="85">
        <v>25</v>
      </c>
      <c r="AF18" s="85">
        <v>10</v>
      </c>
      <c r="AG18" s="85">
        <v>0</v>
      </c>
      <c r="AH18" s="85">
        <v>0</v>
      </c>
      <c r="AI18" s="35"/>
      <c r="AJ18" s="22" t="s">
        <v>45</v>
      </c>
      <c r="AK18" s="22"/>
      <c r="AL18" s="119"/>
      <c r="AN18" s="24">
        <f>SUM(H18,J18,L18,N18,P18,U18,W18,Y18,AA18,AC18,AE18,AG18,'122-2'!F18,'122-2'!H18,'122-2'!J18,'122-2'!L18,'122-2'!N18,'122-2'!P18,'122-2'!R18,'122-2'!U18,'122-2'!W18,'122-2'!Y18,'122-2'!AA18,'122-2'!AC18,'122-2'!AE18,'122-2'!AG18,'122-2'!AI18)-'122-1'!F18</f>
        <v>0</v>
      </c>
      <c r="AO18" s="24">
        <f>SUM(I18,K18,M18,O18,Q18,V18,X18,Z18,AB18,AD18,AF18,AH18,'122-2'!G18,'122-2'!I18,'122-2'!K18,'122-2'!M18,'122-2'!O18,'122-2'!Q18,'122-2'!S18,'122-2'!V18,'122-2'!X18,'122-2'!Z18,'122-2'!AB18,'122-2'!AD18,'122-2'!AF18,'122-2'!AH18,'122-2'!AJ18)-'122-1'!G18</f>
        <v>0</v>
      </c>
    </row>
    <row r="19" spans="2:41" s="33" customFormat="1" x14ac:dyDescent="0.15">
      <c r="B19" s="119"/>
      <c r="C19" s="16"/>
      <c r="D19" s="22" t="s">
        <v>46</v>
      </c>
      <c r="E19" s="18"/>
      <c r="F19" s="75">
        <f>SUM(H19,J19,L19,N19,P19,U19,W19,Y19,AA19,AC19,AE19,AG19,'122-2'!F19,'122-2'!H19,'122-2'!J19,'122-2'!L19,'122-2'!N19,'122-2'!P19,'122-2'!R19,'122-2'!U19,'122-2'!W19,'122-2'!Y19,'122-2'!AA19,'122-2'!AC19,'122-2'!AE19,'122-2'!AG19,'122-2'!AI19)</f>
        <v>1986</v>
      </c>
      <c r="G19" s="75">
        <f>SUM(I19,K19,M19,O19,Q19,V19,X19,Z19,AB19,AD19,AF19,AH19,'122-2'!G19,'122-2'!I19,'122-2'!K19,'122-2'!M19,'122-2'!O19,'122-2'!Q19,'122-2'!S19,'122-2'!V19,'122-2'!X19,'122-2'!Z19,'122-2'!AB19,'122-2'!AD19,'122-2'!AF19,'122-2'!AH19,'122-2'!AJ19)</f>
        <v>1424</v>
      </c>
      <c r="H19" s="85">
        <v>735</v>
      </c>
      <c r="I19" s="85">
        <v>581</v>
      </c>
      <c r="J19" s="85">
        <v>278</v>
      </c>
      <c r="K19" s="85">
        <v>203</v>
      </c>
      <c r="L19" s="85">
        <v>515</v>
      </c>
      <c r="M19" s="85">
        <v>293</v>
      </c>
      <c r="N19" s="85">
        <v>39</v>
      </c>
      <c r="O19" s="85">
        <v>24</v>
      </c>
      <c r="P19" s="85">
        <v>38</v>
      </c>
      <c r="Q19" s="86">
        <v>39</v>
      </c>
      <c r="R19" s="87"/>
      <c r="S19" s="87"/>
      <c r="T19" s="88"/>
      <c r="U19" s="89">
        <v>14</v>
      </c>
      <c r="V19" s="85">
        <v>15</v>
      </c>
      <c r="W19" s="85">
        <v>9</v>
      </c>
      <c r="X19" s="85">
        <v>5</v>
      </c>
      <c r="Y19" s="85">
        <v>0</v>
      </c>
      <c r="Z19" s="85">
        <v>0</v>
      </c>
      <c r="AA19" s="85">
        <v>5</v>
      </c>
      <c r="AB19" s="85">
        <v>5</v>
      </c>
      <c r="AC19" s="85">
        <v>0</v>
      </c>
      <c r="AD19" s="85">
        <v>0</v>
      </c>
      <c r="AE19" s="85">
        <v>26</v>
      </c>
      <c r="AF19" s="85">
        <v>34</v>
      </c>
      <c r="AG19" s="85">
        <v>3</v>
      </c>
      <c r="AH19" s="85">
        <v>3</v>
      </c>
      <c r="AI19" s="29"/>
      <c r="AJ19" s="22" t="s">
        <v>46</v>
      </c>
      <c r="AK19" s="22"/>
      <c r="AL19" s="119"/>
      <c r="AN19" s="24">
        <f>SUM(H19,J19,L19,N19,P19,U19,W19,Y19,AA19,AC19,AE19,AG19,'122-2'!F19,'122-2'!H19,'122-2'!J19,'122-2'!L19,'122-2'!N19,'122-2'!P19,'122-2'!R19,'122-2'!U19,'122-2'!W19,'122-2'!Y19,'122-2'!AA19,'122-2'!AC19,'122-2'!AE19,'122-2'!AG19,'122-2'!AI19)-'122-1'!F19</f>
        <v>0</v>
      </c>
      <c r="AO19" s="24">
        <f>SUM(I19,K19,M19,O19,Q19,V19,X19,Z19,AB19,AD19,AF19,AH19,'122-2'!G19,'122-2'!I19,'122-2'!K19,'122-2'!M19,'122-2'!O19,'122-2'!Q19,'122-2'!S19,'122-2'!V19,'122-2'!X19,'122-2'!Z19,'122-2'!AB19,'122-2'!AD19,'122-2'!AF19,'122-2'!AH19,'122-2'!AJ19)-'122-1'!G19</f>
        <v>0</v>
      </c>
    </row>
    <row r="20" spans="2:41" s="33" customFormat="1" x14ac:dyDescent="0.15">
      <c r="B20" s="119"/>
      <c r="C20" s="16"/>
      <c r="D20" s="22" t="s">
        <v>62</v>
      </c>
      <c r="E20" s="36"/>
      <c r="F20" s="75">
        <f>SUM(H20,J20,L20,N20,P20,U20,W20,Y20,AA20,AC20,AE20,AG20,'122-2'!F20,'122-2'!H20,'122-2'!J20,'122-2'!L20,'122-2'!N20,'122-2'!P20,'122-2'!R20,'122-2'!U20,'122-2'!W20,'122-2'!Y20,'122-2'!AA20,'122-2'!AC20,'122-2'!AE20,'122-2'!AG20,'122-2'!AI20)</f>
        <v>38</v>
      </c>
      <c r="G20" s="75">
        <f>SUM(I20,K20,M20,O20,Q20,V20,X20,Z20,AB20,AD20,AF20,AH20,'122-2'!G20,'122-2'!I20,'122-2'!K20,'122-2'!M20,'122-2'!O20,'122-2'!Q20,'122-2'!S20,'122-2'!V20,'122-2'!X20,'122-2'!Z20,'122-2'!AB20,'122-2'!AD20,'122-2'!AF20,'122-2'!AH20,'122-2'!AJ20)</f>
        <v>30</v>
      </c>
      <c r="H20" s="85">
        <v>15</v>
      </c>
      <c r="I20" s="85">
        <v>17</v>
      </c>
      <c r="J20" s="85">
        <v>3</v>
      </c>
      <c r="K20" s="85">
        <v>3</v>
      </c>
      <c r="L20" s="85">
        <v>10</v>
      </c>
      <c r="M20" s="85">
        <v>6</v>
      </c>
      <c r="N20" s="85">
        <v>0</v>
      </c>
      <c r="O20" s="85">
        <v>0</v>
      </c>
      <c r="P20" s="85">
        <v>0</v>
      </c>
      <c r="Q20" s="86">
        <v>0</v>
      </c>
      <c r="R20" s="87"/>
      <c r="S20" s="87"/>
      <c r="T20" s="88"/>
      <c r="U20" s="89">
        <v>0</v>
      </c>
      <c r="V20" s="85">
        <v>0</v>
      </c>
      <c r="W20" s="85">
        <v>1</v>
      </c>
      <c r="X20" s="85">
        <v>1</v>
      </c>
      <c r="Y20" s="85">
        <v>0</v>
      </c>
      <c r="Z20" s="85">
        <v>0</v>
      </c>
      <c r="AA20" s="85">
        <v>0</v>
      </c>
      <c r="AB20" s="85">
        <v>0</v>
      </c>
      <c r="AC20" s="85">
        <v>1</v>
      </c>
      <c r="AD20" s="85">
        <v>1</v>
      </c>
      <c r="AE20" s="85">
        <v>0</v>
      </c>
      <c r="AF20" s="85">
        <v>0</v>
      </c>
      <c r="AG20" s="85">
        <v>0</v>
      </c>
      <c r="AH20" s="85">
        <v>0</v>
      </c>
      <c r="AI20" s="29"/>
      <c r="AJ20" s="22" t="s">
        <v>72</v>
      </c>
      <c r="AK20" s="22"/>
      <c r="AL20" s="119"/>
      <c r="AN20" s="24">
        <f>SUM(H20,J20,L20,N20,P20,U20,W20,Y20,AA20,AC20,AE20,AG20,'122-2'!F20,'122-2'!H20,'122-2'!J20,'122-2'!L20,'122-2'!N20,'122-2'!P20,'122-2'!R20,'122-2'!U20,'122-2'!W20,'122-2'!Y20,'122-2'!AA20,'122-2'!AC20,'122-2'!AE20,'122-2'!AG20,'122-2'!AI20)-'122-1'!F20</f>
        <v>0</v>
      </c>
      <c r="AO20" s="24">
        <f>SUM(I20,K20,M20,O20,Q20,V20,X20,Z20,AB20,AD20,AF20,AH20,'122-2'!G20,'122-2'!I20,'122-2'!K20,'122-2'!M20,'122-2'!O20,'122-2'!Q20,'122-2'!S20,'122-2'!V20,'122-2'!X20,'122-2'!Z20,'122-2'!AB20,'122-2'!AD20,'122-2'!AF20,'122-2'!AH20,'122-2'!AJ20)-'122-1'!G20</f>
        <v>0</v>
      </c>
    </row>
    <row r="21" spans="2:41" s="33" customFormat="1" x14ac:dyDescent="0.15">
      <c r="B21" s="119"/>
      <c r="C21" s="16"/>
      <c r="D21" s="22" t="s">
        <v>7</v>
      </c>
      <c r="E21" s="18"/>
      <c r="F21" s="75">
        <f>SUM(H21,J21,L21,N21,P21,U21,W21,Y21,AA21,AC21,AE21,AG21,'122-2'!F21,'122-2'!H21,'122-2'!J21,'122-2'!L21,'122-2'!N21,'122-2'!P21,'122-2'!R21,'122-2'!U21,'122-2'!W21,'122-2'!Y21,'122-2'!AA21,'122-2'!AC21,'122-2'!AE21,'122-2'!AG21,'122-2'!AI21)</f>
        <v>123</v>
      </c>
      <c r="G21" s="75">
        <f>SUM(I21,K21,M21,O21,Q21,V21,X21,Z21,AB21,AD21,AF21,AH21,'122-2'!G21,'122-2'!I21,'122-2'!K21,'122-2'!M21,'122-2'!O21,'122-2'!Q21,'122-2'!S21,'122-2'!V21,'122-2'!X21,'122-2'!Z21,'122-2'!AB21,'122-2'!AD21,'122-2'!AF21,'122-2'!AH21,'122-2'!AJ21)</f>
        <v>114</v>
      </c>
      <c r="H21" s="85">
        <v>75</v>
      </c>
      <c r="I21" s="85">
        <v>67</v>
      </c>
      <c r="J21" s="85">
        <v>13</v>
      </c>
      <c r="K21" s="85">
        <v>15</v>
      </c>
      <c r="L21" s="85">
        <v>11</v>
      </c>
      <c r="M21" s="85">
        <v>10</v>
      </c>
      <c r="N21" s="85">
        <v>0</v>
      </c>
      <c r="O21" s="85">
        <v>0</v>
      </c>
      <c r="P21" s="85">
        <v>3</v>
      </c>
      <c r="Q21" s="86">
        <v>3</v>
      </c>
      <c r="R21" s="87"/>
      <c r="S21" s="87"/>
      <c r="T21" s="88"/>
      <c r="U21" s="89">
        <v>1</v>
      </c>
      <c r="V21" s="85">
        <v>1</v>
      </c>
      <c r="W21" s="85">
        <v>0</v>
      </c>
      <c r="X21" s="85">
        <v>0</v>
      </c>
      <c r="Y21" s="85">
        <v>0</v>
      </c>
      <c r="Z21" s="85">
        <v>0</v>
      </c>
      <c r="AA21" s="85">
        <v>1</v>
      </c>
      <c r="AB21" s="85">
        <v>3</v>
      </c>
      <c r="AC21" s="85">
        <v>0</v>
      </c>
      <c r="AD21" s="85">
        <v>0</v>
      </c>
      <c r="AE21" s="85">
        <v>1</v>
      </c>
      <c r="AF21" s="85">
        <v>1</v>
      </c>
      <c r="AG21" s="85">
        <v>0</v>
      </c>
      <c r="AH21" s="85">
        <v>0</v>
      </c>
      <c r="AI21" s="29"/>
      <c r="AJ21" s="22" t="s">
        <v>7</v>
      </c>
      <c r="AK21" s="22"/>
      <c r="AL21" s="119"/>
      <c r="AN21" s="24">
        <f>SUM(H21,J21,L21,N21,P21,U21,W21,Y21,AA21,AC21,AE21,AG21,'122-2'!F21,'122-2'!H21,'122-2'!J21,'122-2'!L21,'122-2'!N21,'122-2'!P21,'122-2'!R21,'122-2'!U21,'122-2'!W21,'122-2'!Y21,'122-2'!AA21,'122-2'!AC21,'122-2'!AE21,'122-2'!AG21,'122-2'!AI21)-'122-1'!F21</f>
        <v>0</v>
      </c>
      <c r="AO21" s="24">
        <f>SUM(I21,K21,M21,O21,Q21,V21,X21,Z21,AB21,AD21,AF21,AH21,'122-2'!G21,'122-2'!I21,'122-2'!K21,'122-2'!M21,'122-2'!O21,'122-2'!Q21,'122-2'!S21,'122-2'!V21,'122-2'!X21,'122-2'!Z21,'122-2'!AB21,'122-2'!AD21,'122-2'!AF21,'122-2'!AH21,'122-2'!AJ21)-'122-1'!G21</f>
        <v>0</v>
      </c>
    </row>
    <row r="22" spans="2:41" s="33" customFormat="1" x14ac:dyDescent="0.15">
      <c r="B22" s="119"/>
      <c r="C22" s="16"/>
      <c r="D22" s="22" t="s">
        <v>47</v>
      </c>
      <c r="E22" s="18"/>
      <c r="F22" s="75">
        <f>SUM(H22,J22,L22,N22,P22,U22,W22,Y22,AA22,AC22,AE22,AG22,'122-2'!F22,'122-2'!H22,'122-2'!J22,'122-2'!L22,'122-2'!N22,'122-2'!P22,'122-2'!R22,'122-2'!U22,'122-2'!W22,'122-2'!Y22,'122-2'!AA22,'122-2'!AC22,'122-2'!AE22,'122-2'!AG22,'122-2'!AI22)</f>
        <v>49</v>
      </c>
      <c r="G22" s="75">
        <f>SUM(I22,K22,M22,O22,Q22,V22,X22,Z22,AB22,AD22,AF22,AH22,'122-2'!G22,'122-2'!I22,'122-2'!K22,'122-2'!M22,'122-2'!O22,'122-2'!Q22,'122-2'!S22,'122-2'!V22,'122-2'!X22,'122-2'!Z22,'122-2'!AB22,'122-2'!AD22,'122-2'!AF22,'122-2'!AH22,'122-2'!AJ22)</f>
        <v>153</v>
      </c>
      <c r="H22" s="85">
        <v>29</v>
      </c>
      <c r="I22" s="85">
        <v>37</v>
      </c>
      <c r="J22" s="85">
        <v>0</v>
      </c>
      <c r="K22" s="85">
        <v>16</v>
      </c>
      <c r="L22" s="85">
        <v>6</v>
      </c>
      <c r="M22" s="85">
        <v>44</v>
      </c>
      <c r="N22" s="85">
        <v>1</v>
      </c>
      <c r="O22" s="85">
        <v>1</v>
      </c>
      <c r="P22" s="85">
        <v>1</v>
      </c>
      <c r="Q22" s="86">
        <v>1</v>
      </c>
      <c r="R22" s="87"/>
      <c r="S22" s="87"/>
      <c r="T22" s="88"/>
      <c r="U22" s="89">
        <v>0</v>
      </c>
      <c r="V22" s="85">
        <v>0</v>
      </c>
      <c r="W22" s="85">
        <v>1</v>
      </c>
      <c r="X22" s="85">
        <v>5</v>
      </c>
      <c r="Y22" s="85">
        <v>1</v>
      </c>
      <c r="Z22" s="85">
        <v>3</v>
      </c>
      <c r="AA22" s="85">
        <v>0</v>
      </c>
      <c r="AB22" s="85">
        <v>0</v>
      </c>
      <c r="AC22" s="85">
        <v>0</v>
      </c>
      <c r="AD22" s="85">
        <v>0</v>
      </c>
      <c r="AE22" s="85">
        <v>2</v>
      </c>
      <c r="AF22" s="85">
        <v>21</v>
      </c>
      <c r="AG22" s="85">
        <v>0</v>
      </c>
      <c r="AH22" s="85">
        <v>0</v>
      </c>
      <c r="AI22" s="29"/>
      <c r="AJ22" s="22" t="s">
        <v>47</v>
      </c>
      <c r="AK22" s="22"/>
      <c r="AL22" s="119"/>
      <c r="AN22" s="24">
        <f>SUM(H22,J22,L22,N22,P22,U22,W22,Y22,AA22,AC22,AE22,AG22,'122-2'!F22,'122-2'!H22,'122-2'!J22,'122-2'!L22,'122-2'!N22,'122-2'!P22,'122-2'!R22,'122-2'!U22,'122-2'!W22,'122-2'!Y22,'122-2'!AA22,'122-2'!AC22,'122-2'!AE22,'122-2'!AG22,'122-2'!AI22)-'122-1'!F22</f>
        <v>0</v>
      </c>
      <c r="AO22" s="24">
        <f>SUM(I22,K22,M22,O22,Q22,V22,X22,Z22,AB22,AD22,AF22,AH22,'122-2'!G22,'122-2'!I22,'122-2'!K22,'122-2'!M22,'122-2'!O22,'122-2'!Q22,'122-2'!S22,'122-2'!V22,'122-2'!X22,'122-2'!Z22,'122-2'!AB22,'122-2'!AD22,'122-2'!AF22,'122-2'!AH22,'122-2'!AJ22)-'122-1'!G22</f>
        <v>0</v>
      </c>
    </row>
    <row r="23" spans="2:41" s="33" customFormat="1" x14ac:dyDescent="0.15">
      <c r="B23" s="119"/>
      <c r="C23" s="16"/>
      <c r="D23" s="22" t="s">
        <v>63</v>
      </c>
      <c r="E23" s="36"/>
      <c r="F23" s="75">
        <f>SUM(H23,J23,L23,N23,P23,U23,W23,Y23,AA23,AC23,AE23,AG23,'122-2'!F23,'122-2'!H23,'122-2'!J23,'122-2'!L23,'122-2'!N23,'122-2'!P23,'122-2'!R23,'122-2'!U23,'122-2'!W23,'122-2'!Y23,'122-2'!AA23,'122-2'!AC23,'122-2'!AE23,'122-2'!AG23,'122-2'!AI23)</f>
        <v>4</v>
      </c>
      <c r="G23" s="75">
        <f>SUM(I23,K23,M23,O23,Q23,V23,X23,Z23,AB23,AD23,AF23,AH23,'122-2'!G23,'122-2'!I23,'122-2'!K23,'122-2'!M23,'122-2'!O23,'122-2'!Q23,'122-2'!S23,'122-2'!V23,'122-2'!X23,'122-2'!Z23,'122-2'!AB23,'122-2'!AD23,'122-2'!AF23,'122-2'!AH23,'122-2'!AJ23)</f>
        <v>5</v>
      </c>
      <c r="H23" s="85">
        <v>3</v>
      </c>
      <c r="I23" s="85">
        <v>2</v>
      </c>
      <c r="J23" s="85">
        <v>0</v>
      </c>
      <c r="K23" s="85">
        <v>0</v>
      </c>
      <c r="L23" s="85">
        <v>0</v>
      </c>
      <c r="M23" s="85">
        <v>1</v>
      </c>
      <c r="N23" s="85">
        <v>0</v>
      </c>
      <c r="O23" s="85">
        <v>0</v>
      </c>
      <c r="P23" s="85">
        <v>0</v>
      </c>
      <c r="Q23" s="86">
        <v>0</v>
      </c>
      <c r="R23" s="87"/>
      <c r="S23" s="87"/>
      <c r="T23" s="88"/>
      <c r="U23" s="89">
        <v>0</v>
      </c>
      <c r="V23" s="85">
        <v>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85">
        <v>0</v>
      </c>
      <c r="AC23" s="85">
        <v>0</v>
      </c>
      <c r="AD23" s="85">
        <v>0</v>
      </c>
      <c r="AE23" s="85">
        <v>0</v>
      </c>
      <c r="AF23" s="85">
        <v>0</v>
      </c>
      <c r="AG23" s="85">
        <v>0</v>
      </c>
      <c r="AH23" s="85">
        <v>0</v>
      </c>
      <c r="AI23" s="29"/>
      <c r="AJ23" s="22" t="s">
        <v>73</v>
      </c>
      <c r="AK23" s="22"/>
      <c r="AL23" s="119"/>
      <c r="AN23" s="24">
        <f>SUM(H23,J23,L23,N23,P23,U23,W23,Y23,AA23,AC23,AE23,AG23,'122-2'!F23,'122-2'!H23,'122-2'!J23,'122-2'!L23,'122-2'!N23,'122-2'!P23,'122-2'!R23,'122-2'!U23,'122-2'!W23,'122-2'!Y23,'122-2'!AA23,'122-2'!AC23,'122-2'!AE23,'122-2'!AG23,'122-2'!AI23)-'122-1'!F23</f>
        <v>0</v>
      </c>
      <c r="AO23" s="24">
        <f>SUM(I23,K23,M23,O23,Q23,V23,X23,Z23,AB23,AD23,AF23,AH23,'122-2'!G23,'122-2'!I23,'122-2'!K23,'122-2'!M23,'122-2'!O23,'122-2'!Q23,'122-2'!S23,'122-2'!V23,'122-2'!X23,'122-2'!Z23,'122-2'!AB23,'122-2'!AD23,'122-2'!AF23,'122-2'!AH23,'122-2'!AJ23)-'122-1'!G23</f>
        <v>0</v>
      </c>
    </row>
    <row r="24" spans="2:41" s="33" customFormat="1" x14ac:dyDescent="0.15">
      <c r="B24" s="119"/>
      <c r="C24" s="16"/>
      <c r="D24" s="22" t="s">
        <v>48</v>
      </c>
      <c r="E24" s="18"/>
      <c r="F24" s="75">
        <f>SUM(H24,J24,L24,N24,P24,U24,W24,Y24,AA24,AC24,AE24,AG24,'122-2'!F24,'122-2'!H24,'122-2'!J24,'122-2'!L24,'122-2'!N24,'122-2'!P24,'122-2'!R24,'122-2'!U24,'122-2'!W24,'122-2'!Y24,'122-2'!AA24,'122-2'!AC24,'122-2'!AE24,'122-2'!AG24,'122-2'!AI24)</f>
        <v>183</v>
      </c>
      <c r="G24" s="75">
        <f>SUM(I24,K24,M24,O24,Q24,V24,X24,Z24,AB24,AD24,AF24,AH24,'122-2'!G24,'122-2'!I24,'122-2'!K24,'122-2'!M24,'122-2'!O24,'122-2'!Q24,'122-2'!S24,'122-2'!V24,'122-2'!X24,'122-2'!Z24,'122-2'!AB24,'122-2'!AD24,'122-2'!AF24,'122-2'!AH24,'122-2'!AJ24)</f>
        <v>112</v>
      </c>
      <c r="H24" s="85">
        <v>72</v>
      </c>
      <c r="I24" s="85">
        <v>38</v>
      </c>
      <c r="J24" s="85">
        <v>31</v>
      </c>
      <c r="K24" s="85">
        <v>21</v>
      </c>
      <c r="L24" s="85">
        <v>42</v>
      </c>
      <c r="M24" s="85">
        <v>28</v>
      </c>
      <c r="N24" s="85">
        <v>4</v>
      </c>
      <c r="O24" s="85">
        <v>2</v>
      </c>
      <c r="P24" s="85">
        <v>0</v>
      </c>
      <c r="Q24" s="86">
        <v>0</v>
      </c>
      <c r="R24" s="87"/>
      <c r="S24" s="87"/>
      <c r="T24" s="88"/>
      <c r="U24" s="89">
        <v>3</v>
      </c>
      <c r="V24" s="85">
        <v>2</v>
      </c>
      <c r="W24" s="85">
        <v>1</v>
      </c>
      <c r="X24" s="85">
        <v>0</v>
      </c>
      <c r="Y24" s="85">
        <v>0</v>
      </c>
      <c r="Z24" s="85">
        <v>0</v>
      </c>
      <c r="AA24" s="85">
        <v>0</v>
      </c>
      <c r="AB24" s="85">
        <v>0</v>
      </c>
      <c r="AC24" s="85">
        <v>0</v>
      </c>
      <c r="AD24" s="85">
        <v>0</v>
      </c>
      <c r="AE24" s="85">
        <v>0</v>
      </c>
      <c r="AF24" s="85">
        <v>0</v>
      </c>
      <c r="AG24" s="85">
        <v>0</v>
      </c>
      <c r="AH24" s="85">
        <v>0</v>
      </c>
      <c r="AI24" s="29"/>
      <c r="AJ24" s="22" t="s">
        <v>48</v>
      </c>
      <c r="AK24" s="22"/>
      <c r="AL24" s="119"/>
      <c r="AN24" s="24">
        <f>SUM(H24,J24,L24,N24,P24,U24,W24,Y24,AA24,AC24,AE24,AG24,'122-2'!F24,'122-2'!H24,'122-2'!J24,'122-2'!L24,'122-2'!N24,'122-2'!P24,'122-2'!R24,'122-2'!U24,'122-2'!W24,'122-2'!Y24,'122-2'!AA24,'122-2'!AC24,'122-2'!AE24,'122-2'!AG24,'122-2'!AI24)-'122-1'!F24</f>
        <v>0</v>
      </c>
      <c r="AO24" s="24">
        <f>SUM(I24,K24,M24,O24,Q24,V24,X24,Z24,AB24,AD24,AF24,AH24,'122-2'!G24,'122-2'!I24,'122-2'!K24,'122-2'!M24,'122-2'!O24,'122-2'!Q24,'122-2'!S24,'122-2'!V24,'122-2'!X24,'122-2'!Z24,'122-2'!AB24,'122-2'!AD24,'122-2'!AF24,'122-2'!AH24,'122-2'!AJ24)-'122-1'!G24</f>
        <v>0</v>
      </c>
    </row>
    <row r="25" spans="2:41" s="33" customFormat="1" x14ac:dyDescent="0.15">
      <c r="B25" s="119"/>
      <c r="C25" s="16"/>
      <c r="D25" s="22" t="s">
        <v>64</v>
      </c>
      <c r="E25" s="36"/>
      <c r="F25" s="75">
        <f>SUM(H25,J25,L25,N25,P25,U25,W25,Y25,AA25,AC25,AE25,AG25,'122-2'!F25,'122-2'!H25,'122-2'!J25,'122-2'!L25,'122-2'!N25,'122-2'!P25,'122-2'!R25,'122-2'!U25,'122-2'!W25,'122-2'!Y25,'122-2'!AA25,'122-2'!AC25,'122-2'!AE25,'122-2'!AG25,'122-2'!AI25)</f>
        <v>24</v>
      </c>
      <c r="G25" s="75">
        <f>SUM(I25,K25,M25,O25,Q25,V25,X25,Z25,AB25,AD25,AF25,AH25,'122-2'!G25,'122-2'!I25,'122-2'!K25,'122-2'!M25,'122-2'!O25,'122-2'!Q25,'122-2'!S25,'122-2'!V25,'122-2'!X25,'122-2'!Z25,'122-2'!AB25,'122-2'!AD25,'122-2'!AF25,'122-2'!AH25,'122-2'!AJ25)</f>
        <v>23</v>
      </c>
      <c r="H25" s="85">
        <v>11</v>
      </c>
      <c r="I25" s="85">
        <v>11</v>
      </c>
      <c r="J25" s="85">
        <v>2</v>
      </c>
      <c r="K25" s="85">
        <v>1</v>
      </c>
      <c r="L25" s="85">
        <v>5</v>
      </c>
      <c r="M25" s="85">
        <v>5</v>
      </c>
      <c r="N25" s="85">
        <v>0</v>
      </c>
      <c r="O25" s="85">
        <v>0</v>
      </c>
      <c r="P25" s="85">
        <v>0</v>
      </c>
      <c r="Q25" s="86">
        <v>0</v>
      </c>
      <c r="R25" s="87"/>
      <c r="S25" s="87"/>
      <c r="T25" s="88"/>
      <c r="U25" s="89">
        <v>0</v>
      </c>
      <c r="V25" s="85">
        <v>0</v>
      </c>
      <c r="W25" s="85">
        <v>0</v>
      </c>
      <c r="X25" s="85">
        <v>0</v>
      </c>
      <c r="Y25" s="85">
        <v>0</v>
      </c>
      <c r="Z25" s="85">
        <v>0</v>
      </c>
      <c r="AA25" s="85">
        <v>0</v>
      </c>
      <c r="AB25" s="85">
        <v>0</v>
      </c>
      <c r="AC25" s="85">
        <v>0</v>
      </c>
      <c r="AD25" s="85">
        <v>0</v>
      </c>
      <c r="AE25" s="85">
        <v>1</v>
      </c>
      <c r="AF25" s="85">
        <v>1</v>
      </c>
      <c r="AG25" s="85">
        <v>0</v>
      </c>
      <c r="AH25" s="85">
        <v>0</v>
      </c>
      <c r="AI25" s="29"/>
      <c r="AJ25" s="22" t="s">
        <v>74</v>
      </c>
      <c r="AK25" s="22"/>
      <c r="AL25" s="119"/>
      <c r="AN25" s="24">
        <f>SUM(H25,J25,L25,N25,P25,U25,W25,Y25,AA25,AC25,AE25,AG25,'122-2'!F25,'122-2'!H25,'122-2'!J25,'122-2'!L25,'122-2'!N25,'122-2'!P25,'122-2'!R25,'122-2'!U25,'122-2'!W25,'122-2'!Y25,'122-2'!AA25,'122-2'!AC25,'122-2'!AE25,'122-2'!AG25,'122-2'!AI25)-'122-1'!F25</f>
        <v>0</v>
      </c>
      <c r="AO25" s="24">
        <f>SUM(I25,K25,M25,O25,Q25,V25,X25,Z25,AB25,AD25,AF25,AH25,'122-2'!G25,'122-2'!I25,'122-2'!K25,'122-2'!M25,'122-2'!O25,'122-2'!Q25,'122-2'!S25,'122-2'!V25,'122-2'!X25,'122-2'!Z25,'122-2'!AB25,'122-2'!AD25,'122-2'!AF25,'122-2'!AH25,'122-2'!AJ25)-'122-1'!G25</f>
        <v>0</v>
      </c>
    </row>
    <row r="26" spans="2:41" s="33" customFormat="1" x14ac:dyDescent="0.15">
      <c r="B26" s="119"/>
      <c r="C26" s="16"/>
      <c r="D26" s="22" t="s">
        <v>49</v>
      </c>
      <c r="E26" s="18"/>
      <c r="F26" s="75">
        <f>SUM(H26,J26,L26,N26,P26,U26,W26,Y26,AA26,AC26,AE26,AG26,'122-2'!F26,'122-2'!H26,'122-2'!J26,'122-2'!L26,'122-2'!N26,'122-2'!P26,'122-2'!R26,'122-2'!U26,'122-2'!W26,'122-2'!Y26,'122-2'!AA26,'122-2'!AC26,'122-2'!AE26,'122-2'!AG26,'122-2'!AI26)</f>
        <v>9</v>
      </c>
      <c r="G26" s="75">
        <f>SUM(I26,K26,M26,O26,Q26,V26,X26,Z26,AB26,AD26,AF26,AH26,'122-2'!G26,'122-2'!I26,'122-2'!K26,'122-2'!M26,'122-2'!O26,'122-2'!Q26,'122-2'!S26,'122-2'!V26,'122-2'!X26,'122-2'!Z26,'122-2'!AB26,'122-2'!AD26,'122-2'!AF26,'122-2'!AH26,'122-2'!AJ26)</f>
        <v>7</v>
      </c>
      <c r="H26" s="85">
        <v>6</v>
      </c>
      <c r="I26" s="85">
        <v>6</v>
      </c>
      <c r="J26" s="85">
        <v>0</v>
      </c>
      <c r="K26" s="85">
        <v>0</v>
      </c>
      <c r="L26" s="85">
        <v>1</v>
      </c>
      <c r="M26" s="85">
        <v>0</v>
      </c>
      <c r="N26" s="85">
        <v>0</v>
      </c>
      <c r="O26" s="85">
        <v>0</v>
      </c>
      <c r="P26" s="85">
        <v>0</v>
      </c>
      <c r="Q26" s="86">
        <v>0</v>
      </c>
      <c r="R26" s="87"/>
      <c r="S26" s="87"/>
      <c r="T26" s="88"/>
      <c r="U26" s="89">
        <v>0</v>
      </c>
      <c r="V26" s="85">
        <v>0</v>
      </c>
      <c r="W26" s="85">
        <v>0</v>
      </c>
      <c r="X26" s="85">
        <v>0</v>
      </c>
      <c r="Y26" s="85">
        <v>0</v>
      </c>
      <c r="Z26" s="85">
        <v>0</v>
      </c>
      <c r="AA26" s="85">
        <v>0</v>
      </c>
      <c r="AB26" s="85">
        <v>0</v>
      </c>
      <c r="AC26" s="85">
        <v>1</v>
      </c>
      <c r="AD26" s="85">
        <v>0</v>
      </c>
      <c r="AE26" s="85">
        <v>0</v>
      </c>
      <c r="AF26" s="85">
        <v>0</v>
      </c>
      <c r="AG26" s="85">
        <v>0</v>
      </c>
      <c r="AH26" s="85">
        <v>0</v>
      </c>
      <c r="AI26" s="29"/>
      <c r="AJ26" s="22" t="s">
        <v>49</v>
      </c>
      <c r="AK26" s="22"/>
      <c r="AL26" s="119"/>
      <c r="AN26" s="24">
        <f>SUM(H26,J26,L26,N26,P26,U26,W26,Y26,AA26,AC26,AE26,AG26,'122-2'!F26,'122-2'!H26,'122-2'!J26,'122-2'!L26,'122-2'!N26,'122-2'!P26,'122-2'!R26,'122-2'!U26,'122-2'!W26,'122-2'!Y26,'122-2'!AA26,'122-2'!AC26,'122-2'!AE26,'122-2'!AG26,'122-2'!AI26)-'122-1'!F26</f>
        <v>0</v>
      </c>
      <c r="AO26" s="24">
        <f>SUM(I26,K26,M26,O26,Q26,V26,X26,Z26,AB26,AD26,AF26,AH26,'122-2'!G26,'122-2'!I26,'122-2'!K26,'122-2'!M26,'122-2'!O26,'122-2'!Q26,'122-2'!S26,'122-2'!V26,'122-2'!X26,'122-2'!Z26,'122-2'!AB26,'122-2'!AD26,'122-2'!AF26,'122-2'!AH26,'122-2'!AJ26)-'122-1'!G26</f>
        <v>0</v>
      </c>
    </row>
    <row r="27" spans="2:41" s="33" customFormat="1" x14ac:dyDescent="0.15">
      <c r="B27" s="119"/>
      <c r="C27" s="34"/>
      <c r="D27" s="22" t="s">
        <v>65</v>
      </c>
      <c r="E27" s="36"/>
      <c r="F27" s="75">
        <f>SUM(H27,J27,L27,N27,P27,U27,W27,Y27,AA27,AC27,AE27,AG27,'122-2'!F27,'122-2'!H27,'122-2'!J27,'122-2'!L27,'122-2'!N27,'122-2'!P27,'122-2'!R27,'122-2'!U27,'122-2'!W27,'122-2'!Y27,'122-2'!AA27,'122-2'!AC27,'122-2'!AE27,'122-2'!AG27,'122-2'!AI27)</f>
        <v>50</v>
      </c>
      <c r="G27" s="75">
        <f>SUM(I27,K27,M27,O27,Q27,V27,X27,Z27,AB27,AD27,AF27,AH27,'122-2'!G27,'122-2'!I27,'122-2'!K27,'122-2'!M27,'122-2'!O27,'122-2'!Q27,'122-2'!S27,'122-2'!V27,'122-2'!X27,'122-2'!Z27,'122-2'!AB27,'122-2'!AD27,'122-2'!AF27,'122-2'!AH27,'122-2'!AJ27)</f>
        <v>93</v>
      </c>
      <c r="H27" s="85">
        <v>21</v>
      </c>
      <c r="I27" s="85">
        <v>39</v>
      </c>
      <c r="J27" s="85">
        <v>4</v>
      </c>
      <c r="K27" s="85">
        <v>12</v>
      </c>
      <c r="L27" s="85">
        <v>16</v>
      </c>
      <c r="M27" s="85">
        <v>33</v>
      </c>
      <c r="N27" s="85">
        <v>2</v>
      </c>
      <c r="O27" s="85">
        <v>0</v>
      </c>
      <c r="P27" s="85">
        <v>2</v>
      </c>
      <c r="Q27" s="86">
        <v>2</v>
      </c>
      <c r="R27" s="87"/>
      <c r="S27" s="87"/>
      <c r="T27" s="88"/>
      <c r="U27" s="89">
        <v>0</v>
      </c>
      <c r="V27" s="85">
        <v>0</v>
      </c>
      <c r="W27" s="85">
        <v>0</v>
      </c>
      <c r="X27" s="85">
        <v>0</v>
      </c>
      <c r="Y27" s="85">
        <v>0</v>
      </c>
      <c r="Z27" s="85">
        <v>0</v>
      </c>
      <c r="AA27" s="85">
        <v>0</v>
      </c>
      <c r="AB27" s="85">
        <v>0</v>
      </c>
      <c r="AC27" s="85">
        <v>0</v>
      </c>
      <c r="AD27" s="85">
        <v>0</v>
      </c>
      <c r="AE27" s="85">
        <v>0</v>
      </c>
      <c r="AF27" s="85">
        <v>0</v>
      </c>
      <c r="AG27" s="85">
        <v>0</v>
      </c>
      <c r="AH27" s="85">
        <v>0</v>
      </c>
      <c r="AI27" s="29"/>
      <c r="AJ27" s="22" t="s">
        <v>75</v>
      </c>
      <c r="AK27" s="22"/>
      <c r="AL27" s="119"/>
      <c r="AN27" s="24">
        <f>SUM(H27,J27,L27,N27,P27,U27,W27,Y27,AA27,AC27,AE27,AG27,'122-2'!F27,'122-2'!H27,'122-2'!J27,'122-2'!L27,'122-2'!N27,'122-2'!P27,'122-2'!R27,'122-2'!U27,'122-2'!W27,'122-2'!Y27,'122-2'!AA27,'122-2'!AC27,'122-2'!AE27,'122-2'!AG27,'122-2'!AI27)-'122-1'!F27</f>
        <v>0</v>
      </c>
      <c r="AO27" s="24">
        <f>SUM(I27,K27,M27,O27,Q27,V27,X27,Z27,AB27,AD27,AF27,AH27,'122-2'!G27,'122-2'!I27,'122-2'!K27,'122-2'!M27,'122-2'!O27,'122-2'!Q27,'122-2'!S27,'122-2'!V27,'122-2'!X27,'122-2'!Z27,'122-2'!AB27,'122-2'!AD27,'122-2'!AF27,'122-2'!AH27,'122-2'!AJ27)-'122-1'!G27</f>
        <v>0</v>
      </c>
    </row>
    <row r="28" spans="2:41" s="33" customFormat="1" x14ac:dyDescent="0.15">
      <c r="B28" s="119"/>
      <c r="C28" s="16"/>
      <c r="D28" s="22" t="s">
        <v>66</v>
      </c>
      <c r="E28" s="36"/>
      <c r="F28" s="75">
        <f>SUM(H28,J28,L28,N28,P28,U28,W28,Y28,AA28,AC28,AE28,AG28,'122-2'!F28,'122-2'!H28,'122-2'!J28,'122-2'!L28,'122-2'!N28,'122-2'!P28,'122-2'!R28,'122-2'!U28,'122-2'!W28,'122-2'!Y28,'122-2'!AA28,'122-2'!AC28,'122-2'!AE28,'122-2'!AG28,'122-2'!AI28)</f>
        <v>26</v>
      </c>
      <c r="G28" s="75">
        <f>SUM(I28,K28,M28,O28,Q28,V28,X28,Z28,AB28,AD28,AF28,AH28,'122-2'!G28,'122-2'!I28,'122-2'!K28,'122-2'!M28,'122-2'!O28,'122-2'!Q28,'122-2'!S28,'122-2'!V28,'122-2'!X28,'122-2'!Z28,'122-2'!AB28,'122-2'!AD28,'122-2'!AF28,'122-2'!AH28,'122-2'!AJ28)</f>
        <v>42</v>
      </c>
      <c r="H28" s="85">
        <v>11</v>
      </c>
      <c r="I28" s="85">
        <v>16</v>
      </c>
      <c r="J28" s="85">
        <v>3</v>
      </c>
      <c r="K28" s="85">
        <v>6</v>
      </c>
      <c r="L28" s="85">
        <v>7</v>
      </c>
      <c r="M28" s="85">
        <v>15</v>
      </c>
      <c r="N28" s="85">
        <v>0</v>
      </c>
      <c r="O28" s="85">
        <v>0</v>
      </c>
      <c r="P28" s="85">
        <v>0</v>
      </c>
      <c r="Q28" s="86">
        <v>0</v>
      </c>
      <c r="R28" s="87"/>
      <c r="S28" s="87"/>
      <c r="T28" s="88"/>
      <c r="U28" s="89">
        <v>0</v>
      </c>
      <c r="V28" s="85">
        <v>0</v>
      </c>
      <c r="W28" s="85">
        <v>0</v>
      </c>
      <c r="X28" s="85">
        <v>0</v>
      </c>
      <c r="Y28" s="85">
        <v>0</v>
      </c>
      <c r="Z28" s="85">
        <v>0</v>
      </c>
      <c r="AA28" s="85">
        <v>0</v>
      </c>
      <c r="AB28" s="85">
        <v>0</v>
      </c>
      <c r="AC28" s="85">
        <v>0</v>
      </c>
      <c r="AD28" s="85">
        <v>0</v>
      </c>
      <c r="AE28" s="85">
        <v>0</v>
      </c>
      <c r="AF28" s="85">
        <v>0</v>
      </c>
      <c r="AG28" s="85">
        <v>0</v>
      </c>
      <c r="AH28" s="85">
        <v>0</v>
      </c>
      <c r="AI28" s="29"/>
      <c r="AJ28" s="22" t="s">
        <v>76</v>
      </c>
      <c r="AK28" s="22"/>
      <c r="AL28" s="119"/>
      <c r="AN28" s="24">
        <f>SUM(H28,J28,L28,N28,P28,U28,W28,Y28,AA28,AC28,AE28,AG28,'122-2'!F28,'122-2'!H28,'122-2'!J28,'122-2'!L28,'122-2'!N28,'122-2'!P28,'122-2'!R28,'122-2'!U28,'122-2'!W28,'122-2'!Y28,'122-2'!AA28,'122-2'!AC28,'122-2'!AE28,'122-2'!AG28,'122-2'!AI28)-'122-1'!F28</f>
        <v>0</v>
      </c>
      <c r="AO28" s="24">
        <f>SUM(I28,K28,M28,O28,Q28,V28,X28,Z28,AB28,AD28,AF28,AH28,'122-2'!G28,'122-2'!I28,'122-2'!K28,'122-2'!M28,'122-2'!O28,'122-2'!Q28,'122-2'!S28,'122-2'!V28,'122-2'!X28,'122-2'!Z28,'122-2'!AB28,'122-2'!AD28,'122-2'!AF28,'122-2'!AH28,'122-2'!AJ28)-'122-1'!G28</f>
        <v>0</v>
      </c>
    </row>
    <row r="29" spans="2:41" s="33" customFormat="1" x14ac:dyDescent="0.15">
      <c r="B29" s="119"/>
      <c r="C29" s="16"/>
      <c r="D29" s="22" t="s">
        <v>50</v>
      </c>
      <c r="E29" s="18"/>
      <c r="F29" s="75">
        <f>SUM(H29,J29,L29,N29,P29,U29,W29,Y29,AA29,AC29,AE29,AG29,'122-2'!F29,'122-2'!H29,'122-2'!J29,'122-2'!L29,'122-2'!N29,'122-2'!P29,'122-2'!R29,'122-2'!U29,'122-2'!W29,'122-2'!Y29,'122-2'!AA29,'122-2'!AC29,'122-2'!AE29,'122-2'!AG29,'122-2'!AI29)</f>
        <v>296</v>
      </c>
      <c r="G29" s="75">
        <f>SUM(I29,K29,M29,O29,Q29,V29,X29,Z29,AB29,AD29,AF29,AH29,'122-2'!G29,'122-2'!I29,'122-2'!K29,'122-2'!M29,'122-2'!O29,'122-2'!Q29,'122-2'!S29,'122-2'!V29,'122-2'!X29,'122-2'!Z29,'122-2'!AB29,'122-2'!AD29,'122-2'!AF29,'122-2'!AH29,'122-2'!AJ29)</f>
        <v>160</v>
      </c>
      <c r="H29" s="85">
        <v>134</v>
      </c>
      <c r="I29" s="85">
        <v>70</v>
      </c>
      <c r="J29" s="85">
        <v>30</v>
      </c>
      <c r="K29" s="85">
        <v>15</v>
      </c>
      <c r="L29" s="85">
        <v>62</v>
      </c>
      <c r="M29" s="85">
        <v>32</v>
      </c>
      <c r="N29" s="85">
        <v>4</v>
      </c>
      <c r="O29" s="85">
        <v>3</v>
      </c>
      <c r="P29" s="85">
        <v>0</v>
      </c>
      <c r="Q29" s="86">
        <v>0</v>
      </c>
      <c r="R29" s="87"/>
      <c r="S29" s="87"/>
      <c r="T29" s="88"/>
      <c r="U29" s="89">
        <v>3</v>
      </c>
      <c r="V29" s="85">
        <v>1</v>
      </c>
      <c r="W29" s="85">
        <v>4</v>
      </c>
      <c r="X29" s="85">
        <v>4</v>
      </c>
      <c r="Y29" s="85">
        <v>0</v>
      </c>
      <c r="Z29" s="85">
        <v>0</v>
      </c>
      <c r="AA29" s="85">
        <v>1</v>
      </c>
      <c r="AB29" s="85">
        <v>1</v>
      </c>
      <c r="AC29" s="85">
        <v>0</v>
      </c>
      <c r="AD29" s="85">
        <v>0</v>
      </c>
      <c r="AE29" s="85">
        <v>1</v>
      </c>
      <c r="AF29" s="85">
        <v>1</v>
      </c>
      <c r="AG29" s="85">
        <v>1</v>
      </c>
      <c r="AH29" s="85">
        <v>0</v>
      </c>
      <c r="AI29" s="29"/>
      <c r="AJ29" s="22" t="s">
        <v>50</v>
      </c>
      <c r="AK29" s="22"/>
      <c r="AL29" s="119"/>
      <c r="AN29" s="24">
        <f>SUM(H29,J29,L29,N29,P29,U29,W29,Y29,AA29,AC29,AE29,AG29,'122-2'!F29,'122-2'!H29,'122-2'!J29,'122-2'!L29,'122-2'!N29,'122-2'!P29,'122-2'!R29,'122-2'!U29,'122-2'!W29,'122-2'!Y29,'122-2'!AA29,'122-2'!AC29,'122-2'!AE29,'122-2'!AG29,'122-2'!AI29)-'122-1'!F29</f>
        <v>0</v>
      </c>
      <c r="AO29" s="24">
        <f>SUM(I29,K29,M29,O29,Q29,V29,X29,Z29,AB29,AD29,AF29,AH29,'122-2'!G29,'122-2'!I29,'122-2'!K29,'122-2'!M29,'122-2'!O29,'122-2'!Q29,'122-2'!S29,'122-2'!V29,'122-2'!X29,'122-2'!Z29,'122-2'!AB29,'122-2'!AD29,'122-2'!AF29,'122-2'!AH29,'122-2'!AJ29)-'122-1'!G29</f>
        <v>0</v>
      </c>
    </row>
    <row r="30" spans="2:41" s="33" customFormat="1" x14ac:dyDescent="0.15">
      <c r="B30" s="119"/>
      <c r="C30" s="16"/>
      <c r="D30" s="22" t="s">
        <v>61</v>
      </c>
      <c r="E30" s="18"/>
      <c r="F30" s="75">
        <f>SUM(H30,J30,L30,N30,P30,U30,W30,Y30,AA30,AC30,AE30,AG30,'122-2'!F30,'122-2'!H30,'122-2'!J30,'122-2'!L30,'122-2'!N30,'122-2'!P30,'122-2'!R30,'122-2'!U30,'122-2'!W30,'122-2'!Y30,'122-2'!AA30,'122-2'!AC30,'122-2'!AE30,'122-2'!AG30,'122-2'!AI30)</f>
        <v>5</v>
      </c>
      <c r="G30" s="75">
        <f>SUM(I30,K30,M30,O30,Q30,V30,X30,Z30,AB30,AD30,AF30,AH30,'122-2'!G30,'122-2'!I30,'122-2'!K30,'122-2'!M30,'122-2'!O30,'122-2'!Q30,'122-2'!S30,'122-2'!V30,'122-2'!X30,'122-2'!Z30,'122-2'!AB30,'122-2'!AD30,'122-2'!AF30,'122-2'!AH30,'122-2'!AJ30)</f>
        <v>9</v>
      </c>
      <c r="H30" s="85">
        <v>2</v>
      </c>
      <c r="I30" s="85">
        <v>4</v>
      </c>
      <c r="J30" s="85">
        <v>0</v>
      </c>
      <c r="K30" s="85">
        <v>0</v>
      </c>
      <c r="L30" s="85">
        <v>0</v>
      </c>
      <c r="M30" s="85">
        <v>0</v>
      </c>
      <c r="N30" s="85">
        <v>1</v>
      </c>
      <c r="O30" s="85">
        <v>1</v>
      </c>
      <c r="P30" s="85">
        <v>0</v>
      </c>
      <c r="Q30" s="86">
        <v>0</v>
      </c>
      <c r="R30" s="87"/>
      <c r="S30" s="87"/>
      <c r="T30" s="88"/>
      <c r="U30" s="89">
        <v>0</v>
      </c>
      <c r="V30" s="85">
        <v>0</v>
      </c>
      <c r="W30" s="85">
        <v>0</v>
      </c>
      <c r="X30" s="85">
        <v>0</v>
      </c>
      <c r="Y30" s="85">
        <v>0</v>
      </c>
      <c r="Z30" s="85">
        <v>0</v>
      </c>
      <c r="AA30" s="85">
        <v>0</v>
      </c>
      <c r="AB30" s="85">
        <v>0</v>
      </c>
      <c r="AC30" s="85">
        <v>0</v>
      </c>
      <c r="AD30" s="85">
        <v>0</v>
      </c>
      <c r="AE30" s="85">
        <v>2</v>
      </c>
      <c r="AF30" s="85">
        <v>4</v>
      </c>
      <c r="AG30" s="85">
        <v>0</v>
      </c>
      <c r="AH30" s="85">
        <v>0</v>
      </c>
      <c r="AI30" s="29"/>
      <c r="AJ30" s="22" t="s">
        <v>81</v>
      </c>
      <c r="AK30" s="22"/>
      <c r="AL30" s="119"/>
      <c r="AN30" s="24">
        <f>SUM(H30,J30,L30,N30,P30,U30,W30,Y30,AA30,AC30,AE30,AG30,'122-2'!F30,'122-2'!H30,'122-2'!J30,'122-2'!L30,'122-2'!N30,'122-2'!P30,'122-2'!R30,'122-2'!U30,'122-2'!W30,'122-2'!Y30,'122-2'!AA30,'122-2'!AC30,'122-2'!AE30,'122-2'!AG30,'122-2'!AI30)-'122-1'!F30</f>
        <v>0</v>
      </c>
      <c r="AO30" s="24">
        <f>SUM(I30,K30,M30,O30,Q30,V30,X30,Z30,AB30,AD30,AF30,AH30,'122-2'!G30,'122-2'!I30,'122-2'!K30,'122-2'!M30,'122-2'!O30,'122-2'!Q30,'122-2'!S30,'122-2'!V30,'122-2'!X30,'122-2'!Z30,'122-2'!AB30,'122-2'!AD30,'122-2'!AF30,'122-2'!AH30,'122-2'!AJ30)-'122-1'!G30</f>
        <v>0</v>
      </c>
    </row>
    <row r="31" spans="2:41" s="33" customFormat="1" x14ac:dyDescent="0.15">
      <c r="B31" s="119"/>
      <c r="C31" s="16"/>
      <c r="D31" s="22" t="s">
        <v>51</v>
      </c>
      <c r="E31" s="18"/>
      <c r="F31" s="75">
        <f>SUM(H31,J31,L31,N31,P31,U31,W31,Y31,AA31,AC31,AE31,AG31,'122-2'!F31,'122-2'!H31,'122-2'!J31,'122-2'!L31,'122-2'!N31,'122-2'!P31,'122-2'!R31,'122-2'!U31,'122-2'!W31,'122-2'!Y31,'122-2'!AA31,'122-2'!AC31,'122-2'!AE31,'122-2'!AG31,'122-2'!AI31)</f>
        <v>511</v>
      </c>
      <c r="G31" s="75">
        <f>SUM(I31,K31,M31,O31,Q31,V31,X31,Z31,AB31,AD31,AF31,AH31,'122-2'!G31,'122-2'!I31,'122-2'!K31,'122-2'!M31,'122-2'!O31,'122-2'!Q31,'122-2'!S31,'122-2'!V31,'122-2'!X31,'122-2'!Z31,'122-2'!AB31,'122-2'!AD31,'122-2'!AF31,'122-2'!AH31,'122-2'!AJ31)</f>
        <v>291</v>
      </c>
      <c r="H31" s="90">
        <f>SUM(H8-H9-H10-H11-H12-H13-H14-H15-H16-H17-H18-H19-H20-H21-H22-H23-H24-H25-H26-H27-H28-H29-H30)</f>
        <v>225</v>
      </c>
      <c r="I31" s="90">
        <f t="shared" ref="I31:Q31" si="1">SUM(I8-I9-I10-I11-I12-I13-I14-I15-I16-I17-I18-I19-I20-I21-I22-I23-I24-I25-I26-I27-I28-I29-I30)</f>
        <v>134</v>
      </c>
      <c r="J31" s="90">
        <f t="shared" si="1"/>
        <v>76</v>
      </c>
      <c r="K31" s="90">
        <f t="shared" si="1"/>
        <v>27</v>
      </c>
      <c r="L31" s="90">
        <f t="shared" si="1"/>
        <v>94</v>
      </c>
      <c r="M31" s="90">
        <f t="shared" si="1"/>
        <v>59</v>
      </c>
      <c r="N31" s="90">
        <f t="shared" si="1"/>
        <v>12</v>
      </c>
      <c r="O31" s="90">
        <f t="shared" si="1"/>
        <v>6</v>
      </c>
      <c r="P31" s="90">
        <f t="shared" si="1"/>
        <v>7</v>
      </c>
      <c r="Q31" s="91">
        <f t="shared" si="1"/>
        <v>14</v>
      </c>
      <c r="R31" s="92"/>
      <c r="S31" s="92"/>
      <c r="T31" s="88"/>
      <c r="U31" s="93">
        <f t="shared" ref="U31:AH31" si="2">SUM(U8-U9-U10-U11-U12-U13-U14-U15-U16-U17-U18-U19-U20-U21-U22-U23-U24-U25-U26-U27-U28-U29-U30)</f>
        <v>1</v>
      </c>
      <c r="V31" s="90">
        <f t="shared" si="2"/>
        <v>0</v>
      </c>
      <c r="W31" s="90">
        <f t="shared" si="2"/>
        <v>0</v>
      </c>
      <c r="X31" s="90">
        <f t="shared" si="2"/>
        <v>0</v>
      </c>
      <c r="Y31" s="90">
        <f t="shared" si="2"/>
        <v>2</v>
      </c>
      <c r="Z31" s="90">
        <f t="shared" si="2"/>
        <v>2</v>
      </c>
      <c r="AA31" s="90">
        <f t="shared" si="2"/>
        <v>5</v>
      </c>
      <c r="AB31" s="90">
        <f t="shared" si="2"/>
        <v>1</v>
      </c>
      <c r="AC31" s="90">
        <f t="shared" si="2"/>
        <v>1</v>
      </c>
      <c r="AD31" s="90">
        <f t="shared" si="2"/>
        <v>1</v>
      </c>
      <c r="AE31" s="90">
        <f t="shared" si="2"/>
        <v>4</v>
      </c>
      <c r="AF31" s="90">
        <f t="shared" si="2"/>
        <v>6</v>
      </c>
      <c r="AG31" s="90">
        <f t="shared" si="2"/>
        <v>2</v>
      </c>
      <c r="AH31" s="91">
        <f t="shared" si="2"/>
        <v>1</v>
      </c>
      <c r="AI31" s="21"/>
      <c r="AJ31" s="22" t="s">
        <v>51</v>
      </c>
      <c r="AK31" s="22"/>
      <c r="AL31" s="119"/>
      <c r="AN31" s="24">
        <f>SUM(H31,J31,L31,N31,P31,U31,W31,Y31,AA31,AC31,AE31,AG31,'122-2'!F31,'122-2'!H31,'122-2'!J31,'122-2'!L31,'122-2'!N31,'122-2'!P31,'122-2'!R31,'122-2'!U31,'122-2'!W31,'122-2'!Y31,'122-2'!AA31,'122-2'!AC31,'122-2'!AE31,'122-2'!AG31,'122-2'!AI31)-'122-1'!F31</f>
        <v>0</v>
      </c>
      <c r="AO31" s="24">
        <f>SUM(I31,K31,M31,O31,Q31,V31,X31,Z31,AB31,AD31,AF31,AH31,'122-2'!G31,'122-2'!I31,'122-2'!K31,'122-2'!M31,'122-2'!O31,'122-2'!Q31,'122-2'!S31,'122-2'!V31,'122-2'!X31,'122-2'!Z31,'122-2'!AB31,'122-2'!AD31,'122-2'!AF31,'122-2'!AH31,'122-2'!AJ31)-'122-1'!G31</f>
        <v>0</v>
      </c>
    </row>
    <row r="32" spans="2:41" s="33" customFormat="1" x14ac:dyDescent="0.15">
      <c r="B32" s="16"/>
      <c r="C32" s="16"/>
      <c r="D32" s="37"/>
      <c r="E32" s="38"/>
      <c r="F32" s="20"/>
      <c r="G32" s="20"/>
      <c r="H32" s="25"/>
      <c r="I32" s="25"/>
      <c r="J32" s="25"/>
      <c r="K32" s="25"/>
      <c r="L32" s="25"/>
      <c r="M32" s="25"/>
      <c r="N32" s="25"/>
      <c r="O32" s="25"/>
      <c r="P32" s="25"/>
      <c r="Q32" s="26"/>
      <c r="R32" s="27"/>
      <c r="S32" s="27"/>
      <c r="T32" s="32"/>
      <c r="U32" s="28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1"/>
      <c r="AJ32" s="37"/>
      <c r="AK32" s="37"/>
      <c r="AL32" s="39"/>
      <c r="AN32" s="24">
        <f>SUM(H32,J32,L32,N32,P32,U32,W32,Y32,AA32,AC32,AE32,AG32,'122-2'!F32,'122-2'!H32,'122-2'!J32,'122-2'!L32,'122-2'!N32,'122-2'!P32,'122-2'!R32,'122-2'!U32,'122-2'!W32,'122-2'!Y32,'122-2'!AA32,'122-2'!AC32,'122-2'!AE32,'122-2'!AG32,'122-2'!AI32)-'122-1'!F32</f>
        <v>0</v>
      </c>
      <c r="AO32" s="24">
        <f>SUM(I32,K32,M32,O32,Q32,V32,X32,Z32,AB32,AD32,AF32,AH32,'122-2'!G32,'122-2'!I32,'122-2'!K32,'122-2'!M32,'122-2'!O32,'122-2'!Q32,'122-2'!S32,'122-2'!V32,'122-2'!X32,'122-2'!Z32,'122-2'!AB32,'122-2'!AD32,'122-2'!AF32,'122-2'!AH32,'122-2'!AJ32)-'122-1'!G32</f>
        <v>0</v>
      </c>
    </row>
    <row r="33" spans="2:41" s="33" customFormat="1" x14ac:dyDescent="0.15">
      <c r="B33" s="120" t="s">
        <v>86</v>
      </c>
      <c r="C33" s="23"/>
      <c r="D33" s="22" t="s">
        <v>6</v>
      </c>
      <c r="E33" s="18"/>
      <c r="F33" s="75">
        <f>SUM(H33,J33,L33,N33,P33,U33,W33,Y33,AA33,AC33,AE33,AG33,'122-2'!F33,'122-2'!H33,'122-2'!J33,'122-2'!L33,'122-2'!N33,'122-2'!P33,'122-2'!R33,'122-2'!U33,'122-2'!W33,'122-2'!Y33,'122-2'!AA33,'122-2'!AC33,'122-2'!AE33,'122-2'!AG33,'122-2'!AI33)</f>
        <v>5528</v>
      </c>
      <c r="G33" s="75">
        <f>SUM(I33,K33,M33,O33,Q33,V33,X33,Z33,AB33,AD33,AF33,AH33,'122-2'!G33,'122-2'!I33,'122-2'!K33,'122-2'!M33,'122-2'!O33,'122-2'!Q33,'122-2'!S33,'122-2'!V33,'122-2'!X33,'122-2'!Z33,'122-2'!AB33,'122-2'!AD33,'122-2'!AF33,'122-2'!AH33,'122-2'!AJ33)</f>
        <v>3748</v>
      </c>
      <c r="H33" s="80">
        <v>2032</v>
      </c>
      <c r="I33" s="80">
        <v>1423</v>
      </c>
      <c r="J33" s="80">
        <v>766</v>
      </c>
      <c r="K33" s="80">
        <v>506</v>
      </c>
      <c r="L33" s="80">
        <v>1262</v>
      </c>
      <c r="M33" s="80">
        <v>779</v>
      </c>
      <c r="N33" s="80">
        <v>233</v>
      </c>
      <c r="O33" s="80">
        <v>177</v>
      </c>
      <c r="P33" s="80">
        <v>26</v>
      </c>
      <c r="Q33" s="81">
        <v>17</v>
      </c>
      <c r="R33" s="82"/>
      <c r="S33" s="82"/>
      <c r="T33" s="83"/>
      <c r="U33" s="84">
        <v>56</v>
      </c>
      <c r="V33" s="80">
        <v>34</v>
      </c>
      <c r="W33" s="80">
        <v>39</v>
      </c>
      <c r="X33" s="80">
        <v>27</v>
      </c>
      <c r="Y33" s="80">
        <v>23</v>
      </c>
      <c r="Z33" s="80">
        <v>13</v>
      </c>
      <c r="AA33" s="80">
        <v>6</v>
      </c>
      <c r="AB33" s="80">
        <v>4</v>
      </c>
      <c r="AC33" s="80">
        <v>8</v>
      </c>
      <c r="AD33" s="80">
        <v>5</v>
      </c>
      <c r="AE33" s="80">
        <v>136</v>
      </c>
      <c r="AF33" s="80">
        <v>107</v>
      </c>
      <c r="AG33" s="80">
        <v>32</v>
      </c>
      <c r="AH33" s="80">
        <v>9</v>
      </c>
      <c r="AI33" s="29"/>
      <c r="AJ33" s="22" t="s">
        <v>6</v>
      </c>
      <c r="AK33" s="22"/>
      <c r="AL33" s="120" t="s">
        <v>86</v>
      </c>
      <c r="AN33" s="24">
        <f>SUM(H33,J33,L33,N33,P33,U33,W33,Y33,AA33,AC33,AE33,AG33,'122-2'!F33,'122-2'!H33,'122-2'!J33,'122-2'!L33,'122-2'!N33,'122-2'!P33,'122-2'!R33,'122-2'!U33,'122-2'!W33,'122-2'!Y33,'122-2'!AA33,'122-2'!AC33,'122-2'!AE33,'122-2'!AG33,'122-2'!AI33)-'122-1'!F33</f>
        <v>0</v>
      </c>
      <c r="AO33" s="24">
        <f>SUM(I33,K33,M33,O33,Q33,V33,X33,Z33,AB33,AD33,AF33,AH33,'122-2'!G33,'122-2'!I33,'122-2'!K33,'122-2'!M33,'122-2'!O33,'122-2'!Q33,'122-2'!S33,'122-2'!V33,'122-2'!X33,'122-2'!Z33,'122-2'!AB33,'122-2'!AD33,'122-2'!AF33,'122-2'!AH33,'122-2'!AJ33)-'122-1'!G33</f>
        <v>0</v>
      </c>
    </row>
    <row r="34" spans="2:41" s="33" customFormat="1" x14ac:dyDescent="0.15">
      <c r="B34" s="121"/>
      <c r="C34" s="23"/>
      <c r="D34" s="22" t="s">
        <v>8</v>
      </c>
      <c r="E34" s="18"/>
      <c r="F34" s="75">
        <f>SUM(H34,J34,L34,N34,P34,U34,W34,Y34,AA34,AC34,AE34,AG34,'122-2'!F34,'122-2'!H34,'122-2'!J34,'122-2'!L34,'122-2'!N34,'122-2'!P34,'122-2'!R34,'122-2'!U34,'122-2'!W34,'122-2'!Y34,'122-2'!AA34,'122-2'!AC34,'122-2'!AE34,'122-2'!AG34,'122-2'!AI34)</f>
        <v>20</v>
      </c>
      <c r="G34" s="75">
        <f>SUM(I34,K34,M34,O34,Q34,V34,X34,Z34,AB34,AD34,AF34,AH34,'122-2'!G34,'122-2'!I34,'122-2'!K34,'122-2'!M34,'122-2'!O34,'122-2'!Q34,'122-2'!S34,'122-2'!V34,'122-2'!X34,'122-2'!Z34,'122-2'!AB34,'122-2'!AD34,'122-2'!AF34,'122-2'!AH34,'122-2'!AJ34)</f>
        <v>27</v>
      </c>
      <c r="H34" s="85">
        <v>10</v>
      </c>
      <c r="I34" s="85">
        <v>12</v>
      </c>
      <c r="J34" s="85">
        <v>1</v>
      </c>
      <c r="K34" s="85">
        <v>0</v>
      </c>
      <c r="L34" s="85">
        <v>5</v>
      </c>
      <c r="M34" s="85">
        <v>3</v>
      </c>
      <c r="N34" s="85">
        <v>0</v>
      </c>
      <c r="O34" s="85">
        <v>0</v>
      </c>
      <c r="P34" s="85">
        <v>0</v>
      </c>
      <c r="Q34" s="86">
        <v>0</v>
      </c>
      <c r="R34" s="87"/>
      <c r="S34" s="87"/>
      <c r="T34" s="88"/>
      <c r="U34" s="89">
        <v>1</v>
      </c>
      <c r="V34" s="85">
        <v>1</v>
      </c>
      <c r="W34" s="85">
        <v>0</v>
      </c>
      <c r="X34" s="85">
        <v>0</v>
      </c>
      <c r="Y34" s="85">
        <v>0</v>
      </c>
      <c r="Z34" s="85">
        <v>0</v>
      </c>
      <c r="AA34" s="85">
        <v>0</v>
      </c>
      <c r="AB34" s="85">
        <v>0</v>
      </c>
      <c r="AC34" s="85">
        <v>0</v>
      </c>
      <c r="AD34" s="85">
        <v>0</v>
      </c>
      <c r="AE34" s="85">
        <v>1</v>
      </c>
      <c r="AF34" s="85">
        <v>2</v>
      </c>
      <c r="AG34" s="85">
        <v>0</v>
      </c>
      <c r="AH34" s="85">
        <v>0</v>
      </c>
      <c r="AI34" s="29"/>
      <c r="AJ34" s="22" t="s">
        <v>8</v>
      </c>
      <c r="AK34" s="22"/>
      <c r="AL34" s="121"/>
      <c r="AN34" s="24">
        <f>SUM(H34,J34,L34,N34,P34,U34,W34,Y34,AA34,AC34,AE34,AG34,'122-2'!F34,'122-2'!H34,'122-2'!J34,'122-2'!L34,'122-2'!N34,'122-2'!P34,'122-2'!R34,'122-2'!U34,'122-2'!W34,'122-2'!Y34,'122-2'!AA34,'122-2'!AC34,'122-2'!AE34,'122-2'!AG34,'122-2'!AI34)-'122-1'!F34</f>
        <v>0</v>
      </c>
      <c r="AO34" s="24">
        <f>SUM(I34,K34,M34,O34,Q34,V34,X34,Z34,AB34,AD34,AF34,AH34,'122-2'!G34,'122-2'!I34,'122-2'!K34,'122-2'!M34,'122-2'!O34,'122-2'!Q34,'122-2'!S34,'122-2'!V34,'122-2'!X34,'122-2'!Z34,'122-2'!AB34,'122-2'!AD34,'122-2'!AF34,'122-2'!AH34,'122-2'!AJ34)-'122-1'!G34</f>
        <v>0</v>
      </c>
    </row>
    <row r="35" spans="2:41" s="30" customFormat="1" x14ac:dyDescent="0.15">
      <c r="B35" s="121"/>
      <c r="C35" s="23"/>
      <c r="D35" s="22" t="s">
        <v>9</v>
      </c>
      <c r="E35" s="18"/>
      <c r="F35" s="75">
        <f>SUM(H35,J35,L35,N35,P35,U35,W35,Y35,AA35,AC35,AE35,AG35,'122-2'!F35,'122-2'!H35,'122-2'!J35,'122-2'!L35,'122-2'!N35,'122-2'!P35,'122-2'!R35,'122-2'!U35,'122-2'!W35,'122-2'!Y35,'122-2'!AA35,'122-2'!AC35,'122-2'!AE35,'122-2'!AG35,'122-2'!AI35)</f>
        <v>75</v>
      </c>
      <c r="G35" s="75">
        <f>SUM(I35,K35,M35,O35,Q35,V35,X35,Z35,AB35,AD35,AF35,AH35,'122-2'!G35,'122-2'!I35,'122-2'!K35,'122-2'!M35,'122-2'!O35,'122-2'!Q35,'122-2'!S35,'122-2'!V35,'122-2'!X35,'122-2'!Z35,'122-2'!AB35,'122-2'!AD35,'122-2'!AF35,'122-2'!AH35,'122-2'!AJ35)</f>
        <v>68</v>
      </c>
      <c r="H35" s="85">
        <v>31</v>
      </c>
      <c r="I35" s="85">
        <v>28</v>
      </c>
      <c r="J35" s="85">
        <v>13</v>
      </c>
      <c r="K35" s="85">
        <v>13</v>
      </c>
      <c r="L35" s="85">
        <v>13</v>
      </c>
      <c r="M35" s="85">
        <v>11</v>
      </c>
      <c r="N35" s="85">
        <v>0</v>
      </c>
      <c r="O35" s="85">
        <v>0</v>
      </c>
      <c r="P35" s="85">
        <v>2</v>
      </c>
      <c r="Q35" s="86">
        <v>2</v>
      </c>
      <c r="R35" s="87"/>
      <c r="S35" s="87"/>
      <c r="T35" s="88"/>
      <c r="U35" s="89">
        <v>0</v>
      </c>
      <c r="V35" s="85">
        <v>0</v>
      </c>
      <c r="W35" s="85">
        <v>0</v>
      </c>
      <c r="X35" s="85">
        <v>0</v>
      </c>
      <c r="Y35" s="85">
        <v>0</v>
      </c>
      <c r="Z35" s="85">
        <v>0</v>
      </c>
      <c r="AA35" s="85">
        <v>0</v>
      </c>
      <c r="AB35" s="85">
        <v>0</v>
      </c>
      <c r="AC35" s="85">
        <v>0</v>
      </c>
      <c r="AD35" s="85">
        <v>0</v>
      </c>
      <c r="AE35" s="85">
        <v>3</v>
      </c>
      <c r="AF35" s="85">
        <v>3</v>
      </c>
      <c r="AG35" s="85">
        <v>0</v>
      </c>
      <c r="AH35" s="85">
        <v>0</v>
      </c>
      <c r="AI35" s="29"/>
      <c r="AJ35" s="22" t="s">
        <v>9</v>
      </c>
      <c r="AK35" s="22"/>
      <c r="AL35" s="121"/>
      <c r="AN35" s="24">
        <f>SUM(H35,J35,L35,N35,P35,U35,W35,Y35,AA35,AC35,AE35,AG35,'122-2'!F35,'122-2'!H35,'122-2'!J35,'122-2'!L35,'122-2'!N35,'122-2'!P35,'122-2'!R35,'122-2'!U35,'122-2'!W35,'122-2'!Y35,'122-2'!AA35,'122-2'!AC35,'122-2'!AE35,'122-2'!AG35,'122-2'!AI35)-'122-1'!F35</f>
        <v>0</v>
      </c>
      <c r="AO35" s="24">
        <f>SUM(I35,K35,M35,O35,Q35,V35,X35,Z35,AB35,AD35,AF35,AH35,'122-2'!G35,'122-2'!I35,'122-2'!K35,'122-2'!M35,'122-2'!O35,'122-2'!Q35,'122-2'!S35,'122-2'!V35,'122-2'!X35,'122-2'!Z35,'122-2'!AB35,'122-2'!AD35,'122-2'!AF35,'122-2'!AH35,'122-2'!AJ35)-'122-1'!G35</f>
        <v>0</v>
      </c>
    </row>
    <row r="36" spans="2:41" s="33" customFormat="1" x14ac:dyDescent="0.15">
      <c r="B36" s="121"/>
      <c r="C36" s="41"/>
      <c r="D36" s="22" t="s">
        <v>10</v>
      </c>
      <c r="E36" s="18"/>
      <c r="F36" s="75">
        <f>SUM(H36,J36,L36,N36,P36,U36,W36,Y36,AA36,AC36,AE36,AG36,'122-2'!F36,'122-2'!H36,'122-2'!J36,'122-2'!L36,'122-2'!N36,'122-2'!P36,'122-2'!R36,'122-2'!U36,'122-2'!W36,'122-2'!Y36,'122-2'!AA36,'122-2'!AC36,'122-2'!AE36,'122-2'!AG36,'122-2'!AI36)</f>
        <v>1</v>
      </c>
      <c r="G36" s="75">
        <f>SUM(I36,K36,M36,O36,Q36,V36,X36,Z36,AB36,AD36,AF36,AH36,'122-2'!G36,'122-2'!I36,'122-2'!K36,'122-2'!M36,'122-2'!O36,'122-2'!Q36,'122-2'!S36,'122-2'!V36,'122-2'!X36,'122-2'!Z36,'122-2'!AB36,'122-2'!AD36,'122-2'!AF36,'122-2'!AH36,'122-2'!AJ36)</f>
        <v>0</v>
      </c>
      <c r="H36" s="85">
        <v>0</v>
      </c>
      <c r="I36" s="85">
        <v>0</v>
      </c>
      <c r="J36" s="85">
        <v>0</v>
      </c>
      <c r="K36" s="85">
        <v>0</v>
      </c>
      <c r="L36" s="85">
        <v>0</v>
      </c>
      <c r="M36" s="85">
        <v>0</v>
      </c>
      <c r="N36" s="85">
        <v>0</v>
      </c>
      <c r="O36" s="85">
        <v>0</v>
      </c>
      <c r="P36" s="85">
        <v>0</v>
      </c>
      <c r="Q36" s="86">
        <v>0</v>
      </c>
      <c r="R36" s="87"/>
      <c r="S36" s="87"/>
      <c r="T36" s="88"/>
      <c r="U36" s="89">
        <v>0</v>
      </c>
      <c r="V36" s="85">
        <v>0</v>
      </c>
      <c r="W36" s="85">
        <v>0</v>
      </c>
      <c r="X36" s="85">
        <v>0</v>
      </c>
      <c r="Y36" s="85">
        <v>1</v>
      </c>
      <c r="Z36" s="85">
        <v>0</v>
      </c>
      <c r="AA36" s="85">
        <v>0</v>
      </c>
      <c r="AB36" s="85">
        <v>0</v>
      </c>
      <c r="AC36" s="85">
        <v>0</v>
      </c>
      <c r="AD36" s="85">
        <v>0</v>
      </c>
      <c r="AE36" s="85">
        <v>0</v>
      </c>
      <c r="AF36" s="85">
        <v>0</v>
      </c>
      <c r="AG36" s="85">
        <v>0</v>
      </c>
      <c r="AH36" s="85">
        <v>0</v>
      </c>
      <c r="AI36" s="29"/>
      <c r="AJ36" s="22" t="s">
        <v>10</v>
      </c>
      <c r="AK36" s="22"/>
      <c r="AL36" s="121"/>
      <c r="AN36" s="24">
        <f>SUM(H36,J36,L36,N36,P36,U36,W36,Y36,AA36,AC36,AE36,AG36,'122-2'!F36,'122-2'!H36,'122-2'!J36,'122-2'!L36,'122-2'!N36,'122-2'!P36,'122-2'!R36,'122-2'!U36,'122-2'!W36,'122-2'!Y36,'122-2'!AA36,'122-2'!AC36,'122-2'!AE36,'122-2'!AG36,'122-2'!AI36)-'122-1'!F36</f>
        <v>0</v>
      </c>
      <c r="AO36" s="24">
        <f>SUM(I36,K36,M36,O36,Q36,V36,X36,Z36,AB36,AD36,AF36,AH36,'122-2'!G36,'122-2'!I36,'122-2'!K36,'122-2'!M36,'122-2'!O36,'122-2'!Q36,'122-2'!S36,'122-2'!V36,'122-2'!X36,'122-2'!Z36,'122-2'!AB36,'122-2'!AD36,'122-2'!AF36,'122-2'!AH36,'122-2'!AJ36)-'122-1'!G36</f>
        <v>0</v>
      </c>
    </row>
    <row r="37" spans="2:41" s="33" customFormat="1" x14ac:dyDescent="0.15">
      <c r="B37" s="121"/>
      <c r="C37" s="23"/>
      <c r="D37" s="22" t="s">
        <v>11</v>
      </c>
      <c r="E37" s="18"/>
      <c r="F37" s="75">
        <f>SUM(H37,J37,L37,N37,P37,U37,W37,Y37,AA37,AC37,AE37,AG37,'122-2'!F37,'122-2'!H37,'122-2'!J37,'122-2'!L37,'122-2'!N37,'122-2'!P37,'122-2'!R37,'122-2'!U37,'122-2'!W37,'122-2'!Y37,'122-2'!AA37,'122-2'!AC37,'122-2'!AE37,'122-2'!AG37,'122-2'!AI37)</f>
        <v>90</v>
      </c>
      <c r="G37" s="75">
        <f>SUM(I37,K37,M37,O37,Q37,V37,X37,Z37,AB37,AD37,AF37,AH37,'122-2'!G37,'122-2'!I37,'122-2'!K37,'122-2'!M37,'122-2'!O37,'122-2'!Q37,'122-2'!S37,'122-2'!V37,'122-2'!X37,'122-2'!Z37,'122-2'!AB37,'122-2'!AD37,'122-2'!AF37,'122-2'!AH37,'122-2'!AJ37)</f>
        <v>80</v>
      </c>
      <c r="H37" s="85">
        <v>43</v>
      </c>
      <c r="I37" s="85">
        <v>39</v>
      </c>
      <c r="J37" s="85">
        <v>6</v>
      </c>
      <c r="K37" s="85">
        <v>5</v>
      </c>
      <c r="L37" s="85">
        <v>29</v>
      </c>
      <c r="M37" s="85">
        <v>27</v>
      </c>
      <c r="N37" s="85">
        <v>0</v>
      </c>
      <c r="O37" s="85">
        <v>0</v>
      </c>
      <c r="P37" s="85">
        <v>0</v>
      </c>
      <c r="Q37" s="86">
        <v>0</v>
      </c>
      <c r="R37" s="87"/>
      <c r="S37" s="87"/>
      <c r="T37" s="88"/>
      <c r="U37" s="89">
        <v>0</v>
      </c>
      <c r="V37" s="85">
        <v>0</v>
      </c>
      <c r="W37" s="85">
        <v>0</v>
      </c>
      <c r="X37" s="85">
        <v>0</v>
      </c>
      <c r="Y37" s="85">
        <v>0</v>
      </c>
      <c r="Z37" s="85">
        <v>0</v>
      </c>
      <c r="AA37" s="85">
        <v>1</v>
      </c>
      <c r="AB37" s="85">
        <v>0</v>
      </c>
      <c r="AC37" s="85">
        <v>0</v>
      </c>
      <c r="AD37" s="85">
        <v>0</v>
      </c>
      <c r="AE37" s="85">
        <v>2</v>
      </c>
      <c r="AF37" s="85">
        <v>1</v>
      </c>
      <c r="AG37" s="85">
        <v>0</v>
      </c>
      <c r="AH37" s="85">
        <v>0</v>
      </c>
      <c r="AI37" s="29"/>
      <c r="AJ37" s="22" t="s">
        <v>11</v>
      </c>
      <c r="AK37" s="22"/>
      <c r="AL37" s="121"/>
      <c r="AN37" s="24">
        <f>SUM(H37,J37,L37,N37,P37,U37,W37,Y37,AA37,AC37,AE37,AG37,'122-2'!F37,'122-2'!H37,'122-2'!J37,'122-2'!L37,'122-2'!N37,'122-2'!P37,'122-2'!R37,'122-2'!U37,'122-2'!W37,'122-2'!Y37,'122-2'!AA37,'122-2'!AC37,'122-2'!AE37,'122-2'!AG37,'122-2'!AI37)-'122-1'!F37</f>
        <v>0</v>
      </c>
      <c r="AO37" s="24">
        <f>SUM(I37,K37,M37,O37,Q37,V37,X37,Z37,AB37,AD37,AF37,AH37,'122-2'!G37,'122-2'!I37,'122-2'!K37,'122-2'!M37,'122-2'!O37,'122-2'!Q37,'122-2'!S37,'122-2'!V37,'122-2'!X37,'122-2'!Z37,'122-2'!AB37,'122-2'!AD37,'122-2'!AF37,'122-2'!AH37,'122-2'!AJ37)-'122-1'!G37</f>
        <v>0</v>
      </c>
    </row>
    <row r="38" spans="2:41" s="33" customFormat="1" x14ac:dyDescent="0.15">
      <c r="B38" s="121"/>
      <c r="C38" s="41"/>
      <c r="D38" s="22" t="s">
        <v>67</v>
      </c>
      <c r="E38" s="36"/>
      <c r="F38" s="75">
        <f>SUM(H38,J38,L38,N38,P38,U38,W38,Y38,AA38,AC38,AE38,AG38,'122-2'!F38,'122-2'!H38,'122-2'!J38,'122-2'!L38,'122-2'!N38,'122-2'!P38,'122-2'!R38,'122-2'!U38,'122-2'!W38,'122-2'!Y38,'122-2'!AA38,'122-2'!AC38,'122-2'!AE38,'122-2'!AG38,'122-2'!AI38)</f>
        <v>3</v>
      </c>
      <c r="G38" s="75">
        <f>SUM(I38,K38,M38,O38,Q38,V38,X38,Z38,AB38,AD38,AF38,AH38,'122-2'!G38,'122-2'!I38,'122-2'!K38,'122-2'!M38,'122-2'!O38,'122-2'!Q38,'122-2'!S38,'122-2'!V38,'122-2'!X38,'122-2'!Z38,'122-2'!AB38,'122-2'!AD38,'122-2'!AF38,'122-2'!AH38,'122-2'!AJ38)</f>
        <v>3</v>
      </c>
      <c r="H38" s="85">
        <v>0</v>
      </c>
      <c r="I38" s="85">
        <v>0</v>
      </c>
      <c r="J38" s="85">
        <v>0</v>
      </c>
      <c r="K38" s="85">
        <v>0</v>
      </c>
      <c r="L38" s="85">
        <v>1</v>
      </c>
      <c r="M38" s="85">
        <v>2</v>
      </c>
      <c r="N38" s="85">
        <v>1</v>
      </c>
      <c r="O38" s="85">
        <v>1</v>
      </c>
      <c r="P38" s="85">
        <v>0</v>
      </c>
      <c r="Q38" s="86">
        <v>0</v>
      </c>
      <c r="R38" s="87"/>
      <c r="S38" s="87"/>
      <c r="T38" s="88"/>
      <c r="U38" s="89">
        <v>0</v>
      </c>
      <c r="V38" s="85">
        <v>0</v>
      </c>
      <c r="W38" s="85">
        <v>0</v>
      </c>
      <c r="X38" s="85">
        <v>0</v>
      </c>
      <c r="Y38" s="85">
        <v>0</v>
      </c>
      <c r="Z38" s="85">
        <v>0</v>
      </c>
      <c r="AA38" s="85">
        <v>0</v>
      </c>
      <c r="AB38" s="85">
        <v>0</v>
      </c>
      <c r="AC38" s="85">
        <v>0</v>
      </c>
      <c r="AD38" s="85">
        <v>0</v>
      </c>
      <c r="AE38" s="85">
        <v>0</v>
      </c>
      <c r="AF38" s="85">
        <v>0</v>
      </c>
      <c r="AG38" s="85">
        <v>0</v>
      </c>
      <c r="AH38" s="85">
        <v>0</v>
      </c>
      <c r="AI38" s="29"/>
      <c r="AJ38" s="22" t="s">
        <v>77</v>
      </c>
      <c r="AK38" s="22"/>
      <c r="AL38" s="121"/>
      <c r="AN38" s="24">
        <f>SUM(H38,J38,L38,N38,P38,U38,W38,Y38,AA38,AC38,AE38,AG38,'122-2'!F38,'122-2'!H38,'122-2'!J38,'122-2'!L38,'122-2'!N38,'122-2'!P38,'122-2'!R38,'122-2'!U38,'122-2'!W38,'122-2'!Y38,'122-2'!AA38,'122-2'!AC38,'122-2'!AE38,'122-2'!AG38,'122-2'!AI38)-'122-1'!F38</f>
        <v>0</v>
      </c>
      <c r="AO38" s="24">
        <f>SUM(I38,K38,M38,O38,Q38,V38,X38,Z38,AB38,AD38,AF38,AH38,'122-2'!G38,'122-2'!I38,'122-2'!K38,'122-2'!M38,'122-2'!O38,'122-2'!Q38,'122-2'!S38,'122-2'!V38,'122-2'!X38,'122-2'!Z38,'122-2'!AB38,'122-2'!AD38,'122-2'!AF38,'122-2'!AH38,'122-2'!AJ38)-'122-1'!G38</f>
        <v>0</v>
      </c>
    </row>
    <row r="39" spans="2:41" s="33" customFormat="1" x14ac:dyDescent="0.15">
      <c r="B39" s="121"/>
      <c r="C39" s="41"/>
      <c r="D39" s="22" t="s">
        <v>96</v>
      </c>
      <c r="E39" s="36"/>
      <c r="F39" s="75">
        <f>SUM(H39,J39,L39,N39,P39,U39,W39,Y39,AA39,AC39,AE39,AG39,'122-2'!F39,'122-2'!H39,'122-2'!J39,'122-2'!L39,'122-2'!N39,'122-2'!P39,'122-2'!R39,'122-2'!U39,'122-2'!W39,'122-2'!Y39,'122-2'!AA39,'122-2'!AC39,'122-2'!AE39,'122-2'!AG39,'122-2'!AI39)</f>
        <v>19</v>
      </c>
      <c r="G39" s="75">
        <f>SUM(I39,K39,M39,O39,Q39,V39,X39,Z39,AB39,AD39,AF39,AH39,'122-2'!G39,'122-2'!I39,'122-2'!K39,'122-2'!M39,'122-2'!O39,'122-2'!Q39,'122-2'!S39,'122-2'!V39,'122-2'!X39,'122-2'!Z39,'122-2'!AB39,'122-2'!AD39,'122-2'!AF39,'122-2'!AH39,'122-2'!AJ39)</f>
        <v>42</v>
      </c>
      <c r="H39" s="85">
        <v>2</v>
      </c>
      <c r="I39" s="85">
        <v>8</v>
      </c>
      <c r="J39" s="85">
        <v>3</v>
      </c>
      <c r="K39" s="85">
        <v>4</v>
      </c>
      <c r="L39" s="85">
        <v>7</v>
      </c>
      <c r="M39" s="85">
        <v>11</v>
      </c>
      <c r="N39" s="85">
        <v>0</v>
      </c>
      <c r="O39" s="85">
        <v>0</v>
      </c>
      <c r="P39" s="85">
        <v>0</v>
      </c>
      <c r="Q39" s="86">
        <v>0</v>
      </c>
      <c r="R39" s="87"/>
      <c r="S39" s="87"/>
      <c r="T39" s="88"/>
      <c r="U39" s="89">
        <v>0</v>
      </c>
      <c r="V39" s="85">
        <v>0</v>
      </c>
      <c r="W39" s="85">
        <v>1</v>
      </c>
      <c r="X39" s="85">
        <v>1</v>
      </c>
      <c r="Y39" s="85">
        <v>0</v>
      </c>
      <c r="Z39" s="85">
        <v>0</v>
      </c>
      <c r="AA39" s="85">
        <v>0</v>
      </c>
      <c r="AB39" s="85">
        <v>0</v>
      </c>
      <c r="AC39" s="85">
        <v>1</v>
      </c>
      <c r="AD39" s="85">
        <v>0</v>
      </c>
      <c r="AE39" s="85">
        <v>0</v>
      </c>
      <c r="AF39" s="85">
        <v>0</v>
      </c>
      <c r="AG39" s="85">
        <v>0</v>
      </c>
      <c r="AH39" s="85">
        <v>0</v>
      </c>
      <c r="AI39" s="29"/>
      <c r="AJ39" s="22" t="s">
        <v>96</v>
      </c>
      <c r="AK39" s="22"/>
      <c r="AL39" s="121"/>
      <c r="AN39" s="24">
        <f>SUM(H39,J39,L39,N39,P39,U39,W39,Y39,AA39,AC39,AE39,AG39,'122-2'!F39,'122-2'!H39,'122-2'!J39,'122-2'!L39,'122-2'!N39,'122-2'!P39,'122-2'!R39,'122-2'!U39,'122-2'!W39,'122-2'!Y39,'122-2'!AA39,'122-2'!AC39,'122-2'!AE39,'122-2'!AG39,'122-2'!AI39)-'122-1'!F39</f>
        <v>0</v>
      </c>
      <c r="AO39" s="24">
        <f>SUM(I39,K39,M39,O39,Q39,V39,X39,Z39,AB39,AD39,AF39,AH39,'122-2'!G39,'122-2'!I39,'122-2'!K39,'122-2'!M39,'122-2'!O39,'122-2'!Q39,'122-2'!S39,'122-2'!V39,'122-2'!X39,'122-2'!Z39,'122-2'!AB39,'122-2'!AD39,'122-2'!AF39,'122-2'!AH39,'122-2'!AJ39)-'122-1'!G39</f>
        <v>0</v>
      </c>
    </row>
    <row r="40" spans="2:41" s="33" customFormat="1" x14ac:dyDescent="0.15">
      <c r="B40" s="121"/>
      <c r="C40" s="23"/>
      <c r="D40" s="22" t="s">
        <v>12</v>
      </c>
      <c r="E40" s="18"/>
      <c r="F40" s="75">
        <f>SUM(H40,J40,L40,N40,P40,U40,W40,Y40,AA40,AC40,AE40,AG40,'122-2'!F40,'122-2'!H40,'122-2'!J40,'122-2'!L40,'122-2'!N40,'122-2'!P40,'122-2'!R40,'122-2'!U40,'122-2'!W40,'122-2'!Y40,'122-2'!AA40,'122-2'!AC40,'122-2'!AE40,'122-2'!AG40,'122-2'!AI40)</f>
        <v>0</v>
      </c>
      <c r="G40" s="75">
        <f>SUM(I40,K40,M40,O40,Q40,V40,X40,Z40,AB40,AD40,AF40,AH40,'122-2'!G40,'122-2'!I40,'122-2'!K40,'122-2'!M40,'122-2'!O40,'122-2'!Q40,'122-2'!S40,'122-2'!V40,'122-2'!X40,'122-2'!Z40,'122-2'!AB40,'122-2'!AD40,'122-2'!AF40,'122-2'!AH40,'122-2'!AJ40)</f>
        <v>0</v>
      </c>
      <c r="H40" s="85">
        <v>0</v>
      </c>
      <c r="I40" s="85">
        <v>0</v>
      </c>
      <c r="J40" s="85">
        <v>0</v>
      </c>
      <c r="K40" s="85">
        <v>0</v>
      </c>
      <c r="L40" s="85">
        <v>0</v>
      </c>
      <c r="M40" s="85">
        <v>0</v>
      </c>
      <c r="N40" s="85">
        <v>0</v>
      </c>
      <c r="O40" s="85">
        <v>0</v>
      </c>
      <c r="P40" s="85">
        <v>0</v>
      </c>
      <c r="Q40" s="86">
        <v>0</v>
      </c>
      <c r="R40" s="87"/>
      <c r="S40" s="87"/>
      <c r="T40" s="88"/>
      <c r="U40" s="89">
        <v>0</v>
      </c>
      <c r="V40" s="85">
        <v>0</v>
      </c>
      <c r="W40" s="85">
        <v>0</v>
      </c>
      <c r="X40" s="85">
        <v>0</v>
      </c>
      <c r="Y40" s="85">
        <v>0</v>
      </c>
      <c r="Z40" s="85">
        <v>0</v>
      </c>
      <c r="AA40" s="85">
        <v>0</v>
      </c>
      <c r="AB40" s="85">
        <v>0</v>
      </c>
      <c r="AC40" s="85">
        <v>0</v>
      </c>
      <c r="AD40" s="85">
        <v>0</v>
      </c>
      <c r="AE40" s="85">
        <v>0</v>
      </c>
      <c r="AF40" s="85">
        <v>0</v>
      </c>
      <c r="AG40" s="85">
        <v>0</v>
      </c>
      <c r="AH40" s="85">
        <v>0</v>
      </c>
      <c r="AI40" s="29"/>
      <c r="AJ40" s="22" t="s">
        <v>12</v>
      </c>
      <c r="AK40" s="22"/>
      <c r="AL40" s="121"/>
      <c r="AN40" s="24">
        <f>SUM(H40,J40,L40,N40,P40,U40,W40,Y40,AA40,AC40,AE40,AG40,'122-2'!F40,'122-2'!H40,'122-2'!J40,'122-2'!L40,'122-2'!N40,'122-2'!P40,'122-2'!R40,'122-2'!U40,'122-2'!W40,'122-2'!Y40,'122-2'!AA40,'122-2'!AC40,'122-2'!AE40,'122-2'!AG40,'122-2'!AI40)-'122-1'!F40</f>
        <v>0</v>
      </c>
      <c r="AO40" s="24">
        <f>SUM(I40,K40,M40,O40,Q40,V40,X40,Z40,AB40,AD40,AF40,AH40,'122-2'!G40,'122-2'!I40,'122-2'!K40,'122-2'!M40,'122-2'!O40,'122-2'!Q40,'122-2'!S40,'122-2'!V40,'122-2'!X40,'122-2'!Z40,'122-2'!AB40,'122-2'!AD40,'122-2'!AF40,'122-2'!AH40,'122-2'!AJ40)-'122-1'!G40</f>
        <v>0</v>
      </c>
    </row>
    <row r="41" spans="2:41" s="33" customFormat="1" x14ac:dyDescent="0.15">
      <c r="B41" s="121"/>
      <c r="C41" s="41"/>
      <c r="D41" s="22" t="s">
        <v>13</v>
      </c>
      <c r="E41" s="18"/>
      <c r="F41" s="75">
        <f>SUM(H41,J41,L41,N41,P41,U41,W41,Y41,AA41,AC41,AE41,AG41,'122-2'!F41,'122-2'!H41,'122-2'!J41,'122-2'!L41,'122-2'!N41,'122-2'!P41,'122-2'!R41,'122-2'!U41,'122-2'!W41,'122-2'!Y41,'122-2'!AA41,'122-2'!AC41,'122-2'!AE41,'122-2'!AG41,'122-2'!AI41)</f>
        <v>0</v>
      </c>
      <c r="G41" s="75">
        <f>SUM(I41,K41,M41,O41,Q41,V41,X41,Z41,AB41,AD41,AF41,AH41,'122-2'!G41,'122-2'!I41,'122-2'!K41,'122-2'!M41,'122-2'!O41,'122-2'!Q41,'122-2'!S41,'122-2'!V41,'122-2'!X41,'122-2'!Z41,'122-2'!AB41,'122-2'!AD41,'122-2'!AF41,'122-2'!AH41,'122-2'!AJ41)</f>
        <v>0</v>
      </c>
      <c r="H41" s="85">
        <v>0</v>
      </c>
      <c r="I41" s="85">
        <v>0</v>
      </c>
      <c r="J41" s="85">
        <v>0</v>
      </c>
      <c r="K41" s="85">
        <v>0</v>
      </c>
      <c r="L41" s="85">
        <v>0</v>
      </c>
      <c r="M41" s="85">
        <v>0</v>
      </c>
      <c r="N41" s="85">
        <v>0</v>
      </c>
      <c r="O41" s="85">
        <v>0</v>
      </c>
      <c r="P41" s="85">
        <v>0</v>
      </c>
      <c r="Q41" s="86">
        <v>0</v>
      </c>
      <c r="R41" s="87"/>
      <c r="S41" s="87"/>
      <c r="T41" s="88"/>
      <c r="U41" s="89">
        <v>0</v>
      </c>
      <c r="V41" s="85">
        <v>0</v>
      </c>
      <c r="W41" s="85">
        <v>0</v>
      </c>
      <c r="X41" s="85">
        <v>0</v>
      </c>
      <c r="Y41" s="85">
        <v>0</v>
      </c>
      <c r="Z41" s="85">
        <v>0</v>
      </c>
      <c r="AA41" s="85">
        <v>0</v>
      </c>
      <c r="AB41" s="85">
        <v>0</v>
      </c>
      <c r="AC41" s="85">
        <v>0</v>
      </c>
      <c r="AD41" s="85">
        <v>0</v>
      </c>
      <c r="AE41" s="85">
        <v>0</v>
      </c>
      <c r="AF41" s="85">
        <v>0</v>
      </c>
      <c r="AG41" s="85">
        <v>0</v>
      </c>
      <c r="AH41" s="85">
        <v>0</v>
      </c>
      <c r="AI41" s="29"/>
      <c r="AJ41" s="22" t="s">
        <v>13</v>
      </c>
      <c r="AK41" s="22"/>
      <c r="AL41" s="121"/>
      <c r="AN41" s="24">
        <f>SUM(H41,J41,L41,N41,P41,U41,W41,Y41,AA41,AC41,AE41,AG41,'122-2'!F41,'122-2'!H41,'122-2'!J41,'122-2'!L41,'122-2'!N41,'122-2'!P41,'122-2'!R41,'122-2'!U41,'122-2'!W41,'122-2'!Y41,'122-2'!AA41,'122-2'!AC41,'122-2'!AE41,'122-2'!AG41,'122-2'!AI41)-'122-1'!F41</f>
        <v>0</v>
      </c>
      <c r="AO41" s="24">
        <f>SUM(I41,K41,M41,O41,Q41,V41,X41,Z41,AB41,AD41,AF41,AH41,'122-2'!G41,'122-2'!I41,'122-2'!K41,'122-2'!M41,'122-2'!O41,'122-2'!Q41,'122-2'!S41,'122-2'!V41,'122-2'!X41,'122-2'!Z41,'122-2'!AB41,'122-2'!AD41,'122-2'!AF41,'122-2'!AH41,'122-2'!AJ41)-'122-1'!G41</f>
        <v>0</v>
      </c>
    </row>
    <row r="42" spans="2:41" s="33" customFormat="1" x14ac:dyDescent="0.15">
      <c r="B42" s="121"/>
      <c r="C42" s="23"/>
      <c r="D42" s="22" t="s">
        <v>70</v>
      </c>
      <c r="E42" s="18"/>
      <c r="F42" s="75">
        <f>SUM(H42,J42,L42,N42,P42,U42,W42,Y42,AA42,AC42,AE42,AG42,'122-2'!F42,'122-2'!H42,'122-2'!J42,'122-2'!L42,'122-2'!N42,'122-2'!P42,'122-2'!R42,'122-2'!U42,'122-2'!W42,'122-2'!Y42,'122-2'!AA42,'122-2'!AC42,'122-2'!AE42,'122-2'!AG42,'122-2'!AI42)</f>
        <v>0</v>
      </c>
      <c r="G42" s="75">
        <f>SUM(I42,K42,M42,O42,Q42,V42,X42,Z42,AB42,AD42,AF42,AH42,'122-2'!G42,'122-2'!I42,'122-2'!K42,'122-2'!M42,'122-2'!O42,'122-2'!Q42,'122-2'!S42,'122-2'!V42,'122-2'!X42,'122-2'!Z42,'122-2'!AB42,'122-2'!AD42,'122-2'!AF42,'122-2'!AH42,'122-2'!AJ42)</f>
        <v>0</v>
      </c>
      <c r="H42" s="85">
        <v>0</v>
      </c>
      <c r="I42" s="85">
        <v>0</v>
      </c>
      <c r="J42" s="85">
        <v>0</v>
      </c>
      <c r="K42" s="85">
        <v>0</v>
      </c>
      <c r="L42" s="85">
        <v>0</v>
      </c>
      <c r="M42" s="85">
        <v>0</v>
      </c>
      <c r="N42" s="85">
        <v>0</v>
      </c>
      <c r="O42" s="85">
        <v>0</v>
      </c>
      <c r="P42" s="85">
        <v>0</v>
      </c>
      <c r="Q42" s="86">
        <v>0</v>
      </c>
      <c r="R42" s="87"/>
      <c r="S42" s="87"/>
      <c r="T42" s="88"/>
      <c r="U42" s="89">
        <v>0</v>
      </c>
      <c r="V42" s="85">
        <v>0</v>
      </c>
      <c r="W42" s="85">
        <v>0</v>
      </c>
      <c r="X42" s="85">
        <v>0</v>
      </c>
      <c r="Y42" s="85">
        <v>0</v>
      </c>
      <c r="Z42" s="85">
        <v>0</v>
      </c>
      <c r="AA42" s="85">
        <v>0</v>
      </c>
      <c r="AB42" s="85">
        <v>0</v>
      </c>
      <c r="AC42" s="85">
        <v>0</v>
      </c>
      <c r="AD42" s="85">
        <v>0</v>
      </c>
      <c r="AE42" s="85">
        <v>0</v>
      </c>
      <c r="AF42" s="85">
        <v>0</v>
      </c>
      <c r="AG42" s="85">
        <v>0</v>
      </c>
      <c r="AH42" s="85">
        <v>0</v>
      </c>
      <c r="AI42" s="29"/>
      <c r="AJ42" s="22" t="s">
        <v>80</v>
      </c>
      <c r="AK42" s="22"/>
      <c r="AL42" s="121"/>
      <c r="AN42" s="24">
        <f>SUM(H42,J42,L42,N42,P42,U42,W42,Y42,AA42,AC42,AE42,AG42,'122-2'!F42,'122-2'!H42,'122-2'!J42,'122-2'!L42,'122-2'!N42,'122-2'!P42,'122-2'!R42,'122-2'!U42,'122-2'!W42,'122-2'!Y42,'122-2'!AA42,'122-2'!AC42,'122-2'!AE42,'122-2'!AG42,'122-2'!AI42)-'122-1'!F42</f>
        <v>0</v>
      </c>
      <c r="AO42" s="24">
        <f>SUM(I42,K42,M42,O42,Q42,V42,X42,Z42,AB42,AD42,AF42,AH42,'122-2'!G42,'122-2'!I42,'122-2'!K42,'122-2'!M42,'122-2'!O42,'122-2'!Q42,'122-2'!S42,'122-2'!V42,'122-2'!X42,'122-2'!Z42,'122-2'!AB42,'122-2'!AD42,'122-2'!AF42,'122-2'!AH42,'122-2'!AJ42)-'122-1'!G42</f>
        <v>0</v>
      </c>
    </row>
    <row r="43" spans="2:41" s="33" customFormat="1" x14ac:dyDescent="0.15">
      <c r="B43" s="121"/>
      <c r="C43" s="41"/>
      <c r="D43" s="22" t="s">
        <v>52</v>
      </c>
      <c r="E43" s="18"/>
      <c r="F43" s="75">
        <f>SUM(H43,J43,L43,N43,P43,U43,W43,Y43,AA43,AC43,AE43,AG43,'122-2'!F43,'122-2'!H43,'122-2'!J43,'122-2'!L43,'122-2'!N43,'122-2'!P43,'122-2'!R43,'122-2'!U43,'122-2'!W43,'122-2'!Y43,'122-2'!AA43,'122-2'!AC43,'122-2'!AE43,'122-2'!AG43,'122-2'!AI43)</f>
        <v>0</v>
      </c>
      <c r="G43" s="75">
        <f>SUM(I43,K43,M43,O43,Q43,V43,X43,Z43,AB43,AD43,AF43,AH43,'122-2'!G43,'122-2'!I43,'122-2'!K43,'122-2'!M43,'122-2'!O43,'122-2'!Q43,'122-2'!S43,'122-2'!V43,'122-2'!X43,'122-2'!Z43,'122-2'!AB43,'122-2'!AD43,'122-2'!AF43,'122-2'!AH43,'122-2'!AJ43)</f>
        <v>0</v>
      </c>
      <c r="H43" s="85">
        <v>0</v>
      </c>
      <c r="I43" s="85">
        <v>0</v>
      </c>
      <c r="J43" s="85">
        <v>0</v>
      </c>
      <c r="K43" s="85">
        <v>0</v>
      </c>
      <c r="L43" s="85">
        <v>0</v>
      </c>
      <c r="M43" s="85">
        <v>0</v>
      </c>
      <c r="N43" s="85">
        <v>0</v>
      </c>
      <c r="O43" s="85">
        <v>0</v>
      </c>
      <c r="P43" s="85">
        <v>0</v>
      </c>
      <c r="Q43" s="86">
        <v>0</v>
      </c>
      <c r="R43" s="87"/>
      <c r="S43" s="87"/>
      <c r="T43" s="88"/>
      <c r="U43" s="89">
        <v>0</v>
      </c>
      <c r="V43" s="85">
        <v>0</v>
      </c>
      <c r="W43" s="85">
        <v>0</v>
      </c>
      <c r="X43" s="85">
        <v>0</v>
      </c>
      <c r="Y43" s="85">
        <v>0</v>
      </c>
      <c r="Z43" s="85">
        <v>0</v>
      </c>
      <c r="AA43" s="85">
        <v>0</v>
      </c>
      <c r="AB43" s="85">
        <v>0</v>
      </c>
      <c r="AC43" s="85">
        <v>0</v>
      </c>
      <c r="AD43" s="85">
        <v>0</v>
      </c>
      <c r="AE43" s="85">
        <v>0</v>
      </c>
      <c r="AF43" s="85">
        <v>0</v>
      </c>
      <c r="AG43" s="85">
        <v>0</v>
      </c>
      <c r="AH43" s="85">
        <v>0</v>
      </c>
      <c r="AI43" s="29"/>
      <c r="AJ43" s="22" t="s">
        <v>52</v>
      </c>
      <c r="AK43" s="22"/>
      <c r="AL43" s="121"/>
      <c r="AN43" s="24">
        <f>SUM(H43,J43,L43,N43,P43,U43,W43,Y43,AA43,AC43,AE43,AG43,'122-2'!F43,'122-2'!H43,'122-2'!J43,'122-2'!L43,'122-2'!N43,'122-2'!P43,'122-2'!R43,'122-2'!U43,'122-2'!W43,'122-2'!Y43,'122-2'!AA43,'122-2'!AC43,'122-2'!AE43,'122-2'!AG43,'122-2'!AI43)-'122-1'!F43</f>
        <v>0</v>
      </c>
      <c r="AO43" s="24">
        <f>SUM(I43,K43,M43,O43,Q43,V43,X43,Z43,AB43,AD43,AF43,AH43,'122-2'!G43,'122-2'!I43,'122-2'!K43,'122-2'!M43,'122-2'!O43,'122-2'!Q43,'122-2'!S43,'122-2'!V43,'122-2'!X43,'122-2'!Z43,'122-2'!AB43,'122-2'!AD43,'122-2'!AF43,'122-2'!AH43,'122-2'!AJ43)-'122-1'!G43</f>
        <v>0</v>
      </c>
    </row>
    <row r="44" spans="2:41" s="33" customFormat="1" x14ac:dyDescent="0.15">
      <c r="B44" s="121"/>
      <c r="C44" s="23"/>
      <c r="D44" s="22" t="s">
        <v>14</v>
      </c>
      <c r="E44" s="18"/>
      <c r="F44" s="75">
        <f>SUM(H44,J44,L44,N44,P44,U44,W44,Y44,AA44,AC44,AE44,AG44,'122-2'!F44,'122-2'!H44,'122-2'!J44,'122-2'!L44,'122-2'!N44,'122-2'!P44,'122-2'!R44,'122-2'!U44,'122-2'!W44,'122-2'!Y44,'122-2'!AA44,'122-2'!AC44,'122-2'!AE44,'122-2'!AG44,'122-2'!AI44)</f>
        <v>91</v>
      </c>
      <c r="G44" s="75">
        <f>SUM(I44,K44,M44,O44,Q44,V44,X44,Z44,AB44,AD44,AF44,AH44,'122-2'!G44,'122-2'!I44,'122-2'!K44,'122-2'!M44,'122-2'!O44,'122-2'!Q44,'122-2'!S44,'122-2'!V44,'122-2'!X44,'122-2'!Z44,'122-2'!AB44,'122-2'!AD44,'122-2'!AF44,'122-2'!AH44,'122-2'!AJ44)</f>
        <v>111</v>
      </c>
      <c r="H44" s="85">
        <v>50</v>
      </c>
      <c r="I44" s="85">
        <v>54</v>
      </c>
      <c r="J44" s="85">
        <v>11</v>
      </c>
      <c r="K44" s="85">
        <v>17</v>
      </c>
      <c r="L44" s="85">
        <v>11</v>
      </c>
      <c r="M44" s="85">
        <v>14</v>
      </c>
      <c r="N44" s="85">
        <v>7</v>
      </c>
      <c r="O44" s="85">
        <v>8</v>
      </c>
      <c r="P44" s="85">
        <v>0</v>
      </c>
      <c r="Q44" s="86">
        <v>0</v>
      </c>
      <c r="R44" s="87"/>
      <c r="S44" s="87"/>
      <c r="T44" s="88"/>
      <c r="U44" s="89">
        <v>0</v>
      </c>
      <c r="V44" s="85">
        <v>0</v>
      </c>
      <c r="W44" s="85">
        <v>0</v>
      </c>
      <c r="X44" s="85">
        <v>0</v>
      </c>
      <c r="Y44" s="85">
        <v>2</v>
      </c>
      <c r="Z44" s="85">
        <v>0</v>
      </c>
      <c r="AA44" s="85">
        <v>0</v>
      </c>
      <c r="AB44" s="85">
        <v>0</v>
      </c>
      <c r="AC44" s="85">
        <v>0</v>
      </c>
      <c r="AD44" s="85">
        <v>0</v>
      </c>
      <c r="AE44" s="85">
        <v>2</v>
      </c>
      <c r="AF44" s="85">
        <v>1</v>
      </c>
      <c r="AG44" s="85">
        <v>0</v>
      </c>
      <c r="AH44" s="85">
        <v>0</v>
      </c>
      <c r="AI44" s="29"/>
      <c r="AJ44" s="22" t="s">
        <v>14</v>
      </c>
      <c r="AK44" s="22"/>
      <c r="AL44" s="121"/>
      <c r="AN44" s="24">
        <f>SUM(H44,J44,L44,N44,P44,U44,W44,Y44,AA44,AC44,AE44,AG44,'122-2'!F44,'122-2'!H44,'122-2'!J44,'122-2'!L44,'122-2'!N44,'122-2'!P44,'122-2'!R44,'122-2'!U44,'122-2'!W44,'122-2'!Y44,'122-2'!AA44,'122-2'!AC44,'122-2'!AE44,'122-2'!AG44,'122-2'!AI44)-'122-1'!F44</f>
        <v>0</v>
      </c>
      <c r="AO44" s="24">
        <f>SUM(I44,K44,M44,O44,Q44,V44,X44,Z44,AB44,AD44,AF44,AH44,'122-2'!G44,'122-2'!I44,'122-2'!K44,'122-2'!M44,'122-2'!O44,'122-2'!Q44,'122-2'!S44,'122-2'!V44,'122-2'!X44,'122-2'!Z44,'122-2'!AB44,'122-2'!AD44,'122-2'!AF44,'122-2'!AH44,'122-2'!AJ44)-'122-1'!G44</f>
        <v>0</v>
      </c>
    </row>
    <row r="45" spans="2:41" s="33" customFormat="1" x14ac:dyDescent="0.15">
      <c r="B45" s="121"/>
      <c r="C45" s="23"/>
      <c r="D45" s="22" t="s">
        <v>15</v>
      </c>
      <c r="E45" s="18"/>
      <c r="F45" s="75">
        <f>SUM(H45,J45,L45,N45,P45,U45,W45,Y45,AA45,AC45,AE45,AG45,'122-2'!F45,'122-2'!H45,'122-2'!J45,'122-2'!L45,'122-2'!N45,'122-2'!P45,'122-2'!R45,'122-2'!U45,'122-2'!W45,'122-2'!Y45,'122-2'!AA45,'122-2'!AC45,'122-2'!AE45,'122-2'!AG45,'122-2'!AI45)</f>
        <v>9</v>
      </c>
      <c r="G45" s="75">
        <f>SUM(I45,K45,M45,O45,Q45,V45,X45,Z45,AB45,AD45,AF45,AH45,'122-2'!G45,'122-2'!I45,'122-2'!K45,'122-2'!M45,'122-2'!O45,'122-2'!Q45,'122-2'!S45,'122-2'!V45,'122-2'!X45,'122-2'!Z45,'122-2'!AB45,'122-2'!AD45,'122-2'!AF45,'122-2'!AH45,'122-2'!AJ45)</f>
        <v>5</v>
      </c>
      <c r="H45" s="85">
        <v>9</v>
      </c>
      <c r="I45" s="85">
        <v>5</v>
      </c>
      <c r="J45" s="85">
        <v>0</v>
      </c>
      <c r="K45" s="85">
        <v>0</v>
      </c>
      <c r="L45" s="85">
        <v>0</v>
      </c>
      <c r="M45" s="85">
        <v>0</v>
      </c>
      <c r="N45" s="85">
        <v>0</v>
      </c>
      <c r="O45" s="85">
        <v>0</v>
      </c>
      <c r="P45" s="85">
        <v>0</v>
      </c>
      <c r="Q45" s="86">
        <v>0</v>
      </c>
      <c r="R45" s="87"/>
      <c r="S45" s="87"/>
      <c r="T45" s="88"/>
      <c r="U45" s="89">
        <v>0</v>
      </c>
      <c r="V45" s="85">
        <v>0</v>
      </c>
      <c r="W45" s="85">
        <v>0</v>
      </c>
      <c r="X45" s="85">
        <v>0</v>
      </c>
      <c r="Y45" s="85">
        <v>0</v>
      </c>
      <c r="Z45" s="85">
        <v>0</v>
      </c>
      <c r="AA45" s="85">
        <v>0</v>
      </c>
      <c r="AB45" s="85">
        <v>0</v>
      </c>
      <c r="AC45" s="85">
        <v>0</v>
      </c>
      <c r="AD45" s="85">
        <v>0</v>
      </c>
      <c r="AE45" s="85">
        <v>0</v>
      </c>
      <c r="AF45" s="85">
        <v>0</v>
      </c>
      <c r="AG45" s="85">
        <v>0</v>
      </c>
      <c r="AH45" s="85">
        <v>0</v>
      </c>
      <c r="AI45" s="29"/>
      <c r="AJ45" s="22" t="s">
        <v>15</v>
      </c>
      <c r="AK45" s="22"/>
      <c r="AL45" s="121"/>
      <c r="AN45" s="24">
        <f>SUM(H45,J45,L45,N45,P45,U45,W45,Y45,AA45,AC45,AE45,AG45,'122-2'!F45,'122-2'!H45,'122-2'!J45,'122-2'!L45,'122-2'!N45,'122-2'!P45,'122-2'!R45,'122-2'!U45,'122-2'!W45,'122-2'!Y45,'122-2'!AA45,'122-2'!AC45,'122-2'!AE45,'122-2'!AG45,'122-2'!AI45)-'122-1'!F45</f>
        <v>0</v>
      </c>
      <c r="AO45" s="24">
        <f>SUM(I45,K45,M45,O45,Q45,V45,X45,Z45,AB45,AD45,AF45,AH45,'122-2'!G45,'122-2'!I45,'122-2'!K45,'122-2'!M45,'122-2'!O45,'122-2'!Q45,'122-2'!S45,'122-2'!V45,'122-2'!X45,'122-2'!Z45,'122-2'!AB45,'122-2'!AD45,'122-2'!AF45,'122-2'!AH45,'122-2'!AJ45)-'122-1'!G45</f>
        <v>0</v>
      </c>
    </row>
    <row r="46" spans="2:41" s="33" customFormat="1" x14ac:dyDescent="0.15">
      <c r="B46" s="121"/>
      <c r="C46" s="23"/>
      <c r="D46" s="22" t="s">
        <v>16</v>
      </c>
      <c r="E46" s="18"/>
      <c r="F46" s="75">
        <f>SUM(H46,J46,L46,N46,P46,U46,W46,Y46,AA46,AC46,AE46,AG46,'122-2'!F46,'122-2'!H46,'122-2'!J46,'122-2'!L46,'122-2'!N46,'122-2'!P46,'122-2'!R46,'122-2'!U46,'122-2'!W46,'122-2'!Y46,'122-2'!AA46,'122-2'!AC46,'122-2'!AE46,'122-2'!AG46,'122-2'!AI46)</f>
        <v>14</v>
      </c>
      <c r="G46" s="75">
        <f>SUM(I46,K46,M46,O46,Q46,V46,X46,Z46,AB46,AD46,AF46,AH46,'122-2'!G46,'122-2'!I46,'122-2'!K46,'122-2'!M46,'122-2'!O46,'122-2'!Q46,'122-2'!S46,'122-2'!V46,'122-2'!X46,'122-2'!Z46,'122-2'!AB46,'122-2'!AD46,'122-2'!AF46,'122-2'!AH46,'122-2'!AJ46)</f>
        <v>9</v>
      </c>
      <c r="H46" s="85">
        <v>7</v>
      </c>
      <c r="I46" s="85">
        <v>4</v>
      </c>
      <c r="J46" s="85">
        <v>0</v>
      </c>
      <c r="K46" s="85">
        <v>0</v>
      </c>
      <c r="L46" s="85">
        <v>3</v>
      </c>
      <c r="M46" s="85">
        <v>3</v>
      </c>
      <c r="N46" s="85">
        <v>0</v>
      </c>
      <c r="O46" s="85">
        <v>0</v>
      </c>
      <c r="P46" s="85">
        <v>0</v>
      </c>
      <c r="Q46" s="86">
        <v>0</v>
      </c>
      <c r="R46" s="87"/>
      <c r="S46" s="87"/>
      <c r="T46" s="88"/>
      <c r="U46" s="89">
        <v>0</v>
      </c>
      <c r="V46" s="85">
        <v>0</v>
      </c>
      <c r="W46" s="85">
        <v>0</v>
      </c>
      <c r="X46" s="85">
        <v>0</v>
      </c>
      <c r="Y46" s="85">
        <v>0</v>
      </c>
      <c r="Z46" s="85">
        <v>0</v>
      </c>
      <c r="AA46" s="85">
        <v>0</v>
      </c>
      <c r="AB46" s="85">
        <v>0</v>
      </c>
      <c r="AC46" s="85">
        <v>0</v>
      </c>
      <c r="AD46" s="85">
        <v>0</v>
      </c>
      <c r="AE46" s="85">
        <v>0</v>
      </c>
      <c r="AF46" s="85">
        <v>0</v>
      </c>
      <c r="AG46" s="85">
        <v>0</v>
      </c>
      <c r="AH46" s="85">
        <v>0</v>
      </c>
      <c r="AI46" s="29"/>
      <c r="AJ46" s="22" t="s">
        <v>16</v>
      </c>
      <c r="AK46" s="22"/>
      <c r="AL46" s="121"/>
      <c r="AN46" s="24">
        <f>SUM(H46,J46,L46,N46,P46,U46,W46,Y46,AA46,AC46,AE46,AG46,'122-2'!F46,'122-2'!H46,'122-2'!J46,'122-2'!L46,'122-2'!N46,'122-2'!P46,'122-2'!R46,'122-2'!U46,'122-2'!W46,'122-2'!Y46,'122-2'!AA46,'122-2'!AC46,'122-2'!AE46,'122-2'!AG46,'122-2'!AI46)-'122-1'!F46</f>
        <v>0</v>
      </c>
      <c r="AO46" s="24">
        <f>SUM(I46,K46,M46,O46,Q46,V46,X46,Z46,AB46,AD46,AF46,AH46,'122-2'!G46,'122-2'!I46,'122-2'!K46,'122-2'!M46,'122-2'!O46,'122-2'!Q46,'122-2'!S46,'122-2'!V46,'122-2'!X46,'122-2'!Z46,'122-2'!AB46,'122-2'!AD46,'122-2'!AF46,'122-2'!AH46,'122-2'!AJ46)-'122-1'!G46</f>
        <v>0</v>
      </c>
    </row>
    <row r="47" spans="2:41" s="33" customFormat="1" x14ac:dyDescent="0.15">
      <c r="B47" s="121"/>
      <c r="C47" s="23"/>
      <c r="D47" s="22" t="s">
        <v>17</v>
      </c>
      <c r="E47" s="18"/>
      <c r="F47" s="75">
        <f>SUM(H47,J47,L47,N47,P47,U47,W47,Y47,AA47,AC47,AE47,AG47,'122-2'!F47,'122-2'!H47,'122-2'!J47,'122-2'!L47,'122-2'!N47,'122-2'!P47,'122-2'!R47,'122-2'!U47,'122-2'!W47,'122-2'!Y47,'122-2'!AA47,'122-2'!AC47,'122-2'!AE47,'122-2'!AG47,'122-2'!AI47)</f>
        <v>26</v>
      </c>
      <c r="G47" s="75">
        <f>SUM(I47,K47,M47,O47,Q47,V47,X47,Z47,AB47,AD47,AF47,AH47,'122-2'!G47,'122-2'!I47,'122-2'!K47,'122-2'!M47,'122-2'!O47,'122-2'!Q47,'122-2'!S47,'122-2'!V47,'122-2'!X47,'122-2'!Z47,'122-2'!AB47,'122-2'!AD47,'122-2'!AF47,'122-2'!AH47,'122-2'!AJ47)</f>
        <v>16</v>
      </c>
      <c r="H47" s="85">
        <v>5</v>
      </c>
      <c r="I47" s="85">
        <v>3</v>
      </c>
      <c r="J47" s="85">
        <v>8</v>
      </c>
      <c r="K47" s="85">
        <v>7</v>
      </c>
      <c r="L47" s="85">
        <v>3</v>
      </c>
      <c r="M47" s="85">
        <v>1</v>
      </c>
      <c r="N47" s="85">
        <v>2</v>
      </c>
      <c r="O47" s="85">
        <v>1</v>
      </c>
      <c r="P47" s="85">
        <v>0</v>
      </c>
      <c r="Q47" s="86">
        <v>0</v>
      </c>
      <c r="R47" s="87"/>
      <c r="S47" s="87"/>
      <c r="T47" s="88"/>
      <c r="U47" s="89">
        <v>0</v>
      </c>
      <c r="V47" s="85">
        <v>0</v>
      </c>
      <c r="W47" s="85">
        <v>0</v>
      </c>
      <c r="X47" s="85">
        <v>0</v>
      </c>
      <c r="Y47" s="85">
        <v>0</v>
      </c>
      <c r="Z47" s="85">
        <v>0</v>
      </c>
      <c r="AA47" s="85">
        <v>0</v>
      </c>
      <c r="AB47" s="85">
        <v>0</v>
      </c>
      <c r="AC47" s="85">
        <v>2</v>
      </c>
      <c r="AD47" s="85">
        <v>0</v>
      </c>
      <c r="AE47" s="85">
        <v>1</v>
      </c>
      <c r="AF47" s="85">
        <v>1</v>
      </c>
      <c r="AG47" s="85">
        <v>0</v>
      </c>
      <c r="AH47" s="85">
        <v>0</v>
      </c>
      <c r="AI47" s="29"/>
      <c r="AJ47" s="22" t="s">
        <v>17</v>
      </c>
      <c r="AK47" s="22"/>
      <c r="AL47" s="121"/>
      <c r="AN47" s="24">
        <f>SUM(H47,J47,L47,N47,P47,U47,W47,Y47,AA47,AC47,AE47,AG47,'122-2'!F47,'122-2'!H47,'122-2'!J47,'122-2'!L47,'122-2'!N47,'122-2'!P47,'122-2'!R47,'122-2'!U47,'122-2'!W47,'122-2'!Y47,'122-2'!AA47,'122-2'!AC47,'122-2'!AE47,'122-2'!AG47,'122-2'!AI47)-'122-1'!F47</f>
        <v>0</v>
      </c>
      <c r="AO47" s="24">
        <f>SUM(I47,K47,M47,O47,Q47,V47,X47,Z47,AB47,AD47,AF47,AH47,'122-2'!G47,'122-2'!I47,'122-2'!K47,'122-2'!M47,'122-2'!O47,'122-2'!Q47,'122-2'!S47,'122-2'!V47,'122-2'!X47,'122-2'!Z47,'122-2'!AB47,'122-2'!AD47,'122-2'!AF47,'122-2'!AH47,'122-2'!AJ47)-'122-1'!G47</f>
        <v>0</v>
      </c>
    </row>
    <row r="48" spans="2:41" s="33" customFormat="1" x14ac:dyDescent="0.15">
      <c r="B48" s="121"/>
      <c r="C48" s="23"/>
      <c r="D48" s="22" t="s">
        <v>18</v>
      </c>
      <c r="E48" s="18"/>
      <c r="F48" s="75">
        <f>SUM(H48,J48,L48,N48,P48,U48,W48,Y48,AA48,AC48,AE48,AG48,'122-2'!F48,'122-2'!H48,'122-2'!J48,'122-2'!L48,'122-2'!N48,'122-2'!P48,'122-2'!R48,'122-2'!U48,'122-2'!W48,'122-2'!Y48,'122-2'!AA48,'122-2'!AC48,'122-2'!AE48,'122-2'!AG48,'122-2'!AI48)</f>
        <v>20</v>
      </c>
      <c r="G48" s="75">
        <f>SUM(I48,K48,M48,O48,Q48,V48,X48,Z48,AB48,AD48,AF48,AH48,'122-2'!G48,'122-2'!I48,'122-2'!K48,'122-2'!M48,'122-2'!O48,'122-2'!Q48,'122-2'!S48,'122-2'!V48,'122-2'!X48,'122-2'!Z48,'122-2'!AB48,'122-2'!AD48,'122-2'!AF48,'122-2'!AH48,'122-2'!AJ48)</f>
        <v>6</v>
      </c>
      <c r="H48" s="85">
        <v>7</v>
      </c>
      <c r="I48" s="85">
        <v>1</v>
      </c>
      <c r="J48" s="85">
        <v>0</v>
      </c>
      <c r="K48" s="85">
        <v>0</v>
      </c>
      <c r="L48" s="85">
        <v>4</v>
      </c>
      <c r="M48" s="85">
        <v>1</v>
      </c>
      <c r="N48" s="85">
        <v>2</v>
      </c>
      <c r="O48" s="85">
        <v>1</v>
      </c>
      <c r="P48" s="85">
        <v>0</v>
      </c>
      <c r="Q48" s="86">
        <v>0</v>
      </c>
      <c r="R48" s="87"/>
      <c r="S48" s="87"/>
      <c r="T48" s="88"/>
      <c r="U48" s="89">
        <v>0</v>
      </c>
      <c r="V48" s="85">
        <v>0</v>
      </c>
      <c r="W48" s="85">
        <v>0</v>
      </c>
      <c r="X48" s="85">
        <v>0</v>
      </c>
      <c r="Y48" s="85">
        <v>0</v>
      </c>
      <c r="Z48" s="85">
        <v>0</v>
      </c>
      <c r="AA48" s="85">
        <v>0</v>
      </c>
      <c r="AB48" s="85">
        <v>0</v>
      </c>
      <c r="AC48" s="85">
        <v>0</v>
      </c>
      <c r="AD48" s="85">
        <v>0</v>
      </c>
      <c r="AE48" s="85">
        <v>3</v>
      </c>
      <c r="AF48" s="85">
        <v>0</v>
      </c>
      <c r="AG48" s="85">
        <v>0</v>
      </c>
      <c r="AH48" s="85">
        <v>0</v>
      </c>
      <c r="AI48" s="29"/>
      <c r="AJ48" s="22" t="s">
        <v>18</v>
      </c>
      <c r="AK48" s="22"/>
      <c r="AL48" s="121"/>
      <c r="AN48" s="24">
        <f>SUM(H48,J48,L48,N48,P48,U48,W48,Y48,AA48,AC48,AE48,AG48,'122-2'!F48,'122-2'!H48,'122-2'!J48,'122-2'!L48,'122-2'!N48,'122-2'!P48,'122-2'!R48,'122-2'!U48,'122-2'!W48,'122-2'!Y48,'122-2'!AA48,'122-2'!AC48,'122-2'!AE48,'122-2'!AG48,'122-2'!AI48)-'122-1'!F48</f>
        <v>0</v>
      </c>
      <c r="AO48" s="24">
        <f>SUM(I48,K48,M48,O48,Q48,V48,X48,Z48,AB48,AD48,AF48,AH48,'122-2'!G48,'122-2'!I48,'122-2'!K48,'122-2'!M48,'122-2'!O48,'122-2'!Q48,'122-2'!S48,'122-2'!V48,'122-2'!X48,'122-2'!Z48,'122-2'!AB48,'122-2'!AD48,'122-2'!AF48,'122-2'!AH48,'122-2'!AJ48)-'122-1'!G48</f>
        <v>0</v>
      </c>
    </row>
    <row r="49" spans="2:41" s="33" customFormat="1" x14ac:dyDescent="0.15">
      <c r="B49" s="121"/>
      <c r="C49" s="23"/>
      <c r="D49" s="22" t="s">
        <v>68</v>
      </c>
      <c r="E49" s="36"/>
      <c r="F49" s="75">
        <f>SUM(H49,J49,L49,N49,P49,U49,W49,Y49,AA49,AC49,AE49,AG49,'122-2'!F49,'122-2'!H49,'122-2'!J49,'122-2'!L49,'122-2'!N49,'122-2'!P49,'122-2'!R49,'122-2'!U49,'122-2'!W49,'122-2'!Y49,'122-2'!AA49,'122-2'!AC49,'122-2'!AE49,'122-2'!AG49,'122-2'!AI49)</f>
        <v>18</v>
      </c>
      <c r="G49" s="75">
        <f>SUM(I49,K49,M49,O49,Q49,V49,X49,Z49,AB49,AD49,AF49,AH49,'122-2'!G49,'122-2'!I49,'122-2'!K49,'122-2'!M49,'122-2'!O49,'122-2'!Q49,'122-2'!S49,'122-2'!V49,'122-2'!X49,'122-2'!Z49,'122-2'!AB49,'122-2'!AD49,'122-2'!AF49,'122-2'!AH49,'122-2'!AJ49)</f>
        <v>30</v>
      </c>
      <c r="H49" s="85">
        <v>7</v>
      </c>
      <c r="I49" s="85">
        <v>11</v>
      </c>
      <c r="J49" s="85">
        <v>0</v>
      </c>
      <c r="K49" s="85">
        <v>0</v>
      </c>
      <c r="L49" s="85">
        <v>2</v>
      </c>
      <c r="M49" s="85">
        <v>6</v>
      </c>
      <c r="N49" s="85">
        <v>0</v>
      </c>
      <c r="O49" s="85">
        <v>0</v>
      </c>
      <c r="P49" s="85">
        <v>1</v>
      </c>
      <c r="Q49" s="86">
        <v>1</v>
      </c>
      <c r="R49" s="87"/>
      <c r="S49" s="87"/>
      <c r="T49" s="88"/>
      <c r="U49" s="89">
        <v>0</v>
      </c>
      <c r="V49" s="85">
        <v>0</v>
      </c>
      <c r="W49" s="85">
        <v>2</v>
      </c>
      <c r="X49" s="85">
        <v>1</v>
      </c>
      <c r="Y49" s="85">
        <v>0</v>
      </c>
      <c r="Z49" s="85">
        <v>0</v>
      </c>
      <c r="AA49" s="85">
        <v>0</v>
      </c>
      <c r="AB49" s="85">
        <v>0</v>
      </c>
      <c r="AC49" s="85">
        <v>0</v>
      </c>
      <c r="AD49" s="85">
        <v>0</v>
      </c>
      <c r="AE49" s="85">
        <v>1</v>
      </c>
      <c r="AF49" s="85">
        <v>5</v>
      </c>
      <c r="AG49" s="85">
        <v>0</v>
      </c>
      <c r="AH49" s="85">
        <v>0</v>
      </c>
      <c r="AI49" s="29"/>
      <c r="AJ49" s="22" t="s">
        <v>78</v>
      </c>
      <c r="AK49" s="22"/>
      <c r="AL49" s="121"/>
      <c r="AN49" s="24">
        <f>SUM(H49,J49,L49,N49,P49,U49,W49,Y49,AA49,AC49,AE49,AG49,'122-2'!F49,'122-2'!H49,'122-2'!J49,'122-2'!L49,'122-2'!N49,'122-2'!P49,'122-2'!R49,'122-2'!U49,'122-2'!W49,'122-2'!Y49,'122-2'!AA49,'122-2'!AC49,'122-2'!AE49,'122-2'!AG49,'122-2'!AI49)-'122-1'!F49</f>
        <v>0</v>
      </c>
      <c r="AO49" s="24">
        <f>SUM(I49,K49,M49,O49,Q49,V49,X49,Z49,AB49,AD49,AF49,AH49,'122-2'!G49,'122-2'!I49,'122-2'!K49,'122-2'!M49,'122-2'!O49,'122-2'!Q49,'122-2'!S49,'122-2'!V49,'122-2'!X49,'122-2'!Z49,'122-2'!AB49,'122-2'!AD49,'122-2'!AF49,'122-2'!AH49,'122-2'!AJ49)-'122-1'!G49</f>
        <v>0</v>
      </c>
    </row>
    <row r="50" spans="2:41" s="33" customFormat="1" x14ac:dyDescent="0.15">
      <c r="B50" s="121"/>
      <c r="C50" s="23"/>
      <c r="D50" s="22" t="s">
        <v>69</v>
      </c>
      <c r="E50" s="36"/>
      <c r="F50" s="75">
        <f>SUM(H50,J50,L50,N50,P50,U50,W50,Y50,AA50,AC50,AE50,AG50,'122-2'!F50,'122-2'!H50,'122-2'!J50,'122-2'!L50,'122-2'!N50,'122-2'!P50,'122-2'!R50,'122-2'!U50,'122-2'!W50,'122-2'!Y50,'122-2'!AA50,'122-2'!AC50,'122-2'!AE50,'122-2'!AG50,'122-2'!AI50)</f>
        <v>3</v>
      </c>
      <c r="G50" s="75">
        <f>SUM(I50,K50,M50,O50,Q50,V50,X50,Z50,AB50,AD50,AF50,AH50,'122-2'!G50,'122-2'!I50,'122-2'!K50,'122-2'!M50,'122-2'!O50,'122-2'!Q50,'122-2'!S50,'122-2'!V50,'122-2'!X50,'122-2'!Z50,'122-2'!AB50,'122-2'!AD50,'122-2'!AF50,'122-2'!AH50,'122-2'!AJ50)</f>
        <v>2</v>
      </c>
      <c r="H50" s="85">
        <v>0</v>
      </c>
      <c r="I50" s="85">
        <v>0</v>
      </c>
      <c r="J50" s="85">
        <v>1</v>
      </c>
      <c r="K50" s="85">
        <v>0</v>
      </c>
      <c r="L50" s="85">
        <v>1</v>
      </c>
      <c r="M50" s="85">
        <v>1</v>
      </c>
      <c r="N50" s="85">
        <v>0</v>
      </c>
      <c r="O50" s="85">
        <v>0</v>
      </c>
      <c r="P50" s="85">
        <v>0</v>
      </c>
      <c r="Q50" s="86">
        <v>0</v>
      </c>
      <c r="R50" s="87"/>
      <c r="S50" s="87"/>
      <c r="T50" s="88"/>
      <c r="U50" s="89">
        <v>0</v>
      </c>
      <c r="V50" s="85">
        <v>0</v>
      </c>
      <c r="W50" s="85">
        <v>0</v>
      </c>
      <c r="X50" s="85">
        <v>0</v>
      </c>
      <c r="Y50" s="85">
        <v>0</v>
      </c>
      <c r="Z50" s="85">
        <v>0</v>
      </c>
      <c r="AA50" s="85">
        <v>1</v>
      </c>
      <c r="AB50" s="85">
        <v>1</v>
      </c>
      <c r="AC50" s="85">
        <v>0</v>
      </c>
      <c r="AD50" s="85">
        <v>0</v>
      </c>
      <c r="AE50" s="85">
        <v>0</v>
      </c>
      <c r="AF50" s="85">
        <v>0</v>
      </c>
      <c r="AG50" s="85">
        <v>0</v>
      </c>
      <c r="AH50" s="85">
        <v>0</v>
      </c>
      <c r="AI50" s="29"/>
      <c r="AJ50" s="22" t="s">
        <v>79</v>
      </c>
      <c r="AK50" s="22"/>
      <c r="AL50" s="121"/>
      <c r="AN50" s="24">
        <f>SUM(H50,J50,L50,N50,P50,U50,W50,Y50,AA50,AC50,AE50,AG50,'122-2'!F50,'122-2'!H50,'122-2'!J50,'122-2'!L50,'122-2'!N50,'122-2'!P50,'122-2'!R50,'122-2'!U50,'122-2'!W50,'122-2'!Y50,'122-2'!AA50,'122-2'!AC50,'122-2'!AE50,'122-2'!AG50,'122-2'!AI50)-'122-1'!F50</f>
        <v>0</v>
      </c>
      <c r="AO50" s="24">
        <f>SUM(I50,K50,M50,O50,Q50,V50,X50,Z50,AB50,AD50,AF50,AH50,'122-2'!G50,'122-2'!I50,'122-2'!K50,'122-2'!M50,'122-2'!O50,'122-2'!Q50,'122-2'!S50,'122-2'!V50,'122-2'!X50,'122-2'!Z50,'122-2'!AB50,'122-2'!AD50,'122-2'!AF50,'122-2'!AH50,'122-2'!AJ50)-'122-1'!G50</f>
        <v>0</v>
      </c>
    </row>
    <row r="51" spans="2:41" s="33" customFormat="1" x14ac:dyDescent="0.15">
      <c r="B51" s="121"/>
      <c r="C51" s="23"/>
      <c r="D51" s="22" t="s">
        <v>19</v>
      </c>
      <c r="E51" s="18"/>
      <c r="F51" s="75">
        <f>SUM(H51,J51,L51,N51,P51,U51,W51,Y51,AA51,AC51,AE51,AG51,'122-2'!F51,'122-2'!H51,'122-2'!J51,'122-2'!L51,'122-2'!N51,'122-2'!P51,'122-2'!R51,'122-2'!U51,'122-2'!W51,'122-2'!Y51,'122-2'!AA51,'122-2'!AC51,'122-2'!AE51,'122-2'!AG51,'122-2'!AI51)</f>
        <v>3</v>
      </c>
      <c r="G51" s="75">
        <f>SUM(I51,K51,M51,O51,Q51,V51,X51,Z51,AB51,AD51,AF51,AH51,'122-2'!G51,'122-2'!I51,'122-2'!K51,'122-2'!M51,'122-2'!O51,'122-2'!Q51,'122-2'!S51,'122-2'!V51,'122-2'!X51,'122-2'!Z51,'122-2'!AB51,'122-2'!AD51,'122-2'!AF51,'122-2'!AH51,'122-2'!AJ51)</f>
        <v>7</v>
      </c>
      <c r="H51" s="85">
        <v>1</v>
      </c>
      <c r="I51" s="85">
        <v>1</v>
      </c>
      <c r="J51" s="85">
        <v>0</v>
      </c>
      <c r="K51" s="85">
        <v>0</v>
      </c>
      <c r="L51" s="85">
        <v>0</v>
      </c>
      <c r="M51" s="85">
        <v>0</v>
      </c>
      <c r="N51" s="85">
        <v>1</v>
      </c>
      <c r="O51" s="85">
        <v>4</v>
      </c>
      <c r="P51" s="85">
        <v>0</v>
      </c>
      <c r="Q51" s="86">
        <v>0</v>
      </c>
      <c r="R51" s="87"/>
      <c r="S51" s="87"/>
      <c r="T51" s="88"/>
      <c r="U51" s="89">
        <v>0</v>
      </c>
      <c r="V51" s="85">
        <v>0</v>
      </c>
      <c r="W51" s="85">
        <v>0</v>
      </c>
      <c r="X51" s="85">
        <v>2</v>
      </c>
      <c r="Y51" s="85">
        <v>0</v>
      </c>
      <c r="Z51" s="85">
        <v>0</v>
      </c>
      <c r="AA51" s="85">
        <v>0</v>
      </c>
      <c r="AB51" s="85">
        <v>0</v>
      </c>
      <c r="AC51" s="85">
        <v>0</v>
      </c>
      <c r="AD51" s="85">
        <v>0</v>
      </c>
      <c r="AE51" s="85">
        <v>0</v>
      </c>
      <c r="AF51" s="85">
        <v>0</v>
      </c>
      <c r="AG51" s="85">
        <v>0</v>
      </c>
      <c r="AH51" s="85">
        <v>0</v>
      </c>
      <c r="AI51" s="29"/>
      <c r="AJ51" s="22" t="s">
        <v>19</v>
      </c>
      <c r="AK51" s="22"/>
      <c r="AL51" s="121"/>
      <c r="AN51" s="24">
        <f>SUM(H51,J51,L51,N51,P51,U51,W51,Y51,AA51,AC51,AE51,AG51,'122-2'!F51,'122-2'!H51,'122-2'!J51,'122-2'!L51,'122-2'!N51,'122-2'!P51,'122-2'!R51,'122-2'!U51,'122-2'!W51,'122-2'!Y51,'122-2'!AA51,'122-2'!AC51,'122-2'!AE51,'122-2'!AG51,'122-2'!AI51)-'122-1'!F51</f>
        <v>0</v>
      </c>
      <c r="AO51" s="24">
        <f>SUM(I51,K51,M51,O51,Q51,V51,X51,Z51,AB51,AD51,AF51,AH51,'122-2'!G51,'122-2'!I51,'122-2'!K51,'122-2'!M51,'122-2'!O51,'122-2'!Q51,'122-2'!S51,'122-2'!V51,'122-2'!X51,'122-2'!Z51,'122-2'!AB51,'122-2'!AD51,'122-2'!AF51,'122-2'!AH51,'122-2'!AJ51)-'122-1'!G51</f>
        <v>0</v>
      </c>
    </row>
    <row r="52" spans="2:41" s="33" customFormat="1" x14ac:dyDescent="0.15">
      <c r="B52" s="121"/>
      <c r="C52" s="23"/>
      <c r="D52" s="22" t="s">
        <v>20</v>
      </c>
      <c r="E52" s="18"/>
      <c r="F52" s="75">
        <f>SUM(H52,J52,L52,N52,P52,U52,W52,Y52,AA52,AC52,AE52,AG52,'122-2'!F52,'122-2'!H52,'122-2'!J52,'122-2'!L52,'122-2'!N52,'122-2'!P52,'122-2'!R52,'122-2'!U52,'122-2'!W52,'122-2'!Y52,'122-2'!AA52,'122-2'!AC52,'122-2'!AE52,'122-2'!AG52,'122-2'!AI52)</f>
        <v>114</v>
      </c>
      <c r="G52" s="75">
        <f>SUM(I52,K52,M52,O52,Q52,V52,X52,Z52,AB52,AD52,AF52,AH52,'122-2'!G52,'122-2'!I52,'122-2'!K52,'122-2'!M52,'122-2'!O52,'122-2'!Q52,'122-2'!S52,'122-2'!V52,'122-2'!X52,'122-2'!Z52,'122-2'!AB52,'122-2'!AD52,'122-2'!AF52,'122-2'!AH52,'122-2'!AJ52)</f>
        <v>79</v>
      </c>
      <c r="H52" s="85">
        <v>50</v>
      </c>
      <c r="I52" s="85">
        <v>34</v>
      </c>
      <c r="J52" s="85">
        <v>11</v>
      </c>
      <c r="K52" s="85">
        <v>7</v>
      </c>
      <c r="L52" s="85">
        <v>19</v>
      </c>
      <c r="M52" s="85">
        <v>14</v>
      </c>
      <c r="N52" s="85">
        <v>3</v>
      </c>
      <c r="O52" s="85">
        <v>1</v>
      </c>
      <c r="P52" s="85">
        <v>1</v>
      </c>
      <c r="Q52" s="86">
        <v>0</v>
      </c>
      <c r="R52" s="87"/>
      <c r="S52" s="87"/>
      <c r="T52" s="88"/>
      <c r="U52" s="89">
        <v>1</v>
      </c>
      <c r="V52" s="85">
        <v>1</v>
      </c>
      <c r="W52" s="85">
        <v>1</v>
      </c>
      <c r="X52" s="85">
        <v>1</v>
      </c>
      <c r="Y52" s="85">
        <v>0</v>
      </c>
      <c r="Z52" s="85">
        <v>0</v>
      </c>
      <c r="AA52" s="85">
        <v>1</v>
      </c>
      <c r="AB52" s="85">
        <v>1</v>
      </c>
      <c r="AC52" s="85">
        <v>0</v>
      </c>
      <c r="AD52" s="85">
        <v>0</v>
      </c>
      <c r="AE52" s="85">
        <v>3</v>
      </c>
      <c r="AF52" s="85">
        <v>3</v>
      </c>
      <c r="AG52" s="85">
        <v>1</v>
      </c>
      <c r="AH52" s="85">
        <v>0</v>
      </c>
      <c r="AI52" s="29"/>
      <c r="AJ52" s="22" t="s">
        <v>20</v>
      </c>
      <c r="AK52" s="22"/>
      <c r="AL52" s="121"/>
      <c r="AN52" s="24">
        <f>SUM(H52,J52,L52,N52,P52,U52,W52,Y52,AA52,AC52,AE52,AG52,'122-2'!F52,'122-2'!H52,'122-2'!J52,'122-2'!L52,'122-2'!N52,'122-2'!P52,'122-2'!R52,'122-2'!U52,'122-2'!W52,'122-2'!Y52,'122-2'!AA52,'122-2'!AC52,'122-2'!AE52,'122-2'!AG52,'122-2'!AI52)-'122-1'!F52</f>
        <v>0</v>
      </c>
      <c r="AO52" s="24">
        <f>SUM(I52,K52,M52,O52,Q52,V52,X52,Z52,AB52,AD52,AF52,AH52,'122-2'!G52,'122-2'!I52,'122-2'!K52,'122-2'!M52,'122-2'!O52,'122-2'!Q52,'122-2'!S52,'122-2'!V52,'122-2'!X52,'122-2'!Z52,'122-2'!AB52,'122-2'!AD52,'122-2'!AF52,'122-2'!AH52,'122-2'!AJ52)-'122-1'!G52</f>
        <v>0</v>
      </c>
    </row>
    <row r="53" spans="2:41" s="33" customFormat="1" x14ac:dyDescent="0.15">
      <c r="B53" s="121"/>
      <c r="C53" s="23"/>
      <c r="D53" s="22" t="s">
        <v>21</v>
      </c>
      <c r="E53" s="18"/>
      <c r="F53" s="75">
        <f>SUM(H53,J53,L53,N53,P53,U53,W53,Y53,AA53,AC53,AE53,AG53,'122-2'!F53,'122-2'!H53,'122-2'!J53,'122-2'!L53,'122-2'!N53,'122-2'!P53,'122-2'!R53,'122-2'!U53,'122-2'!W53,'122-2'!Y53,'122-2'!AA53,'122-2'!AC53,'122-2'!AE53,'122-2'!AG53,'122-2'!AI53)</f>
        <v>3</v>
      </c>
      <c r="G53" s="75">
        <f>SUM(I53,K53,M53,O53,Q53,V53,X53,Z53,AB53,AD53,AF53,AH53,'122-2'!G53,'122-2'!I53,'122-2'!K53,'122-2'!M53,'122-2'!O53,'122-2'!Q53,'122-2'!S53,'122-2'!V53,'122-2'!X53,'122-2'!Z53,'122-2'!AB53,'122-2'!AD53,'122-2'!AF53,'122-2'!AH53,'122-2'!AJ53)</f>
        <v>0</v>
      </c>
      <c r="H53" s="85">
        <v>0</v>
      </c>
      <c r="I53" s="85">
        <v>0</v>
      </c>
      <c r="J53" s="85">
        <v>1</v>
      </c>
      <c r="K53" s="85">
        <v>0</v>
      </c>
      <c r="L53" s="85">
        <v>1</v>
      </c>
      <c r="M53" s="85">
        <v>0</v>
      </c>
      <c r="N53" s="85">
        <v>0</v>
      </c>
      <c r="O53" s="85">
        <v>0</v>
      </c>
      <c r="P53" s="85">
        <v>0</v>
      </c>
      <c r="Q53" s="86">
        <v>0</v>
      </c>
      <c r="R53" s="87"/>
      <c r="S53" s="87"/>
      <c r="T53" s="88"/>
      <c r="U53" s="89">
        <v>0</v>
      </c>
      <c r="V53" s="85">
        <v>0</v>
      </c>
      <c r="W53" s="85">
        <v>0</v>
      </c>
      <c r="X53" s="85">
        <v>0</v>
      </c>
      <c r="Y53" s="85">
        <v>0</v>
      </c>
      <c r="Z53" s="85">
        <v>0</v>
      </c>
      <c r="AA53" s="85">
        <v>0</v>
      </c>
      <c r="AB53" s="85">
        <v>0</v>
      </c>
      <c r="AC53" s="85">
        <v>0</v>
      </c>
      <c r="AD53" s="85">
        <v>0</v>
      </c>
      <c r="AE53" s="85">
        <v>0</v>
      </c>
      <c r="AF53" s="85">
        <v>0</v>
      </c>
      <c r="AG53" s="85">
        <v>0</v>
      </c>
      <c r="AH53" s="85">
        <v>0</v>
      </c>
      <c r="AI53" s="29"/>
      <c r="AJ53" s="22" t="s">
        <v>21</v>
      </c>
      <c r="AK53" s="22"/>
      <c r="AL53" s="121"/>
      <c r="AN53" s="24">
        <f>SUM(H53,J53,L53,N53,P53,U53,W53,Y53,AA53,AC53,AE53,AG53,'122-2'!F53,'122-2'!H53,'122-2'!J53,'122-2'!L53,'122-2'!N53,'122-2'!P53,'122-2'!R53,'122-2'!U53,'122-2'!W53,'122-2'!Y53,'122-2'!AA53,'122-2'!AC53,'122-2'!AE53,'122-2'!AG53,'122-2'!AI53)-'122-1'!F53</f>
        <v>0</v>
      </c>
      <c r="AO53" s="24">
        <f>SUM(I53,K53,M53,O53,Q53,V53,X53,Z53,AB53,AD53,AF53,AH53,'122-2'!G53,'122-2'!I53,'122-2'!K53,'122-2'!M53,'122-2'!O53,'122-2'!Q53,'122-2'!S53,'122-2'!V53,'122-2'!X53,'122-2'!Z53,'122-2'!AB53,'122-2'!AD53,'122-2'!AF53,'122-2'!AH53,'122-2'!AJ53)-'122-1'!G53</f>
        <v>0</v>
      </c>
    </row>
    <row r="54" spans="2:41" s="33" customFormat="1" ht="9.75" customHeight="1" x14ac:dyDescent="0.15">
      <c r="B54" s="121"/>
      <c r="C54" s="23"/>
      <c r="D54" s="110" t="s">
        <v>22</v>
      </c>
      <c r="E54" s="18"/>
      <c r="F54" s="112">
        <f>SUM(H54,J54,L54,N54,P54,U54,W54,Y54,AA54,AC54,AE54,AG54,'122-2'!F54,'122-2'!H54,'122-2'!J54,'122-2'!L54,'122-2'!N54,'122-2'!P54,'122-2'!R54,'122-2'!U54,'122-2'!W54,'122-2'!Y54,'122-2'!AA54,'122-2'!AC54,'122-2'!AE54,'122-2'!AG54,'122-2'!AI54)</f>
        <v>189</v>
      </c>
      <c r="G54" s="75">
        <f>SUM(I54,K54,M54,O54,Q54,V54,X54,Z54,AB54,AD54,AF54,AH54,'122-2'!G54,'122-2'!I54,'122-2'!K54,'122-2'!M54,'122-2'!O54,'122-2'!Q54,'122-2'!S54,'122-2'!V54,'122-2'!X54,'122-2'!Z54,'122-2'!AB54,'122-2'!AD54,'122-2'!AF54,'122-2'!AH54,'122-2'!AJ54)</f>
        <v>78</v>
      </c>
      <c r="H54" s="85">
        <v>56</v>
      </c>
      <c r="I54" s="85">
        <v>27</v>
      </c>
      <c r="J54" s="85">
        <v>45</v>
      </c>
      <c r="K54" s="85">
        <v>21</v>
      </c>
      <c r="L54" s="85">
        <v>62</v>
      </c>
      <c r="M54" s="85">
        <v>22</v>
      </c>
      <c r="N54" s="85">
        <v>10</v>
      </c>
      <c r="O54" s="85">
        <v>4</v>
      </c>
      <c r="P54" s="85">
        <v>0</v>
      </c>
      <c r="Q54" s="86">
        <v>0</v>
      </c>
      <c r="R54" s="87"/>
      <c r="S54" s="87"/>
      <c r="T54" s="88"/>
      <c r="U54" s="89">
        <v>0</v>
      </c>
      <c r="V54" s="85">
        <v>0</v>
      </c>
      <c r="W54" s="85">
        <v>0</v>
      </c>
      <c r="X54" s="85">
        <v>0</v>
      </c>
      <c r="Y54" s="85">
        <v>0</v>
      </c>
      <c r="Z54" s="85">
        <v>0</v>
      </c>
      <c r="AA54" s="85">
        <v>0</v>
      </c>
      <c r="AB54" s="85">
        <v>0</v>
      </c>
      <c r="AC54" s="85">
        <v>0</v>
      </c>
      <c r="AD54" s="85">
        <v>0</v>
      </c>
      <c r="AE54" s="85">
        <v>0</v>
      </c>
      <c r="AF54" s="85">
        <v>0</v>
      </c>
      <c r="AG54" s="85">
        <v>0</v>
      </c>
      <c r="AH54" s="85">
        <v>0</v>
      </c>
      <c r="AI54" s="29"/>
      <c r="AJ54" s="110" t="s">
        <v>22</v>
      </c>
      <c r="AK54" s="22"/>
      <c r="AL54" s="121"/>
      <c r="AN54" s="24">
        <f>SUM(H54,J54,L54,N54,P54,U54,W54,Y54,AA54,AC54,AE54,AG54,'122-2'!F54,'122-2'!H54,'122-2'!J54,'122-2'!L54,'122-2'!N54,'122-2'!P54,'122-2'!R54,'122-2'!U54,'122-2'!W54,'122-2'!Y54,'122-2'!AA54,'122-2'!AC54,'122-2'!AE54,'122-2'!AG54,'122-2'!AI54)-'122-1'!F54</f>
        <v>0</v>
      </c>
      <c r="AO54" s="24">
        <f>SUM(I54,K54,M54,O54,Q54,V54,X54,Z54,AB54,AD54,AF54,AH54,'122-2'!G54,'122-2'!I54,'122-2'!K54,'122-2'!M54,'122-2'!O54,'122-2'!Q54,'122-2'!S54,'122-2'!V54,'122-2'!X54,'122-2'!Z54,'122-2'!AB54,'122-2'!AD54,'122-2'!AF54,'122-2'!AH54,'122-2'!AJ54)-'122-1'!G54</f>
        <v>0</v>
      </c>
    </row>
    <row r="55" spans="2:41" s="33" customFormat="1" ht="9.75" customHeight="1" x14ac:dyDescent="0.15">
      <c r="B55" s="121"/>
      <c r="C55" s="23"/>
      <c r="D55" s="110"/>
      <c r="E55" s="18"/>
      <c r="F55" s="112">
        <f>SUM(H55,J55,L55,N55,P55,U55,W55,Y55,AA55,AC55,AE55,AG55,'122-2'!F55,'122-2'!H55,'122-2'!J55,'122-2'!L55,'122-2'!N55,'122-2'!P55,'122-2'!R55,'122-2'!U55,'122-2'!W55,'122-2'!Y55,'122-2'!AA55,'122-2'!AC55,'122-2'!AE55,'122-2'!AG55,'122-2'!AI55)</f>
        <v>0</v>
      </c>
      <c r="G55" s="42">
        <f>SUM(I55,K55,M55,O55,Q55,V55,X55,Z55,AB55,AD55,AF55,AH55,'122-2'!G55,'122-2'!I55,'122-2'!K55,'122-2'!M55,'122-2'!O55,'122-2'!Q55,'122-2'!S55,'122-2'!V55,'122-2'!X55,'122-2'!Z55,'122-2'!AB55,'122-2'!AD55,'122-2'!AF55,'122-2'!AH55,'122-2'!AJ55)</f>
        <v>10</v>
      </c>
      <c r="H55" s="43"/>
      <c r="I55" s="43"/>
      <c r="J55" s="43"/>
      <c r="K55" s="43">
        <v>3</v>
      </c>
      <c r="L55" s="43"/>
      <c r="M55" s="43">
        <v>6</v>
      </c>
      <c r="N55" s="43"/>
      <c r="O55" s="44">
        <v>1</v>
      </c>
      <c r="P55" s="43"/>
      <c r="Q55" s="45"/>
      <c r="R55" s="65"/>
      <c r="S55" s="66"/>
      <c r="T55" s="32"/>
      <c r="U55" s="46"/>
      <c r="V55" s="46"/>
      <c r="W55" s="46"/>
      <c r="X55" s="47"/>
      <c r="Y55" s="46"/>
      <c r="Z55" s="47"/>
      <c r="AA55" s="46"/>
      <c r="AB55" s="47"/>
      <c r="AC55" s="46"/>
      <c r="AD55" s="47"/>
      <c r="AE55" s="46"/>
      <c r="AF55" s="47"/>
      <c r="AG55" s="46"/>
      <c r="AH55" s="47"/>
      <c r="AI55" s="29"/>
      <c r="AJ55" s="110"/>
      <c r="AK55" s="22"/>
      <c r="AL55" s="121"/>
      <c r="AN55" s="24">
        <f>SUM(H55,J55,L55,N55,P55,U55,W55,Y55,AA55,AC55,AE55,AG55,'122-2'!F55,'122-2'!H55,'122-2'!J55,'122-2'!L55,'122-2'!N55,'122-2'!P55,'122-2'!R55,'122-2'!U55,'122-2'!W55,'122-2'!Y55,'122-2'!AA55,'122-2'!AC55,'122-2'!AE55,'122-2'!AG55,'122-2'!AI55)-'122-1'!F55</f>
        <v>0</v>
      </c>
      <c r="AO55" s="24">
        <f>SUM(I55,K55,M55,O55,Q55,V55,X55,Z55,AB55,AD55,AF55,AH55,'122-2'!G55,'122-2'!I55,'122-2'!K55,'122-2'!M55,'122-2'!O55,'122-2'!Q55,'122-2'!S55,'122-2'!V55,'122-2'!X55,'122-2'!Z55,'122-2'!AB55,'122-2'!AD55,'122-2'!AF55,'122-2'!AH55,'122-2'!AJ55)-'122-1'!G55</f>
        <v>0</v>
      </c>
    </row>
    <row r="56" spans="2:41" s="33" customFormat="1" ht="9.75" customHeight="1" x14ac:dyDescent="0.15">
      <c r="B56" s="121"/>
      <c r="C56" s="23"/>
      <c r="D56" s="110" t="s">
        <v>23</v>
      </c>
      <c r="E56" s="18"/>
      <c r="F56" s="111">
        <f>SUM(H56,J56,L56,N56,P56,U56,W56,Y56,AA56,AC56,AE56,AG56,'122-2'!F56,'122-2'!H56,'122-2'!J56,'122-2'!L56,'122-2'!N56,'122-2'!P56,'122-2'!R56,'122-2'!U56,'122-2'!W56,'122-2'!Y56,'122-2'!AA56,'122-2'!AC56,'122-2'!AE56,'122-2'!AG56,'122-2'!AI56)</f>
        <v>0</v>
      </c>
      <c r="G56" s="75">
        <f>SUM(I56,K56,M56,O56,Q56,V56,X56,Z56,AB56,AD56,AF56,AH56,'122-2'!G56,'122-2'!I56,'122-2'!K56,'122-2'!M56,'122-2'!O56,'122-2'!Q56,'122-2'!S56,'122-2'!V56,'122-2'!X56,'122-2'!Z56,'122-2'!AB56,'122-2'!AD56,'122-2'!AF56,'122-2'!AH56,'122-2'!AJ56)</f>
        <v>0</v>
      </c>
      <c r="H56" s="85">
        <v>0</v>
      </c>
      <c r="I56" s="85">
        <v>0</v>
      </c>
      <c r="J56" s="85">
        <v>0</v>
      </c>
      <c r="K56" s="85">
        <v>0</v>
      </c>
      <c r="L56" s="85">
        <v>0</v>
      </c>
      <c r="M56" s="85">
        <v>0</v>
      </c>
      <c r="N56" s="85">
        <v>0</v>
      </c>
      <c r="O56" s="85">
        <v>0</v>
      </c>
      <c r="P56" s="85">
        <v>0</v>
      </c>
      <c r="Q56" s="86">
        <v>0</v>
      </c>
      <c r="R56" s="87"/>
      <c r="S56" s="87"/>
      <c r="T56" s="88"/>
      <c r="U56" s="89">
        <v>0</v>
      </c>
      <c r="V56" s="85">
        <v>0</v>
      </c>
      <c r="W56" s="85">
        <v>0</v>
      </c>
      <c r="X56" s="85">
        <v>0</v>
      </c>
      <c r="Y56" s="85">
        <v>0</v>
      </c>
      <c r="Z56" s="85">
        <v>0</v>
      </c>
      <c r="AA56" s="85">
        <v>0</v>
      </c>
      <c r="AB56" s="85">
        <v>0</v>
      </c>
      <c r="AC56" s="85">
        <v>0</v>
      </c>
      <c r="AD56" s="85">
        <v>0</v>
      </c>
      <c r="AE56" s="85">
        <v>0</v>
      </c>
      <c r="AF56" s="85">
        <v>0</v>
      </c>
      <c r="AG56" s="85">
        <v>0</v>
      </c>
      <c r="AH56" s="85">
        <v>0</v>
      </c>
      <c r="AI56" s="29"/>
      <c r="AJ56" s="110" t="s">
        <v>23</v>
      </c>
      <c r="AK56" s="22"/>
      <c r="AL56" s="121"/>
      <c r="AN56" s="24">
        <f>SUM(H56,J56,L56,N56,P56,U56,W56,Y56,AA56,AC56,AE56,AG56,'122-2'!F56,'122-2'!H56,'122-2'!J56,'122-2'!L56,'122-2'!N56,'122-2'!P56,'122-2'!R56,'122-2'!U56,'122-2'!W56,'122-2'!Y56,'122-2'!AA56,'122-2'!AC56,'122-2'!AE56,'122-2'!AG56,'122-2'!AI56)-'122-1'!F56</f>
        <v>0</v>
      </c>
      <c r="AO56" s="24">
        <f>SUM(I56,K56,M56,O56,Q56,V56,X56,Z56,AB56,AD56,AF56,AH56,'122-2'!G56,'122-2'!I56,'122-2'!K56,'122-2'!M56,'122-2'!O56,'122-2'!Q56,'122-2'!S56,'122-2'!V56,'122-2'!X56,'122-2'!Z56,'122-2'!AB56,'122-2'!AD56,'122-2'!AF56,'122-2'!AH56,'122-2'!AJ56)-'122-1'!G56</f>
        <v>0</v>
      </c>
    </row>
    <row r="57" spans="2:41" s="33" customFormat="1" ht="9.75" customHeight="1" x14ac:dyDescent="0.15">
      <c r="B57" s="121"/>
      <c r="C57" s="23"/>
      <c r="D57" s="110"/>
      <c r="E57" s="18"/>
      <c r="F57" s="111">
        <f>SUM(H57,J57,L57,N57,P57,U57,W57,Y57,AA57,AC57,AE57,AG57,'122-2'!F57,'122-2'!H57,'122-2'!J57,'122-2'!L57,'122-2'!N57,'122-2'!P57,'122-2'!R57,'122-2'!U57,'122-2'!W57,'122-2'!Y57,'122-2'!AA57,'122-2'!AC57,'122-2'!AE57,'122-2'!AG57,'122-2'!AI57)</f>
        <v>0</v>
      </c>
      <c r="G57" s="42"/>
      <c r="H57" s="43"/>
      <c r="I57" s="44"/>
      <c r="J57" s="31"/>
      <c r="K57" s="44"/>
      <c r="L57" s="31"/>
      <c r="M57" s="44"/>
      <c r="N57" s="31"/>
      <c r="O57" s="44"/>
      <c r="P57" s="31"/>
      <c r="Q57" s="45"/>
      <c r="R57" s="64"/>
      <c r="S57" s="66"/>
      <c r="T57" s="32"/>
      <c r="U57" s="46"/>
      <c r="V57" s="47"/>
      <c r="W57" s="46"/>
      <c r="X57" s="47"/>
      <c r="Y57" s="46"/>
      <c r="Z57" s="47"/>
      <c r="AA57" s="46"/>
      <c r="AB57" s="47"/>
      <c r="AC57" s="46"/>
      <c r="AD57" s="47"/>
      <c r="AE57" s="46"/>
      <c r="AF57" s="47"/>
      <c r="AG57" s="46"/>
      <c r="AH57" s="47"/>
      <c r="AI57" s="29"/>
      <c r="AJ57" s="110"/>
      <c r="AK57" s="22"/>
      <c r="AL57" s="121"/>
      <c r="AN57" s="24">
        <f>SUM(H57,J57,L57,N57,P57,U57,W57,Y57,AA57,AC57,AE57,AG57,'122-2'!F57,'122-2'!H57,'122-2'!J57,'122-2'!L57,'122-2'!N57,'122-2'!P57,'122-2'!R57,'122-2'!U57,'122-2'!W57,'122-2'!Y57,'122-2'!AA57,'122-2'!AC57,'122-2'!AE57,'122-2'!AG57,'122-2'!AI57)-'122-1'!F57</f>
        <v>0</v>
      </c>
      <c r="AO57" s="24">
        <f>SUM(I57,K57,M57,O57,Q57,V57,X57,Z57,AB57,AD57,AF57,AH57,'122-2'!G57,'122-2'!I57,'122-2'!K57,'122-2'!M57,'122-2'!O57,'122-2'!Q57,'122-2'!S57,'122-2'!V57,'122-2'!X57,'122-2'!Z57,'122-2'!AB57,'122-2'!AD57,'122-2'!AF57,'122-2'!AH57,'122-2'!AJ57)-'122-1'!G57</f>
        <v>0</v>
      </c>
    </row>
    <row r="58" spans="2:41" s="33" customFormat="1" ht="9.75" customHeight="1" x14ac:dyDescent="0.15">
      <c r="B58" s="121"/>
      <c r="C58" s="23"/>
      <c r="D58" s="110" t="s">
        <v>24</v>
      </c>
      <c r="E58" s="18"/>
      <c r="F58" s="112">
        <f>SUM(H58,J58,L58,N58,P58,U58,W58,Y58,AA58,AC58,AE58,AG58,'122-2'!F58,'122-2'!H58,'122-2'!J58,'122-2'!L58,'122-2'!N58,'122-2'!P58,'122-2'!R58,'122-2'!U58,'122-2'!W58,'122-2'!Y58,'122-2'!AA58,'122-2'!AC58,'122-2'!AE58,'122-2'!AG58,'122-2'!AI58)</f>
        <v>1042</v>
      </c>
      <c r="G58" s="75">
        <f>SUM(I58,K58,M58,O58,Q58,V58,X58,Z58,AB58,AD58,AF58,AH58,'122-2'!G58,'122-2'!I58,'122-2'!K58,'122-2'!M58,'122-2'!O58,'122-2'!Q58,'122-2'!S58,'122-2'!V58,'122-2'!X58,'122-2'!Z58,'122-2'!AB58,'122-2'!AD58,'122-2'!AF58,'122-2'!AH58,'122-2'!AJ58)</f>
        <v>619</v>
      </c>
      <c r="H58" s="85">
        <v>373</v>
      </c>
      <c r="I58" s="85">
        <v>224</v>
      </c>
      <c r="J58" s="85">
        <v>151</v>
      </c>
      <c r="K58" s="85">
        <v>93</v>
      </c>
      <c r="L58" s="85">
        <v>239</v>
      </c>
      <c r="M58" s="85">
        <v>120</v>
      </c>
      <c r="N58" s="85">
        <v>60</v>
      </c>
      <c r="O58" s="85">
        <v>49</v>
      </c>
      <c r="P58" s="85">
        <v>10</v>
      </c>
      <c r="Q58" s="86">
        <v>7</v>
      </c>
      <c r="R58" s="87"/>
      <c r="S58" s="87"/>
      <c r="T58" s="88"/>
      <c r="U58" s="89">
        <v>10</v>
      </c>
      <c r="V58" s="85">
        <v>5</v>
      </c>
      <c r="W58" s="85">
        <v>3</v>
      </c>
      <c r="X58" s="85">
        <v>2</v>
      </c>
      <c r="Y58" s="85">
        <v>4</v>
      </c>
      <c r="Z58" s="85">
        <v>2</v>
      </c>
      <c r="AA58" s="85">
        <v>0</v>
      </c>
      <c r="AB58" s="85">
        <v>0</v>
      </c>
      <c r="AC58" s="85">
        <v>1</v>
      </c>
      <c r="AD58" s="85">
        <v>1</v>
      </c>
      <c r="AE58" s="85">
        <v>24</v>
      </c>
      <c r="AF58" s="85">
        <v>17</v>
      </c>
      <c r="AG58" s="85">
        <v>2</v>
      </c>
      <c r="AH58" s="85">
        <v>1</v>
      </c>
      <c r="AI58" s="29"/>
      <c r="AJ58" s="110" t="s">
        <v>24</v>
      </c>
      <c r="AK58" s="22"/>
      <c r="AL58" s="121"/>
      <c r="AN58" s="24">
        <f>SUM(H58,J58,L58,N58,P58,U58,W58,Y58,AA58,AC58,AE58,AG58,'122-2'!F58,'122-2'!H58,'122-2'!J58,'122-2'!L58,'122-2'!N58,'122-2'!P58,'122-2'!R58,'122-2'!U58,'122-2'!W58,'122-2'!Y58,'122-2'!AA58,'122-2'!AC58,'122-2'!AE58,'122-2'!AG58,'122-2'!AI58)-'122-1'!F58</f>
        <v>0</v>
      </c>
      <c r="AO58" s="24">
        <f>SUM(I58,K58,M58,O58,Q58,V58,X58,Z58,AB58,AD58,AF58,AH58,'122-2'!G58,'122-2'!I58,'122-2'!K58,'122-2'!M58,'122-2'!O58,'122-2'!Q58,'122-2'!S58,'122-2'!V58,'122-2'!X58,'122-2'!Z58,'122-2'!AB58,'122-2'!AD58,'122-2'!AF58,'122-2'!AH58,'122-2'!AJ58)-'122-1'!G58</f>
        <v>0</v>
      </c>
    </row>
    <row r="59" spans="2:41" s="33" customFormat="1" ht="9.75" customHeight="1" x14ac:dyDescent="0.15">
      <c r="B59" s="121"/>
      <c r="C59" s="23"/>
      <c r="D59" s="110"/>
      <c r="E59" s="18"/>
      <c r="F59" s="112">
        <f>SUM(H59,J59,L59,N59,P59,U59,W59,Y59,AA59,AC59,AE59,AG59,'122-2'!F59,'122-2'!H59,'122-2'!J59,'122-2'!L59,'122-2'!N59,'122-2'!P59,'122-2'!R59,'122-2'!U59,'122-2'!W59,'122-2'!Y59,'122-2'!AA59,'122-2'!AC59,'122-2'!AE59,'122-2'!AG59,'122-2'!AI59)</f>
        <v>0</v>
      </c>
      <c r="G59" s="42">
        <f>SUM(I59,K59,M59,O59,Q59,V59,X59,Z59,AB59,AD59,AF59,AH59,'122-2'!G59,'122-2'!I59,'122-2'!K59,'122-2'!M59,'122-2'!O59,'122-2'!Q59,'122-2'!S59,'122-2'!V59,'122-2'!X59,'122-2'!Z59,'122-2'!AB59,'122-2'!AD59,'122-2'!AF59,'122-2'!AH59,'122-2'!AJ59)</f>
        <v>104</v>
      </c>
      <c r="H59" s="43"/>
      <c r="I59" s="44">
        <v>38</v>
      </c>
      <c r="J59" s="31"/>
      <c r="K59" s="44">
        <v>21</v>
      </c>
      <c r="L59" s="31"/>
      <c r="M59" s="44">
        <v>22</v>
      </c>
      <c r="N59" s="31"/>
      <c r="O59" s="44">
        <v>2</v>
      </c>
      <c r="P59" s="31"/>
      <c r="Q59" s="45">
        <v>2</v>
      </c>
      <c r="R59" s="64"/>
      <c r="S59" s="66"/>
      <c r="T59" s="32"/>
      <c r="U59" s="46"/>
      <c r="V59" s="46">
        <v>2</v>
      </c>
      <c r="W59" s="46"/>
      <c r="X59" s="47"/>
      <c r="Y59" s="46"/>
      <c r="Z59" s="47"/>
      <c r="AA59" s="46"/>
      <c r="AB59" s="47">
        <v>1</v>
      </c>
      <c r="AC59" s="46"/>
      <c r="AD59" s="47"/>
      <c r="AE59" s="46"/>
      <c r="AF59" s="46">
        <v>7</v>
      </c>
      <c r="AG59" s="46"/>
      <c r="AH59" s="47"/>
      <c r="AI59" s="29"/>
      <c r="AJ59" s="110"/>
      <c r="AK59" s="22"/>
      <c r="AL59" s="121"/>
      <c r="AN59" s="24">
        <f>SUM(H59,J59,L59,N59,P59,U59,W59,Y59,AA59,AC59,AE59,AG59,'122-2'!F59,'122-2'!H59,'122-2'!J59,'122-2'!L59,'122-2'!N59,'122-2'!P59,'122-2'!R59,'122-2'!U59,'122-2'!W59,'122-2'!Y59,'122-2'!AA59,'122-2'!AC59,'122-2'!AE59,'122-2'!AG59,'122-2'!AI59)-'122-1'!F59</f>
        <v>0</v>
      </c>
      <c r="AO59" s="24">
        <f>SUM(I59,K59,M59,O59,Q59,V59,X59,Z59,AB59,AD59,AF59,AH59,'122-2'!G59,'122-2'!I59,'122-2'!K59,'122-2'!M59,'122-2'!O59,'122-2'!Q59,'122-2'!S59,'122-2'!V59,'122-2'!X59,'122-2'!Z59,'122-2'!AB59,'122-2'!AD59,'122-2'!AF59,'122-2'!AH59,'122-2'!AJ59)-'122-1'!G59</f>
        <v>0</v>
      </c>
    </row>
    <row r="60" spans="2:41" s="33" customFormat="1" ht="9.75" customHeight="1" x14ac:dyDescent="0.15">
      <c r="B60" s="121"/>
      <c r="C60" s="23"/>
      <c r="D60" s="110" t="s">
        <v>108</v>
      </c>
      <c r="E60" s="18"/>
      <c r="F60" s="112">
        <f>SUM(H60,J60,L60,N60,P60,U60,W60,Y60,AA60,AC60,AE60,AG60,'122-2'!F60,'122-2'!H60,'122-2'!J60,'122-2'!L60,'122-2'!N60,'122-2'!P60,'122-2'!R60,'122-2'!U60,'122-2'!W60,'122-2'!Y60,'122-2'!AA60,'122-2'!AC60,'122-2'!AE60,'122-2'!AG60,'122-2'!AI60)</f>
        <v>3224</v>
      </c>
      <c r="G60" s="75">
        <f>SUM(I60,K60,M60,O60,Q60,V60,X60,Z60,AB60,AD60,AF60,AH60,'122-2'!G60,'122-2'!I60,'122-2'!K60,'122-2'!M60,'122-2'!O60,'122-2'!Q60,'122-2'!S60,'122-2'!V60,'122-2'!X60,'122-2'!Z60,'122-2'!AB60,'122-2'!AD60,'122-2'!AF60,'122-2'!AH60,'122-2'!AJ60)</f>
        <v>2141</v>
      </c>
      <c r="H60" s="85">
        <v>1127</v>
      </c>
      <c r="I60" s="85">
        <v>743</v>
      </c>
      <c r="J60" s="85">
        <v>451</v>
      </c>
      <c r="K60" s="85">
        <v>300</v>
      </c>
      <c r="L60" s="85">
        <v>754</v>
      </c>
      <c r="M60" s="85">
        <v>485</v>
      </c>
      <c r="N60" s="85">
        <v>135</v>
      </c>
      <c r="O60" s="85">
        <v>101</v>
      </c>
      <c r="P60" s="85">
        <v>5</v>
      </c>
      <c r="Q60" s="86">
        <v>3</v>
      </c>
      <c r="R60" s="87"/>
      <c r="S60" s="87"/>
      <c r="T60" s="88"/>
      <c r="U60" s="89">
        <v>40</v>
      </c>
      <c r="V60" s="85">
        <v>24</v>
      </c>
      <c r="W60" s="85">
        <v>28</v>
      </c>
      <c r="X60" s="85">
        <v>17</v>
      </c>
      <c r="Y60" s="85">
        <v>14</v>
      </c>
      <c r="Z60" s="85">
        <v>10</v>
      </c>
      <c r="AA60" s="85">
        <v>1</v>
      </c>
      <c r="AB60" s="85">
        <v>1</v>
      </c>
      <c r="AC60" s="85">
        <v>3</v>
      </c>
      <c r="AD60" s="85">
        <v>2</v>
      </c>
      <c r="AE60" s="85">
        <v>82</v>
      </c>
      <c r="AF60" s="85">
        <v>63</v>
      </c>
      <c r="AG60" s="85">
        <v>21</v>
      </c>
      <c r="AH60" s="85">
        <v>8</v>
      </c>
      <c r="AI60" s="29"/>
      <c r="AJ60" s="110" t="s">
        <v>108</v>
      </c>
      <c r="AK60" s="22"/>
      <c r="AL60" s="121"/>
      <c r="AN60" s="24">
        <f>SUM(H60,J60,L60,N60,P60,U60,W60,Y60,AA60,AC60,AE60,AG60,'122-2'!F60,'122-2'!H60,'122-2'!J60,'122-2'!L60,'122-2'!N60,'122-2'!P60,'122-2'!R60,'122-2'!U60,'122-2'!W60,'122-2'!Y60,'122-2'!AA60,'122-2'!AC60,'122-2'!AE60,'122-2'!AG60,'122-2'!AI60)-'122-1'!F60</f>
        <v>0</v>
      </c>
      <c r="AO60" s="24">
        <f>SUM(I60,K60,M60,O60,Q60,V60,X60,Z60,AB60,AD60,AF60,AH60,'122-2'!G60,'122-2'!I60,'122-2'!K60,'122-2'!M60,'122-2'!O60,'122-2'!Q60,'122-2'!S60,'122-2'!V60,'122-2'!X60,'122-2'!Z60,'122-2'!AB60,'122-2'!AD60,'122-2'!AF60,'122-2'!AH60,'122-2'!AJ60)-'122-1'!G60</f>
        <v>0</v>
      </c>
    </row>
    <row r="61" spans="2:41" s="33" customFormat="1" ht="9.75" customHeight="1" x14ac:dyDescent="0.15">
      <c r="B61" s="121"/>
      <c r="C61" s="23"/>
      <c r="D61" s="110"/>
      <c r="E61" s="18"/>
      <c r="F61" s="112">
        <f>SUM(H61,J61,L61,N61,P61,U61,W61,Y61,AA61,AC61,AE61,AG61,'122-2'!F61,'122-2'!H61,'122-2'!J61,'122-2'!L61,'122-2'!N61,'122-2'!P61,'122-2'!R61,'122-2'!U61,'122-2'!W61,'122-2'!Y61,'122-2'!AA61,'122-2'!AC61,'122-2'!AE61,'122-2'!AG61,'122-2'!AI61)</f>
        <v>0</v>
      </c>
      <c r="G61" s="42">
        <f>SUM(I61,K61,M61,O61,Q61,V61,X61,Z61,AB61,AD61,AF61,AH61,'122-2'!G61,'122-2'!I61,'122-2'!K61,'122-2'!M61,'122-2'!O61,'122-2'!Q61,'122-2'!S61,'122-2'!V61,'122-2'!X61,'122-2'!Z61,'122-2'!AB61,'122-2'!AD61,'122-2'!AF61,'122-2'!AH61,'122-2'!AJ61)</f>
        <v>259</v>
      </c>
      <c r="H61" s="43"/>
      <c r="I61" s="44">
        <v>115</v>
      </c>
      <c r="J61" s="31"/>
      <c r="K61" s="44">
        <v>38</v>
      </c>
      <c r="L61" s="31"/>
      <c r="M61" s="44">
        <v>37</v>
      </c>
      <c r="N61" s="31"/>
      <c r="O61" s="44">
        <v>2</v>
      </c>
      <c r="P61" s="31"/>
      <c r="Q61" s="45">
        <v>2</v>
      </c>
      <c r="R61" s="64"/>
      <c r="S61" s="66"/>
      <c r="T61" s="32"/>
      <c r="U61" s="46"/>
      <c r="V61" s="46">
        <v>6</v>
      </c>
      <c r="W61" s="46"/>
      <c r="X61" s="46">
        <v>1</v>
      </c>
      <c r="Y61" s="46"/>
      <c r="Z61" s="46"/>
      <c r="AA61" s="46"/>
      <c r="AB61" s="46"/>
      <c r="AC61" s="46"/>
      <c r="AD61" s="46"/>
      <c r="AE61" s="46"/>
      <c r="AF61" s="46">
        <v>4</v>
      </c>
      <c r="AG61" s="46"/>
      <c r="AH61" s="46">
        <v>1</v>
      </c>
      <c r="AI61" s="29"/>
      <c r="AJ61" s="110"/>
      <c r="AK61" s="22"/>
      <c r="AL61" s="121"/>
      <c r="AN61" s="24">
        <f>SUM(H61,J61,L61,N61,P61,U61,W61,Y61,AA61,AC61,AE61,AG61,'122-2'!F61,'122-2'!H61,'122-2'!J61,'122-2'!L61,'122-2'!N61,'122-2'!P61,'122-2'!R61,'122-2'!U61,'122-2'!W61,'122-2'!Y61,'122-2'!AA61,'122-2'!AC61,'122-2'!AE61,'122-2'!AG61,'122-2'!AI61)-'122-1'!F61</f>
        <v>0</v>
      </c>
      <c r="AO61" s="24">
        <f>SUM(I61,K61,M61,O61,Q61,V61,X61,Z61,AB61,AD61,AF61,AH61,'122-2'!G61,'122-2'!I61,'122-2'!K61,'122-2'!M61,'122-2'!O61,'122-2'!Q61,'122-2'!S61,'122-2'!V61,'122-2'!X61,'122-2'!Z61,'122-2'!AB61,'122-2'!AD61,'122-2'!AF61,'122-2'!AH61,'122-2'!AJ61)-'122-1'!G61</f>
        <v>0</v>
      </c>
    </row>
    <row r="62" spans="2:41" s="33" customFormat="1" x14ac:dyDescent="0.15">
      <c r="B62" s="121"/>
      <c r="C62" s="23"/>
      <c r="D62" s="22" t="s">
        <v>25</v>
      </c>
      <c r="E62" s="18"/>
      <c r="F62" s="75">
        <f>SUM(H62,J62,L62,N62,P62,U62,W62,Y62,AA62,AC62,AE62,AG62,'122-2'!F62,'122-2'!H62,'122-2'!J62,'122-2'!L62,'122-2'!N62,'122-2'!P62,'122-2'!R62,'122-2'!U62,'122-2'!W62,'122-2'!Y62,'122-2'!AA62,'122-2'!AC62,'122-2'!AE62,'122-2'!AG62,'122-2'!AI62)</f>
        <v>20</v>
      </c>
      <c r="G62" s="75">
        <f>SUM(I62,K62,M62,O62,Q62,V62,X62,Z62,AB62,AD62,AF62,AH62,'122-2'!G62,'122-2'!I62,'122-2'!K62,'122-2'!M62,'122-2'!O62,'122-2'!Q62,'122-2'!S62,'122-2'!V62,'122-2'!X62,'122-2'!Z62,'122-2'!AB62,'122-2'!AD62,'122-2'!AF62,'122-2'!AH62,'122-2'!AJ62)</f>
        <v>14</v>
      </c>
      <c r="H62" s="85">
        <v>12</v>
      </c>
      <c r="I62" s="85">
        <v>8</v>
      </c>
      <c r="J62" s="85">
        <v>3</v>
      </c>
      <c r="K62" s="85">
        <v>3</v>
      </c>
      <c r="L62" s="85">
        <v>1</v>
      </c>
      <c r="M62" s="85">
        <v>1</v>
      </c>
      <c r="N62" s="85">
        <v>0</v>
      </c>
      <c r="O62" s="85">
        <v>0</v>
      </c>
      <c r="P62" s="85">
        <v>0</v>
      </c>
      <c r="Q62" s="86">
        <v>0</v>
      </c>
      <c r="R62" s="87"/>
      <c r="S62" s="87"/>
      <c r="T62" s="88"/>
      <c r="U62" s="89">
        <v>0</v>
      </c>
      <c r="V62" s="85">
        <v>0</v>
      </c>
      <c r="W62" s="85">
        <v>0</v>
      </c>
      <c r="X62" s="85">
        <v>0</v>
      </c>
      <c r="Y62" s="85">
        <v>0</v>
      </c>
      <c r="Z62" s="85">
        <v>0</v>
      </c>
      <c r="AA62" s="85">
        <v>0</v>
      </c>
      <c r="AB62" s="85">
        <v>0</v>
      </c>
      <c r="AC62" s="85">
        <v>0</v>
      </c>
      <c r="AD62" s="85">
        <v>0</v>
      </c>
      <c r="AE62" s="85">
        <v>0</v>
      </c>
      <c r="AF62" s="85">
        <v>0</v>
      </c>
      <c r="AG62" s="85">
        <v>0</v>
      </c>
      <c r="AH62" s="85">
        <v>0</v>
      </c>
      <c r="AI62" s="29"/>
      <c r="AJ62" s="22" t="s">
        <v>25</v>
      </c>
      <c r="AK62" s="22"/>
      <c r="AL62" s="121"/>
      <c r="AN62" s="24">
        <f>SUM(H62,J62,L62,N62,P62,U62,W62,Y62,AA62,AC62,AE62,AG62,'122-2'!F62,'122-2'!H62,'122-2'!J62,'122-2'!L62,'122-2'!N62,'122-2'!P62,'122-2'!R62,'122-2'!U62,'122-2'!W62,'122-2'!Y62,'122-2'!AA62,'122-2'!AC62,'122-2'!AE62,'122-2'!AG62,'122-2'!AI62)-'122-1'!F62</f>
        <v>0</v>
      </c>
      <c r="AO62" s="24">
        <f>SUM(I62,K62,M62,O62,Q62,V62,X62,Z62,AB62,AD62,AF62,AH62,'122-2'!G62,'122-2'!I62,'122-2'!K62,'122-2'!M62,'122-2'!O62,'122-2'!Q62,'122-2'!S62,'122-2'!V62,'122-2'!X62,'122-2'!Z62,'122-2'!AB62,'122-2'!AD62,'122-2'!AF62,'122-2'!AH62,'122-2'!AJ62)-'122-1'!G62</f>
        <v>0</v>
      </c>
    </row>
    <row r="63" spans="2:41" s="33" customFormat="1" x14ac:dyDescent="0.15">
      <c r="B63" s="121"/>
      <c r="C63" s="23"/>
      <c r="D63" s="22" t="s">
        <v>26</v>
      </c>
      <c r="E63" s="18"/>
      <c r="F63" s="75">
        <f>SUM(H63,J63,L63,N63,P63,U63,W63,Y63,AA63,AC63,AE63,AG63,'122-2'!F63,'122-2'!H63,'122-2'!J63,'122-2'!L63,'122-2'!N63,'122-2'!P63,'122-2'!R63,'122-2'!U63,'122-2'!W63,'122-2'!Y63,'122-2'!AA63,'122-2'!AC63,'122-2'!AE63,'122-2'!AG63,'122-2'!AI63)</f>
        <v>70</v>
      </c>
      <c r="G63" s="75">
        <f>SUM(I63,K63,M63,O63,Q63,V63,X63,Z63,AB63,AD63,AF63,AH63,'122-2'!G63,'122-2'!I63,'122-2'!K63,'122-2'!M63,'122-2'!O63,'122-2'!Q63,'122-2'!S63,'122-2'!V63,'122-2'!X63,'122-2'!Z63,'122-2'!AB63,'122-2'!AD63,'122-2'!AF63,'122-2'!AH63,'122-2'!AJ63)</f>
        <v>57</v>
      </c>
      <c r="H63" s="85">
        <v>19</v>
      </c>
      <c r="I63" s="85">
        <v>22</v>
      </c>
      <c r="J63" s="85">
        <v>8</v>
      </c>
      <c r="K63" s="85">
        <v>6</v>
      </c>
      <c r="L63" s="85">
        <v>28</v>
      </c>
      <c r="M63" s="85">
        <v>13</v>
      </c>
      <c r="N63" s="85">
        <v>0</v>
      </c>
      <c r="O63" s="85">
        <v>0</v>
      </c>
      <c r="P63" s="85">
        <v>1</v>
      </c>
      <c r="Q63" s="86">
        <v>1</v>
      </c>
      <c r="R63" s="87"/>
      <c r="S63" s="87"/>
      <c r="T63" s="88"/>
      <c r="U63" s="89">
        <v>1</v>
      </c>
      <c r="V63" s="85">
        <v>1</v>
      </c>
      <c r="W63" s="85">
        <v>0</v>
      </c>
      <c r="X63" s="85">
        <v>0</v>
      </c>
      <c r="Y63" s="85">
        <v>0</v>
      </c>
      <c r="Z63" s="85">
        <v>0</v>
      </c>
      <c r="AA63" s="85">
        <v>0</v>
      </c>
      <c r="AB63" s="85">
        <v>0</v>
      </c>
      <c r="AC63" s="85">
        <v>1</v>
      </c>
      <c r="AD63" s="85">
        <v>2</v>
      </c>
      <c r="AE63" s="85">
        <v>0</v>
      </c>
      <c r="AF63" s="85">
        <v>0</v>
      </c>
      <c r="AG63" s="85">
        <v>0</v>
      </c>
      <c r="AH63" s="85">
        <v>0</v>
      </c>
      <c r="AI63" s="29"/>
      <c r="AJ63" s="22" t="s">
        <v>26</v>
      </c>
      <c r="AK63" s="22"/>
      <c r="AL63" s="121"/>
      <c r="AN63" s="24">
        <f>SUM(H63,J63,L63,N63,P63,U63,W63,Y63,AA63,AC63,AE63,AG63,'122-2'!F63,'122-2'!H63,'122-2'!J63,'122-2'!L63,'122-2'!N63,'122-2'!P63,'122-2'!R63,'122-2'!U63,'122-2'!W63,'122-2'!Y63,'122-2'!AA63,'122-2'!AC63,'122-2'!AE63,'122-2'!AG63,'122-2'!AI63)-'122-1'!F63</f>
        <v>0</v>
      </c>
      <c r="AO63" s="24">
        <f>SUM(I63,K63,M63,O63,Q63,V63,X63,Z63,AB63,AD63,AF63,AH63,'122-2'!G63,'122-2'!I63,'122-2'!K63,'122-2'!M63,'122-2'!O63,'122-2'!Q63,'122-2'!S63,'122-2'!V63,'122-2'!X63,'122-2'!Z63,'122-2'!AB63,'122-2'!AD63,'122-2'!AF63,'122-2'!AH63,'122-2'!AJ63)-'122-1'!G63</f>
        <v>0</v>
      </c>
    </row>
    <row r="64" spans="2:41" s="33" customFormat="1" x14ac:dyDescent="0.15">
      <c r="B64" s="121"/>
      <c r="C64" s="23"/>
      <c r="D64" s="22" t="s">
        <v>27</v>
      </c>
      <c r="E64" s="18"/>
      <c r="F64" s="75">
        <f>SUM(H64,J64,L64,N64,P64,U64,W64,Y64,AA64,AC64,AE64,AG64,'122-2'!F64,'122-2'!H64,'122-2'!J64,'122-2'!L64,'122-2'!N64,'122-2'!P64,'122-2'!R64,'122-2'!U64,'122-2'!W64,'122-2'!Y64,'122-2'!AA64,'122-2'!AC64,'122-2'!AE64,'122-2'!AG64,'122-2'!AI64)</f>
        <v>1</v>
      </c>
      <c r="G64" s="75">
        <f>SUM(I64,K64,M64,O64,Q64,V64,X64,Z64,AB64,AD64,AF64,AH64,'122-2'!G64,'122-2'!I64,'122-2'!K64,'122-2'!M64,'122-2'!O64,'122-2'!Q64,'122-2'!S64,'122-2'!V64,'122-2'!X64,'122-2'!Z64,'122-2'!AB64,'122-2'!AD64,'122-2'!AF64,'122-2'!AH64,'122-2'!AJ64)</f>
        <v>0</v>
      </c>
      <c r="H64" s="85">
        <v>0</v>
      </c>
      <c r="I64" s="85">
        <v>0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0</v>
      </c>
      <c r="P64" s="85">
        <v>0</v>
      </c>
      <c r="Q64" s="86">
        <v>0</v>
      </c>
      <c r="R64" s="87"/>
      <c r="S64" s="87"/>
      <c r="T64" s="88"/>
      <c r="U64" s="89">
        <v>0</v>
      </c>
      <c r="V64" s="85">
        <v>0</v>
      </c>
      <c r="W64" s="85">
        <v>0</v>
      </c>
      <c r="X64" s="85">
        <v>0</v>
      </c>
      <c r="Y64" s="85">
        <v>0</v>
      </c>
      <c r="Z64" s="85">
        <v>0</v>
      </c>
      <c r="AA64" s="85">
        <v>0</v>
      </c>
      <c r="AB64" s="85">
        <v>0</v>
      </c>
      <c r="AC64" s="85">
        <v>0</v>
      </c>
      <c r="AD64" s="85">
        <v>0</v>
      </c>
      <c r="AE64" s="85">
        <v>0</v>
      </c>
      <c r="AF64" s="85">
        <v>0</v>
      </c>
      <c r="AG64" s="85">
        <v>0</v>
      </c>
      <c r="AH64" s="85">
        <v>0</v>
      </c>
      <c r="AI64" s="29"/>
      <c r="AJ64" s="22" t="s">
        <v>27</v>
      </c>
      <c r="AK64" s="22"/>
      <c r="AL64" s="121"/>
      <c r="AN64" s="24">
        <f>SUM(H64,J64,L64,N64,P64,U64,W64,Y64,AA64,AC64,AE64,AG64,'122-2'!F64,'122-2'!H64,'122-2'!J64,'122-2'!L64,'122-2'!N64,'122-2'!P64,'122-2'!R64,'122-2'!U64,'122-2'!W64,'122-2'!Y64,'122-2'!AA64,'122-2'!AC64,'122-2'!AE64,'122-2'!AG64,'122-2'!AI64)-'122-1'!F64</f>
        <v>0</v>
      </c>
      <c r="AO64" s="24">
        <f>SUM(I64,K64,M64,O64,Q64,V64,X64,Z64,AB64,AD64,AF64,AH64,'122-2'!G64,'122-2'!I64,'122-2'!K64,'122-2'!M64,'122-2'!O64,'122-2'!Q64,'122-2'!S64,'122-2'!V64,'122-2'!X64,'122-2'!Z64,'122-2'!AB64,'122-2'!AD64,'122-2'!AF64,'122-2'!AH64,'122-2'!AJ64)-'122-1'!G64</f>
        <v>0</v>
      </c>
    </row>
    <row r="65" spans="2:41" s="33" customFormat="1" x14ac:dyDescent="0.15">
      <c r="B65" s="121"/>
      <c r="C65" s="23"/>
      <c r="D65" s="22" t="s">
        <v>28</v>
      </c>
      <c r="E65" s="18"/>
      <c r="F65" s="75">
        <f>SUM(H65,J65,L65,N65,P65,U65,W65,Y65,AA65,AC65,AE65,AG65,'122-2'!F65,'122-2'!H65,'122-2'!J65,'122-2'!L65,'122-2'!N65,'122-2'!P65,'122-2'!R65,'122-2'!U65,'122-2'!W65,'122-2'!Y65,'122-2'!AA65,'122-2'!AC65,'122-2'!AE65,'122-2'!AG65,'122-2'!AI65)</f>
        <v>23</v>
      </c>
      <c r="G65" s="75">
        <f>SUM(I65,K65,M65,O65,Q65,V65,X65,Z65,AB65,AD65,AF65,AH65,'122-2'!G65,'122-2'!I65,'122-2'!K65,'122-2'!M65,'122-2'!O65,'122-2'!Q65,'122-2'!S65,'122-2'!V65,'122-2'!X65,'122-2'!Z65,'122-2'!AB65,'122-2'!AD65,'122-2'!AF65,'122-2'!AH65,'122-2'!AJ65)</f>
        <v>33</v>
      </c>
      <c r="H65" s="85">
        <v>18</v>
      </c>
      <c r="I65" s="85">
        <v>28</v>
      </c>
      <c r="J65" s="85">
        <v>2</v>
      </c>
      <c r="K65" s="85">
        <v>3</v>
      </c>
      <c r="L65" s="85">
        <v>2</v>
      </c>
      <c r="M65" s="85">
        <v>1</v>
      </c>
      <c r="N65" s="85">
        <v>0</v>
      </c>
      <c r="O65" s="85">
        <v>0</v>
      </c>
      <c r="P65" s="85">
        <v>0</v>
      </c>
      <c r="Q65" s="86">
        <v>0</v>
      </c>
      <c r="R65" s="87"/>
      <c r="S65" s="87"/>
      <c r="T65" s="88"/>
      <c r="U65" s="89">
        <v>0</v>
      </c>
      <c r="V65" s="85">
        <v>0</v>
      </c>
      <c r="W65" s="85">
        <v>0</v>
      </c>
      <c r="X65" s="85">
        <v>0</v>
      </c>
      <c r="Y65" s="85">
        <v>0</v>
      </c>
      <c r="Z65" s="85">
        <v>0</v>
      </c>
      <c r="AA65" s="85">
        <v>0</v>
      </c>
      <c r="AB65" s="85">
        <v>0</v>
      </c>
      <c r="AC65" s="85">
        <v>0</v>
      </c>
      <c r="AD65" s="85">
        <v>0</v>
      </c>
      <c r="AE65" s="85">
        <v>0</v>
      </c>
      <c r="AF65" s="85">
        <v>0</v>
      </c>
      <c r="AG65" s="85">
        <v>0</v>
      </c>
      <c r="AH65" s="85">
        <v>0</v>
      </c>
      <c r="AI65" s="29"/>
      <c r="AJ65" s="22" t="s">
        <v>28</v>
      </c>
      <c r="AK65" s="22"/>
      <c r="AL65" s="121"/>
      <c r="AN65" s="24">
        <f>SUM(H65,J65,L65,N65,P65,U65,W65,Y65,AA65,AC65,AE65,AG65,'122-2'!F65,'122-2'!H65,'122-2'!J65,'122-2'!L65,'122-2'!N65,'122-2'!P65,'122-2'!R65,'122-2'!U65,'122-2'!W65,'122-2'!Y65,'122-2'!AA65,'122-2'!AC65,'122-2'!AE65,'122-2'!AG65,'122-2'!AI65)-'122-1'!F65</f>
        <v>0</v>
      </c>
      <c r="AO65" s="24">
        <f>SUM(I65,K65,M65,O65,Q65,V65,X65,Z65,AB65,AD65,AF65,AH65,'122-2'!G65,'122-2'!I65,'122-2'!K65,'122-2'!M65,'122-2'!O65,'122-2'!Q65,'122-2'!S65,'122-2'!V65,'122-2'!X65,'122-2'!Z65,'122-2'!AB65,'122-2'!AD65,'122-2'!AF65,'122-2'!AH65,'122-2'!AJ65)-'122-1'!G65</f>
        <v>0</v>
      </c>
    </row>
    <row r="66" spans="2:41" s="33" customFormat="1" x14ac:dyDescent="0.15">
      <c r="B66" s="121"/>
      <c r="C66" s="23"/>
      <c r="D66" s="22" t="s">
        <v>29</v>
      </c>
      <c r="E66" s="18"/>
      <c r="F66" s="75">
        <f>SUM(H66,J66,L66,N66,P66,U66,W66,Y66,AA66,AC66,AE66,AG66,'122-2'!F66,'122-2'!H66,'122-2'!J66,'122-2'!L66,'122-2'!N66,'122-2'!P66,'122-2'!R66,'122-2'!U66,'122-2'!W66,'122-2'!Y66,'122-2'!AA66,'122-2'!AC66,'122-2'!AE66,'122-2'!AG66,'122-2'!AI66)</f>
        <v>2</v>
      </c>
      <c r="G66" s="75">
        <f>SUM(I66,K66,M66,O66,Q66,V66,X66,Z66,AB66,AD66,AF66,AH66,'122-2'!G66,'122-2'!I66,'122-2'!K66,'122-2'!M66,'122-2'!O66,'122-2'!Q66,'122-2'!S66,'122-2'!V66,'122-2'!X66,'122-2'!Z66,'122-2'!AB66,'122-2'!AD66,'122-2'!AF66,'122-2'!AH66,'122-2'!AJ66)</f>
        <v>1</v>
      </c>
      <c r="H66" s="85">
        <v>2</v>
      </c>
      <c r="I66" s="85">
        <v>1</v>
      </c>
      <c r="J66" s="85">
        <v>0</v>
      </c>
      <c r="K66" s="85">
        <v>0</v>
      </c>
      <c r="L66" s="85">
        <v>0</v>
      </c>
      <c r="M66" s="85">
        <v>0</v>
      </c>
      <c r="N66" s="85">
        <v>0</v>
      </c>
      <c r="O66" s="85">
        <v>0</v>
      </c>
      <c r="P66" s="85">
        <v>0</v>
      </c>
      <c r="Q66" s="86">
        <v>0</v>
      </c>
      <c r="R66" s="87"/>
      <c r="S66" s="87"/>
      <c r="T66" s="88"/>
      <c r="U66" s="89">
        <v>0</v>
      </c>
      <c r="V66" s="85">
        <v>0</v>
      </c>
      <c r="W66" s="85">
        <v>0</v>
      </c>
      <c r="X66" s="85">
        <v>0</v>
      </c>
      <c r="Y66" s="85">
        <v>0</v>
      </c>
      <c r="Z66" s="85">
        <v>0</v>
      </c>
      <c r="AA66" s="85">
        <v>0</v>
      </c>
      <c r="AB66" s="85">
        <v>0</v>
      </c>
      <c r="AC66" s="85">
        <v>0</v>
      </c>
      <c r="AD66" s="85">
        <v>0</v>
      </c>
      <c r="AE66" s="85">
        <v>0</v>
      </c>
      <c r="AF66" s="85">
        <v>0</v>
      </c>
      <c r="AG66" s="85">
        <v>0</v>
      </c>
      <c r="AH66" s="85">
        <v>0</v>
      </c>
      <c r="AI66" s="29"/>
      <c r="AJ66" s="22" t="s">
        <v>29</v>
      </c>
      <c r="AK66" s="22"/>
      <c r="AL66" s="121"/>
      <c r="AN66" s="24">
        <f>SUM(H66,J66,L66,N66,P66,U66,W66,Y66,AA66,AC66,AE66,AG66,'122-2'!F66,'122-2'!H66,'122-2'!J66,'122-2'!L66,'122-2'!N66,'122-2'!P66,'122-2'!R66,'122-2'!U66,'122-2'!W66,'122-2'!Y66,'122-2'!AA66,'122-2'!AC66,'122-2'!AE66,'122-2'!AG66,'122-2'!AI66)-'122-1'!F66</f>
        <v>0</v>
      </c>
      <c r="AO66" s="24">
        <f>SUM(I66,K66,M66,O66,Q66,V66,X66,Z66,AB66,AD66,AF66,AH66,'122-2'!G66,'122-2'!I66,'122-2'!K66,'122-2'!M66,'122-2'!O66,'122-2'!Q66,'122-2'!S66,'122-2'!V66,'122-2'!X66,'122-2'!Z66,'122-2'!AB66,'122-2'!AD66,'122-2'!AF66,'122-2'!AH66,'122-2'!AJ66)-'122-1'!G66</f>
        <v>0</v>
      </c>
    </row>
    <row r="67" spans="2:41" s="33" customFormat="1" x14ac:dyDescent="0.15">
      <c r="B67" s="121"/>
      <c r="C67" s="23"/>
      <c r="D67" s="22" t="s">
        <v>30</v>
      </c>
      <c r="E67" s="18"/>
      <c r="F67" s="75">
        <f>SUM(H67,J67,L67,N67,P67,U67,W67,Y67,AA67,AC67,AE67,AG67,'122-2'!F67,'122-2'!H67,'122-2'!J67,'122-2'!L67,'122-2'!N67,'122-2'!P67,'122-2'!R67,'122-2'!U67,'122-2'!W67,'122-2'!Y67,'122-2'!AA67,'122-2'!AC67,'122-2'!AE67,'122-2'!AG67,'122-2'!AI67)</f>
        <v>4</v>
      </c>
      <c r="G67" s="75">
        <f>SUM(I67,K67,M67,O67,Q67,V67,X67,Z67,AB67,AD67,AF67,AH67,'122-2'!G67,'122-2'!I67,'122-2'!K67,'122-2'!M67,'122-2'!O67,'122-2'!Q67,'122-2'!S67,'122-2'!V67,'122-2'!X67,'122-2'!Z67,'122-2'!AB67,'122-2'!AD67,'122-2'!AF67,'122-2'!AH67,'122-2'!AJ67)</f>
        <v>3</v>
      </c>
      <c r="H67" s="85">
        <v>1</v>
      </c>
      <c r="I67" s="85">
        <v>0</v>
      </c>
      <c r="J67" s="85">
        <v>0</v>
      </c>
      <c r="K67" s="85">
        <v>1</v>
      </c>
      <c r="L67" s="85">
        <v>1</v>
      </c>
      <c r="M67" s="85">
        <v>1</v>
      </c>
      <c r="N67" s="85">
        <v>0</v>
      </c>
      <c r="O67" s="85">
        <v>0</v>
      </c>
      <c r="P67" s="85">
        <v>0</v>
      </c>
      <c r="Q67" s="86">
        <v>0</v>
      </c>
      <c r="R67" s="87"/>
      <c r="S67" s="87"/>
      <c r="T67" s="88"/>
      <c r="U67" s="89">
        <v>0</v>
      </c>
      <c r="V67" s="85">
        <v>0</v>
      </c>
      <c r="W67" s="85">
        <v>0</v>
      </c>
      <c r="X67" s="85">
        <v>0</v>
      </c>
      <c r="Y67" s="85">
        <v>0</v>
      </c>
      <c r="Z67" s="85">
        <v>0</v>
      </c>
      <c r="AA67" s="85">
        <v>0</v>
      </c>
      <c r="AB67" s="85">
        <v>0</v>
      </c>
      <c r="AC67" s="85">
        <v>0</v>
      </c>
      <c r="AD67" s="85">
        <v>0</v>
      </c>
      <c r="AE67" s="85">
        <v>0</v>
      </c>
      <c r="AF67" s="85">
        <v>0</v>
      </c>
      <c r="AG67" s="85">
        <v>0</v>
      </c>
      <c r="AH67" s="85">
        <v>0</v>
      </c>
      <c r="AI67" s="29"/>
      <c r="AJ67" s="22" t="s">
        <v>30</v>
      </c>
      <c r="AK67" s="22"/>
      <c r="AL67" s="121"/>
      <c r="AN67" s="24">
        <f>SUM(H67,J67,L67,N67,P67,U67,W67,Y67,AA67,AC67,AE67,AG67,'122-2'!F67,'122-2'!H67,'122-2'!J67,'122-2'!L67,'122-2'!N67,'122-2'!P67,'122-2'!R67,'122-2'!U67,'122-2'!W67,'122-2'!Y67,'122-2'!AA67,'122-2'!AC67,'122-2'!AE67,'122-2'!AG67,'122-2'!AI67)-'122-1'!F67</f>
        <v>0</v>
      </c>
      <c r="AO67" s="24">
        <f>SUM(I67,K67,M67,O67,Q67,V67,X67,Z67,AB67,AD67,AF67,AH67,'122-2'!G67,'122-2'!I67,'122-2'!K67,'122-2'!M67,'122-2'!O67,'122-2'!Q67,'122-2'!S67,'122-2'!V67,'122-2'!X67,'122-2'!Z67,'122-2'!AB67,'122-2'!AD67,'122-2'!AF67,'122-2'!AH67,'122-2'!AJ67)-'122-1'!G67</f>
        <v>0</v>
      </c>
    </row>
    <row r="68" spans="2:41" s="33" customFormat="1" x14ac:dyDescent="0.15">
      <c r="B68" s="121"/>
      <c r="C68" s="23"/>
      <c r="D68" s="22" t="s">
        <v>31</v>
      </c>
      <c r="E68" s="18"/>
      <c r="F68" s="75">
        <f>SUM(H68,J68,L68,N68,P68,U68,W68,Y68,AA68,AC68,AE68,AG68,'122-2'!F68,'122-2'!H68,'122-2'!J68,'122-2'!L68,'122-2'!N68,'122-2'!P68,'122-2'!R68,'122-2'!U68,'122-2'!W68,'122-2'!Y68,'122-2'!AA68,'122-2'!AC68,'122-2'!AE68,'122-2'!AG68,'122-2'!AI68)</f>
        <v>0</v>
      </c>
      <c r="G68" s="75">
        <f>SUM(I68,K68,M68,O68,Q68,V68,X68,Z68,AB68,AD68,AF68,AH68,'122-2'!G68,'122-2'!I68,'122-2'!K68,'122-2'!M68,'122-2'!O68,'122-2'!Q68,'122-2'!S68,'122-2'!V68,'122-2'!X68,'122-2'!Z68,'122-2'!AB68,'122-2'!AD68,'122-2'!AF68,'122-2'!AH68,'122-2'!AJ68)</f>
        <v>0</v>
      </c>
      <c r="H68" s="85">
        <v>0</v>
      </c>
      <c r="I68" s="85">
        <v>0</v>
      </c>
      <c r="J68" s="85">
        <v>0</v>
      </c>
      <c r="K68" s="85">
        <v>0</v>
      </c>
      <c r="L68" s="85">
        <v>0</v>
      </c>
      <c r="M68" s="85">
        <v>0</v>
      </c>
      <c r="N68" s="85">
        <v>0</v>
      </c>
      <c r="O68" s="85">
        <v>0</v>
      </c>
      <c r="P68" s="85">
        <v>0</v>
      </c>
      <c r="Q68" s="86">
        <v>0</v>
      </c>
      <c r="R68" s="87"/>
      <c r="S68" s="87"/>
      <c r="T68" s="88"/>
      <c r="U68" s="89">
        <v>0</v>
      </c>
      <c r="V68" s="85">
        <v>0</v>
      </c>
      <c r="W68" s="85">
        <v>0</v>
      </c>
      <c r="X68" s="85">
        <v>0</v>
      </c>
      <c r="Y68" s="85">
        <v>0</v>
      </c>
      <c r="Z68" s="85">
        <v>0</v>
      </c>
      <c r="AA68" s="85">
        <v>0</v>
      </c>
      <c r="AB68" s="85">
        <v>0</v>
      </c>
      <c r="AC68" s="85">
        <v>0</v>
      </c>
      <c r="AD68" s="85">
        <v>0</v>
      </c>
      <c r="AE68" s="85">
        <v>0</v>
      </c>
      <c r="AF68" s="85">
        <v>0</v>
      </c>
      <c r="AG68" s="85">
        <v>0</v>
      </c>
      <c r="AH68" s="85">
        <v>0</v>
      </c>
      <c r="AI68" s="29"/>
      <c r="AJ68" s="22" t="s">
        <v>31</v>
      </c>
      <c r="AK68" s="22"/>
      <c r="AL68" s="121"/>
      <c r="AN68" s="24">
        <f>SUM(H68,J68,L68,N68,P68,U68,W68,Y68,AA68,AC68,AE68,AG68,'122-2'!F68,'122-2'!H68,'122-2'!J68,'122-2'!L68,'122-2'!N68,'122-2'!P68,'122-2'!R68,'122-2'!U68,'122-2'!W68,'122-2'!Y68,'122-2'!AA68,'122-2'!AC68,'122-2'!AE68,'122-2'!AG68,'122-2'!AI68)-'122-1'!F68</f>
        <v>0</v>
      </c>
      <c r="AO68" s="24">
        <f>SUM(I68,K68,M68,O68,Q68,V68,X68,Z68,AB68,AD68,AF68,AH68,'122-2'!G68,'122-2'!I68,'122-2'!K68,'122-2'!M68,'122-2'!O68,'122-2'!Q68,'122-2'!S68,'122-2'!V68,'122-2'!X68,'122-2'!Z68,'122-2'!AB68,'122-2'!AD68,'122-2'!AF68,'122-2'!AH68,'122-2'!AJ68)-'122-1'!G68</f>
        <v>0</v>
      </c>
    </row>
    <row r="69" spans="2:41" s="33" customFormat="1" ht="11.4" thickBot="1" x14ac:dyDescent="0.2">
      <c r="B69" s="122"/>
      <c r="C69" s="5"/>
      <c r="D69" s="48" t="s">
        <v>51</v>
      </c>
      <c r="E69" s="49"/>
      <c r="F69" s="94">
        <f>SUM(H69,J69,L69,N69,P69,U69,W69,Y69,AA69,AC69,AE69,AG69,'122-2'!F69,'122-2'!H69,'122-2'!J69,'122-2'!L69,'122-2'!N69,'122-2'!P69,'122-2'!R69,'122-2'!U69,'122-2'!W69,'122-2'!Y69,'122-2'!AA69,'122-2'!AC69,'122-2'!AE69,'122-2'!AG69,'122-2'!AI69)</f>
        <v>444</v>
      </c>
      <c r="G69" s="94">
        <f>SUM(I69,K69,M69,O69,Q69,V69,X69,Z69,AB69,AD69,AF69,AH69,'122-2'!G69,'122-2'!I69,'122-2'!K69,'122-2'!M69,'122-2'!O69,'122-2'!Q69,'122-2'!S69,'122-2'!V69,'122-2'!X69,'122-2'!Z69,'122-2'!AB69,'122-2'!AD69,'122-2'!AF69,'122-2'!AH69,'122-2'!AJ69)</f>
        <v>317</v>
      </c>
      <c r="H69" s="95">
        <f>H33-SUM(H34:H54,H56,H58,H60,H62:H68)</f>
        <v>202</v>
      </c>
      <c r="I69" s="95">
        <f t="shared" ref="I69:Q69" si="3">I33-SUM(I34:I54,I56,I58,I60,I62:I68)</f>
        <v>170</v>
      </c>
      <c r="J69" s="95">
        <f t="shared" si="3"/>
        <v>51</v>
      </c>
      <c r="K69" s="95">
        <f t="shared" si="3"/>
        <v>26</v>
      </c>
      <c r="L69" s="95">
        <f t="shared" si="3"/>
        <v>76</v>
      </c>
      <c r="M69" s="95">
        <f t="shared" si="3"/>
        <v>42</v>
      </c>
      <c r="N69" s="95">
        <f t="shared" si="3"/>
        <v>12</v>
      </c>
      <c r="O69" s="95">
        <f t="shared" si="3"/>
        <v>7</v>
      </c>
      <c r="P69" s="95">
        <f t="shared" si="3"/>
        <v>6</v>
      </c>
      <c r="Q69" s="96">
        <f t="shared" si="3"/>
        <v>3</v>
      </c>
      <c r="R69" s="97"/>
      <c r="S69" s="97"/>
      <c r="T69" s="97"/>
      <c r="U69" s="98">
        <f>U33-SUM(U34:U54,U56,U58,U60,U62:U68)</f>
        <v>3</v>
      </c>
      <c r="V69" s="95">
        <f t="shared" ref="V69" si="4">V33-SUM(V34:V54,V56,V58,V60,V62:V68)</f>
        <v>2</v>
      </c>
      <c r="W69" s="95">
        <f t="shared" ref="W69" si="5">W33-SUM(W34:W54,W56,W58,W60,W62:W68)</f>
        <v>4</v>
      </c>
      <c r="X69" s="95">
        <f t="shared" ref="X69" si="6">X33-SUM(X34:X54,X56,X58,X60,X62:X68)</f>
        <v>3</v>
      </c>
      <c r="Y69" s="95">
        <f t="shared" ref="Y69" si="7">Y33-SUM(Y34:Y54,Y56,Y58,Y60,Y62:Y68)</f>
        <v>2</v>
      </c>
      <c r="Z69" s="95">
        <f t="shared" ref="Z69" si="8">Z33-SUM(Z34:Z54,Z56,Z58,Z60,Z62:Z68)</f>
        <v>1</v>
      </c>
      <c r="AA69" s="95">
        <f t="shared" ref="AA69" si="9">AA33-SUM(AA34:AA54,AA56,AA58,AA60,AA62:AA68)</f>
        <v>2</v>
      </c>
      <c r="AB69" s="95">
        <f t="shared" ref="AB69" si="10">AB33-SUM(AB34:AB54,AB56,AB58,AB60,AB62:AB68)</f>
        <v>1</v>
      </c>
      <c r="AC69" s="95">
        <f t="shared" ref="AC69" si="11">AC33-SUM(AC34:AC54,AC56,AC58,AC60,AC62:AC68)</f>
        <v>0</v>
      </c>
      <c r="AD69" s="95">
        <f t="shared" ref="AD69" si="12">AD33-SUM(AD34:AD54,AD56,AD58,AD60,AD62:AD68)</f>
        <v>0</v>
      </c>
      <c r="AE69" s="95">
        <f t="shared" ref="AE69" si="13">AE33-SUM(AE34:AE54,AE56,AE58,AE60,AE62:AE68)</f>
        <v>14</v>
      </c>
      <c r="AF69" s="95">
        <f t="shared" ref="AF69" si="14">AF33-SUM(AF34:AF54,AF56,AF58,AF60,AF62:AF68)</f>
        <v>11</v>
      </c>
      <c r="AG69" s="95">
        <f t="shared" ref="AG69" si="15">AG33-SUM(AG34:AG54,AG56,AG58,AG60,AG62:AG68)</f>
        <v>8</v>
      </c>
      <c r="AH69" s="95">
        <f t="shared" ref="AH69" si="16">AH33-SUM(AH34:AH54,AH56,AH58,AH60,AH62:AH68)</f>
        <v>0</v>
      </c>
      <c r="AI69" s="51"/>
      <c r="AJ69" s="48" t="s">
        <v>51</v>
      </c>
      <c r="AK69" s="48"/>
      <c r="AL69" s="122"/>
      <c r="AN69" s="24">
        <f>SUM(H69,J69,L69,N69,P69,U69,W69,Y69,AA69,AC69,AE69,AG69,'122-2'!F69,'122-2'!H69,'122-2'!J69,'122-2'!L69,'122-2'!N69,'122-2'!P69,'122-2'!R69,'122-2'!U69,'122-2'!W69,'122-2'!Y69,'122-2'!AA69,'122-2'!AC69,'122-2'!AE69,'122-2'!AG69,'122-2'!AI69)-'122-1'!F69</f>
        <v>0</v>
      </c>
      <c r="AO69" s="24">
        <f>SUM(I69,K69,M69,O69,Q69,V69,X69,Z69,AB69,AD69,AF69,AH69,'122-2'!G69,'122-2'!I69,'122-2'!K69,'122-2'!M69,'122-2'!O69,'122-2'!Q69,'122-2'!S69,'122-2'!V69,'122-2'!X69,'122-2'!Z69,'122-2'!AB69,'122-2'!AD69,'122-2'!AF69,'122-2'!AH69,'122-2'!AJ69)-'122-1'!G69</f>
        <v>0</v>
      </c>
    </row>
    <row r="70" spans="2:41" s="33" customFormat="1" x14ac:dyDescent="0.15">
      <c r="B70" s="34" t="s">
        <v>83</v>
      </c>
      <c r="C70" s="34"/>
      <c r="D70" s="34"/>
      <c r="E70" s="41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32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52"/>
      <c r="AJ70" s="22"/>
      <c r="AK70" s="22"/>
      <c r="AL70" s="40"/>
    </row>
    <row r="71" spans="2:41" x14ac:dyDescent="0.15">
      <c r="B71" s="34" t="s">
        <v>84</v>
      </c>
      <c r="C71" s="34"/>
      <c r="D71" s="34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</row>
    <row r="72" spans="2:41" ht="11.25" customHeight="1" x14ac:dyDescent="0.15">
      <c r="B72" s="16" t="s">
        <v>94</v>
      </c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</row>
    <row r="73" spans="2:41" x14ac:dyDescent="0.15">
      <c r="F73" s="55"/>
      <c r="G73" s="55"/>
    </row>
    <row r="74" spans="2:41" x14ac:dyDescent="0.15">
      <c r="D74" s="1" t="s">
        <v>88</v>
      </c>
      <c r="F74" s="55">
        <f>SUM(F8,F33)-F6</f>
        <v>0</v>
      </c>
      <c r="G74" s="55">
        <f t="shared" ref="G74:Q74" si="17">SUM(G8,G33)-G6</f>
        <v>0</v>
      </c>
      <c r="H74" s="55">
        <f t="shared" si="17"/>
        <v>0</v>
      </c>
      <c r="I74" s="55">
        <f t="shared" si="17"/>
        <v>0</v>
      </c>
      <c r="J74" s="55">
        <f t="shared" si="17"/>
        <v>0</v>
      </c>
      <c r="K74" s="55">
        <f t="shared" si="17"/>
        <v>0</v>
      </c>
      <c r="L74" s="55">
        <f t="shared" si="17"/>
        <v>0</v>
      </c>
      <c r="M74" s="55">
        <f t="shared" si="17"/>
        <v>0</v>
      </c>
      <c r="N74" s="55">
        <f t="shared" si="17"/>
        <v>0</v>
      </c>
      <c r="O74" s="55">
        <f t="shared" si="17"/>
        <v>0</v>
      </c>
      <c r="P74" s="55">
        <f t="shared" si="17"/>
        <v>0</v>
      </c>
      <c r="Q74" s="55">
        <f t="shared" si="17"/>
        <v>0</v>
      </c>
      <c r="R74" s="55"/>
      <c r="S74" s="55"/>
      <c r="U74" s="55">
        <f>SUM(U8,U33)-U6</f>
        <v>0</v>
      </c>
      <c r="V74" s="55">
        <f t="shared" ref="V74:AH74" si="18">SUM(V8,V33)-V6</f>
        <v>0</v>
      </c>
      <c r="W74" s="55">
        <f t="shared" si="18"/>
        <v>0</v>
      </c>
      <c r="X74" s="55">
        <f t="shared" si="18"/>
        <v>0</v>
      </c>
      <c r="Y74" s="55">
        <f t="shared" si="18"/>
        <v>0</v>
      </c>
      <c r="Z74" s="55">
        <f t="shared" si="18"/>
        <v>0</v>
      </c>
      <c r="AA74" s="55">
        <f t="shared" si="18"/>
        <v>0</v>
      </c>
      <c r="AB74" s="55">
        <f t="shared" si="18"/>
        <v>0</v>
      </c>
      <c r="AC74" s="55">
        <f t="shared" si="18"/>
        <v>0</v>
      </c>
      <c r="AD74" s="55">
        <f t="shared" si="18"/>
        <v>0</v>
      </c>
      <c r="AE74" s="55">
        <f t="shared" si="18"/>
        <v>0</v>
      </c>
      <c r="AF74" s="55">
        <f t="shared" si="18"/>
        <v>0</v>
      </c>
      <c r="AG74" s="55">
        <f t="shared" si="18"/>
        <v>0</v>
      </c>
      <c r="AH74" s="55">
        <f t="shared" si="18"/>
        <v>0</v>
      </c>
    </row>
    <row r="75" spans="2:41" x14ac:dyDescent="0.15">
      <c r="D75" s="1" t="s">
        <v>89</v>
      </c>
      <c r="F75" s="55">
        <f>SUM(F9:F31)-F8</f>
        <v>0</v>
      </c>
      <c r="G75" s="55">
        <f t="shared" ref="G75:Q75" si="19">SUM(G9:G31)-G8</f>
        <v>0</v>
      </c>
      <c r="H75" s="55">
        <f t="shared" si="19"/>
        <v>0</v>
      </c>
      <c r="I75" s="55">
        <f t="shared" si="19"/>
        <v>0</v>
      </c>
      <c r="J75" s="55">
        <f t="shared" si="19"/>
        <v>0</v>
      </c>
      <c r="K75" s="55">
        <f t="shared" si="19"/>
        <v>0</v>
      </c>
      <c r="L75" s="55">
        <f t="shared" si="19"/>
        <v>0</v>
      </c>
      <c r="M75" s="55">
        <f t="shared" si="19"/>
        <v>0</v>
      </c>
      <c r="N75" s="55">
        <f t="shared" si="19"/>
        <v>0</v>
      </c>
      <c r="O75" s="55">
        <f t="shared" si="19"/>
        <v>0</v>
      </c>
      <c r="P75" s="55">
        <f t="shared" si="19"/>
        <v>0</v>
      </c>
      <c r="Q75" s="55">
        <f t="shared" si="19"/>
        <v>0</v>
      </c>
      <c r="R75" s="55"/>
      <c r="S75" s="55"/>
      <c r="U75" s="55">
        <f>SUM(U9:U31)-U8</f>
        <v>0</v>
      </c>
      <c r="V75" s="55">
        <f t="shared" ref="V75:AH75" si="20">SUM(V9:V31)-V8</f>
        <v>0</v>
      </c>
      <c r="W75" s="55">
        <f t="shared" si="20"/>
        <v>0</v>
      </c>
      <c r="X75" s="55">
        <f t="shared" si="20"/>
        <v>0</v>
      </c>
      <c r="Y75" s="55">
        <f t="shared" si="20"/>
        <v>0</v>
      </c>
      <c r="Z75" s="55">
        <f t="shared" si="20"/>
        <v>0</v>
      </c>
      <c r="AA75" s="55">
        <f t="shared" si="20"/>
        <v>0</v>
      </c>
      <c r="AB75" s="55">
        <f t="shared" si="20"/>
        <v>0</v>
      </c>
      <c r="AC75" s="55">
        <f t="shared" si="20"/>
        <v>0</v>
      </c>
      <c r="AD75" s="55">
        <f t="shared" si="20"/>
        <v>0</v>
      </c>
      <c r="AE75" s="55">
        <f t="shared" si="20"/>
        <v>0</v>
      </c>
      <c r="AF75" s="55">
        <f t="shared" si="20"/>
        <v>0</v>
      </c>
      <c r="AG75" s="55">
        <f t="shared" si="20"/>
        <v>0</v>
      </c>
      <c r="AH75" s="55">
        <f t="shared" si="20"/>
        <v>0</v>
      </c>
    </row>
    <row r="76" spans="2:41" x14ac:dyDescent="0.15">
      <c r="D76" s="1" t="s">
        <v>90</v>
      </c>
      <c r="F76" s="55">
        <f>SUM(F34:F69)-F33</f>
        <v>0</v>
      </c>
      <c r="G76" s="55">
        <f>SUM(G34:G69)-G33-G55-G57-G59-G61</f>
        <v>0</v>
      </c>
      <c r="H76" s="55">
        <f t="shared" ref="H76:Q76" si="21">SUM(H34:H69)-H33-H55-H57-H59-H61</f>
        <v>0</v>
      </c>
      <c r="I76" s="55">
        <f t="shared" si="21"/>
        <v>0</v>
      </c>
      <c r="J76" s="55">
        <f t="shared" si="21"/>
        <v>0</v>
      </c>
      <c r="K76" s="55">
        <f t="shared" si="21"/>
        <v>0</v>
      </c>
      <c r="L76" s="55">
        <f t="shared" si="21"/>
        <v>0</v>
      </c>
      <c r="M76" s="55">
        <f t="shared" si="21"/>
        <v>0</v>
      </c>
      <c r="N76" s="55">
        <f t="shared" si="21"/>
        <v>0</v>
      </c>
      <c r="O76" s="55">
        <f t="shared" si="21"/>
        <v>0</v>
      </c>
      <c r="P76" s="55">
        <f t="shared" si="21"/>
        <v>0</v>
      </c>
      <c r="Q76" s="55">
        <f t="shared" si="21"/>
        <v>0</v>
      </c>
      <c r="R76" s="55"/>
      <c r="S76" s="55"/>
      <c r="U76" s="55">
        <f>SUM(U34:U69)-U33</f>
        <v>0</v>
      </c>
      <c r="V76" s="55">
        <f>SUM(V34:V69)-V33-V55-V57-V59-V61</f>
        <v>0</v>
      </c>
      <c r="W76" s="55">
        <f t="shared" ref="W76:AH76" si="22">SUM(W34:W69)-W33-W55-W57-W59-W61</f>
        <v>0</v>
      </c>
      <c r="X76" s="55">
        <f t="shared" si="22"/>
        <v>0</v>
      </c>
      <c r="Y76" s="55">
        <f t="shared" si="22"/>
        <v>0</v>
      </c>
      <c r="Z76" s="55">
        <f t="shared" si="22"/>
        <v>0</v>
      </c>
      <c r="AA76" s="55">
        <f t="shared" si="22"/>
        <v>0</v>
      </c>
      <c r="AB76" s="55">
        <f t="shared" si="22"/>
        <v>0</v>
      </c>
      <c r="AC76" s="55">
        <f t="shared" si="22"/>
        <v>0</v>
      </c>
      <c r="AD76" s="55">
        <f t="shared" si="22"/>
        <v>0</v>
      </c>
      <c r="AE76" s="55">
        <f t="shared" si="22"/>
        <v>0</v>
      </c>
      <c r="AF76" s="55">
        <f t="shared" si="22"/>
        <v>0</v>
      </c>
      <c r="AG76" s="55">
        <f t="shared" si="22"/>
        <v>0</v>
      </c>
      <c r="AH76" s="55">
        <f t="shared" si="22"/>
        <v>0</v>
      </c>
    </row>
  </sheetData>
  <mergeCells count="34">
    <mergeCell ref="AJ60:AJ61"/>
    <mergeCell ref="AI4:AL5"/>
    <mergeCell ref="AL8:AL31"/>
    <mergeCell ref="AL33:AL69"/>
    <mergeCell ref="AC4:AD4"/>
    <mergeCell ref="AG4:AH4"/>
    <mergeCell ref="AJ54:AJ55"/>
    <mergeCell ref="AJ56:AJ57"/>
    <mergeCell ref="AJ58:AJ59"/>
    <mergeCell ref="AE4:AF4"/>
    <mergeCell ref="V2:AH2"/>
    <mergeCell ref="L4:M4"/>
    <mergeCell ref="N4:O4"/>
    <mergeCell ref="P4:Q4"/>
    <mergeCell ref="F54:F55"/>
    <mergeCell ref="H4:I4"/>
    <mergeCell ref="J4:K4"/>
    <mergeCell ref="R4:S4"/>
    <mergeCell ref="F2:Q2"/>
    <mergeCell ref="U4:V4"/>
    <mergeCell ref="W4:X4"/>
    <mergeCell ref="Y4:Z4"/>
    <mergeCell ref="AA4:AB4"/>
    <mergeCell ref="D60:D61"/>
    <mergeCell ref="F56:F57"/>
    <mergeCell ref="F58:F59"/>
    <mergeCell ref="F60:F61"/>
    <mergeCell ref="B4:E5"/>
    <mergeCell ref="B8:B31"/>
    <mergeCell ref="B33:B69"/>
    <mergeCell ref="F4:G4"/>
    <mergeCell ref="D54:D55"/>
    <mergeCell ref="D56:D57"/>
    <mergeCell ref="D58:D59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B1:AN76"/>
  <sheetViews>
    <sheetView view="pageBreakPreview" zoomScaleNormal="100" zoomScaleSheetLayoutView="100" workbookViewId="0">
      <pane xSplit="5" ySplit="5" topLeftCell="F6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ColWidth="9.375" defaultRowHeight="10.8" x14ac:dyDescent="0.15"/>
  <cols>
    <col min="1" max="2" width="2.875" style="1" customWidth="1"/>
    <col min="3" max="3" width="1.875" style="1" customWidth="1"/>
    <col min="4" max="4" width="26" style="1" bestFit="1" customWidth="1"/>
    <col min="5" max="5" width="1" style="1" customWidth="1"/>
    <col min="6" max="19" width="6.375" style="1" customWidth="1"/>
    <col min="20" max="20" width="5.375" style="1" customWidth="1"/>
    <col min="21" max="22" width="6.625" style="1" customWidth="1"/>
    <col min="23" max="28" width="6" style="1" customWidth="1"/>
    <col min="29" max="30" width="6.875" style="1" customWidth="1"/>
    <col min="31" max="34" width="6.625" style="1" customWidth="1"/>
    <col min="35" max="36" width="6.375" style="1" customWidth="1"/>
    <col min="37" max="37" width="1" style="1" customWidth="1"/>
    <col min="38" max="38" width="26" style="1" bestFit="1" customWidth="1"/>
    <col min="39" max="39" width="1.875" style="1" customWidth="1"/>
    <col min="40" max="40" width="2.875" style="1" customWidth="1"/>
    <col min="41" max="16384" width="9.375" style="1"/>
  </cols>
  <sheetData>
    <row r="1" spans="2:40" x14ac:dyDescent="0.15">
      <c r="B1" s="1" t="s">
        <v>97</v>
      </c>
      <c r="U1" s="1" t="s">
        <v>98</v>
      </c>
    </row>
    <row r="2" spans="2:40" s="3" customFormat="1" ht="14.4" x14ac:dyDescent="0.15">
      <c r="D2" s="4"/>
      <c r="E2" s="4"/>
      <c r="F2" s="124" t="s">
        <v>112</v>
      </c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4"/>
      <c r="V2" s="124" t="s">
        <v>60</v>
      </c>
      <c r="W2" s="124"/>
      <c r="X2" s="124"/>
      <c r="Y2" s="141"/>
      <c r="Z2" s="141"/>
      <c r="AA2" s="141"/>
      <c r="AB2" s="141"/>
      <c r="AC2" s="141"/>
      <c r="AD2" s="141"/>
      <c r="AE2" s="141"/>
      <c r="AF2" s="141"/>
      <c r="AG2" s="109"/>
      <c r="AH2" s="109"/>
      <c r="AI2" s="4"/>
      <c r="AJ2" s="4"/>
      <c r="AK2" s="4"/>
      <c r="AL2" s="4"/>
      <c r="AM2" s="4"/>
      <c r="AN2" s="4"/>
    </row>
    <row r="3" spans="2:40" s="16" customFormat="1" ht="11.4" thickBo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23"/>
      <c r="Q3" s="23"/>
      <c r="R3" s="23"/>
      <c r="S3" s="23"/>
      <c r="T3" s="23"/>
      <c r="U3" s="23"/>
      <c r="V3" s="23"/>
      <c r="W3" s="23"/>
      <c r="X3" s="2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2:40" s="16" customFormat="1" ht="33.9" customHeight="1" x14ac:dyDescent="0.15">
      <c r="B4" s="113" t="s">
        <v>99</v>
      </c>
      <c r="C4" s="114"/>
      <c r="D4" s="114"/>
      <c r="E4" s="115"/>
      <c r="F4" s="137" t="s">
        <v>59</v>
      </c>
      <c r="G4" s="138"/>
      <c r="H4" s="142" t="s">
        <v>87</v>
      </c>
      <c r="I4" s="143"/>
      <c r="J4" s="142" t="s">
        <v>57</v>
      </c>
      <c r="K4" s="143"/>
      <c r="L4" s="142" t="s">
        <v>56</v>
      </c>
      <c r="M4" s="143"/>
      <c r="N4" s="144" t="s">
        <v>58</v>
      </c>
      <c r="O4" s="145"/>
      <c r="P4" s="142" t="s">
        <v>93</v>
      </c>
      <c r="Q4" s="145"/>
      <c r="R4" s="142" t="s">
        <v>102</v>
      </c>
      <c r="S4" s="145"/>
      <c r="T4" s="23"/>
      <c r="U4" s="145" t="s">
        <v>103</v>
      </c>
      <c r="V4" s="143"/>
      <c r="W4" s="139" t="s">
        <v>104</v>
      </c>
      <c r="X4" s="138"/>
      <c r="Y4" s="142" t="s">
        <v>105</v>
      </c>
      <c r="Z4" s="143"/>
      <c r="AA4" s="137" t="s">
        <v>106</v>
      </c>
      <c r="AB4" s="138"/>
      <c r="AC4" s="139" t="s">
        <v>107</v>
      </c>
      <c r="AD4" s="138"/>
      <c r="AE4" s="139" t="s">
        <v>109</v>
      </c>
      <c r="AF4" s="138"/>
      <c r="AG4" s="137" t="s">
        <v>113</v>
      </c>
      <c r="AH4" s="138"/>
      <c r="AI4" s="140" t="s">
        <v>71</v>
      </c>
      <c r="AJ4" s="138"/>
      <c r="AK4" s="132" t="s">
        <v>100</v>
      </c>
      <c r="AL4" s="133"/>
      <c r="AM4" s="133"/>
      <c r="AN4" s="133"/>
    </row>
    <row r="5" spans="2:40" s="16" customFormat="1" x14ac:dyDescent="0.15">
      <c r="B5" s="116"/>
      <c r="C5" s="116"/>
      <c r="D5" s="116"/>
      <c r="E5" s="117"/>
      <c r="F5" s="56" t="s">
        <v>37</v>
      </c>
      <c r="G5" s="56" t="s">
        <v>38</v>
      </c>
      <c r="H5" s="56" t="s">
        <v>37</v>
      </c>
      <c r="I5" s="56" t="s">
        <v>38</v>
      </c>
      <c r="J5" s="56" t="s">
        <v>37</v>
      </c>
      <c r="K5" s="56" t="s">
        <v>38</v>
      </c>
      <c r="L5" s="56" t="s">
        <v>37</v>
      </c>
      <c r="M5" s="56" t="s">
        <v>38</v>
      </c>
      <c r="N5" s="56" t="s">
        <v>37</v>
      </c>
      <c r="O5" s="57" t="s">
        <v>38</v>
      </c>
      <c r="P5" s="68" t="s">
        <v>37</v>
      </c>
      <c r="Q5" s="69" t="s">
        <v>38</v>
      </c>
      <c r="R5" s="68" t="s">
        <v>37</v>
      </c>
      <c r="S5" s="69" t="s">
        <v>38</v>
      </c>
      <c r="T5" s="58"/>
      <c r="U5" s="58" t="s">
        <v>37</v>
      </c>
      <c r="V5" s="59" t="s">
        <v>38</v>
      </c>
      <c r="W5" s="58" t="s">
        <v>37</v>
      </c>
      <c r="X5" s="59" t="s">
        <v>38</v>
      </c>
      <c r="Y5" s="60" t="s">
        <v>37</v>
      </c>
      <c r="Z5" s="57" t="s">
        <v>38</v>
      </c>
      <c r="AA5" s="57" t="s">
        <v>37</v>
      </c>
      <c r="AB5" s="57" t="s">
        <v>38</v>
      </c>
      <c r="AC5" s="57" t="s">
        <v>37</v>
      </c>
      <c r="AD5" s="57" t="s">
        <v>38</v>
      </c>
      <c r="AE5" s="57" t="s">
        <v>37</v>
      </c>
      <c r="AF5" s="57" t="s">
        <v>38</v>
      </c>
      <c r="AG5" s="57" t="s">
        <v>37</v>
      </c>
      <c r="AH5" s="57" t="s">
        <v>38</v>
      </c>
      <c r="AI5" s="57" t="s">
        <v>37</v>
      </c>
      <c r="AJ5" s="56" t="s">
        <v>38</v>
      </c>
      <c r="AK5" s="134"/>
      <c r="AL5" s="135"/>
      <c r="AM5" s="135"/>
      <c r="AN5" s="135"/>
    </row>
    <row r="6" spans="2:40" s="16" customFormat="1" ht="12" customHeight="1" x14ac:dyDescent="0.15">
      <c r="D6" s="17" t="s">
        <v>32</v>
      </c>
      <c r="E6" s="18"/>
      <c r="F6" s="71">
        <f t="shared" ref="F6:AJ6" si="0">F8+F33</f>
        <v>130</v>
      </c>
      <c r="G6" s="71">
        <f t="shared" si="0"/>
        <v>40</v>
      </c>
      <c r="H6" s="71">
        <f t="shared" si="0"/>
        <v>38</v>
      </c>
      <c r="I6" s="71">
        <f t="shared" si="0"/>
        <v>21</v>
      </c>
      <c r="J6" s="71">
        <f t="shared" si="0"/>
        <v>114</v>
      </c>
      <c r="K6" s="71">
        <f t="shared" si="0"/>
        <v>68</v>
      </c>
      <c r="L6" s="71">
        <f t="shared" si="0"/>
        <v>30</v>
      </c>
      <c r="M6" s="71">
        <f t="shared" si="0"/>
        <v>12</v>
      </c>
      <c r="N6" s="71">
        <f>N8+N33</f>
        <v>453</v>
      </c>
      <c r="O6" s="72">
        <f t="shared" si="0"/>
        <v>177</v>
      </c>
      <c r="P6" s="72">
        <f t="shared" si="0"/>
        <v>133</v>
      </c>
      <c r="Q6" s="72">
        <f t="shared" si="0"/>
        <v>71</v>
      </c>
      <c r="R6" s="71">
        <f>R8+R33</f>
        <v>380</v>
      </c>
      <c r="S6" s="99">
        <f>S8+S33</f>
        <v>213</v>
      </c>
      <c r="T6" s="100"/>
      <c r="U6" s="74">
        <f t="shared" si="0"/>
        <v>113</v>
      </c>
      <c r="V6" s="74">
        <f t="shared" si="0"/>
        <v>90</v>
      </c>
      <c r="W6" s="74">
        <f t="shared" si="0"/>
        <v>7</v>
      </c>
      <c r="X6" s="74">
        <f t="shared" si="0"/>
        <v>9</v>
      </c>
      <c r="Y6" s="74">
        <f t="shared" si="0"/>
        <v>79</v>
      </c>
      <c r="Z6" s="71">
        <f t="shared" si="0"/>
        <v>63</v>
      </c>
      <c r="AA6" s="71">
        <f t="shared" si="0"/>
        <v>40</v>
      </c>
      <c r="AB6" s="71">
        <f t="shared" si="0"/>
        <v>19</v>
      </c>
      <c r="AC6" s="71">
        <f t="shared" si="0"/>
        <v>631</v>
      </c>
      <c r="AD6" s="71">
        <f t="shared" si="0"/>
        <v>416</v>
      </c>
      <c r="AE6" s="71">
        <f t="shared" si="0"/>
        <v>343</v>
      </c>
      <c r="AF6" s="71">
        <f t="shared" si="0"/>
        <v>99</v>
      </c>
      <c r="AG6" s="71">
        <f t="shared" si="0"/>
        <v>53</v>
      </c>
      <c r="AH6" s="71">
        <f t="shared" si="0"/>
        <v>49</v>
      </c>
      <c r="AI6" s="71">
        <f t="shared" si="0"/>
        <v>296</v>
      </c>
      <c r="AJ6" s="71">
        <f t="shared" si="0"/>
        <v>218</v>
      </c>
      <c r="AK6" s="21"/>
      <c r="AL6" s="22" t="s">
        <v>32</v>
      </c>
      <c r="AM6" s="22"/>
      <c r="AN6" s="23"/>
    </row>
    <row r="7" spans="2:40" s="16" customFormat="1" ht="12" customHeight="1" x14ac:dyDescent="0.15">
      <c r="D7" s="17"/>
      <c r="E7" s="18"/>
      <c r="F7" s="75"/>
      <c r="G7" s="75"/>
      <c r="H7" s="75"/>
      <c r="I7" s="75"/>
      <c r="J7" s="75"/>
      <c r="K7" s="75"/>
      <c r="L7" s="75"/>
      <c r="M7" s="75"/>
      <c r="N7" s="75"/>
      <c r="O7" s="101"/>
      <c r="P7" s="101"/>
      <c r="Q7" s="101"/>
      <c r="R7" s="101"/>
      <c r="S7" s="101"/>
      <c r="T7" s="100"/>
      <c r="U7" s="73"/>
      <c r="V7" s="75"/>
      <c r="W7" s="102"/>
      <c r="X7" s="102"/>
      <c r="Y7" s="102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21"/>
      <c r="AL7" s="22"/>
      <c r="AM7" s="22"/>
      <c r="AN7" s="23"/>
    </row>
    <row r="8" spans="2:40" s="16" customFormat="1" ht="12" customHeight="1" x14ac:dyDescent="0.15">
      <c r="B8" s="118" t="s">
        <v>85</v>
      </c>
      <c r="D8" s="17" t="s">
        <v>6</v>
      </c>
      <c r="E8" s="18"/>
      <c r="F8" s="80">
        <v>108</v>
      </c>
      <c r="G8" s="80">
        <v>23</v>
      </c>
      <c r="H8" s="80">
        <v>21</v>
      </c>
      <c r="I8" s="80">
        <v>13</v>
      </c>
      <c r="J8" s="80">
        <v>45</v>
      </c>
      <c r="K8" s="80">
        <v>24</v>
      </c>
      <c r="L8" s="80">
        <v>18</v>
      </c>
      <c r="M8" s="80">
        <v>7</v>
      </c>
      <c r="N8" s="80">
        <v>348</v>
      </c>
      <c r="O8" s="81">
        <v>113</v>
      </c>
      <c r="P8" s="81">
        <v>64</v>
      </c>
      <c r="Q8" s="81">
        <v>29</v>
      </c>
      <c r="R8" s="80">
        <v>256</v>
      </c>
      <c r="S8" s="81">
        <v>125</v>
      </c>
      <c r="T8" s="103"/>
      <c r="U8" s="84">
        <v>51</v>
      </c>
      <c r="V8" s="80">
        <v>42</v>
      </c>
      <c r="W8" s="80">
        <v>3</v>
      </c>
      <c r="X8" s="80">
        <v>2</v>
      </c>
      <c r="Y8" s="80">
        <v>54</v>
      </c>
      <c r="Z8" s="80">
        <v>34</v>
      </c>
      <c r="AA8" s="80">
        <v>22</v>
      </c>
      <c r="AB8" s="80">
        <v>6</v>
      </c>
      <c r="AC8" s="80">
        <v>415</v>
      </c>
      <c r="AD8" s="80">
        <v>253</v>
      </c>
      <c r="AE8" s="80">
        <v>300</v>
      </c>
      <c r="AF8" s="80">
        <v>70</v>
      </c>
      <c r="AG8" s="80">
        <v>36</v>
      </c>
      <c r="AH8" s="80">
        <v>33</v>
      </c>
      <c r="AI8" s="80">
        <v>190</v>
      </c>
      <c r="AJ8" s="80">
        <v>144</v>
      </c>
      <c r="AK8" s="29"/>
      <c r="AL8" s="22" t="s">
        <v>6</v>
      </c>
      <c r="AM8" s="22"/>
      <c r="AN8" s="118" t="s">
        <v>85</v>
      </c>
    </row>
    <row r="9" spans="2:40" s="16" customFormat="1" ht="12" customHeight="1" x14ac:dyDescent="0.15">
      <c r="B9" s="119"/>
      <c r="D9" s="22" t="s">
        <v>53</v>
      </c>
      <c r="E9" s="18"/>
      <c r="F9" s="104">
        <v>0</v>
      </c>
      <c r="G9" s="104">
        <v>0</v>
      </c>
      <c r="H9" s="104">
        <v>0</v>
      </c>
      <c r="I9" s="104">
        <v>0</v>
      </c>
      <c r="J9" s="104">
        <v>0</v>
      </c>
      <c r="K9" s="104">
        <v>0</v>
      </c>
      <c r="L9" s="104">
        <v>0</v>
      </c>
      <c r="M9" s="104">
        <v>0</v>
      </c>
      <c r="N9" s="104">
        <v>1</v>
      </c>
      <c r="O9" s="105">
        <v>1</v>
      </c>
      <c r="P9" s="105">
        <v>0</v>
      </c>
      <c r="Q9" s="105">
        <v>0</v>
      </c>
      <c r="R9" s="104">
        <v>0</v>
      </c>
      <c r="S9" s="105">
        <v>0</v>
      </c>
      <c r="T9" s="103"/>
      <c r="U9" s="106">
        <v>1</v>
      </c>
      <c r="V9" s="104">
        <v>1</v>
      </c>
      <c r="W9" s="104">
        <v>0</v>
      </c>
      <c r="X9" s="104">
        <v>0</v>
      </c>
      <c r="Y9" s="104">
        <v>0</v>
      </c>
      <c r="Z9" s="104">
        <v>0</v>
      </c>
      <c r="AA9" s="104">
        <v>0</v>
      </c>
      <c r="AB9" s="104">
        <v>0</v>
      </c>
      <c r="AC9" s="104">
        <v>3</v>
      </c>
      <c r="AD9" s="104">
        <v>3</v>
      </c>
      <c r="AE9" s="104">
        <v>1</v>
      </c>
      <c r="AF9" s="104">
        <v>1</v>
      </c>
      <c r="AG9" s="104">
        <v>0</v>
      </c>
      <c r="AH9" s="104">
        <v>0</v>
      </c>
      <c r="AI9" s="104">
        <v>2</v>
      </c>
      <c r="AJ9" s="104">
        <v>2</v>
      </c>
      <c r="AK9" s="29"/>
      <c r="AL9" s="22" t="s">
        <v>53</v>
      </c>
      <c r="AM9" s="22"/>
      <c r="AN9" s="119"/>
    </row>
    <row r="10" spans="2:40" s="16" customFormat="1" ht="12" customHeight="1" x14ac:dyDescent="0.15">
      <c r="B10" s="119"/>
      <c r="D10" s="22" t="s">
        <v>54</v>
      </c>
      <c r="E10" s="18"/>
      <c r="F10" s="104">
        <v>0</v>
      </c>
      <c r="G10" s="104">
        <v>0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1</v>
      </c>
      <c r="O10" s="105">
        <v>1</v>
      </c>
      <c r="P10" s="105">
        <v>1</v>
      </c>
      <c r="Q10" s="105">
        <v>0</v>
      </c>
      <c r="R10" s="104">
        <v>0</v>
      </c>
      <c r="S10" s="105">
        <v>0</v>
      </c>
      <c r="T10" s="103"/>
      <c r="U10" s="106">
        <v>3</v>
      </c>
      <c r="V10" s="104">
        <v>4</v>
      </c>
      <c r="W10" s="104">
        <v>0</v>
      </c>
      <c r="X10" s="104">
        <v>0</v>
      </c>
      <c r="Y10" s="104">
        <v>0</v>
      </c>
      <c r="Z10" s="104">
        <v>0</v>
      </c>
      <c r="AA10" s="104">
        <v>0</v>
      </c>
      <c r="AB10" s="104">
        <v>0</v>
      </c>
      <c r="AC10" s="104">
        <v>2</v>
      </c>
      <c r="AD10" s="104">
        <v>2</v>
      </c>
      <c r="AE10" s="104">
        <v>5</v>
      </c>
      <c r="AF10" s="104">
        <v>0</v>
      </c>
      <c r="AG10" s="104">
        <v>0</v>
      </c>
      <c r="AH10" s="104">
        <v>0</v>
      </c>
      <c r="AI10" s="104">
        <v>1</v>
      </c>
      <c r="AJ10" s="104">
        <v>1</v>
      </c>
      <c r="AK10" s="29"/>
      <c r="AL10" s="22" t="s">
        <v>54</v>
      </c>
      <c r="AM10" s="22"/>
      <c r="AN10" s="119"/>
    </row>
    <row r="11" spans="2:40" s="16" customFormat="1" ht="12" customHeight="1" x14ac:dyDescent="0.15">
      <c r="B11" s="119"/>
      <c r="C11" s="34"/>
      <c r="D11" s="22" t="s">
        <v>39</v>
      </c>
      <c r="E11" s="18"/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5">
        <v>0</v>
      </c>
      <c r="P11" s="105">
        <v>0</v>
      </c>
      <c r="Q11" s="105">
        <v>0</v>
      </c>
      <c r="R11" s="104">
        <v>1</v>
      </c>
      <c r="S11" s="105">
        <v>1</v>
      </c>
      <c r="T11" s="103"/>
      <c r="U11" s="106">
        <v>0</v>
      </c>
      <c r="V11" s="104">
        <v>0</v>
      </c>
      <c r="W11" s="104">
        <v>0</v>
      </c>
      <c r="X11" s="104">
        <v>0</v>
      </c>
      <c r="Y11" s="104">
        <v>0</v>
      </c>
      <c r="Z11" s="104">
        <v>0</v>
      </c>
      <c r="AA11" s="104">
        <v>0</v>
      </c>
      <c r="AB11" s="104">
        <v>0</v>
      </c>
      <c r="AC11" s="104">
        <v>1</v>
      </c>
      <c r="AD11" s="104">
        <v>1</v>
      </c>
      <c r="AE11" s="104">
        <v>0</v>
      </c>
      <c r="AF11" s="104">
        <v>0</v>
      </c>
      <c r="AG11" s="104">
        <v>0</v>
      </c>
      <c r="AH11" s="104">
        <v>0</v>
      </c>
      <c r="AI11" s="104">
        <v>0</v>
      </c>
      <c r="AJ11" s="104">
        <v>0</v>
      </c>
      <c r="AK11" s="29"/>
      <c r="AL11" s="22" t="s">
        <v>39</v>
      </c>
      <c r="AM11" s="22"/>
      <c r="AN11" s="119"/>
    </row>
    <row r="12" spans="2:40" s="16" customFormat="1" ht="12" customHeight="1" x14ac:dyDescent="0.15">
      <c r="B12" s="119"/>
      <c r="D12" s="22" t="s">
        <v>101</v>
      </c>
      <c r="E12" s="18"/>
      <c r="F12" s="104">
        <v>0</v>
      </c>
      <c r="G12" s="104">
        <v>0</v>
      </c>
      <c r="H12" s="104">
        <v>0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2</v>
      </c>
      <c r="O12" s="105">
        <v>2</v>
      </c>
      <c r="P12" s="105">
        <v>0</v>
      </c>
      <c r="Q12" s="105">
        <v>0</v>
      </c>
      <c r="R12" s="104">
        <v>2</v>
      </c>
      <c r="S12" s="105">
        <v>2</v>
      </c>
      <c r="T12" s="103"/>
      <c r="U12" s="106">
        <v>1</v>
      </c>
      <c r="V12" s="104">
        <v>1</v>
      </c>
      <c r="W12" s="104">
        <v>0</v>
      </c>
      <c r="X12" s="104">
        <v>0</v>
      </c>
      <c r="Y12" s="104">
        <v>0</v>
      </c>
      <c r="Z12" s="104">
        <v>0</v>
      </c>
      <c r="AA12" s="104">
        <v>0</v>
      </c>
      <c r="AB12" s="104">
        <v>0</v>
      </c>
      <c r="AC12" s="104">
        <v>3</v>
      </c>
      <c r="AD12" s="104">
        <v>3</v>
      </c>
      <c r="AE12" s="104">
        <v>0</v>
      </c>
      <c r="AF12" s="104">
        <v>0</v>
      </c>
      <c r="AG12" s="104">
        <v>1</v>
      </c>
      <c r="AH12" s="104">
        <v>1</v>
      </c>
      <c r="AI12" s="104">
        <v>1</v>
      </c>
      <c r="AJ12" s="104">
        <v>1</v>
      </c>
      <c r="AK12" s="29"/>
      <c r="AL12" s="22" t="s">
        <v>101</v>
      </c>
      <c r="AM12" s="22"/>
      <c r="AN12" s="119"/>
    </row>
    <row r="13" spans="2:40" s="16" customFormat="1" ht="12" customHeight="1" x14ac:dyDescent="0.15">
      <c r="B13" s="119"/>
      <c r="D13" s="22" t="s">
        <v>40</v>
      </c>
      <c r="E13" s="18"/>
      <c r="F13" s="104">
        <v>0</v>
      </c>
      <c r="G13" s="104">
        <v>0</v>
      </c>
      <c r="H13" s="104">
        <v>0</v>
      </c>
      <c r="I13" s="104">
        <v>0</v>
      </c>
      <c r="J13" s="104">
        <v>0</v>
      </c>
      <c r="K13" s="104">
        <v>0</v>
      </c>
      <c r="L13" s="104">
        <v>0</v>
      </c>
      <c r="M13" s="104">
        <v>0</v>
      </c>
      <c r="N13" s="104">
        <v>0</v>
      </c>
      <c r="O13" s="105">
        <v>0</v>
      </c>
      <c r="P13" s="105">
        <v>0</v>
      </c>
      <c r="Q13" s="105">
        <v>0</v>
      </c>
      <c r="R13" s="104">
        <v>0</v>
      </c>
      <c r="S13" s="105">
        <v>0</v>
      </c>
      <c r="T13" s="103"/>
      <c r="U13" s="106">
        <v>0</v>
      </c>
      <c r="V13" s="104">
        <v>0</v>
      </c>
      <c r="W13" s="104">
        <v>0</v>
      </c>
      <c r="X13" s="104">
        <v>0</v>
      </c>
      <c r="Y13" s="104">
        <v>0</v>
      </c>
      <c r="Z13" s="104">
        <v>0</v>
      </c>
      <c r="AA13" s="104">
        <v>0</v>
      </c>
      <c r="AB13" s="104">
        <v>0</v>
      </c>
      <c r="AC13" s="104">
        <v>0</v>
      </c>
      <c r="AD13" s="104">
        <v>0</v>
      </c>
      <c r="AE13" s="104">
        <v>0</v>
      </c>
      <c r="AF13" s="104">
        <v>0</v>
      </c>
      <c r="AG13" s="104">
        <v>0</v>
      </c>
      <c r="AH13" s="104">
        <v>0</v>
      </c>
      <c r="AI13" s="104">
        <v>0</v>
      </c>
      <c r="AJ13" s="104">
        <v>0</v>
      </c>
      <c r="AK13" s="29"/>
      <c r="AL13" s="22" t="s">
        <v>40</v>
      </c>
      <c r="AM13" s="22"/>
      <c r="AN13" s="119"/>
    </row>
    <row r="14" spans="2:40" s="16" customFormat="1" ht="12" customHeight="1" x14ac:dyDescent="0.15">
      <c r="B14" s="119"/>
      <c r="D14" s="22" t="s">
        <v>41</v>
      </c>
      <c r="E14" s="18"/>
      <c r="F14" s="104">
        <v>3</v>
      </c>
      <c r="G14" s="104">
        <v>4</v>
      </c>
      <c r="H14" s="104">
        <v>2</v>
      </c>
      <c r="I14" s="104">
        <v>1</v>
      </c>
      <c r="J14" s="104">
        <v>1</v>
      </c>
      <c r="K14" s="104">
        <v>1</v>
      </c>
      <c r="L14" s="104">
        <v>1</v>
      </c>
      <c r="M14" s="104">
        <v>1</v>
      </c>
      <c r="N14" s="104">
        <v>18</v>
      </c>
      <c r="O14" s="105">
        <v>16</v>
      </c>
      <c r="P14" s="105">
        <v>3</v>
      </c>
      <c r="Q14" s="105">
        <v>2</v>
      </c>
      <c r="R14" s="104">
        <v>14</v>
      </c>
      <c r="S14" s="105">
        <v>12</v>
      </c>
      <c r="T14" s="103"/>
      <c r="U14" s="106">
        <v>6</v>
      </c>
      <c r="V14" s="104">
        <v>5</v>
      </c>
      <c r="W14" s="104">
        <v>0</v>
      </c>
      <c r="X14" s="104">
        <v>0</v>
      </c>
      <c r="Y14" s="104">
        <v>5</v>
      </c>
      <c r="Z14" s="104">
        <v>4</v>
      </c>
      <c r="AA14" s="104">
        <v>2</v>
      </c>
      <c r="AB14" s="104">
        <v>2</v>
      </c>
      <c r="AC14" s="104">
        <v>20</v>
      </c>
      <c r="AD14" s="104">
        <v>15</v>
      </c>
      <c r="AE14" s="104">
        <v>4</v>
      </c>
      <c r="AF14" s="104">
        <v>5</v>
      </c>
      <c r="AG14" s="104">
        <v>3</v>
      </c>
      <c r="AH14" s="104">
        <v>1</v>
      </c>
      <c r="AI14" s="104">
        <v>14</v>
      </c>
      <c r="AJ14" s="104">
        <v>11</v>
      </c>
      <c r="AK14" s="29"/>
      <c r="AL14" s="22" t="s">
        <v>41</v>
      </c>
      <c r="AM14" s="22"/>
      <c r="AN14" s="119"/>
    </row>
    <row r="15" spans="2:40" s="16" customFormat="1" ht="12" customHeight="1" x14ac:dyDescent="0.15">
      <c r="B15" s="119"/>
      <c r="D15" s="22" t="s">
        <v>42</v>
      </c>
      <c r="E15" s="18"/>
      <c r="F15" s="104">
        <v>3</v>
      </c>
      <c r="G15" s="104">
        <v>2</v>
      </c>
      <c r="H15" s="104">
        <v>3</v>
      </c>
      <c r="I15" s="104">
        <v>3</v>
      </c>
      <c r="J15" s="104">
        <v>8</v>
      </c>
      <c r="K15" s="104">
        <v>7</v>
      </c>
      <c r="L15" s="104">
        <v>0</v>
      </c>
      <c r="M15" s="104">
        <v>0</v>
      </c>
      <c r="N15" s="104">
        <v>15</v>
      </c>
      <c r="O15" s="105">
        <v>14</v>
      </c>
      <c r="P15" s="105">
        <v>1</v>
      </c>
      <c r="Q15" s="105">
        <v>2</v>
      </c>
      <c r="R15" s="104">
        <v>25</v>
      </c>
      <c r="S15" s="105">
        <v>26</v>
      </c>
      <c r="T15" s="103"/>
      <c r="U15" s="106">
        <v>11</v>
      </c>
      <c r="V15" s="104">
        <v>13</v>
      </c>
      <c r="W15" s="104">
        <v>0</v>
      </c>
      <c r="X15" s="104">
        <v>0</v>
      </c>
      <c r="Y15" s="104">
        <v>6</v>
      </c>
      <c r="Z15" s="104">
        <v>5</v>
      </c>
      <c r="AA15" s="104">
        <v>1</v>
      </c>
      <c r="AB15" s="104">
        <v>1</v>
      </c>
      <c r="AC15" s="104">
        <v>46</v>
      </c>
      <c r="AD15" s="104">
        <v>55</v>
      </c>
      <c r="AE15" s="104">
        <v>7</v>
      </c>
      <c r="AF15" s="104">
        <v>7</v>
      </c>
      <c r="AG15" s="104">
        <v>4</v>
      </c>
      <c r="AH15" s="104">
        <v>4</v>
      </c>
      <c r="AI15" s="104">
        <v>34</v>
      </c>
      <c r="AJ15" s="104">
        <v>34</v>
      </c>
      <c r="AK15" s="29"/>
      <c r="AL15" s="22" t="s">
        <v>42</v>
      </c>
      <c r="AM15" s="22"/>
      <c r="AN15" s="119"/>
    </row>
    <row r="16" spans="2:40" s="16" customFormat="1" ht="12" customHeight="1" x14ac:dyDescent="0.15">
      <c r="B16" s="119"/>
      <c r="D16" s="22" t="s">
        <v>43</v>
      </c>
      <c r="E16" s="18"/>
      <c r="F16" s="104">
        <v>1</v>
      </c>
      <c r="G16" s="104">
        <v>1</v>
      </c>
      <c r="H16" s="104">
        <v>1</v>
      </c>
      <c r="I16" s="104">
        <v>0</v>
      </c>
      <c r="J16" s="104">
        <v>4</v>
      </c>
      <c r="K16" s="104">
        <v>4</v>
      </c>
      <c r="L16" s="104">
        <v>0</v>
      </c>
      <c r="M16" s="104">
        <v>0</v>
      </c>
      <c r="N16" s="104">
        <v>4</v>
      </c>
      <c r="O16" s="105">
        <v>2</v>
      </c>
      <c r="P16" s="105">
        <v>5</v>
      </c>
      <c r="Q16" s="105">
        <v>7</v>
      </c>
      <c r="R16" s="104">
        <v>9</v>
      </c>
      <c r="S16" s="105">
        <v>10</v>
      </c>
      <c r="T16" s="103"/>
      <c r="U16" s="106">
        <v>1</v>
      </c>
      <c r="V16" s="104">
        <v>1</v>
      </c>
      <c r="W16" s="104">
        <v>0</v>
      </c>
      <c r="X16" s="104">
        <v>0</v>
      </c>
      <c r="Y16" s="104">
        <v>1</v>
      </c>
      <c r="Z16" s="104">
        <v>1</v>
      </c>
      <c r="AA16" s="104">
        <v>0</v>
      </c>
      <c r="AB16" s="104">
        <v>0</v>
      </c>
      <c r="AC16" s="104">
        <v>15</v>
      </c>
      <c r="AD16" s="104">
        <v>13</v>
      </c>
      <c r="AE16" s="104">
        <v>9</v>
      </c>
      <c r="AF16" s="104">
        <v>7</v>
      </c>
      <c r="AG16" s="104">
        <v>2</v>
      </c>
      <c r="AH16" s="104">
        <v>2</v>
      </c>
      <c r="AI16" s="104">
        <v>7</v>
      </c>
      <c r="AJ16" s="104">
        <v>9</v>
      </c>
      <c r="AK16" s="29"/>
      <c r="AL16" s="22" t="s">
        <v>43</v>
      </c>
      <c r="AM16" s="22"/>
      <c r="AN16" s="119"/>
    </row>
    <row r="17" spans="2:40" s="16" customFormat="1" ht="12" customHeight="1" x14ac:dyDescent="0.15">
      <c r="B17" s="119"/>
      <c r="D17" s="22" t="s">
        <v>44</v>
      </c>
      <c r="E17" s="18"/>
      <c r="F17" s="104">
        <v>0</v>
      </c>
      <c r="G17" s="104">
        <v>0</v>
      </c>
      <c r="H17" s="104">
        <v>1</v>
      </c>
      <c r="I17" s="104">
        <v>1</v>
      </c>
      <c r="J17" s="104">
        <v>0</v>
      </c>
      <c r="K17" s="104">
        <v>0</v>
      </c>
      <c r="L17" s="104">
        <v>1</v>
      </c>
      <c r="M17" s="104">
        <v>2</v>
      </c>
      <c r="N17" s="104">
        <v>5</v>
      </c>
      <c r="O17" s="105">
        <v>4</v>
      </c>
      <c r="P17" s="105">
        <v>0</v>
      </c>
      <c r="Q17" s="105">
        <v>0</v>
      </c>
      <c r="R17" s="104">
        <v>3</v>
      </c>
      <c r="S17" s="105">
        <v>3</v>
      </c>
      <c r="T17" s="103"/>
      <c r="U17" s="106">
        <v>1</v>
      </c>
      <c r="V17" s="104">
        <v>0</v>
      </c>
      <c r="W17" s="104">
        <v>0</v>
      </c>
      <c r="X17" s="104">
        <v>0</v>
      </c>
      <c r="Y17" s="104">
        <v>1</v>
      </c>
      <c r="Z17" s="104">
        <v>2</v>
      </c>
      <c r="AA17" s="104">
        <v>1</v>
      </c>
      <c r="AB17" s="104">
        <v>1</v>
      </c>
      <c r="AC17" s="104">
        <v>14</v>
      </c>
      <c r="AD17" s="104">
        <v>22</v>
      </c>
      <c r="AE17" s="104">
        <v>3</v>
      </c>
      <c r="AF17" s="104">
        <v>3</v>
      </c>
      <c r="AG17" s="104">
        <v>3</v>
      </c>
      <c r="AH17" s="104">
        <v>1</v>
      </c>
      <c r="AI17" s="104">
        <v>9</v>
      </c>
      <c r="AJ17" s="104">
        <v>9</v>
      </c>
      <c r="AK17" s="29"/>
      <c r="AL17" s="22" t="s">
        <v>44</v>
      </c>
      <c r="AM17" s="22"/>
      <c r="AN17" s="119"/>
    </row>
    <row r="18" spans="2:40" s="16" customFormat="1" ht="12" customHeight="1" x14ac:dyDescent="0.15">
      <c r="B18" s="119"/>
      <c r="C18" s="34"/>
      <c r="D18" s="22" t="s">
        <v>45</v>
      </c>
      <c r="E18" s="18"/>
      <c r="F18" s="104">
        <v>86</v>
      </c>
      <c r="G18" s="104">
        <v>7</v>
      </c>
      <c r="H18" s="104">
        <v>7</v>
      </c>
      <c r="I18" s="104">
        <v>3</v>
      </c>
      <c r="J18" s="104">
        <v>17</v>
      </c>
      <c r="K18" s="104">
        <v>3</v>
      </c>
      <c r="L18" s="104">
        <v>12</v>
      </c>
      <c r="M18" s="104">
        <v>1</v>
      </c>
      <c r="N18" s="104">
        <v>205</v>
      </c>
      <c r="O18" s="105">
        <v>22</v>
      </c>
      <c r="P18" s="105">
        <v>31</v>
      </c>
      <c r="Q18" s="105">
        <v>4</v>
      </c>
      <c r="R18" s="104">
        <v>143</v>
      </c>
      <c r="S18" s="105">
        <v>24</v>
      </c>
      <c r="T18" s="103"/>
      <c r="U18" s="106">
        <v>14</v>
      </c>
      <c r="V18" s="104">
        <v>6</v>
      </c>
      <c r="W18" s="104">
        <v>1</v>
      </c>
      <c r="X18" s="104">
        <v>1</v>
      </c>
      <c r="Y18" s="104">
        <v>22</v>
      </c>
      <c r="Z18" s="104">
        <v>6</v>
      </c>
      <c r="AA18" s="104">
        <v>15</v>
      </c>
      <c r="AB18" s="104">
        <v>1</v>
      </c>
      <c r="AC18" s="104">
        <v>172</v>
      </c>
      <c r="AD18" s="104">
        <v>35</v>
      </c>
      <c r="AE18" s="104">
        <v>231</v>
      </c>
      <c r="AF18" s="104">
        <v>15</v>
      </c>
      <c r="AG18" s="104">
        <v>6</v>
      </c>
      <c r="AH18" s="104">
        <v>3</v>
      </c>
      <c r="AI18" s="104">
        <v>32</v>
      </c>
      <c r="AJ18" s="104">
        <v>24</v>
      </c>
      <c r="AK18" s="35"/>
      <c r="AL18" s="22" t="s">
        <v>45</v>
      </c>
      <c r="AM18" s="22"/>
      <c r="AN18" s="119"/>
    </row>
    <row r="19" spans="2:40" s="16" customFormat="1" ht="12" customHeight="1" x14ac:dyDescent="0.15">
      <c r="B19" s="119"/>
      <c r="D19" s="22" t="s">
        <v>46</v>
      </c>
      <c r="E19" s="18"/>
      <c r="F19" s="104">
        <v>2</v>
      </c>
      <c r="G19" s="104">
        <v>2</v>
      </c>
      <c r="H19" s="104">
        <v>4</v>
      </c>
      <c r="I19" s="104">
        <v>3</v>
      </c>
      <c r="J19" s="104">
        <v>13</v>
      </c>
      <c r="K19" s="104">
        <v>9</v>
      </c>
      <c r="L19" s="104">
        <v>1</v>
      </c>
      <c r="M19" s="104">
        <v>1</v>
      </c>
      <c r="N19" s="104">
        <v>71</v>
      </c>
      <c r="O19" s="105">
        <v>26</v>
      </c>
      <c r="P19" s="105">
        <v>10</v>
      </c>
      <c r="Q19" s="105">
        <v>6</v>
      </c>
      <c r="R19" s="104">
        <v>26</v>
      </c>
      <c r="S19" s="105">
        <v>21</v>
      </c>
      <c r="T19" s="103"/>
      <c r="U19" s="106">
        <v>5</v>
      </c>
      <c r="V19" s="104">
        <v>7</v>
      </c>
      <c r="W19" s="104">
        <v>1</v>
      </c>
      <c r="X19" s="104">
        <v>1</v>
      </c>
      <c r="Y19" s="104">
        <v>9</v>
      </c>
      <c r="Z19" s="104">
        <v>10</v>
      </c>
      <c r="AA19" s="104">
        <v>2</v>
      </c>
      <c r="AB19" s="104">
        <v>1</v>
      </c>
      <c r="AC19" s="104">
        <v>82</v>
      </c>
      <c r="AD19" s="104">
        <v>69</v>
      </c>
      <c r="AE19" s="104">
        <v>26</v>
      </c>
      <c r="AF19" s="104">
        <v>24</v>
      </c>
      <c r="AG19" s="104">
        <v>7</v>
      </c>
      <c r="AH19" s="104">
        <v>15</v>
      </c>
      <c r="AI19" s="104">
        <v>65</v>
      </c>
      <c r="AJ19" s="104">
        <v>27</v>
      </c>
      <c r="AK19" s="29"/>
      <c r="AL19" s="22" t="s">
        <v>46</v>
      </c>
      <c r="AM19" s="22"/>
      <c r="AN19" s="119"/>
    </row>
    <row r="20" spans="2:40" s="16" customFormat="1" ht="12" customHeight="1" x14ac:dyDescent="0.15">
      <c r="B20" s="119"/>
      <c r="D20" s="22" t="s">
        <v>62</v>
      </c>
      <c r="E20" s="36"/>
      <c r="F20" s="104">
        <v>1</v>
      </c>
      <c r="G20" s="104">
        <v>1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2</v>
      </c>
      <c r="O20" s="105">
        <v>0</v>
      </c>
      <c r="P20" s="105">
        <v>0</v>
      </c>
      <c r="Q20" s="105">
        <v>0</v>
      </c>
      <c r="R20" s="104">
        <v>3</v>
      </c>
      <c r="S20" s="105">
        <v>1</v>
      </c>
      <c r="T20" s="103"/>
      <c r="U20" s="106">
        <v>0</v>
      </c>
      <c r="V20" s="104">
        <v>0</v>
      </c>
      <c r="W20" s="104">
        <v>0</v>
      </c>
      <c r="X20" s="104">
        <v>0</v>
      </c>
      <c r="Y20" s="104">
        <v>0</v>
      </c>
      <c r="Z20" s="104">
        <v>0</v>
      </c>
      <c r="AA20" s="104">
        <v>0</v>
      </c>
      <c r="AB20" s="104">
        <v>0</v>
      </c>
      <c r="AC20" s="104">
        <v>0</v>
      </c>
      <c r="AD20" s="104">
        <v>0</v>
      </c>
      <c r="AE20" s="104">
        <v>0</v>
      </c>
      <c r="AF20" s="104">
        <v>0</v>
      </c>
      <c r="AG20" s="104">
        <v>2</v>
      </c>
      <c r="AH20" s="104">
        <v>0</v>
      </c>
      <c r="AI20" s="104">
        <v>0</v>
      </c>
      <c r="AJ20" s="104">
        <v>0</v>
      </c>
      <c r="AK20" s="29"/>
      <c r="AL20" s="22" t="s">
        <v>72</v>
      </c>
      <c r="AM20" s="22"/>
      <c r="AN20" s="119"/>
    </row>
    <row r="21" spans="2:40" s="16" customFormat="1" ht="12" customHeight="1" x14ac:dyDescent="0.15">
      <c r="B21" s="119"/>
      <c r="D21" s="22" t="s">
        <v>7</v>
      </c>
      <c r="E21" s="18"/>
      <c r="F21" s="104">
        <v>0</v>
      </c>
      <c r="G21" s="104">
        <v>0</v>
      </c>
      <c r="H21" s="104">
        <v>0</v>
      </c>
      <c r="I21" s="104">
        <v>0</v>
      </c>
      <c r="J21" s="104">
        <v>0</v>
      </c>
      <c r="K21" s="104">
        <v>0</v>
      </c>
      <c r="L21" s="104">
        <v>0</v>
      </c>
      <c r="M21" s="104">
        <v>0</v>
      </c>
      <c r="N21" s="104">
        <v>1</v>
      </c>
      <c r="O21" s="105">
        <v>1</v>
      </c>
      <c r="P21" s="105">
        <v>0</v>
      </c>
      <c r="Q21" s="105">
        <v>0</v>
      </c>
      <c r="R21" s="104">
        <v>1</v>
      </c>
      <c r="S21" s="105">
        <v>1</v>
      </c>
      <c r="T21" s="103"/>
      <c r="U21" s="106">
        <v>0</v>
      </c>
      <c r="V21" s="104">
        <v>0</v>
      </c>
      <c r="W21" s="104">
        <v>0</v>
      </c>
      <c r="X21" s="104">
        <v>0</v>
      </c>
      <c r="Y21" s="104">
        <v>4</v>
      </c>
      <c r="Z21" s="104">
        <v>3</v>
      </c>
      <c r="AA21" s="104">
        <v>0</v>
      </c>
      <c r="AB21" s="104">
        <v>0</v>
      </c>
      <c r="AC21" s="104">
        <v>10</v>
      </c>
      <c r="AD21" s="104">
        <v>7</v>
      </c>
      <c r="AE21" s="104">
        <v>1</v>
      </c>
      <c r="AF21" s="104">
        <v>0</v>
      </c>
      <c r="AG21" s="104">
        <v>0</v>
      </c>
      <c r="AH21" s="104">
        <v>1</v>
      </c>
      <c r="AI21" s="104">
        <v>1</v>
      </c>
      <c r="AJ21" s="104">
        <v>1</v>
      </c>
      <c r="AK21" s="29"/>
      <c r="AL21" s="22" t="s">
        <v>7</v>
      </c>
      <c r="AM21" s="22"/>
      <c r="AN21" s="119"/>
    </row>
    <row r="22" spans="2:40" s="16" customFormat="1" ht="12" customHeight="1" x14ac:dyDescent="0.15">
      <c r="B22" s="119"/>
      <c r="D22" s="22" t="s">
        <v>47</v>
      </c>
      <c r="E22" s="18"/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2</v>
      </c>
      <c r="O22" s="105">
        <v>11</v>
      </c>
      <c r="P22" s="105">
        <v>0</v>
      </c>
      <c r="Q22" s="105">
        <v>0</v>
      </c>
      <c r="R22" s="104">
        <v>0</v>
      </c>
      <c r="S22" s="105">
        <v>0</v>
      </c>
      <c r="T22" s="103"/>
      <c r="U22" s="106">
        <v>0</v>
      </c>
      <c r="V22" s="104">
        <v>0</v>
      </c>
      <c r="W22" s="104">
        <v>0</v>
      </c>
      <c r="X22" s="104">
        <v>0</v>
      </c>
      <c r="Y22" s="104">
        <v>0</v>
      </c>
      <c r="Z22" s="104">
        <v>0</v>
      </c>
      <c r="AA22" s="104">
        <v>0</v>
      </c>
      <c r="AB22" s="104">
        <v>0</v>
      </c>
      <c r="AC22" s="104">
        <v>5</v>
      </c>
      <c r="AD22" s="104">
        <v>3</v>
      </c>
      <c r="AE22" s="104">
        <v>0</v>
      </c>
      <c r="AF22" s="104">
        <v>0</v>
      </c>
      <c r="AG22" s="104">
        <v>0</v>
      </c>
      <c r="AH22" s="104">
        <v>0</v>
      </c>
      <c r="AI22" s="104">
        <v>1</v>
      </c>
      <c r="AJ22" s="104">
        <v>11</v>
      </c>
      <c r="AK22" s="29"/>
      <c r="AL22" s="22" t="s">
        <v>47</v>
      </c>
      <c r="AM22" s="22"/>
      <c r="AN22" s="119"/>
    </row>
    <row r="23" spans="2:40" s="16" customFormat="1" ht="12" customHeight="1" x14ac:dyDescent="0.15">
      <c r="B23" s="119"/>
      <c r="D23" s="22" t="s">
        <v>63</v>
      </c>
      <c r="E23" s="36"/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1</v>
      </c>
      <c r="M23" s="104">
        <v>2</v>
      </c>
      <c r="N23" s="104">
        <v>0</v>
      </c>
      <c r="O23" s="105">
        <v>0</v>
      </c>
      <c r="P23" s="105">
        <v>0</v>
      </c>
      <c r="Q23" s="105">
        <v>0</v>
      </c>
      <c r="R23" s="104">
        <v>0</v>
      </c>
      <c r="S23" s="105">
        <v>0</v>
      </c>
      <c r="T23" s="103"/>
      <c r="U23" s="106">
        <v>0</v>
      </c>
      <c r="V23" s="104">
        <v>0</v>
      </c>
      <c r="W23" s="104">
        <v>0</v>
      </c>
      <c r="X23" s="104">
        <v>0</v>
      </c>
      <c r="Y23" s="104">
        <v>0</v>
      </c>
      <c r="Z23" s="104">
        <v>0</v>
      </c>
      <c r="AA23" s="104">
        <v>0</v>
      </c>
      <c r="AB23" s="104">
        <v>0</v>
      </c>
      <c r="AC23" s="104">
        <v>0</v>
      </c>
      <c r="AD23" s="104">
        <v>0</v>
      </c>
      <c r="AE23" s="104">
        <v>0</v>
      </c>
      <c r="AF23" s="104">
        <v>0</v>
      </c>
      <c r="AG23" s="104">
        <v>0</v>
      </c>
      <c r="AH23" s="104">
        <v>0</v>
      </c>
      <c r="AI23" s="104">
        <v>0</v>
      </c>
      <c r="AJ23" s="104">
        <v>0</v>
      </c>
      <c r="AK23" s="29"/>
      <c r="AL23" s="22" t="s">
        <v>73</v>
      </c>
      <c r="AM23" s="22"/>
      <c r="AN23" s="119"/>
    </row>
    <row r="24" spans="2:40" s="16" customFormat="1" ht="12" customHeight="1" x14ac:dyDescent="0.15">
      <c r="B24" s="119"/>
      <c r="D24" s="22" t="s">
        <v>48</v>
      </c>
      <c r="E24" s="18"/>
      <c r="F24" s="104">
        <v>0</v>
      </c>
      <c r="G24" s="104">
        <v>0</v>
      </c>
      <c r="H24" s="104">
        <v>1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4</v>
      </c>
      <c r="O24" s="105">
        <v>3</v>
      </c>
      <c r="P24" s="105">
        <v>2</v>
      </c>
      <c r="Q24" s="105">
        <v>3</v>
      </c>
      <c r="R24" s="104">
        <v>9</v>
      </c>
      <c r="S24" s="105">
        <v>5</v>
      </c>
      <c r="T24" s="103"/>
      <c r="U24" s="106">
        <v>2</v>
      </c>
      <c r="V24" s="104">
        <v>1</v>
      </c>
      <c r="W24" s="104">
        <v>0</v>
      </c>
      <c r="X24" s="104">
        <v>0</v>
      </c>
      <c r="Y24" s="104">
        <v>1</v>
      </c>
      <c r="Z24" s="104">
        <v>1</v>
      </c>
      <c r="AA24" s="104">
        <v>0</v>
      </c>
      <c r="AB24" s="104">
        <v>0</v>
      </c>
      <c r="AC24" s="104">
        <v>5</v>
      </c>
      <c r="AD24" s="104">
        <v>4</v>
      </c>
      <c r="AE24" s="104">
        <v>2</v>
      </c>
      <c r="AF24" s="104">
        <v>1</v>
      </c>
      <c r="AG24" s="104">
        <v>2</v>
      </c>
      <c r="AH24" s="104">
        <v>2</v>
      </c>
      <c r="AI24" s="104">
        <v>2</v>
      </c>
      <c r="AJ24" s="104">
        <v>1</v>
      </c>
      <c r="AK24" s="29"/>
      <c r="AL24" s="22" t="s">
        <v>48</v>
      </c>
      <c r="AM24" s="22"/>
      <c r="AN24" s="119"/>
    </row>
    <row r="25" spans="2:40" s="16" customFormat="1" ht="12" customHeight="1" x14ac:dyDescent="0.15">
      <c r="B25" s="119"/>
      <c r="D25" s="22" t="s">
        <v>64</v>
      </c>
      <c r="E25" s="36"/>
      <c r="F25" s="104">
        <v>0</v>
      </c>
      <c r="G25" s="104">
        <v>0</v>
      </c>
      <c r="H25" s="104">
        <v>1</v>
      </c>
      <c r="I25" s="104">
        <v>1</v>
      </c>
      <c r="J25" s="104">
        <v>0</v>
      </c>
      <c r="K25" s="104">
        <v>0</v>
      </c>
      <c r="L25" s="104">
        <v>0</v>
      </c>
      <c r="M25" s="104">
        <v>0</v>
      </c>
      <c r="N25" s="104">
        <v>1</v>
      </c>
      <c r="O25" s="105">
        <v>2</v>
      </c>
      <c r="P25" s="105">
        <v>1</v>
      </c>
      <c r="Q25" s="105">
        <v>1</v>
      </c>
      <c r="R25" s="104">
        <v>0</v>
      </c>
      <c r="S25" s="105">
        <v>0</v>
      </c>
      <c r="T25" s="103"/>
      <c r="U25" s="106">
        <v>0</v>
      </c>
      <c r="V25" s="104">
        <v>0</v>
      </c>
      <c r="W25" s="104">
        <v>0</v>
      </c>
      <c r="X25" s="104">
        <v>0</v>
      </c>
      <c r="Y25" s="104">
        <v>0</v>
      </c>
      <c r="Z25" s="104">
        <v>0</v>
      </c>
      <c r="AA25" s="104">
        <v>0</v>
      </c>
      <c r="AB25" s="104">
        <v>0</v>
      </c>
      <c r="AC25" s="104">
        <v>1</v>
      </c>
      <c r="AD25" s="104">
        <v>1</v>
      </c>
      <c r="AE25" s="104">
        <v>0</v>
      </c>
      <c r="AF25" s="104">
        <v>0</v>
      </c>
      <c r="AG25" s="104">
        <v>0</v>
      </c>
      <c r="AH25" s="104">
        <v>0</v>
      </c>
      <c r="AI25" s="104">
        <v>1</v>
      </c>
      <c r="AJ25" s="104">
        <v>0</v>
      </c>
      <c r="AK25" s="29"/>
      <c r="AL25" s="22" t="s">
        <v>74</v>
      </c>
      <c r="AM25" s="22"/>
      <c r="AN25" s="119"/>
    </row>
    <row r="26" spans="2:40" s="16" customFormat="1" ht="12" customHeight="1" x14ac:dyDescent="0.15">
      <c r="B26" s="119"/>
      <c r="D26" s="22" t="s">
        <v>49</v>
      </c>
      <c r="E26" s="18"/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5">
        <v>0</v>
      </c>
      <c r="P26" s="105">
        <v>0</v>
      </c>
      <c r="Q26" s="105">
        <v>0</v>
      </c>
      <c r="R26" s="104">
        <v>0</v>
      </c>
      <c r="S26" s="105">
        <v>0</v>
      </c>
      <c r="T26" s="103"/>
      <c r="U26" s="106">
        <v>0</v>
      </c>
      <c r="V26" s="104">
        <v>0</v>
      </c>
      <c r="W26" s="104">
        <v>0</v>
      </c>
      <c r="X26" s="104">
        <v>0</v>
      </c>
      <c r="Y26" s="104">
        <v>0</v>
      </c>
      <c r="Z26" s="104">
        <v>0</v>
      </c>
      <c r="AA26" s="104">
        <v>0</v>
      </c>
      <c r="AB26" s="104">
        <v>0</v>
      </c>
      <c r="AC26" s="104">
        <v>1</v>
      </c>
      <c r="AD26" s="104">
        <v>1</v>
      </c>
      <c r="AE26" s="104">
        <v>0</v>
      </c>
      <c r="AF26" s="104">
        <v>0</v>
      </c>
      <c r="AG26" s="104">
        <v>0</v>
      </c>
      <c r="AH26" s="104">
        <v>0</v>
      </c>
      <c r="AI26" s="104">
        <v>0</v>
      </c>
      <c r="AJ26" s="104">
        <v>0</v>
      </c>
      <c r="AK26" s="29"/>
      <c r="AL26" s="22" t="s">
        <v>49</v>
      </c>
      <c r="AM26" s="22"/>
      <c r="AN26" s="119"/>
    </row>
    <row r="27" spans="2:40" s="16" customFormat="1" ht="12" customHeight="1" x14ac:dyDescent="0.15">
      <c r="B27" s="119"/>
      <c r="C27" s="34"/>
      <c r="D27" s="22" t="s">
        <v>65</v>
      </c>
      <c r="E27" s="36"/>
      <c r="F27" s="104">
        <v>1</v>
      </c>
      <c r="G27" s="104">
        <v>1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5">
        <v>1</v>
      </c>
      <c r="P27" s="105">
        <v>0</v>
      </c>
      <c r="Q27" s="105">
        <v>0</v>
      </c>
      <c r="R27" s="104">
        <v>0</v>
      </c>
      <c r="S27" s="105">
        <v>0</v>
      </c>
      <c r="T27" s="103"/>
      <c r="U27" s="106">
        <v>0</v>
      </c>
      <c r="V27" s="104">
        <v>0</v>
      </c>
      <c r="W27" s="104">
        <v>0</v>
      </c>
      <c r="X27" s="104">
        <v>0</v>
      </c>
      <c r="Y27" s="104">
        <v>0</v>
      </c>
      <c r="Z27" s="104">
        <v>0</v>
      </c>
      <c r="AA27" s="104">
        <v>0</v>
      </c>
      <c r="AB27" s="104">
        <v>0</v>
      </c>
      <c r="AC27" s="104">
        <v>1</v>
      </c>
      <c r="AD27" s="104">
        <v>0</v>
      </c>
      <c r="AE27" s="104">
        <v>1</v>
      </c>
      <c r="AF27" s="104">
        <v>2</v>
      </c>
      <c r="AG27" s="104">
        <v>0</v>
      </c>
      <c r="AH27" s="104">
        <v>0</v>
      </c>
      <c r="AI27" s="104">
        <v>2</v>
      </c>
      <c r="AJ27" s="104">
        <v>3</v>
      </c>
      <c r="AK27" s="29"/>
      <c r="AL27" s="22" t="s">
        <v>75</v>
      </c>
      <c r="AM27" s="22"/>
      <c r="AN27" s="119"/>
    </row>
    <row r="28" spans="2:40" s="16" customFormat="1" ht="12" customHeight="1" x14ac:dyDescent="0.15">
      <c r="B28" s="119"/>
      <c r="D28" s="22" t="s">
        <v>66</v>
      </c>
      <c r="E28" s="36"/>
      <c r="F28" s="104">
        <v>0</v>
      </c>
      <c r="G28" s="104">
        <v>0</v>
      </c>
      <c r="H28" s="104">
        <v>0</v>
      </c>
      <c r="I28" s="104">
        <v>0</v>
      </c>
      <c r="J28" s="104">
        <v>0</v>
      </c>
      <c r="K28" s="104">
        <v>0</v>
      </c>
      <c r="L28" s="104">
        <v>0</v>
      </c>
      <c r="M28" s="104">
        <v>0</v>
      </c>
      <c r="N28" s="104">
        <v>0</v>
      </c>
      <c r="O28" s="105">
        <v>0</v>
      </c>
      <c r="P28" s="105">
        <v>0</v>
      </c>
      <c r="Q28" s="105">
        <v>0</v>
      </c>
      <c r="R28" s="104">
        <v>0</v>
      </c>
      <c r="S28" s="105">
        <v>0</v>
      </c>
      <c r="T28" s="103"/>
      <c r="U28" s="106">
        <v>1</v>
      </c>
      <c r="V28" s="104">
        <v>1</v>
      </c>
      <c r="W28" s="104">
        <v>0</v>
      </c>
      <c r="X28" s="104">
        <v>0</v>
      </c>
      <c r="Y28" s="104">
        <v>0</v>
      </c>
      <c r="Z28" s="104">
        <v>0</v>
      </c>
      <c r="AA28" s="104">
        <v>0</v>
      </c>
      <c r="AB28" s="104">
        <v>0</v>
      </c>
      <c r="AC28" s="104">
        <v>1</v>
      </c>
      <c r="AD28" s="104">
        <v>1</v>
      </c>
      <c r="AE28" s="104">
        <v>0</v>
      </c>
      <c r="AF28" s="104">
        <v>0</v>
      </c>
      <c r="AG28" s="104">
        <v>1</v>
      </c>
      <c r="AH28" s="104">
        <v>1</v>
      </c>
      <c r="AI28" s="104">
        <v>2</v>
      </c>
      <c r="AJ28" s="104">
        <v>2</v>
      </c>
      <c r="AK28" s="29"/>
      <c r="AL28" s="22" t="s">
        <v>76</v>
      </c>
      <c r="AM28" s="22"/>
      <c r="AN28" s="119"/>
    </row>
    <row r="29" spans="2:40" s="16" customFormat="1" ht="12" customHeight="1" x14ac:dyDescent="0.15">
      <c r="B29" s="119"/>
      <c r="D29" s="22" t="s">
        <v>50</v>
      </c>
      <c r="E29" s="18"/>
      <c r="F29" s="104">
        <v>3</v>
      </c>
      <c r="G29" s="104">
        <v>2</v>
      </c>
      <c r="H29" s="104">
        <v>1</v>
      </c>
      <c r="I29" s="104">
        <v>1</v>
      </c>
      <c r="J29" s="104">
        <v>0</v>
      </c>
      <c r="K29" s="104">
        <v>0</v>
      </c>
      <c r="L29" s="104">
        <v>0</v>
      </c>
      <c r="M29" s="104">
        <v>0</v>
      </c>
      <c r="N29" s="104">
        <v>4</v>
      </c>
      <c r="O29" s="105">
        <v>1</v>
      </c>
      <c r="P29" s="105">
        <v>5</v>
      </c>
      <c r="Q29" s="105">
        <v>0</v>
      </c>
      <c r="R29" s="104">
        <v>11</v>
      </c>
      <c r="S29" s="105">
        <v>12</v>
      </c>
      <c r="T29" s="103"/>
      <c r="U29" s="106">
        <v>3</v>
      </c>
      <c r="V29" s="104">
        <v>2</v>
      </c>
      <c r="W29" s="104">
        <v>0</v>
      </c>
      <c r="X29" s="104">
        <v>0</v>
      </c>
      <c r="Y29" s="104">
        <v>2</v>
      </c>
      <c r="Z29" s="104">
        <v>1</v>
      </c>
      <c r="AA29" s="104">
        <v>1</v>
      </c>
      <c r="AB29" s="104">
        <v>0</v>
      </c>
      <c r="AC29" s="104">
        <v>13</v>
      </c>
      <c r="AD29" s="104">
        <v>7</v>
      </c>
      <c r="AE29" s="104">
        <v>2</v>
      </c>
      <c r="AF29" s="104">
        <v>1</v>
      </c>
      <c r="AG29" s="104">
        <v>2</v>
      </c>
      <c r="AH29" s="104">
        <v>1</v>
      </c>
      <c r="AI29" s="104">
        <v>9</v>
      </c>
      <c r="AJ29" s="104">
        <v>5</v>
      </c>
      <c r="AK29" s="29"/>
      <c r="AL29" s="22" t="s">
        <v>50</v>
      </c>
      <c r="AM29" s="22"/>
      <c r="AN29" s="119"/>
    </row>
    <row r="30" spans="2:40" s="16" customFormat="1" ht="12" customHeight="1" x14ac:dyDescent="0.15">
      <c r="B30" s="119"/>
      <c r="D30" s="22" t="s">
        <v>61</v>
      </c>
      <c r="E30" s="18"/>
      <c r="F30" s="104">
        <v>0</v>
      </c>
      <c r="G30" s="104">
        <v>0</v>
      </c>
      <c r="H30" s="104">
        <v>0</v>
      </c>
      <c r="I30" s="104">
        <v>0</v>
      </c>
      <c r="J30" s="104">
        <v>0</v>
      </c>
      <c r="K30" s="104">
        <v>0</v>
      </c>
      <c r="L30" s="104">
        <v>0</v>
      </c>
      <c r="M30" s="104">
        <v>0</v>
      </c>
      <c r="N30" s="104">
        <v>0</v>
      </c>
      <c r="O30" s="105">
        <v>0</v>
      </c>
      <c r="P30" s="105">
        <v>0</v>
      </c>
      <c r="Q30" s="105">
        <v>0</v>
      </c>
      <c r="R30" s="104">
        <v>0</v>
      </c>
      <c r="S30" s="105">
        <v>0</v>
      </c>
      <c r="T30" s="103"/>
      <c r="U30" s="106">
        <v>0</v>
      </c>
      <c r="V30" s="104">
        <v>0</v>
      </c>
      <c r="W30" s="104">
        <v>0</v>
      </c>
      <c r="X30" s="104">
        <v>0</v>
      </c>
      <c r="Y30" s="104">
        <v>0</v>
      </c>
      <c r="Z30" s="104">
        <v>0</v>
      </c>
      <c r="AA30" s="104">
        <v>0</v>
      </c>
      <c r="AB30" s="104">
        <v>0</v>
      </c>
      <c r="AC30" s="104">
        <v>0</v>
      </c>
      <c r="AD30" s="104">
        <v>0</v>
      </c>
      <c r="AE30" s="104">
        <v>0</v>
      </c>
      <c r="AF30" s="104">
        <v>0</v>
      </c>
      <c r="AG30" s="104">
        <v>0</v>
      </c>
      <c r="AH30" s="104">
        <v>0</v>
      </c>
      <c r="AI30" s="104">
        <v>0</v>
      </c>
      <c r="AJ30" s="104">
        <v>0</v>
      </c>
      <c r="AK30" s="29"/>
      <c r="AL30" s="22" t="s">
        <v>81</v>
      </c>
      <c r="AM30" s="22"/>
      <c r="AN30" s="119"/>
    </row>
    <row r="31" spans="2:40" s="16" customFormat="1" ht="12" customHeight="1" x14ac:dyDescent="0.15">
      <c r="B31" s="119"/>
      <c r="D31" s="22" t="s">
        <v>51</v>
      </c>
      <c r="E31" s="18"/>
      <c r="F31" s="90">
        <f t="shared" ref="F31:S31" si="1">SUM(F8-F9-F10-F11-F12-F13-F14-F15-F16-F17-F18-F19-F20-F21-F22-F23-F24-F25-F26-F27-F28-F29-F30)</f>
        <v>8</v>
      </c>
      <c r="G31" s="90">
        <f t="shared" si="1"/>
        <v>3</v>
      </c>
      <c r="H31" s="90">
        <f t="shared" si="1"/>
        <v>0</v>
      </c>
      <c r="I31" s="90">
        <f t="shared" si="1"/>
        <v>0</v>
      </c>
      <c r="J31" s="90">
        <f t="shared" si="1"/>
        <v>2</v>
      </c>
      <c r="K31" s="90">
        <f t="shared" si="1"/>
        <v>0</v>
      </c>
      <c r="L31" s="90">
        <f t="shared" si="1"/>
        <v>2</v>
      </c>
      <c r="M31" s="90">
        <f t="shared" si="1"/>
        <v>0</v>
      </c>
      <c r="N31" s="90">
        <f t="shared" si="1"/>
        <v>12</v>
      </c>
      <c r="O31" s="91">
        <f t="shared" si="1"/>
        <v>6</v>
      </c>
      <c r="P31" s="91">
        <f t="shared" si="1"/>
        <v>5</v>
      </c>
      <c r="Q31" s="91">
        <f t="shared" si="1"/>
        <v>4</v>
      </c>
      <c r="R31" s="90">
        <f t="shared" si="1"/>
        <v>9</v>
      </c>
      <c r="S31" s="92">
        <f t="shared" si="1"/>
        <v>7</v>
      </c>
      <c r="T31" s="103"/>
      <c r="U31" s="93">
        <f t="shared" ref="U31:AI31" si="2">SUM(U8-U9-U10-U11-U12-U13-U14-U15-U16-U17-U18-U19-U20-U21-U22-U23-U24-U25-U26-U27-U28-U29-U30)</f>
        <v>2</v>
      </c>
      <c r="V31" s="93">
        <f t="shared" si="2"/>
        <v>0</v>
      </c>
      <c r="W31" s="93">
        <f t="shared" si="2"/>
        <v>1</v>
      </c>
      <c r="X31" s="93">
        <f t="shared" si="2"/>
        <v>0</v>
      </c>
      <c r="Y31" s="93">
        <f t="shared" si="2"/>
        <v>3</v>
      </c>
      <c r="Z31" s="93">
        <f t="shared" si="2"/>
        <v>1</v>
      </c>
      <c r="AA31" s="93">
        <f t="shared" si="2"/>
        <v>0</v>
      </c>
      <c r="AB31" s="93">
        <f t="shared" si="2"/>
        <v>0</v>
      </c>
      <c r="AC31" s="93">
        <f t="shared" si="2"/>
        <v>20</v>
      </c>
      <c r="AD31" s="93">
        <f t="shared" si="2"/>
        <v>11</v>
      </c>
      <c r="AE31" s="93">
        <f t="shared" si="2"/>
        <v>8</v>
      </c>
      <c r="AF31" s="93">
        <f t="shared" si="2"/>
        <v>4</v>
      </c>
      <c r="AG31" s="93">
        <f t="shared" si="2"/>
        <v>3</v>
      </c>
      <c r="AH31" s="93">
        <f t="shared" si="2"/>
        <v>1</v>
      </c>
      <c r="AI31" s="93">
        <f t="shared" si="2"/>
        <v>7</v>
      </c>
      <c r="AJ31" s="93">
        <f>SUM(AJ8-AJ9-AJ10-AJ11-AJ12-AJ13-AJ14-AJ15-AJ16-AJ17-AJ18-AJ19-AJ20-AJ21-AJ22-AJ23-AJ24-AJ25-AJ26-AJ27-AJ28-AJ29-AJ30)</f>
        <v>3</v>
      </c>
      <c r="AK31" s="29"/>
      <c r="AL31" s="22" t="s">
        <v>51</v>
      </c>
      <c r="AM31" s="22"/>
      <c r="AN31" s="119"/>
    </row>
    <row r="32" spans="2:40" s="16" customFormat="1" ht="12" customHeight="1" x14ac:dyDescent="0.15">
      <c r="D32" s="37"/>
      <c r="E32" s="38"/>
      <c r="F32" s="62"/>
      <c r="G32" s="62"/>
      <c r="H32" s="62"/>
      <c r="I32" s="62"/>
      <c r="J32" s="62"/>
      <c r="K32" s="62"/>
      <c r="L32" s="62"/>
      <c r="M32" s="62"/>
      <c r="N32" s="62"/>
      <c r="O32" s="21"/>
      <c r="P32" s="21"/>
      <c r="Q32" s="21"/>
      <c r="R32" s="21"/>
      <c r="S32" s="21"/>
      <c r="T32" s="52"/>
      <c r="U32" s="61"/>
      <c r="V32" s="62"/>
      <c r="W32" s="63"/>
      <c r="X32" s="63"/>
      <c r="Y32" s="63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29"/>
      <c r="AL32" s="37"/>
      <c r="AM32" s="37"/>
      <c r="AN32" s="39"/>
    </row>
    <row r="33" spans="2:40" s="16" customFormat="1" ht="12" customHeight="1" x14ac:dyDescent="0.15">
      <c r="B33" s="120" t="s">
        <v>86</v>
      </c>
      <c r="C33" s="23"/>
      <c r="D33" s="22" t="s">
        <v>6</v>
      </c>
      <c r="E33" s="18"/>
      <c r="F33" s="80">
        <v>22</v>
      </c>
      <c r="G33" s="80">
        <v>17</v>
      </c>
      <c r="H33" s="80">
        <v>17</v>
      </c>
      <c r="I33" s="80">
        <v>8</v>
      </c>
      <c r="J33" s="80">
        <v>69</v>
      </c>
      <c r="K33" s="80">
        <v>44</v>
      </c>
      <c r="L33" s="80">
        <v>12</v>
      </c>
      <c r="M33" s="80">
        <v>5</v>
      </c>
      <c r="N33" s="80">
        <v>105</v>
      </c>
      <c r="O33" s="81">
        <v>64</v>
      </c>
      <c r="P33" s="81">
        <v>69</v>
      </c>
      <c r="Q33" s="81">
        <v>42</v>
      </c>
      <c r="R33" s="81">
        <v>124</v>
      </c>
      <c r="S33" s="81">
        <v>88</v>
      </c>
      <c r="T33" s="107"/>
      <c r="U33" s="82">
        <v>62</v>
      </c>
      <c r="V33" s="80">
        <v>48</v>
      </c>
      <c r="W33" s="84">
        <v>4</v>
      </c>
      <c r="X33" s="84">
        <v>7</v>
      </c>
      <c r="Y33" s="84">
        <v>25</v>
      </c>
      <c r="Z33" s="80">
        <v>29</v>
      </c>
      <c r="AA33" s="84">
        <v>18</v>
      </c>
      <c r="AB33" s="80">
        <v>13</v>
      </c>
      <c r="AC33" s="84">
        <v>216</v>
      </c>
      <c r="AD33" s="80">
        <v>163</v>
      </c>
      <c r="AE33" s="84">
        <v>43</v>
      </c>
      <c r="AF33" s="80">
        <v>29</v>
      </c>
      <c r="AG33" s="84">
        <v>17</v>
      </c>
      <c r="AH33" s="84">
        <v>16</v>
      </c>
      <c r="AI33" s="84">
        <v>106</v>
      </c>
      <c r="AJ33" s="80">
        <v>74</v>
      </c>
      <c r="AK33" s="29"/>
      <c r="AL33" s="22" t="s">
        <v>6</v>
      </c>
      <c r="AM33" s="22"/>
      <c r="AN33" s="120" t="s">
        <v>86</v>
      </c>
    </row>
    <row r="34" spans="2:40" s="16" customFormat="1" ht="12" customHeight="1" x14ac:dyDescent="0.15">
      <c r="B34" s="121"/>
      <c r="C34" s="23"/>
      <c r="D34" s="22" t="s">
        <v>8</v>
      </c>
      <c r="E34" s="18"/>
      <c r="F34" s="85">
        <v>0</v>
      </c>
      <c r="G34" s="85">
        <v>0</v>
      </c>
      <c r="H34" s="85">
        <v>0</v>
      </c>
      <c r="I34" s="85">
        <v>0</v>
      </c>
      <c r="J34" s="85">
        <v>0</v>
      </c>
      <c r="K34" s="85">
        <v>0</v>
      </c>
      <c r="L34" s="85">
        <v>0</v>
      </c>
      <c r="M34" s="85">
        <v>0</v>
      </c>
      <c r="N34" s="85">
        <v>0</v>
      </c>
      <c r="O34" s="86">
        <v>0</v>
      </c>
      <c r="P34" s="86">
        <v>0</v>
      </c>
      <c r="Q34" s="86">
        <v>0</v>
      </c>
      <c r="R34" s="86">
        <v>0</v>
      </c>
      <c r="S34" s="86">
        <v>0</v>
      </c>
      <c r="T34" s="103"/>
      <c r="U34" s="87">
        <v>0</v>
      </c>
      <c r="V34" s="85">
        <v>0</v>
      </c>
      <c r="W34" s="89">
        <v>0</v>
      </c>
      <c r="X34" s="89">
        <v>0</v>
      </c>
      <c r="Y34" s="89">
        <v>0</v>
      </c>
      <c r="Z34" s="85">
        <v>0</v>
      </c>
      <c r="AA34" s="89">
        <v>0</v>
      </c>
      <c r="AB34" s="85">
        <v>0</v>
      </c>
      <c r="AC34" s="89">
        <v>2</v>
      </c>
      <c r="AD34" s="85">
        <v>9</v>
      </c>
      <c r="AE34" s="89">
        <v>0</v>
      </c>
      <c r="AF34" s="85">
        <v>0</v>
      </c>
      <c r="AG34" s="89">
        <v>0</v>
      </c>
      <c r="AH34" s="89">
        <v>0</v>
      </c>
      <c r="AI34" s="89">
        <v>0</v>
      </c>
      <c r="AJ34" s="85">
        <v>0</v>
      </c>
      <c r="AK34" s="29"/>
      <c r="AL34" s="22" t="s">
        <v>8</v>
      </c>
      <c r="AM34" s="22"/>
      <c r="AN34" s="121"/>
    </row>
    <row r="35" spans="2:40" s="16" customFormat="1" ht="12" customHeight="1" x14ac:dyDescent="0.15">
      <c r="B35" s="121"/>
      <c r="C35" s="23"/>
      <c r="D35" s="22" t="s">
        <v>9</v>
      </c>
      <c r="E35" s="18"/>
      <c r="F35" s="85">
        <v>0</v>
      </c>
      <c r="G35" s="85">
        <v>0</v>
      </c>
      <c r="H35" s="85">
        <v>0</v>
      </c>
      <c r="I35" s="85">
        <v>0</v>
      </c>
      <c r="J35" s="85">
        <v>0</v>
      </c>
      <c r="K35" s="85">
        <v>0</v>
      </c>
      <c r="L35" s="85">
        <v>0</v>
      </c>
      <c r="M35" s="85">
        <v>0</v>
      </c>
      <c r="N35" s="85">
        <v>2</v>
      </c>
      <c r="O35" s="86">
        <v>2</v>
      </c>
      <c r="P35" s="86">
        <v>2</v>
      </c>
      <c r="Q35" s="86">
        <v>2</v>
      </c>
      <c r="R35" s="86">
        <v>0</v>
      </c>
      <c r="S35" s="86">
        <v>0</v>
      </c>
      <c r="T35" s="103"/>
      <c r="U35" s="87">
        <v>1</v>
      </c>
      <c r="V35" s="85">
        <v>1</v>
      </c>
      <c r="W35" s="89">
        <v>0</v>
      </c>
      <c r="X35" s="89">
        <v>0</v>
      </c>
      <c r="Y35" s="89">
        <v>2</v>
      </c>
      <c r="Z35" s="85">
        <v>2</v>
      </c>
      <c r="AA35" s="89">
        <v>0</v>
      </c>
      <c r="AB35" s="85">
        <v>0</v>
      </c>
      <c r="AC35" s="89">
        <v>2</v>
      </c>
      <c r="AD35" s="85">
        <v>1</v>
      </c>
      <c r="AE35" s="89">
        <v>0</v>
      </c>
      <c r="AF35" s="85">
        <v>0</v>
      </c>
      <c r="AG35" s="89">
        <v>0</v>
      </c>
      <c r="AH35" s="89">
        <v>0</v>
      </c>
      <c r="AI35" s="89">
        <v>4</v>
      </c>
      <c r="AJ35" s="85">
        <v>3</v>
      </c>
      <c r="AK35" s="29"/>
      <c r="AL35" s="22" t="s">
        <v>9</v>
      </c>
      <c r="AM35" s="22"/>
      <c r="AN35" s="121"/>
    </row>
    <row r="36" spans="2:40" s="16" customFormat="1" ht="12" customHeight="1" x14ac:dyDescent="0.15">
      <c r="B36" s="121"/>
      <c r="C36" s="41"/>
      <c r="D36" s="22" t="s">
        <v>10</v>
      </c>
      <c r="E36" s="18"/>
      <c r="F36" s="85">
        <v>0</v>
      </c>
      <c r="G36" s="85">
        <v>0</v>
      </c>
      <c r="H36" s="85">
        <v>0</v>
      </c>
      <c r="I36" s="85">
        <v>0</v>
      </c>
      <c r="J36" s="85">
        <v>0</v>
      </c>
      <c r="K36" s="85">
        <v>0</v>
      </c>
      <c r="L36" s="85">
        <v>0</v>
      </c>
      <c r="M36" s="85">
        <v>0</v>
      </c>
      <c r="N36" s="85">
        <v>0</v>
      </c>
      <c r="O36" s="86">
        <v>0</v>
      </c>
      <c r="P36" s="86">
        <v>0</v>
      </c>
      <c r="Q36" s="86">
        <v>0</v>
      </c>
      <c r="R36" s="86">
        <v>0</v>
      </c>
      <c r="S36" s="86">
        <v>0</v>
      </c>
      <c r="T36" s="103"/>
      <c r="U36" s="87">
        <v>0</v>
      </c>
      <c r="V36" s="85">
        <v>0</v>
      </c>
      <c r="W36" s="89">
        <v>0</v>
      </c>
      <c r="X36" s="89">
        <v>0</v>
      </c>
      <c r="Y36" s="89">
        <v>0</v>
      </c>
      <c r="Z36" s="85">
        <v>0</v>
      </c>
      <c r="AA36" s="89">
        <v>0</v>
      </c>
      <c r="AB36" s="85">
        <v>0</v>
      </c>
      <c r="AC36" s="89">
        <v>0</v>
      </c>
      <c r="AD36" s="85">
        <v>0</v>
      </c>
      <c r="AE36" s="89">
        <v>0</v>
      </c>
      <c r="AF36" s="85">
        <v>0</v>
      </c>
      <c r="AG36" s="89">
        <v>0</v>
      </c>
      <c r="AH36" s="89">
        <v>0</v>
      </c>
      <c r="AI36" s="89">
        <v>0</v>
      </c>
      <c r="AJ36" s="85">
        <v>0</v>
      </c>
      <c r="AK36" s="29"/>
      <c r="AL36" s="22" t="s">
        <v>10</v>
      </c>
      <c r="AM36" s="22"/>
      <c r="AN36" s="121"/>
    </row>
    <row r="37" spans="2:40" s="16" customFormat="1" ht="12" customHeight="1" x14ac:dyDescent="0.15">
      <c r="B37" s="121"/>
      <c r="C37" s="23"/>
      <c r="D37" s="22" t="s">
        <v>11</v>
      </c>
      <c r="E37" s="18"/>
      <c r="F37" s="85">
        <v>0</v>
      </c>
      <c r="G37" s="85">
        <v>0</v>
      </c>
      <c r="H37" s="85">
        <v>0</v>
      </c>
      <c r="I37" s="85">
        <v>0</v>
      </c>
      <c r="J37" s="85">
        <v>0</v>
      </c>
      <c r="K37" s="85">
        <v>0</v>
      </c>
      <c r="L37" s="85">
        <v>0</v>
      </c>
      <c r="M37" s="85">
        <v>0</v>
      </c>
      <c r="N37" s="85">
        <v>2</v>
      </c>
      <c r="O37" s="86">
        <v>2</v>
      </c>
      <c r="P37" s="86">
        <v>0</v>
      </c>
      <c r="Q37" s="86">
        <v>0</v>
      </c>
      <c r="R37" s="86">
        <v>0</v>
      </c>
      <c r="S37" s="86">
        <v>0</v>
      </c>
      <c r="T37" s="103"/>
      <c r="U37" s="87">
        <v>2</v>
      </c>
      <c r="V37" s="85">
        <v>1</v>
      </c>
      <c r="W37" s="89">
        <v>1</v>
      </c>
      <c r="X37" s="89">
        <v>1</v>
      </c>
      <c r="Y37" s="89">
        <v>0</v>
      </c>
      <c r="Z37" s="85">
        <v>0</v>
      </c>
      <c r="AA37" s="89">
        <v>0</v>
      </c>
      <c r="AB37" s="85">
        <v>0</v>
      </c>
      <c r="AC37" s="89">
        <v>2</v>
      </c>
      <c r="AD37" s="85">
        <v>2</v>
      </c>
      <c r="AE37" s="89">
        <v>0</v>
      </c>
      <c r="AF37" s="85">
        <v>0</v>
      </c>
      <c r="AG37" s="89">
        <v>0</v>
      </c>
      <c r="AH37" s="89">
        <v>0</v>
      </c>
      <c r="AI37" s="89">
        <v>2</v>
      </c>
      <c r="AJ37" s="85">
        <v>2</v>
      </c>
      <c r="AK37" s="29"/>
      <c r="AL37" s="22" t="s">
        <v>11</v>
      </c>
      <c r="AM37" s="22"/>
      <c r="AN37" s="121"/>
    </row>
    <row r="38" spans="2:40" s="16" customFormat="1" ht="12" customHeight="1" x14ac:dyDescent="0.15">
      <c r="B38" s="121"/>
      <c r="C38" s="41"/>
      <c r="D38" s="22" t="s">
        <v>67</v>
      </c>
      <c r="E38" s="36"/>
      <c r="F38" s="85">
        <v>0</v>
      </c>
      <c r="G38" s="85">
        <v>0</v>
      </c>
      <c r="H38" s="85">
        <v>0</v>
      </c>
      <c r="I38" s="85">
        <v>0</v>
      </c>
      <c r="J38" s="85">
        <v>0</v>
      </c>
      <c r="K38" s="85">
        <v>0</v>
      </c>
      <c r="L38" s="85">
        <v>0</v>
      </c>
      <c r="M38" s="85">
        <v>0</v>
      </c>
      <c r="N38" s="85">
        <v>0</v>
      </c>
      <c r="O38" s="86">
        <v>0</v>
      </c>
      <c r="P38" s="86">
        <v>0</v>
      </c>
      <c r="Q38" s="86">
        <v>0</v>
      </c>
      <c r="R38" s="86">
        <v>0</v>
      </c>
      <c r="S38" s="86">
        <v>0</v>
      </c>
      <c r="T38" s="103"/>
      <c r="U38" s="87">
        <v>0</v>
      </c>
      <c r="V38" s="85">
        <v>0</v>
      </c>
      <c r="W38" s="89">
        <v>0</v>
      </c>
      <c r="X38" s="89">
        <v>0</v>
      </c>
      <c r="Y38" s="89">
        <v>0</v>
      </c>
      <c r="Z38" s="85">
        <v>0</v>
      </c>
      <c r="AA38" s="89">
        <v>0</v>
      </c>
      <c r="AB38" s="85">
        <v>0</v>
      </c>
      <c r="AC38" s="89">
        <v>1</v>
      </c>
      <c r="AD38" s="85">
        <v>0</v>
      </c>
      <c r="AE38" s="89">
        <v>0</v>
      </c>
      <c r="AF38" s="85">
        <v>0</v>
      </c>
      <c r="AG38" s="89">
        <v>0</v>
      </c>
      <c r="AH38" s="89">
        <v>0</v>
      </c>
      <c r="AI38" s="89">
        <v>0</v>
      </c>
      <c r="AJ38" s="85">
        <v>0</v>
      </c>
      <c r="AK38" s="29"/>
      <c r="AL38" s="22" t="s">
        <v>77</v>
      </c>
      <c r="AM38" s="22"/>
      <c r="AN38" s="121"/>
    </row>
    <row r="39" spans="2:40" s="16" customFormat="1" ht="12" customHeight="1" x14ac:dyDescent="0.15">
      <c r="B39" s="121"/>
      <c r="C39" s="41"/>
      <c r="D39" s="22" t="s">
        <v>96</v>
      </c>
      <c r="E39" s="36"/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0</v>
      </c>
      <c r="M39" s="85">
        <v>0</v>
      </c>
      <c r="N39" s="85">
        <v>0</v>
      </c>
      <c r="O39" s="86">
        <v>0</v>
      </c>
      <c r="P39" s="86">
        <v>0</v>
      </c>
      <c r="Q39" s="86">
        <v>0</v>
      </c>
      <c r="R39" s="86">
        <v>0</v>
      </c>
      <c r="S39" s="86">
        <v>0</v>
      </c>
      <c r="T39" s="103"/>
      <c r="U39" s="87">
        <v>1</v>
      </c>
      <c r="V39" s="85">
        <v>6</v>
      </c>
      <c r="W39" s="89">
        <v>1</v>
      </c>
      <c r="X39" s="89">
        <v>2</v>
      </c>
      <c r="Y39" s="89">
        <v>0</v>
      </c>
      <c r="Z39" s="85">
        <v>0</v>
      </c>
      <c r="AA39" s="89">
        <v>0</v>
      </c>
      <c r="AB39" s="85">
        <v>0</v>
      </c>
      <c r="AC39" s="89">
        <v>2</v>
      </c>
      <c r="AD39" s="85">
        <v>5</v>
      </c>
      <c r="AE39" s="89">
        <v>0</v>
      </c>
      <c r="AF39" s="85">
        <v>0</v>
      </c>
      <c r="AG39" s="89">
        <v>0</v>
      </c>
      <c r="AH39" s="89">
        <v>0</v>
      </c>
      <c r="AI39" s="89">
        <v>1</v>
      </c>
      <c r="AJ39" s="85">
        <v>5</v>
      </c>
      <c r="AK39" s="29"/>
      <c r="AL39" s="22" t="s">
        <v>96</v>
      </c>
      <c r="AM39" s="22"/>
      <c r="AN39" s="121"/>
    </row>
    <row r="40" spans="2:40" s="16" customFormat="1" ht="12" customHeight="1" x14ac:dyDescent="0.15">
      <c r="B40" s="121"/>
      <c r="C40" s="23"/>
      <c r="D40" s="22" t="s">
        <v>12</v>
      </c>
      <c r="E40" s="18"/>
      <c r="F40" s="85">
        <v>0</v>
      </c>
      <c r="G40" s="85">
        <v>0</v>
      </c>
      <c r="H40" s="85">
        <v>0</v>
      </c>
      <c r="I40" s="85">
        <v>0</v>
      </c>
      <c r="J40" s="85">
        <v>0</v>
      </c>
      <c r="K40" s="85">
        <v>0</v>
      </c>
      <c r="L40" s="85">
        <v>0</v>
      </c>
      <c r="M40" s="85">
        <v>0</v>
      </c>
      <c r="N40" s="85">
        <v>0</v>
      </c>
      <c r="O40" s="86">
        <v>0</v>
      </c>
      <c r="P40" s="86">
        <v>0</v>
      </c>
      <c r="Q40" s="86">
        <v>0</v>
      </c>
      <c r="R40" s="86">
        <v>0</v>
      </c>
      <c r="S40" s="86">
        <v>0</v>
      </c>
      <c r="T40" s="103"/>
      <c r="U40" s="87">
        <v>0</v>
      </c>
      <c r="V40" s="85">
        <v>0</v>
      </c>
      <c r="W40" s="89">
        <v>0</v>
      </c>
      <c r="X40" s="89">
        <v>0</v>
      </c>
      <c r="Y40" s="89">
        <v>0</v>
      </c>
      <c r="Z40" s="85">
        <v>0</v>
      </c>
      <c r="AA40" s="89">
        <v>0</v>
      </c>
      <c r="AB40" s="85">
        <v>0</v>
      </c>
      <c r="AC40" s="89">
        <v>0</v>
      </c>
      <c r="AD40" s="85">
        <v>0</v>
      </c>
      <c r="AE40" s="89">
        <v>0</v>
      </c>
      <c r="AF40" s="85">
        <v>0</v>
      </c>
      <c r="AG40" s="89">
        <v>0</v>
      </c>
      <c r="AH40" s="89">
        <v>0</v>
      </c>
      <c r="AI40" s="89">
        <v>0</v>
      </c>
      <c r="AJ40" s="85">
        <v>0</v>
      </c>
      <c r="AK40" s="29"/>
      <c r="AL40" s="22" t="s">
        <v>12</v>
      </c>
      <c r="AM40" s="22"/>
      <c r="AN40" s="121"/>
    </row>
    <row r="41" spans="2:40" s="16" customFormat="1" ht="12" customHeight="1" x14ac:dyDescent="0.15">
      <c r="B41" s="121"/>
      <c r="C41" s="41"/>
      <c r="D41" s="22" t="s">
        <v>13</v>
      </c>
      <c r="E41" s="18"/>
      <c r="F41" s="85">
        <v>0</v>
      </c>
      <c r="G41" s="85">
        <v>0</v>
      </c>
      <c r="H41" s="85">
        <v>0</v>
      </c>
      <c r="I41" s="85">
        <v>0</v>
      </c>
      <c r="J41" s="85">
        <v>0</v>
      </c>
      <c r="K41" s="85">
        <v>0</v>
      </c>
      <c r="L41" s="85">
        <v>0</v>
      </c>
      <c r="M41" s="85">
        <v>0</v>
      </c>
      <c r="N41" s="85">
        <v>0</v>
      </c>
      <c r="O41" s="86">
        <v>0</v>
      </c>
      <c r="P41" s="86">
        <v>0</v>
      </c>
      <c r="Q41" s="86">
        <v>0</v>
      </c>
      <c r="R41" s="86">
        <v>0</v>
      </c>
      <c r="S41" s="86">
        <v>0</v>
      </c>
      <c r="T41" s="103"/>
      <c r="U41" s="87">
        <v>0</v>
      </c>
      <c r="V41" s="85">
        <v>0</v>
      </c>
      <c r="W41" s="89">
        <v>0</v>
      </c>
      <c r="X41" s="89">
        <v>0</v>
      </c>
      <c r="Y41" s="89">
        <v>0</v>
      </c>
      <c r="Z41" s="85">
        <v>0</v>
      </c>
      <c r="AA41" s="89">
        <v>0</v>
      </c>
      <c r="AB41" s="85">
        <v>0</v>
      </c>
      <c r="AC41" s="89">
        <v>0</v>
      </c>
      <c r="AD41" s="85">
        <v>0</v>
      </c>
      <c r="AE41" s="89">
        <v>0</v>
      </c>
      <c r="AF41" s="85">
        <v>0</v>
      </c>
      <c r="AG41" s="89">
        <v>0</v>
      </c>
      <c r="AH41" s="89">
        <v>0</v>
      </c>
      <c r="AI41" s="89">
        <v>0</v>
      </c>
      <c r="AJ41" s="85">
        <v>0</v>
      </c>
      <c r="AK41" s="29"/>
      <c r="AL41" s="22" t="s">
        <v>13</v>
      </c>
      <c r="AM41" s="22"/>
      <c r="AN41" s="121"/>
    </row>
    <row r="42" spans="2:40" s="16" customFormat="1" ht="12" customHeight="1" x14ac:dyDescent="0.15">
      <c r="B42" s="121"/>
      <c r="C42" s="23"/>
      <c r="D42" s="22" t="s">
        <v>70</v>
      </c>
      <c r="E42" s="18"/>
      <c r="F42" s="85">
        <v>0</v>
      </c>
      <c r="G42" s="85">
        <v>0</v>
      </c>
      <c r="H42" s="85">
        <v>0</v>
      </c>
      <c r="I42" s="85">
        <v>0</v>
      </c>
      <c r="J42" s="85">
        <v>0</v>
      </c>
      <c r="K42" s="85">
        <v>0</v>
      </c>
      <c r="L42" s="85">
        <v>0</v>
      </c>
      <c r="M42" s="85">
        <v>0</v>
      </c>
      <c r="N42" s="85">
        <v>0</v>
      </c>
      <c r="O42" s="86">
        <v>0</v>
      </c>
      <c r="P42" s="86">
        <v>0</v>
      </c>
      <c r="Q42" s="86">
        <v>0</v>
      </c>
      <c r="R42" s="86">
        <v>0</v>
      </c>
      <c r="S42" s="86">
        <v>0</v>
      </c>
      <c r="T42" s="103"/>
      <c r="U42" s="87">
        <v>0</v>
      </c>
      <c r="V42" s="85">
        <v>0</v>
      </c>
      <c r="W42" s="89">
        <v>0</v>
      </c>
      <c r="X42" s="89">
        <v>0</v>
      </c>
      <c r="Y42" s="89">
        <v>0</v>
      </c>
      <c r="Z42" s="85">
        <v>0</v>
      </c>
      <c r="AA42" s="89">
        <v>0</v>
      </c>
      <c r="AB42" s="85">
        <v>0</v>
      </c>
      <c r="AC42" s="89">
        <v>0</v>
      </c>
      <c r="AD42" s="85">
        <v>0</v>
      </c>
      <c r="AE42" s="89">
        <v>0</v>
      </c>
      <c r="AF42" s="85">
        <v>0</v>
      </c>
      <c r="AG42" s="89">
        <v>0</v>
      </c>
      <c r="AH42" s="89">
        <v>0</v>
      </c>
      <c r="AI42" s="89">
        <v>0</v>
      </c>
      <c r="AJ42" s="85">
        <v>0</v>
      </c>
      <c r="AK42" s="29"/>
      <c r="AL42" s="22" t="s">
        <v>80</v>
      </c>
      <c r="AM42" s="22"/>
      <c r="AN42" s="121"/>
    </row>
    <row r="43" spans="2:40" s="16" customFormat="1" ht="12" customHeight="1" x14ac:dyDescent="0.15">
      <c r="B43" s="121"/>
      <c r="C43" s="41"/>
      <c r="D43" s="22" t="s">
        <v>52</v>
      </c>
      <c r="E43" s="18"/>
      <c r="F43" s="85">
        <v>0</v>
      </c>
      <c r="G43" s="85">
        <v>0</v>
      </c>
      <c r="H43" s="85">
        <v>0</v>
      </c>
      <c r="I43" s="85">
        <v>0</v>
      </c>
      <c r="J43" s="85">
        <v>0</v>
      </c>
      <c r="K43" s="85">
        <v>0</v>
      </c>
      <c r="L43" s="85">
        <v>0</v>
      </c>
      <c r="M43" s="85">
        <v>0</v>
      </c>
      <c r="N43" s="85">
        <v>0</v>
      </c>
      <c r="O43" s="86">
        <v>0</v>
      </c>
      <c r="P43" s="86">
        <v>0</v>
      </c>
      <c r="Q43" s="86">
        <v>0</v>
      </c>
      <c r="R43" s="86">
        <v>0</v>
      </c>
      <c r="S43" s="86">
        <v>0</v>
      </c>
      <c r="T43" s="103"/>
      <c r="U43" s="87">
        <v>0</v>
      </c>
      <c r="V43" s="85">
        <v>0</v>
      </c>
      <c r="W43" s="89">
        <v>0</v>
      </c>
      <c r="X43" s="89">
        <v>0</v>
      </c>
      <c r="Y43" s="89">
        <v>0</v>
      </c>
      <c r="Z43" s="85">
        <v>0</v>
      </c>
      <c r="AA43" s="89">
        <v>0</v>
      </c>
      <c r="AB43" s="85">
        <v>0</v>
      </c>
      <c r="AC43" s="89">
        <v>0</v>
      </c>
      <c r="AD43" s="85">
        <v>0</v>
      </c>
      <c r="AE43" s="89">
        <v>0</v>
      </c>
      <c r="AF43" s="85">
        <v>0</v>
      </c>
      <c r="AG43" s="89">
        <v>0</v>
      </c>
      <c r="AH43" s="89">
        <v>0</v>
      </c>
      <c r="AI43" s="89">
        <v>0</v>
      </c>
      <c r="AJ43" s="85">
        <v>0</v>
      </c>
      <c r="AK43" s="29"/>
      <c r="AL43" s="22" t="s">
        <v>52</v>
      </c>
      <c r="AM43" s="22"/>
      <c r="AN43" s="121"/>
    </row>
    <row r="44" spans="2:40" s="16" customFormat="1" ht="12" customHeight="1" x14ac:dyDescent="0.15">
      <c r="B44" s="121"/>
      <c r="C44" s="23"/>
      <c r="D44" s="22" t="s">
        <v>14</v>
      </c>
      <c r="E44" s="18"/>
      <c r="F44" s="85">
        <v>1</v>
      </c>
      <c r="G44" s="85">
        <v>1</v>
      </c>
      <c r="H44" s="85">
        <v>0</v>
      </c>
      <c r="I44" s="85">
        <v>0</v>
      </c>
      <c r="J44" s="85">
        <v>0</v>
      </c>
      <c r="K44" s="85">
        <v>0</v>
      </c>
      <c r="L44" s="85">
        <v>0</v>
      </c>
      <c r="M44" s="85">
        <v>0</v>
      </c>
      <c r="N44" s="85">
        <v>0</v>
      </c>
      <c r="O44" s="86">
        <v>0</v>
      </c>
      <c r="P44" s="86">
        <v>2</v>
      </c>
      <c r="Q44" s="86">
        <v>1</v>
      </c>
      <c r="R44" s="86">
        <v>0</v>
      </c>
      <c r="S44" s="86">
        <v>0</v>
      </c>
      <c r="T44" s="103"/>
      <c r="U44" s="87">
        <v>0</v>
      </c>
      <c r="V44" s="85">
        <v>0</v>
      </c>
      <c r="W44" s="89">
        <v>0</v>
      </c>
      <c r="X44" s="89">
        <v>0</v>
      </c>
      <c r="Y44" s="89">
        <v>1</v>
      </c>
      <c r="Z44" s="85">
        <v>3</v>
      </c>
      <c r="AA44" s="89">
        <v>0</v>
      </c>
      <c r="AB44" s="85">
        <v>0</v>
      </c>
      <c r="AC44" s="89">
        <v>3</v>
      </c>
      <c r="AD44" s="85">
        <v>12</v>
      </c>
      <c r="AE44" s="89">
        <v>0</v>
      </c>
      <c r="AF44" s="85">
        <v>0</v>
      </c>
      <c r="AG44" s="89">
        <v>0</v>
      </c>
      <c r="AH44" s="89">
        <v>0</v>
      </c>
      <c r="AI44" s="89">
        <v>1</v>
      </c>
      <c r="AJ44" s="85">
        <v>0</v>
      </c>
      <c r="AK44" s="29"/>
      <c r="AL44" s="22" t="s">
        <v>14</v>
      </c>
      <c r="AM44" s="22"/>
      <c r="AN44" s="121"/>
    </row>
    <row r="45" spans="2:40" s="16" customFormat="1" ht="12" customHeight="1" x14ac:dyDescent="0.15">
      <c r="B45" s="121"/>
      <c r="C45" s="23"/>
      <c r="D45" s="22" t="s">
        <v>15</v>
      </c>
      <c r="E45" s="18"/>
      <c r="F45" s="85">
        <v>0</v>
      </c>
      <c r="G45" s="85">
        <v>0</v>
      </c>
      <c r="H45" s="85">
        <v>0</v>
      </c>
      <c r="I45" s="85">
        <v>0</v>
      </c>
      <c r="J45" s="85">
        <v>0</v>
      </c>
      <c r="K45" s="85">
        <v>0</v>
      </c>
      <c r="L45" s="85">
        <v>0</v>
      </c>
      <c r="M45" s="85">
        <v>0</v>
      </c>
      <c r="N45" s="85">
        <v>0</v>
      </c>
      <c r="O45" s="86">
        <v>0</v>
      </c>
      <c r="P45" s="86">
        <v>0</v>
      </c>
      <c r="Q45" s="86">
        <v>0</v>
      </c>
      <c r="R45" s="86">
        <v>0</v>
      </c>
      <c r="S45" s="86">
        <v>0</v>
      </c>
      <c r="T45" s="103"/>
      <c r="U45" s="87">
        <v>0</v>
      </c>
      <c r="V45" s="85">
        <v>0</v>
      </c>
      <c r="W45" s="89">
        <v>0</v>
      </c>
      <c r="X45" s="89">
        <v>0</v>
      </c>
      <c r="Y45" s="89">
        <v>0</v>
      </c>
      <c r="Z45" s="85">
        <v>0</v>
      </c>
      <c r="AA45" s="89">
        <v>0</v>
      </c>
      <c r="AB45" s="85">
        <v>0</v>
      </c>
      <c r="AC45" s="89">
        <v>0</v>
      </c>
      <c r="AD45" s="85">
        <v>0</v>
      </c>
      <c r="AE45" s="89">
        <v>0</v>
      </c>
      <c r="AF45" s="85">
        <v>0</v>
      </c>
      <c r="AG45" s="89">
        <v>0</v>
      </c>
      <c r="AH45" s="89">
        <v>0</v>
      </c>
      <c r="AI45" s="89">
        <v>0</v>
      </c>
      <c r="AJ45" s="85">
        <v>0</v>
      </c>
      <c r="AK45" s="29"/>
      <c r="AL45" s="22" t="s">
        <v>15</v>
      </c>
      <c r="AM45" s="22"/>
      <c r="AN45" s="121"/>
    </row>
    <row r="46" spans="2:40" s="16" customFormat="1" ht="12" customHeight="1" x14ac:dyDescent="0.15">
      <c r="B46" s="121"/>
      <c r="C46" s="23"/>
      <c r="D46" s="22" t="s">
        <v>16</v>
      </c>
      <c r="E46" s="18"/>
      <c r="F46" s="85">
        <v>0</v>
      </c>
      <c r="G46" s="85">
        <v>0</v>
      </c>
      <c r="H46" s="85">
        <v>0</v>
      </c>
      <c r="I46" s="85">
        <v>0</v>
      </c>
      <c r="J46" s="85">
        <v>0</v>
      </c>
      <c r="K46" s="85">
        <v>0</v>
      </c>
      <c r="L46" s="85">
        <v>0</v>
      </c>
      <c r="M46" s="85">
        <v>0</v>
      </c>
      <c r="N46" s="85">
        <v>0</v>
      </c>
      <c r="O46" s="86">
        <v>0</v>
      </c>
      <c r="P46" s="86">
        <v>0</v>
      </c>
      <c r="Q46" s="86">
        <v>0</v>
      </c>
      <c r="R46" s="86">
        <v>0</v>
      </c>
      <c r="S46" s="86">
        <v>0</v>
      </c>
      <c r="T46" s="103"/>
      <c r="U46" s="87">
        <v>0</v>
      </c>
      <c r="V46" s="85">
        <v>0</v>
      </c>
      <c r="W46" s="89">
        <v>0</v>
      </c>
      <c r="X46" s="89">
        <v>0</v>
      </c>
      <c r="Y46" s="89">
        <v>0</v>
      </c>
      <c r="Z46" s="85">
        <v>0</v>
      </c>
      <c r="AA46" s="89">
        <v>0</v>
      </c>
      <c r="AB46" s="85">
        <v>0</v>
      </c>
      <c r="AC46" s="89">
        <v>4</v>
      </c>
      <c r="AD46" s="85">
        <v>2</v>
      </c>
      <c r="AE46" s="89">
        <v>0</v>
      </c>
      <c r="AF46" s="85">
        <v>0</v>
      </c>
      <c r="AG46" s="89">
        <v>0</v>
      </c>
      <c r="AH46" s="89">
        <v>0</v>
      </c>
      <c r="AI46" s="89">
        <v>0</v>
      </c>
      <c r="AJ46" s="85">
        <v>0</v>
      </c>
      <c r="AK46" s="29"/>
      <c r="AL46" s="22" t="s">
        <v>16</v>
      </c>
      <c r="AM46" s="22"/>
      <c r="AN46" s="121"/>
    </row>
    <row r="47" spans="2:40" s="16" customFormat="1" ht="12" customHeight="1" x14ac:dyDescent="0.15">
      <c r="B47" s="121"/>
      <c r="C47" s="23"/>
      <c r="D47" s="22" t="s">
        <v>17</v>
      </c>
      <c r="E47" s="18"/>
      <c r="F47" s="85">
        <v>0</v>
      </c>
      <c r="G47" s="85">
        <v>0</v>
      </c>
      <c r="H47" s="85">
        <v>0</v>
      </c>
      <c r="I47" s="85">
        <v>0</v>
      </c>
      <c r="J47" s="85">
        <v>0</v>
      </c>
      <c r="K47" s="85">
        <v>0</v>
      </c>
      <c r="L47" s="85">
        <v>0</v>
      </c>
      <c r="M47" s="85">
        <v>0</v>
      </c>
      <c r="N47" s="85">
        <v>3</v>
      </c>
      <c r="O47" s="86">
        <v>2</v>
      </c>
      <c r="P47" s="86">
        <v>0</v>
      </c>
      <c r="Q47" s="86">
        <v>0</v>
      </c>
      <c r="R47" s="86">
        <v>2</v>
      </c>
      <c r="S47" s="86">
        <v>1</v>
      </c>
      <c r="T47" s="103"/>
      <c r="U47" s="87">
        <v>0</v>
      </c>
      <c r="V47" s="85">
        <v>0</v>
      </c>
      <c r="W47" s="89">
        <v>0</v>
      </c>
      <c r="X47" s="89">
        <v>0</v>
      </c>
      <c r="Y47" s="89">
        <v>0</v>
      </c>
      <c r="Z47" s="85">
        <v>0</v>
      </c>
      <c r="AA47" s="89">
        <v>0</v>
      </c>
      <c r="AB47" s="85">
        <v>0</v>
      </c>
      <c r="AC47" s="89">
        <v>0</v>
      </c>
      <c r="AD47" s="85">
        <v>0</v>
      </c>
      <c r="AE47" s="89">
        <v>0</v>
      </c>
      <c r="AF47" s="85">
        <v>0</v>
      </c>
      <c r="AG47" s="89">
        <v>0</v>
      </c>
      <c r="AH47" s="89">
        <v>0</v>
      </c>
      <c r="AI47" s="89">
        <v>0</v>
      </c>
      <c r="AJ47" s="85">
        <v>0</v>
      </c>
      <c r="AK47" s="29"/>
      <c r="AL47" s="22" t="s">
        <v>17</v>
      </c>
      <c r="AM47" s="22"/>
      <c r="AN47" s="121"/>
    </row>
    <row r="48" spans="2:40" s="16" customFormat="1" ht="12" customHeight="1" x14ac:dyDescent="0.15">
      <c r="B48" s="121"/>
      <c r="C48" s="23"/>
      <c r="D48" s="22" t="s">
        <v>18</v>
      </c>
      <c r="E48" s="18"/>
      <c r="F48" s="85">
        <v>0</v>
      </c>
      <c r="G48" s="85">
        <v>0</v>
      </c>
      <c r="H48" s="85">
        <v>0</v>
      </c>
      <c r="I48" s="85">
        <v>0</v>
      </c>
      <c r="J48" s="85">
        <v>0</v>
      </c>
      <c r="K48" s="85">
        <v>0</v>
      </c>
      <c r="L48" s="85">
        <v>2</v>
      </c>
      <c r="M48" s="85">
        <v>1</v>
      </c>
      <c r="N48" s="85">
        <v>0</v>
      </c>
      <c r="O48" s="86">
        <v>0</v>
      </c>
      <c r="P48" s="86">
        <v>0</v>
      </c>
      <c r="Q48" s="86">
        <v>0</v>
      </c>
      <c r="R48" s="86">
        <v>0</v>
      </c>
      <c r="S48" s="86">
        <v>0</v>
      </c>
      <c r="T48" s="103"/>
      <c r="U48" s="87">
        <v>0</v>
      </c>
      <c r="V48" s="85">
        <v>0</v>
      </c>
      <c r="W48" s="89">
        <v>0</v>
      </c>
      <c r="X48" s="89">
        <v>0</v>
      </c>
      <c r="Y48" s="89">
        <v>0</v>
      </c>
      <c r="Z48" s="85">
        <v>0</v>
      </c>
      <c r="AA48" s="89">
        <v>1</v>
      </c>
      <c r="AB48" s="85">
        <v>0</v>
      </c>
      <c r="AC48" s="89">
        <v>1</v>
      </c>
      <c r="AD48" s="85">
        <v>1</v>
      </c>
      <c r="AE48" s="89">
        <v>0</v>
      </c>
      <c r="AF48" s="85">
        <v>0</v>
      </c>
      <c r="AG48" s="89">
        <v>0</v>
      </c>
      <c r="AH48" s="89">
        <v>0</v>
      </c>
      <c r="AI48" s="89">
        <v>0</v>
      </c>
      <c r="AJ48" s="85">
        <v>1</v>
      </c>
      <c r="AK48" s="29"/>
      <c r="AL48" s="22" t="s">
        <v>18</v>
      </c>
      <c r="AM48" s="22"/>
      <c r="AN48" s="121"/>
    </row>
    <row r="49" spans="2:40" s="16" customFormat="1" ht="12" customHeight="1" x14ac:dyDescent="0.15">
      <c r="B49" s="121"/>
      <c r="C49" s="23"/>
      <c r="D49" s="22" t="s">
        <v>68</v>
      </c>
      <c r="E49" s="36"/>
      <c r="F49" s="85">
        <v>0</v>
      </c>
      <c r="G49" s="85">
        <v>0</v>
      </c>
      <c r="H49" s="85">
        <v>0</v>
      </c>
      <c r="I49" s="85">
        <v>0</v>
      </c>
      <c r="J49" s="85">
        <v>0</v>
      </c>
      <c r="K49" s="85">
        <v>0</v>
      </c>
      <c r="L49" s="85">
        <v>1</v>
      </c>
      <c r="M49" s="85">
        <v>0</v>
      </c>
      <c r="N49" s="85">
        <v>0</v>
      </c>
      <c r="O49" s="86">
        <v>0</v>
      </c>
      <c r="P49" s="86">
        <v>0</v>
      </c>
      <c r="Q49" s="86">
        <v>0</v>
      </c>
      <c r="R49" s="86">
        <v>0</v>
      </c>
      <c r="S49" s="86">
        <v>0</v>
      </c>
      <c r="T49" s="103"/>
      <c r="U49" s="87">
        <v>0</v>
      </c>
      <c r="V49" s="85">
        <v>0</v>
      </c>
      <c r="W49" s="89">
        <v>0</v>
      </c>
      <c r="X49" s="89">
        <v>0</v>
      </c>
      <c r="Y49" s="89">
        <v>0</v>
      </c>
      <c r="Z49" s="85">
        <v>0</v>
      </c>
      <c r="AA49" s="89">
        <v>1</v>
      </c>
      <c r="AB49" s="85">
        <v>1</v>
      </c>
      <c r="AC49" s="89">
        <v>3</v>
      </c>
      <c r="AD49" s="85">
        <v>4</v>
      </c>
      <c r="AE49" s="89">
        <v>0</v>
      </c>
      <c r="AF49" s="85">
        <v>1</v>
      </c>
      <c r="AG49" s="89">
        <v>0</v>
      </c>
      <c r="AH49" s="89">
        <v>0</v>
      </c>
      <c r="AI49" s="89">
        <v>0</v>
      </c>
      <c r="AJ49" s="85">
        <v>0</v>
      </c>
      <c r="AK49" s="29"/>
      <c r="AL49" s="22" t="s">
        <v>78</v>
      </c>
      <c r="AM49" s="22"/>
      <c r="AN49" s="121"/>
    </row>
    <row r="50" spans="2:40" s="16" customFormat="1" ht="12" customHeight="1" x14ac:dyDescent="0.15">
      <c r="B50" s="121"/>
      <c r="C50" s="23"/>
      <c r="D50" s="22" t="s">
        <v>69</v>
      </c>
      <c r="E50" s="36"/>
      <c r="F50" s="85">
        <v>0</v>
      </c>
      <c r="G50" s="85">
        <v>0</v>
      </c>
      <c r="H50" s="85">
        <v>0</v>
      </c>
      <c r="I50" s="85">
        <v>0</v>
      </c>
      <c r="J50" s="85">
        <v>0</v>
      </c>
      <c r="K50" s="85">
        <v>0</v>
      </c>
      <c r="L50" s="85">
        <v>0</v>
      </c>
      <c r="M50" s="85">
        <v>0</v>
      </c>
      <c r="N50" s="85">
        <v>0</v>
      </c>
      <c r="O50" s="86">
        <v>0</v>
      </c>
      <c r="P50" s="86">
        <v>0</v>
      </c>
      <c r="Q50" s="86">
        <v>0</v>
      </c>
      <c r="R50" s="86">
        <v>0</v>
      </c>
      <c r="S50" s="86">
        <v>0</v>
      </c>
      <c r="T50" s="103"/>
      <c r="U50" s="87">
        <v>0</v>
      </c>
      <c r="V50" s="85">
        <v>0</v>
      </c>
      <c r="W50" s="89">
        <v>0</v>
      </c>
      <c r="X50" s="89">
        <v>0</v>
      </c>
      <c r="Y50" s="89">
        <v>0</v>
      </c>
      <c r="Z50" s="85">
        <v>0</v>
      </c>
      <c r="AA50" s="89">
        <v>0</v>
      </c>
      <c r="AB50" s="85">
        <v>0</v>
      </c>
      <c r="AC50" s="89">
        <v>0</v>
      </c>
      <c r="AD50" s="85">
        <v>0</v>
      </c>
      <c r="AE50" s="89">
        <v>0</v>
      </c>
      <c r="AF50" s="85">
        <v>0</v>
      </c>
      <c r="AG50" s="89">
        <v>0</v>
      </c>
      <c r="AH50" s="89">
        <v>0</v>
      </c>
      <c r="AI50" s="89">
        <v>0</v>
      </c>
      <c r="AJ50" s="85">
        <v>0</v>
      </c>
      <c r="AK50" s="29"/>
      <c r="AL50" s="22" t="s">
        <v>79</v>
      </c>
      <c r="AM50" s="22"/>
      <c r="AN50" s="121"/>
    </row>
    <row r="51" spans="2:40" s="16" customFormat="1" ht="12" customHeight="1" x14ac:dyDescent="0.15">
      <c r="B51" s="121"/>
      <c r="C51" s="23"/>
      <c r="D51" s="22" t="s">
        <v>19</v>
      </c>
      <c r="E51" s="18"/>
      <c r="F51" s="85">
        <v>0</v>
      </c>
      <c r="G51" s="85">
        <v>0</v>
      </c>
      <c r="H51" s="85">
        <v>0</v>
      </c>
      <c r="I51" s="85">
        <v>0</v>
      </c>
      <c r="J51" s="85">
        <v>0</v>
      </c>
      <c r="K51" s="85">
        <v>0</v>
      </c>
      <c r="L51" s="85">
        <v>0</v>
      </c>
      <c r="M51" s="85">
        <v>0</v>
      </c>
      <c r="N51" s="85">
        <v>0</v>
      </c>
      <c r="O51" s="86">
        <v>0</v>
      </c>
      <c r="P51" s="86">
        <v>0</v>
      </c>
      <c r="Q51" s="86">
        <v>0</v>
      </c>
      <c r="R51" s="86">
        <v>0</v>
      </c>
      <c r="S51" s="86">
        <v>0</v>
      </c>
      <c r="T51" s="103"/>
      <c r="U51" s="87">
        <v>0</v>
      </c>
      <c r="V51" s="85">
        <v>0</v>
      </c>
      <c r="W51" s="89">
        <v>0</v>
      </c>
      <c r="X51" s="89">
        <v>0</v>
      </c>
      <c r="Y51" s="89">
        <v>0</v>
      </c>
      <c r="Z51" s="85">
        <v>0</v>
      </c>
      <c r="AA51" s="89">
        <v>0</v>
      </c>
      <c r="AB51" s="85">
        <v>0</v>
      </c>
      <c r="AC51" s="89">
        <v>0</v>
      </c>
      <c r="AD51" s="85">
        <v>0</v>
      </c>
      <c r="AE51" s="89">
        <v>0</v>
      </c>
      <c r="AF51" s="85">
        <v>0</v>
      </c>
      <c r="AG51" s="89">
        <v>0</v>
      </c>
      <c r="AH51" s="89">
        <v>0</v>
      </c>
      <c r="AI51" s="89">
        <v>1</v>
      </c>
      <c r="AJ51" s="85">
        <v>0</v>
      </c>
      <c r="AK51" s="29"/>
      <c r="AL51" s="22" t="s">
        <v>19</v>
      </c>
      <c r="AM51" s="22"/>
      <c r="AN51" s="121"/>
    </row>
    <row r="52" spans="2:40" s="16" customFormat="1" ht="12" customHeight="1" x14ac:dyDescent="0.15">
      <c r="B52" s="121"/>
      <c r="C52" s="23"/>
      <c r="D52" s="22" t="s">
        <v>20</v>
      </c>
      <c r="E52" s="18"/>
      <c r="F52" s="85">
        <v>1</v>
      </c>
      <c r="G52" s="85">
        <v>1</v>
      </c>
      <c r="H52" s="85">
        <v>0</v>
      </c>
      <c r="I52" s="85">
        <v>0</v>
      </c>
      <c r="J52" s="85">
        <v>0</v>
      </c>
      <c r="K52" s="85">
        <v>0</v>
      </c>
      <c r="L52" s="85">
        <v>0</v>
      </c>
      <c r="M52" s="85">
        <v>0</v>
      </c>
      <c r="N52" s="85">
        <v>2</v>
      </c>
      <c r="O52" s="86">
        <v>1</v>
      </c>
      <c r="P52" s="86">
        <v>1</v>
      </c>
      <c r="Q52" s="86">
        <v>2</v>
      </c>
      <c r="R52" s="86">
        <v>2</v>
      </c>
      <c r="S52" s="86">
        <v>2</v>
      </c>
      <c r="T52" s="103"/>
      <c r="U52" s="87">
        <v>1</v>
      </c>
      <c r="V52" s="85">
        <v>1</v>
      </c>
      <c r="W52" s="89">
        <v>0</v>
      </c>
      <c r="X52" s="89">
        <v>0</v>
      </c>
      <c r="Y52" s="89">
        <v>0</v>
      </c>
      <c r="Z52" s="85">
        <v>0</v>
      </c>
      <c r="AA52" s="89">
        <v>0</v>
      </c>
      <c r="AB52" s="85">
        <v>0</v>
      </c>
      <c r="AC52" s="89">
        <v>6</v>
      </c>
      <c r="AD52" s="85">
        <v>7</v>
      </c>
      <c r="AE52" s="89">
        <v>3</v>
      </c>
      <c r="AF52" s="85">
        <v>2</v>
      </c>
      <c r="AG52" s="89">
        <v>1</v>
      </c>
      <c r="AH52" s="89">
        <v>0</v>
      </c>
      <c r="AI52" s="89">
        <v>6</v>
      </c>
      <c r="AJ52" s="85">
        <v>1</v>
      </c>
      <c r="AK52" s="29"/>
      <c r="AL52" s="22" t="s">
        <v>20</v>
      </c>
      <c r="AM52" s="22"/>
      <c r="AN52" s="121"/>
    </row>
    <row r="53" spans="2:40" s="16" customFormat="1" ht="12" customHeight="1" x14ac:dyDescent="0.15">
      <c r="B53" s="121"/>
      <c r="C53" s="23"/>
      <c r="D53" s="22" t="s">
        <v>21</v>
      </c>
      <c r="E53" s="18"/>
      <c r="F53" s="85">
        <v>0</v>
      </c>
      <c r="G53" s="85">
        <v>0</v>
      </c>
      <c r="H53" s="85">
        <v>0</v>
      </c>
      <c r="I53" s="85">
        <v>0</v>
      </c>
      <c r="J53" s="85">
        <v>0</v>
      </c>
      <c r="K53" s="85">
        <v>0</v>
      </c>
      <c r="L53" s="85">
        <v>0</v>
      </c>
      <c r="M53" s="85">
        <v>0</v>
      </c>
      <c r="N53" s="85">
        <v>0</v>
      </c>
      <c r="O53" s="86">
        <v>0</v>
      </c>
      <c r="P53" s="86">
        <v>0</v>
      </c>
      <c r="Q53" s="86">
        <v>0</v>
      </c>
      <c r="R53" s="86">
        <v>0</v>
      </c>
      <c r="S53" s="86">
        <v>0</v>
      </c>
      <c r="T53" s="103"/>
      <c r="U53" s="87">
        <v>0</v>
      </c>
      <c r="V53" s="85">
        <v>0</v>
      </c>
      <c r="W53" s="89">
        <v>0</v>
      </c>
      <c r="X53" s="89">
        <v>0</v>
      </c>
      <c r="Y53" s="89">
        <v>0</v>
      </c>
      <c r="Z53" s="85">
        <v>0</v>
      </c>
      <c r="AA53" s="89">
        <v>0</v>
      </c>
      <c r="AB53" s="85">
        <v>0</v>
      </c>
      <c r="AC53" s="89">
        <v>1</v>
      </c>
      <c r="AD53" s="85">
        <v>0</v>
      </c>
      <c r="AE53" s="89">
        <v>0</v>
      </c>
      <c r="AF53" s="85">
        <v>0</v>
      </c>
      <c r="AG53" s="89">
        <v>0</v>
      </c>
      <c r="AH53" s="89">
        <v>0</v>
      </c>
      <c r="AI53" s="89">
        <v>0</v>
      </c>
      <c r="AJ53" s="85">
        <v>0</v>
      </c>
      <c r="AK53" s="29"/>
      <c r="AL53" s="22" t="s">
        <v>21</v>
      </c>
      <c r="AM53" s="22"/>
      <c r="AN53" s="121"/>
    </row>
    <row r="54" spans="2:40" s="16" customFormat="1" ht="9.75" customHeight="1" x14ac:dyDescent="0.15">
      <c r="B54" s="121"/>
      <c r="C54" s="23"/>
      <c r="D54" s="110" t="s">
        <v>22</v>
      </c>
      <c r="E54" s="18"/>
      <c r="F54" s="85">
        <v>1</v>
      </c>
      <c r="G54" s="85">
        <v>1</v>
      </c>
      <c r="H54" s="85">
        <v>1</v>
      </c>
      <c r="I54" s="85">
        <v>0</v>
      </c>
      <c r="J54" s="85">
        <v>1</v>
      </c>
      <c r="K54" s="85">
        <v>0</v>
      </c>
      <c r="L54" s="85">
        <v>0</v>
      </c>
      <c r="M54" s="85">
        <v>0</v>
      </c>
      <c r="N54" s="85">
        <v>5</v>
      </c>
      <c r="O54" s="86">
        <v>0</v>
      </c>
      <c r="P54" s="86">
        <v>0</v>
      </c>
      <c r="Q54" s="86">
        <v>0</v>
      </c>
      <c r="R54" s="86">
        <v>1</v>
      </c>
      <c r="S54" s="86">
        <v>1</v>
      </c>
      <c r="T54" s="103"/>
      <c r="U54" s="87">
        <v>1</v>
      </c>
      <c r="V54" s="85">
        <v>0</v>
      </c>
      <c r="W54" s="89">
        <v>0</v>
      </c>
      <c r="X54" s="89">
        <v>0</v>
      </c>
      <c r="Y54" s="89">
        <v>0</v>
      </c>
      <c r="Z54" s="85">
        <v>0</v>
      </c>
      <c r="AA54" s="85">
        <v>1</v>
      </c>
      <c r="AB54" s="85">
        <v>0</v>
      </c>
      <c r="AC54" s="85">
        <v>3</v>
      </c>
      <c r="AD54" s="85">
        <v>2</v>
      </c>
      <c r="AE54" s="85">
        <v>1</v>
      </c>
      <c r="AF54" s="85">
        <v>0</v>
      </c>
      <c r="AG54" s="85">
        <v>0</v>
      </c>
      <c r="AH54" s="85">
        <v>0</v>
      </c>
      <c r="AI54" s="85">
        <v>1</v>
      </c>
      <c r="AJ54" s="85">
        <v>0</v>
      </c>
      <c r="AK54" s="29"/>
      <c r="AL54" s="110" t="s">
        <v>22</v>
      </c>
      <c r="AM54" s="22"/>
      <c r="AN54" s="121"/>
    </row>
    <row r="55" spans="2:40" s="16" customFormat="1" ht="9.75" customHeight="1" x14ac:dyDescent="0.15">
      <c r="B55" s="121"/>
      <c r="C55" s="23"/>
      <c r="D55" s="110"/>
      <c r="E55" s="18"/>
      <c r="F55" s="43"/>
      <c r="G55" s="43"/>
      <c r="H55" s="43"/>
      <c r="I55" s="44"/>
      <c r="J55" s="43"/>
      <c r="K55" s="44"/>
      <c r="L55" s="43"/>
      <c r="M55" s="44"/>
      <c r="N55" s="43"/>
      <c r="O55" s="45"/>
      <c r="P55" s="45"/>
      <c r="Q55" s="45"/>
      <c r="R55" s="70"/>
      <c r="S55" s="70"/>
      <c r="T55" s="52"/>
      <c r="U55" s="65"/>
      <c r="V55" s="43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29"/>
      <c r="AL55" s="110"/>
      <c r="AM55" s="22"/>
      <c r="AN55" s="121"/>
    </row>
    <row r="56" spans="2:40" s="16" customFormat="1" ht="9.75" customHeight="1" x14ac:dyDescent="0.15">
      <c r="B56" s="121"/>
      <c r="C56" s="23"/>
      <c r="D56" s="110" t="s">
        <v>23</v>
      </c>
      <c r="E56" s="18"/>
      <c r="F56" s="85">
        <v>0</v>
      </c>
      <c r="G56" s="85">
        <v>0</v>
      </c>
      <c r="H56" s="85">
        <v>0</v>
      </c>
      <c r="I56" s="85">
        <v>0</v>
      </c>
      <c r="J56" s="85">
        <v>0</v>
      </c>
      <c r="K56" s="85">
        <v>0</v>
      </c>
      <c r="L56" s="85">
        <v>0</v>
      </c>
      <c r="M56" s="85">
        <v>0</v>
      </c>
      <c r="N56" s="85">
        <v>0</v>
      </c>
      <c r="O56" s="86">
        <v>0</v>
      </c>
      <c r="P56" s="86">
        <v>0</v>
      </c>
      <c r="Q56" s="86">
        <v>0</v>
      </c>
      <c r="R56" s="86">
        <v>0</v>
      </c>
      <c r="S56" s="86">
        <v>0</v>
      </c>
      <c r="T56" s="103"/>
      <c r="U56" s="87">
        <v>0</v>
      </c>
      <c r="V56" s="85">
        <v>0</v>
      </c>
      <c r="W56" s="89">
        <v>0</v>
      </c>
      <c r="X56" s="89">
        <v>0</v>
      </c>
      <c r="Y56" s="89">
        <v>0</v>
      </c>
      <c r="Z56" s="85">
        <v>0</v>
      </c>
      <c r="AA56" s="85">
        <v>0</v>
      </c>
      <c r="AB56" s="85">
        <v>0</v>
      </c>
      <c r="AC56" s="85">
        <v>0</v>
      </c>
      <c r="AD56" s="85">
        <v>0</v>
      </c>
      <c r="AE56" s="85">
        <v>0</v>
      </c>
      <c r="AF56" s="85">
        <v>0</v>
      </c>
      <c r="AG56" s="85">
        <v>0</v>
      </c>
      <c r="AH56" s="85">
        <v>0</v>
      </c>
      <c r="AI56" s="85">
        <v>0</v>
      </c>
      <c r="AJ56" s="85">
        <v>0</v>
      </c>
      <c r="AK56" s="29"/>
      <c r="AL56" s="110" t="s">
        <v>23</v>
      </c>
      <c r="AM56" s="22"/>
      <c r="AN56" s="121"/>
    </row>
    <row r="57" spans="2:40" s="16" customFormat="1" ht="9.75" customHeight="1" x14ac:dyDescent="0.15">
      <c r="B57" s="121"/>
      <c r="C57" s="23"/>
      <c r="D57" s="110"/>
      <c r="E57" s="18"/>
      <c r="F57" s="43"/>
      <c r="G57" s="44"/>
      <c r="H57" s="43"/>
      <c r="I57" s="44"/>
      <c r="J57" s="43"/>
      <c r="K57" s="44"/>
      <c r="L57" s="43"/>
      <c r="M57" s="44"/>
      <c r="N57" s="43"/>
      <c r="O57" s="45"/>
      <c r="P57" s="45"/>
      <c r="Q57" s="45"/>
      <c r="R57" s="70"/>
      <c r="S57" s="70"/>
      <c r="T57" s="52"/>
      <c r="U57" s="65"/>
      <c r="V57" s="43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29"/>
      <c r="AL57" s="110"/>
      <c r="AM57" s="22"/>
      <c r="AN57" s="121"/>
    </row>
    <row r="58" spans="2:40" s="16" customFormat="1" ht="9.75" customHeight="1" x14ac:dyDescent="0.15">
      <c r="B58" s="121"/>
      <c r="C58" s="23"/>
      <c r="D58" s="110" t="s">
        <v>24</v>
      </c>
      <c r="E58" s="18"/>
      <c r="F58" s="85">
        <v>2</v>
      </c>
      <c r="G58" s="85">
        <v>1</v>
      </c>
      <c r="H58" s="85">
        <v>2</v>
      </c>
      <c r="I58" s="85">
        <v>1</v>
      </c>
      <c r="J58" s="85">
        <v>27</v>
      </c>
      <c r="K58" s="85">
        <v>15</v>
      </c>
      <c r="L58" s="85">
        <v>2</v>
      </c>
      <c r="M58" s="85">
        <v>1</v>
      </c>
      <c r="N58" s="85">
        <v>14</v>
      </c>
      <c r="O58" s="86">
        <v>8</v>
      </c>
      <c r="P58" s="86">
        <v>6</v>
      </c>
      <c r="Q58" s="86">
        <v>3</v>
      </c>
      <c r="R58" s="86">
        <v>34</v>
      </c>
      <c r="S58" s="86">
        <v>22</v>
      </c>
      <c r="T58" s="103"/>
      <c r="U58" s="87">
        <v>14</v>
      </c>
      <c r="V58" s="85">
        <v>10</v>
      </c>
      <c r="W58" s="89">
        <v>0</v>
      </c>
      <c r="X58" s="89">
        <v>0</v>
      </c>
      <c r="Y58" s="89">
        <v>2</v>
      </c>
      <c r="Z58" s="85">
        <v>2</v>
      </c>
      <c r="AA58" s="85">
        <v>2</v>
      </c>
      <c r="AB58" s="85">
        <v>2</v>
      </c>
      <c r="AC58" s="85">
        <v>40</v>
      </c>
      <c r="AD58" s="85">
        <v>21</v>
      </c>
      <c r="AE58" s="85">
        <v>7</v>
      </c>
      <c r="AF58" s="85">
        <v>5</v>
      </c>
      <c r="AG58" s="85">
        <v>2</v>
      </c>
      <c r="AH58" s="85">
        <v>1</v>
      </c>
      <c r="AI58" s="85">
        <v>11</v>
      </c>
      <c r="AJ58" s="85">
        <v>6</v>
      </c>
      <c r="AK58" s="29"/>
      <c r="AL58" s="110" t="s">
        <v>24</v>
      </c>
      <c r="AM58" s="22"/>
      <c r="AN58" s="121"/>
    </row>
    <row r="59" spans="2:40" s="16" customFormat="1" ht="9.75" customHeight="1" x14ac:dyDescent="0.15">
      <c r="B59" s="121"/>
      <c r="C59" s="23"/>
      <c r="D59" s="110"/>
      <c r="E59" s="18"/>
      <c r="F59" s="43"/>
      <c r="G59" s="44"/>
      <c r="H59" s="43"/>
      <c r="I59" s="44"/>
      <c r="J59" s="43"/>
      <c r="K59" s="44"/>
      <c r="L59" s="43"/>
      <c r="M59" s="44"/>
      <c r="N59" s="43"/>
      <c r="O59" s="45">
        <v>1</v>
      </c>
      <c r="P59" s="45"/>
      <c r="Q59" s="45"/>
      <c r="R59" s="70"/>
      <c r="S59" s="70">
        <v>1</v>
      </c>
      <c r="T59" s="52"/>
      <c r="U59" s="65"/>
      <c r="V59" s="43"/>
      <c r="W59" s="46"/>
      <c r="X59" s="46"/>
      <c r="Y59" s="46"/>
      <c r="Z59" s="46">
        <v>1</v>
      </c>
      <c r="AA59" s="46"/>
      <c r="AB59" s="46"/>
      <c r="AC59" s="46"/>
      <c r="AD59" s="46">
        <v>5</v>
      </c>
      <c r="AE59" s="46"/>
      <c r="AF59" s="46"/>
      <c r="AG59" s="46"/>
      <c r="AH59" s="46">
        <v>1</v>
      </c>
      <c r="AI59" s="46"/>
      <c r="AJ59" s="46"/>
      <c r="AK59" s="29"/>
      <c r="AL59" s="110"/>
      <c r="AM59" s="22"/>
      <c r="AN59" s="121"/>
    </row>
    <row r="60" spans="2:40" s="16" customFormat="1" ht="9.75" customHeight="1" x14ac:dyDescent="0.15">
      <c r="B60" s="121"/>
      <c r="C60" s="23"/>
      <c r="D60" s="110" t="s">
        <v>108</v>
      </c>
      <c r="E60" s="18"/>
      <c r="F60" s="85">
        <v>15</v>
      </c>
      <c r="G60" s="85">
        <v>10</v>
      </c>
      <c r="H60" s="85">
        <v>9</v>
      </c>
      <c r="I60" s="85">
        <v>5</v>
      </c>
      <c r="J60" s="85">
        <v>39</v>
      </c>
      <c r="K60" s="85">
        <v>27</v>
      </c>
      <c r="L60" s="85">
        <v>6</v>
      </c>
      <c r="M60" s="85">
        <v>2</v>
      </c>
      <c r="N60" s="85">
        <v>66</v>
      </c>
      <c r="O60" s="86">
        <v>44</v>
      </c>
      <c r="P60" s="86">
        <v>54</v>
      </c>
      <c r="Q60" s="86">
        <v>32</v>
      </c>
      <c r="R60" s="86">
        <v>77</v>
      </c>
      <c r="S60" s="86">
        <v>51</v>
      </c>
      <c r="T60" s="103"/>
      <c r="U60" s="87">
        <v>38</v>
      </c>
      <c r="V60" s="85">
        <v>26</v>
      </c>
      <c r="W60" s="89">
        <v>2</v>
      </c>
      <c r="X60" s="89">
        <v>4</v>
      </c>
      <c r="Y60" s="89">
        <v>15</v>
      </c>
      <c r="Z60" s="85">
        <v>16</v>
      </c>
      <c r="AA60" s="85">
        <v>13</v>
      </c>
      <c r="AB60" s="85">
        <v>10</v>
      </c>
      <c r="AC60" s="85">
        <v>124</v>
      </c>
      <c r="AD60" s="85">
        <v>80</v>
      </c>
      <c r="AE60" s="85">
        <v>30</v>
      </c>
      <c r="AF60" s="85">
        <v>18</v>
      </c>
      <c r="AG60" s="85">
        <v>6</v>
      </c>
      <c r="AH60" s="85">
        <v>6</v>
      </c>
      <c r="AI60" s="85">
        <v>69</v>
      </c>
      <c r="AJ60" s="85">
        <v>53</v>
      </c>
      <c r="AK60" s="29"/>
      <c r="AL60" s="110" t="s">
        <v>108</v>
      </c>
      <c r="AM60" s="22"/>
      <c r="AN60" s="121"/>
    </row>
    <row r="61" spans="2:40" s="16" customFormat="1" ht="9.75" customHeight="1" x14ac:dyDescent="0.15">
      <c r="B61" s="121"/>
      <c r="C61" s="23"/>
      <c r="D61" s="110"/>
      <c r="E61" s="18"/>
      <c r="F61" s="43"/>
      <c r="G61" s="43">
        <v>1</v>
      </c>
      <c r="H61" s="43"/>
      <c r="I61" s="43">
        <v>1</v>
      </c>
      <c r="J61" s="43"/>
      <c r="K61" s="43">
        <v>1</v>
      </c>
      <c r="L61" s="43"/>
      <c r="M61" s="43">
        <v>2</v>
      </c>
      <c r="N61" s="43"/>
      <c r="O61" s="45">
        <v>3</v>
      </c>
      <c r="P61" s="45"/>
      <c r="Q61" s="45">
        <v>4</v>
      </c>
      <c r="R61" s="70"/>
      <c r="S61" s="70">
        <v>3</v>
      </c>
      <c r="T61" s="52"/>
      <c r="U61" s="65"/>
      <c r="V61" s="43">
        <v>3</v>
      </c>
      <c r="W61" s="46"/>
      <c r="X61" s="46"/>
      <c r="Y61" s="46"/>
      <c r="Z61" s="46">
        <v>1</v>
      </c>
      <c r="AA61" s="46"/>
      <c r="AB61" s="46"/>
      <c r="AC61" s="46"/>
      <c r="AD61" s="46">
        <v>21</v>
      </c>
      <c r="AE61" s="46"/>
      <c r="AF61" s="46">
        <v>5</v>
      </c>
      <c r="AG61" s="46"/>
      <c r="AH61" s="46"/>
      <c r="AI61" s="46"/>
      <c r="AJ61" s="46">
        <v>8</v>
      </c>
      <c r="AK61" s="29"/>
      <c r="AL61" s="110"/>
      <c r="AM61" s="22"/>
      <c r="AN61" s="121"/>
    </row>
    <row r="62" spans="2:40" s="16" customFormat="1" ht="12" customHeight="1" x14ac:dyDescent="0.15">
      <c r="B62" s="121"/>
      <c r="C62" s="23"/>
      <c r="D62" s="22" t="s">
        <v>25</v>
      </c>
      <c r="E62" s="18"/>
      <c r="F62" s="85">
        <v>0</v>
      </c>
      <c r="G62" s="85">
        <v>0</v>
      </c>
      <c r="H62" s="85">
        <v>0</v>
      </c>
      <c r="I62" s="85">
        <v>0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6">
        <v>0</v>
      </c>
      <c r="P62" s="86">
        <v>0</v>
      </c>
      <c r="Q62" s="86">
        <v>0</v>
      </c>
      <c r="R62" s="86">
        <v>0</v>
      </c>
      <c r="S62" s="86">
        <v>0</v>
      </c>
      <c r="T62" s="103"/>
      <c r="U62" s="87">
        <v>3</v>
      </c>
      <c r="V62" s="85">
        <v>2</v>
      </c>
      <c r="W62" s="89">
        <v>0</v>
      </c>
      <c r="X62" s="89">
        <v>0</v>
      </c>
      <c r="Y62" s="89">
        <v>0</v>
      </c>
      <c r="Z62" s="85">
        <v>0</v>
      </c>
      <c r="AA62" s="89">
        <v>0</v>
      </c>
      <c r="AB62" s="85">
        <v>0</v>
      </c>
      <c r="AC62" s="89">
        <v>0</v>
      </c>
      <c r="AD62" s="85">
        <v>0</v>
      </c>
      <c r="AE62" s="89">
        <v>0</v>
      </c>
      <c r="AF62" s="85">
        <v>0</v>
      </c>
      <c r="AG62" s="89">
        <v>0</v>
      </c>
      <c r="AH62" s="89">
        <v>0</v>
      </c>
      <c r="AI62" s="89">
        <v>1</v>
      </c>
      <c r="AJ62" s="85">
        <v>0</v>
      </c>
      <c r="AK62" s="29"/>
      <c r="AL62" s="22" t="s">
        <v>25</v>
      </c>
      <c r="AM62" s="22"/>
      <c r="AN62" s="121"/>
    </row>
    <row r="63" spans="2:40" s="16" customFormat="1" ht="12" customHeight="1" x14ac:dyDescent="0.15">
      <c r="B63" s="121"/>
      <c r="C63" s="23"/>
      <c r="D63" s="22" t="s">
        <v>26</v>
      </c>
      <c r="E63" s="18"/>
      <c r="F63" s="85">
        <v>0</v>
      </c>
      <c r="G63" s="85">
        <v>0</v>
      </c>
      <c r="H63" s="85">
        <v>0</v>
      </c>
      <c r="I63" s="85">
        <v>0</v>
      </c>
      <c r="J63" s="85">
        <v>0</v>
      </c>
      <c r="K63" s="85">
        <v>0</v>
      </c>
      <c r="L63" s="85">
        <v>1</v>
      </c>
      <c r="M63" s="85">
        <v>1</v>
      </c>
      <c r="N63" s="85">
        <v>1</v>
      </c>
      <c r="O63" s="86">
        <v>1</v>
      </c>
      <c r="P63" s="86">
        <v>1</v>
      </c>
      <c r="Q63" s="86">
        <v>2</v>
      </c>
      <c r="R63" s="86">
        <v>2</v>
      </c>
      <c r="S63" s="86">
        <v>2</v>
      </c>
      <c r="T63" s="103"/>
      <c r="U63" s="87">
        <v>0</v>
      </c>
      <c r="V63" s="85">
        <v>0</v>
      </c>
      <c r="W63" s="89">
        <v>0</v>
      </c>
      <c r="X63" s="89">
        <v>0</v>
      </c>
      <c r="Y63" s="89">
        <v>0</v>
      </c>
      <c r="Z63" s="85">
        <v>0</v>
      </c>
      <c r="AA63" s="89">
        <v>0</v>
      </c>
      <c r="AB63" s="85">
        <v>0</v>
      </c>
      <c r="AC63" s="89">
        <v>6</v>
      </c>
      <c r="AD63" s="85">
        <v>4</v>
      </c>
      <c r="AE63" s="89">
        <v>1</v>
      </c>
      <c r="AF63" s="85">
        <v>2</v>
      </c>
      <c r="AG63" s="89">
        <v>0</v>
      </c>
      <c r="AH63" s="89">
        <v>0</v>
      </c>
      <c r="AI63" s="89">
        <v>0</v>
      </c>
      <c r="AJ63" s="85">
        <v>0</v>
      </c>
      <c r="AK63" s="29"/>
      <c r="AL63" s="22" t="s">
        <v>26</v>
      </c>
      <c r="AM63" s="22"/>
      <c r="AN63" s="121"/>
    </row>
    <row r="64" spans="2:40" s="16" customFormat="1" ht="12" customHeight="1" x14ac:dyDescent="0.15">
      <c r="B64" s="121"/>
      <c r="C64" s="23"/>
      <c r="D64" s="22" t="s">
        <v>27</v>
      </c>
      <c r="E64" s="18"/>
      <c r="F64" s="85">
        <v>0</v>
      </c>
      <c r="G64" s="85">
        <v>0</v>
      </c>
      <c r="H64" s="85">
        <v>0</v>
      </c>
      <c r="I64" s="85">
        <v>0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6">
        <v>0</v>
      </c>
      <c r="P64" s="86">
        <v>0</v>
      </c>
      <c r="Q64" s="86">
        <v>0</v>
      </c>
      <c r="R64" s="86">
        <v>0</v>
      </c>
      <c r="S64" s="86">
        <v>0</v>
      </c>
      <c r="T64" s="103"/>
      <c r="U64" s="87">
        <v>0</v>
      </c>
      <c r="V64" s="85">
        <v>0</v>
      </c>
      <c r="W64" s="89">
        <v>0</v>
      </c>
      <c r="X64" s="89">
        <v>0</v>
      </c>
      <c r="Y64" s="89">
        <v>0</v>
      </c>
      <c r="Z64" s="85">
        <v>0</v>
      </c>
      <c r="AA64" s="89">
        <v>0</v>
      </c>
      <c r="AB64" s="85">
        <v>0</v>
      </c>
      <c r="AC64" s="89">
        <v>1</v>
      </c>
      <c r="AD64" s="85">
        <v>0</v>
      </c>
      <c r="AE64" s="89">
        <v>0</v>
      </c>
      <c r="AF64" s="85">
        <v>0</v>
      </c>
      <c r="AG64" s="89">
        <v>0</v>
      </c>
      <c r="AH64" s="89">
        <v>0</v>
      </c>
      <c r="AI64" s="89">
        <v>0</v>
      </c>
      <c r="AJ64" s="85">
        <v>0</v>
      </c>
      <c r="AK64" s="29"/>
      <c r="AL64" s="22" t="s">
        <v>27</v>
      </c>
      <c r="AM64" s="22"/>
      <c r="AN64" s="121"/>
    </row>
    <row r="65" spans="2:40" s="16" customFormat="1" ht="12" customHeight="1" x14ac:dyDescent="0.15">
      <c r="B65" s="121"/>
      <c r="C65" s="23"/>
      <c r="D65" s="22" t="s">
        <v>28</v>
      </c>
      <c r="E65" s="18"/>
      <c r="F65" s="85">
        <v>0</v>
      </c>
      <c r="G65" s="85">
        <v>0</v>
      </c>
      <c r="H65" s="85">
        <v>1</v>
      </c>
      <c r="I65" s="85">
        <v>1</v>
      </c>
      <c r="J65" s="85">
        <v>0</v>
      </c>
      <c r="K65" s="85">
        <v>0</v>
      </c>
      <c r="L65" s="85">
        <v>0</v>
      </c>
      <c r="M65" s="85">
        <v>0</v>
      </c>
      <c r="N65" s="85">
        <v>0</v>
      </c>
      <c r="O65" s="86">
        <v>0</v>
      </c>
      <c r="P65" s="86">
        <v>0</v>
      </c>
      <c r="Q65" s="86">
        <v>0</v>
      </c>
      <c r="R65" s="86">
        <v>0</v>
      </c>
      <c r="S65" s="86">
        <v>0</v>
      </c>
      <c r="T65" s="103"/>
      <c r="U65" s="87">
        <v>0</v>
      </c>
      <c r="V65" s="85">
        <v>0</v>
      </c>
      <c r="W65" s="89">
        <v>0</v>
      </c>
      <c r="X65" s="89">
        <v>0</v>
      </c>
      <c r="Y65" s="89">
        <v>0</v>
      </c>
      <c r="Z65" s="85">
        <v>0</v>
      </c>
      <c r="AA65" s="89">
        <v>0</v>
      </c>
      <c r="AB65" s="85">
        <v>0</v>
      </c>
      <c r="AC65" s="89">
        <v>0</v>
      </c>
      <c r="AD65" s="85">
        <v>0</v>
      </c>
      <c r="AE65" s="89">
        <v>0</v>
      </c>
      <c r="AF65" s="85">
        <v>0</v>
      </c>
      <c r="AG65" s="89">
        <v>0</v>
      </c>
      <c r="AH65" s="89">
        <v>0</v>
      </c>
      <c r="AI65" s="89">
        <v>0</v>
      </c>
      <c r="AJ65" s="85">
        <v>0</v>
      </c>
      <c r="AK65" s="29"/>
      <c r="AL65" s="22" t="s">
        <v>28</v>
      </c>
      <c r="AM65" s="22"/>
      <c r="AN65" s="121"/>
    </row>
    <row r="66" spans="2:40" s="16" customFormat="1" ht="12" customHeight="1" x14ac:dyDescent="0.15">
      <c r="B66" s="121"/>
      <c r="C66" s="23"/>
      <c r="D66" s="22" t="s">
        <v>29</v>
      </c>
      <c r="E66" s="18"/>
      <c r="F66" s="85">
        <v>0</v>
      </c>
      <c r="G66" s="85">
        <v>0</v>
      </c>
      <c r="H66" s="85">
        <v>0</v>
      </c>
      <c r="I66" s="85">
        <v>0</v>
      </c>
      <c r="J66" s="85">
        <v>0</v>
      </c>
      <c r="K66" s="85">
        <v>0</v>
      </c>
      <c r="L66" s="85">
        <v>0</v>
      </c>
      <c r="M66" s="85">
        <v>0</v>
      </c>
      <c r="N66" s="85">
        <v>0</v>
      </c>
      <c r="O66" s="86">
        <v>0</v>
      </c>
      <c r="P66" s="86">
        <v>0</v>
      </c>
      <c r="Q66" s="86">
        <v>0</v>
      </c>
      <c r="R66" s="86">
        <v>0</v>
      </c>
      <c r="S66" s="86">
        <v>0</v>
      </c>
      <c r="T66" s="103"/>
      <c r="U66" s="87">
        <v>0</v>
      </c>
      <c r="V66" s="85">
        <v>0</v>
      </c>
      <c r="W66" s="89">
        <v>0</v>
      </c>
      <c r="X66" s="89">
        <v>0</v>
      </c>
      <c r="Y66" s="89">
        <v>0</v>
      </c>
      <c r="Z66" s="85">
        <v>0</v>
      </c>
      <c r="AA66" s="89">
        <v>0</v>
      </c>
      <c r="AB66" s="85">
        <v>0</v>
      </c>
      <c r="AC66" s="89">
        <v>0</v>
      </c>
      <c r="AD66" s="85">
        <v>0</v>
      </c>
      <c r="AE66" s="89">
        <v>0</v>
      </c>
      <c r="AF66" s="85">
        <v>0</v>
      </c>
      <c r="AG66" s="89">
        <v>0</v>
      </c>
      <c r="AH66" s="89">
        <v>0</v>
      </c>
      <c r="AI66" s="89">
        <v>0</v>
      </c>
      <c r="AJ66" s="85">
        <v>0</v>
      </c>
      <c r="AK66" s="29"/>
      <c r="AL66" s="22" t="s">
        <v>29</v>
      </c>
      <c r="AM66" s="22"/>
      <c r="AN66" s="121"/>
    </row>
    <row r="67" spans="2:40" s="16" customFormat="1" ht="12" customHeight="1" x14ac:dyDescent="0.15">
      <c r="B67" s="121"/>
      <c r="C67" s="23"/>
      <c r="D67" s="22" t="s">
        <v>30</v>
      </c>
      <c r="E67" s="18"/>
      <c r="F67" s="85">
        <v>0</v>
      </c>
      <c r="G67" s="85">
        <v>0</v>
      </c>
      <c r="H67" s="85">
        <v>1</v>
      </c>
      <c r="I67" s="85">
        <v>1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6">
        <v>0</v>
      </c>
      <c r="P67" s="86">
        <v>0</v>
      </c>
      <c r="Q67" s="86">
        <v>0</v>
      </c>
      <c r="R67" s="86">
        <v>0</v>
      </c>
      <c r="S67" s="86">
        <v>0</v>
      </c>
      <c r="T67" s="103"/>
      <c r="U67" s="87">
        <v>0</v>
      </c>
      <c r="V67" s="85">
        <v>0</v>
      </c>
      <c r="W67" s="89">
        <v>0</v>
      </c>
      <c r="X67" s="89">
        <v>0</v>
      </c>
      <c r="Y67" s="89">
        <v>0</v>
      </c>
      <c r="Z67" s="85">
        <v>0</v>
      </c>
      <c r="AA67" s="89">
        <v>0</v>
      </c>
      <c r="AB67" s="85">
        <v>0</v>
      </c>
      <c r="AC67" s="89">
        <v>1</v>
      </c>
      <c r="AD67" s="85">
        <v>0</v>
      </c>
      <c r="AE67" s="89">
        <v>0</v>
      </c>
      <c r="AF67" s="85">
        <v>0</v>
      </c>
      <c r="AG67" s="89">
        <v>0</v>
      </c>
      <c r="AH67" s="89">
        <v>0</v>
      </c>
      <c r="AI67" s="89">
        <v>0</v>
      </c>
      <c r="AJ67" s="85">
        <v>0</v>
      </c>
      <c r="AK67" s="29"/>
      <c r="AL67" s="22" t="s">
        <v>30</v>
      </c>
      <c r="AM67" s="22"/>
      <c r="AN67" s="121"/>
    </row>
    <row r="68" spans="2:40" s="16" customFormat="1" ht="12" customHeight="1" x14ac:dyDescent="0.15">
      <c r="B68" s="121"/>
      <c r="C68" s="23"/>
      <c r="D68" s="22" t="s">
        <v>31</v>
      </c>
      <c r="E68" s="18"/>
      <c r="F68" s="85">
        <v>0</v>
      </c>
      <c r="G68" s="85">
        <v>0</v>
      </c>
      <c r="H68" s="85">
        <v>0</v>
      </c>
      <c r="I68" s="85">
        <v>0</v>
      </c>
      <c r="J68" s="85">
        <v>0</v>
      </c>
      <c r="K68" s="85">
        <v>0</v>
      </c>
      <c r="L68" s="85">
        <v>0</v>
      </c>
      <c r="M68" s="85">
        <v>0</v>
      </c>
      <c r="N68" s="85">
        <v>0</v>
      </c>
      <c r="O68" s="86">
        <v>0</v>
      </c>
      <c r="P68" s="86">
        <v>0</v>
      </c>
      <c r="Q68" s="86">
        <v>0</v>
      </c>
      <c r="R68" s="86">
        <v>0</v>
      </c>
      <c r="S68" s="86">
        <v>0</v>
      </c>
      <c r="T68" s="103"/>
      <c r="U68" s="87">
        <v>0</v>
      </c>
      <c r="V68" s="85">
        <v>0</v>
      </c>
      <c r="W68" s="89">
        <v>0</v>
      </c>
      <c r="X68" s="89">
        <v>0</v>
      </c>
      <c r="Y68" s="89">
        <v>0</v>
      </c>
      <c r="Z68" s="85">
        <v>0</v>
      </c>
      <c r="AA68" s="89">
        <v>0</v>
      </c>
      <c r="AB68" s="85">
        <v>0</v>
      </c>
      <c r="AC68" s="89">
        <v>0</v>
      </c>
      <c r="AD68" s="85">
        <v>0</v>
      </c>
      <c r="AE68" s="89">
        <v>0</v>
      </c>
      <c r="AF68" s="85">
        <v>0</v>
      </c>
      <c r="AG68" s="89">
        <v>0</v>
      </c>
      <c r="AH68" s="89">
        <v>0</v>
      </c>
      <c r="AI68" s="89">
        <v>0</v>
      </c>
      <c r="AJ68" s="85">
        <v>0</v>
      </c>
      <c r="AK68" s="29"/>
      <c r="AL68" s="22" t="s">
        <v>31</v>
      </c>
      <c r="AM68" s="22"/>
      <c r="AN68" s="121"/>
    </row>
    <row r="69" spans="2:40" s="16" customFormat="1" ht="12" customHeight="1" thickBot="1" x14ac:dyDescent="0.2">
      <c r="B69" s="122"/>
      <c r="C69" s="5"/>
      <c r="D69" s="48" t="s">
        <v>51</v>
      </c>
      <c r="E69" s="49"/>
      <c r="F69" s="95">
        <f>F33-SUM(F34:F54,F56,F58,F60,F62:F68)</f>
        <v>2</v>
      </c>
      <c r="G69" s="95">
        <f t="shared" ref="G69:S69" si="3">G33-SUM(G34:G54,G56,G58,G60,G62:G68)</f>
        <v>3</v>
      </c>
      <c r="H69" s="95">
        <f t="shared" si="3"/>
        <v>3</v>
      </c>
      <c r="I69" s="95">
        <f t="shared" si="3"/>
        <v>0</v>
      </c>
      <c r="J69" s="95">
        <f t="shared" si="3"/>
        <v>2</v>
      </c>
      <c r="K69" s="95">
        <f t="shared" si="3"/>
        <v>2</v>
      </c>
      <c r="L69" s="95">
        <f t="shared" si="3"/>
        <v>0</v>
      </c>
      <c r="M69" s="95">
        <f t="shared" si="3"/>
        <v>0</v>
      </c>
      <c r="N69" s="95">
        <f t="shared" si="3"/>
        <v>10</v>
      </c>
      <c r="O69" s="96">
        <f t="shared" si="3"/>
        <v>4</v>
      </c>
      <c r="P69" s="96">
        <f t="shared" si="3"/>
        <v>3</v>
      </c>
      <c r="Q69" s="96">
        <f t="shared" si="3"/>
        <v>0</v>
      </c>
      <c r="R69" s="96">
        <f t="shared" si="3"/>
        <v>6</v>
      </c>
      <c r="S69" s="96">
        <f t="shared" si="3"/>
        <v>9</v>
      </c>
      <c r="T69" s="97"/>
      <c r="U69" s="108">
        <f t="shared" ref="U69:AJ69" si="4">U33-SUM(U34:U54,U56,U58,U60,U62:U68)</f>
        <v>1</v>
      </c>
      <c r="V69" s="95">
        <f t="shared" si="4"/>
        <v>1</v>
      </c>
      <c r="W69" s="98">
        <f t="shared" si="4"/>
        <v>0</v>
      </c>
      <c r="X69" s="98">
        <f t="shared" si="4"/>
        <v>0</v>
      </c>
      <c r="Y69" s="98">
        <f t="shared" si="4"/>
        <v>5</v>
      </c>
      <c r="Z69" s="95">
        <f t="shared" si="4"/>
        <v>6</v>
      </c>
      <c r="AA69" s="95">
        <f t="shared" si="4"/>
        <v>0</v>
      </c>
      <c r="AB69" s="95">
        <f t="shared" si="4"/>
        <v>0</v>
      </c>
      <c r="AC69" s="95">
        <f t="shared" si="4"/>
        <v>14</v>
      </c>
      <c r="AD69" s="95">
        <f t="shared" si="4"/>
        <v>13</v>
      </c>
      <c r="AE69" s="95">
        <f t="shared" si="4"/>
        <v>1</v>
      </c>
      <c r="AF69" s="95">
        <f t="shared" si="4"/>
        <v>1</v>
      </c>
      <c r="AG69" s="95">
        <f t="shared" si="4"/>
        <v>8</v>
      </c>
      <c r="AH69" s="95">
        <f t="shared" si="4"/>
        <v>9</v>
      </c>
      <c r="AI69" s="95">
        <f t="shared" si="4"/>
        <v>9</v>
      </c>
      <c r="AJ69" s="95">
        <f t="shared" si="4"/>
        <v>3</v>
      </c>
      <c r="AK69" s="50">
        <f>AK33-SUM(AK34:AK54)-AK56-AK58-AK60-AK62-AK63-AK64-AK65-AK66-AK67-AK68</f>
        <v>0</v>
      </c>
      <c r="AL69" s="48" t="s">
        <v>51</v>
      </c>
      <c r="AM69" s="48"/>
      <c r="AN69" s="122"/>
    </row>
    <row r="70" spans="2:40" x14ac:dyDescent="0.15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</row>
    <row r="71" spans="2:40" x14ac:dyDescent="0.15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</row>
    <row r="72" spans="2:40" x14ac:dyDescent="0.15">
      <c r="B72" s="16"/>
    </row>
    <row r="74" spans="2:40" x14ac:dyDescent="0.15">
      <c r="D74" s="1" t="s">
        <v>88</v>
      </c>
      <c r="F74" s="55">
        <f>SUM(F8,F33)-F6</f>
        <v>0</v>
      </c>
      <c r="G74" s="55">
        <f t="shared" ref="G74:U74" si="5">SUM(G8,G33)-G6</f>
        <v>0</v>
      </c>
      <c r="H74" s="55">
        <f t="shared" si="5"/>
        <v>0</v>
      </c>
      <c r="I74" s="55">
        <f t="shared" si="5"/>
        <v>0</v>
      </c>
      <c r="J74" s="55">
        <f t="shared" si="5"/>
        <v>0</v>
      </c>
      <c r="K74" s="55">
        <f t="shared" si="5"/>
        <v>0</v>
      </c>
      <c r="L74" s="55">
        <f t="shared" si="5"/>
        <v>0</v>
      </c>
      <c r="M74" s="55">
        <f t="shared" si="5"/>
        <v>0</v>
      </c>
      <c r="N74" s="55">
        <f t="shared" si="5"/>
        <v>0</v>
      </c>
      <c r="O74" s="55">
        <f t="shared" si="5"/>
        <v>0</v>
      </c>
      <c r="P74" s="55">
        <f>SUM(P8,P33)-P6</f>
        <v>0</v>
      </c>
      <c r="Q74" s="55">
        <f>SUM(Q8,Q33)-Q6</f>
        <v>0</v>
      </c>
      <c r="R74" s="55">
        <f t="shared" si="5"/>
        <v>0</v>
      </c>
      <c r="S74" s="55">
        <f t="shared" si="5"/>
        <v>0</v>
      </c>
      <c r="T74" s="55"/>
      <c r="U74" s="55">
        <f t="shared" si="5"/>
        <v>0</v>
      </c>
      <c r="V74" s="55">
        <f t="shared" ref="V74:AJ74" si="6">SUM(V8,V33)-V6</f>
        <v>0</v>
      </c>
      <c r="W74" s="55">
        <f t="shared" si="6"/>
        <v>0</v>
      </c>
      <c r="X74" s="55">
        <f t="shared" si="6"/>
        <v>0</v>
      </c>
      <c r="Y74" s="55">
        <f t="shared" si="6"/>
        <v>0</v>
      </c>
      <c r="Z74" s="55">
        <f t="shared" si="6"/>
        <v>0</v>
      </c>
      <c r="AA74" s="55">
        <f t="shared" si="6"/>
        <v>0</v>
      </c>
      <c r="AB74" s="55">
        <f t="shared" si="6"/>
        <v>0</v>
      </c>
      <c r="AC74" s="55">
        <f t="shared" si="6"/>
        <v>0</v>
      </c>
      <c r="AD74" s="55">
        <f t="shared" si="6"/>
        <v>0</v>
      </c>
      <c r="AE74" s="55">
        <f t="shared" si="6"/>
        <v>0</v>
      </c>
      <c r="AF74" s="55">
        <f t="shared" si="6"/>
        <v>0</v>
      </c>
      <c r="AG74" s="55">
        <f t="shared" ref="AG74:AI74" si="7">SUM(AG8,AG33)-AG6</f>
        <v>0</v>
      </c>
      <c r="AH74" s="55">
        <f t="shared" si="7"/>
        <v>0</v>
      </c>
      <c r="AI74" s="55">
        <f t="shared" si="7"/>
        <v>0</v>
      </c>
      <c r="AJ74" s="55">
        <f t="shared" si="6"/>
        <v>0</v>
      </c>
    </row>
    <row r="75" spans="2:40" x14ac:dyDescent="0.15">
      <c r="D75" s="1" t="s">
        <v>89</v>
      </c>
      <c r="F75" s="55">
        <f>SUM(F9:F31)-F8</f>
        <v>0</v>
      </c>
      <c r="G75" s="55">
        <f t="shared" ref="G75:U75" si="8">SUM(G9:G31)-G8</f>
        <v>0</v>
      </c>
      <c r="H75" s="55">
        <f t="shared" si="8"/>
        <v>0</v>
      </c>
      <c r="I75" s="55">
        <f t="shared" si="8"/>
        <v>0</v>
      </c>
      <c r="J75" s="55">
        <f t="shared" si="8"/>
        <v>0</v>
      </c>
      <c r="K75" s="55">
        <f t="shared" si="8"/>
        <v>0</v>
      </c>
      <c r="L75" s="55">
        <f t="shared" si="8"/>
        <v>0</v>
      </c>
      <c r="M75" s="55">
        <f t="shared" si="8"/>
        <v>0</v>
      </c>
      <c r="N75" s="55">
        <f t="shared" si="8"/>
        <v>0</v>
      </c>
      <c r="O75" s="55">
        <f t="shared" si="8"/>
        <v>0</v>
      </c>
      <c r="P75" s="55">
        <f>SUM(P9:P31)-P8</f>
        <v>0</v>
      </c>
      <c r="Q75" s="55">
        <f>SUM(Q9:Q31)-Q8</f>
        <v>0</v>
      </c>
      <c r="R75" s="55">
        <f t="shared" si="8"/>
        <v>0</v>
      </c>
      <c r="S75" s="55">
        <f t="shared" si="8"/>
        <v>0</v>
      </c>
      <c r="T75" s="55"/>
      <c r="U75" s="55">
        <f t="shared" si="8"/>
        <v>0</v>
      </c>
      <c r="V75" s="55">
        <f t="shared" ref="V75:AF75" si="9">SUM(V9:V31)-V8</f>
        <v>0</v>
      </c>
      <c r="W75" s="55">
        <f t="shared" si="9"/>
        <v>0</v>
      </c>
      <c r="X75" s="55">
        <f t="shared" si="9"/>
        <v>0</v>
      </c>
      <c r="Y75" s="55">
        <f t="shared" si="9"/>
        <v>0</v>
      </c>
      <c r="Z75" s="55">
        <f t="shared" si="9"/>
        <v>0</v>
      </c>
      <c r="AA75" s="55">
        <f t="shared" si="9"/>
        <v>0</v>
      </c>
      <c r="AB75" s="55">
        <f t="shared" si="9"/>
        <v>0</v>
      </c>
      <c r="AC75" s="55">
        <f t="shared" si="9"/>
        <v>0</v>
      </c>
      <c r="AD75" s="55">
        <f t="shared" si="9"/>
        <v>0</v>
      </c>
      <c r="AE75" s="55">
        <f t="shared" si="9"/>
        <v>0</v>
      </c>
      <c r="AF75" s="55">
        <f t="shared" si="9"/>
        <v>0</v>
      </c>
      <c r="AG75" s="55">
        <f t="shared" ref="AG75:AI75" si="10">SUM(AG9:AG31)-AG8</f>
        <v>0</v>
      </c>
      <c r="AH75" s="55">
        <f t="shared" si="10"/>
        <v>0</v>
      </c>
      <c r="AI75" s="55">
        <f t="shared" si="10"/>
        <v>0</v>
      </c>
      <c r="AJ75" s="55">
        <f>SUM(AJ9:AJ31)-AJ8</f>
        <v>0</v>
      </c>
    </row>
    <row r="76" spans="2:40" x14ac:dyDescent="0.15">
      <c r="D76" s="1" t="s">
        <v>90</v>
      </c>
      <c r="F76" s="55">
        <f>SUM(F34:F69)-F33</f>
        <v>0</v>
      </c>
      <c r="G76" s="55">
        <f>SUM(G34:G69)-G33-G55-G57-G59-G61</f>
        <v>0</v>
      </c>
      <c r="H76" s="55">
        <f t="shared" ref="H76:S76" si="11">SUM(H34:H69)-H33-H55-H57-H59-H61</f>
        <v>0</v>
      </c>
      <c r="I76" s="55">
        <f t="shared" si="11"/>
        <v>0</v>
      </c>
      <c r="J76" s="55">
        <f t="shared" si="11"/>
        <v>0</v>
      </c>
      <c r="K76" s="55">
        <f t="shared" si="11"/>
        <v>0</v>
      </c>
      <c r="L76" s="55">
        <f t="shared" si="11"/>
        <v>0</v>
      </c>
      <c r="M76" s="55">
        <f t="shared" si="11"/>
        <v>0</v>
      </c>
      <c r="N76" s="55">
        <f t="shared" si="11"/>
        <v>0</v>
      </c>
      <c r="O76" s="55">
        <f t="shared" si="11"/>
        <v>0</v>
      </c>
      <c r="P76" s="55">
        <f>SUM(P34:P69)-P33-P55-P57-P59-P61</f>
        <v>0</v>
      </c>
      <c r="Q76" s="55">
        <f>SUM(Q34:Q69)-Q33-Q55-Q57-Q59-Q61</f>
        <v>0</v>
      </c>
      <c r="R76" s="55">
        <f t="shared" si="11"/>
        <v>0</v>
      </c>
      <c r="S76" s="55">
        <f t="shared" si="11"/>
        <v>0</v>
      </c>
      <c r="T76" s="55"/>
      <c r="U76" s="55">
        <f>SUM(U34:U69)-U33-U55-U57-U59-U61</f>
        <v>0</v>
      </c>
      <c r="V76" s="55">
        <f t="shared" ref="V76:AJ76" si="12">SUM(V34:V69)-V33-V55-V57-V59-V61</f>
        <v>0</v>
      </c>
      <c r="W76" s="55">
        <f t="shared" si="12"/>
        <v>0</v>
      </c>
      <c r="X76" s="55">
        <f t="shared" si="12"/>
        <v>0</v>
      </c>
      <c r="Y76" s="55">
        <f t="shared" si="12"/>
        <v>0</v>
      </c>
      <c r="Z76" s="55">
        <f t="shared" si="12"/>
        <v>0</v>
      </c>
      <c r="AA76" s="55">
        <f t="shared" si="12"/>
        <v>0</v>
      </c>
      <c r="AB76" s="55">
        <f t="shared" si="12"/>
        <v>0</v>
      </c>
      <c r="AC76" s="55">
        <f t="shared" si="12"/>
        <v>0</v>
      </c>
      <c r="AD76" s="55">
        <f t="shared" si="12"/>
        <v>0</v>
      </c>
      <c r="AE76" s="55">
        <f t="shared" si="12"/>
        <v>0</v>
      </c>
      <c r="AF76" s="55">
        <f t="shared" si="12"/>
        <v>0</v>
      </c>
      <c r="AG76" s="55">
        <f t="shared" ref="AG76:AI76" si="13">SUM(AG34:AG69)-AG33-AG55-AG57-AG59-AG61</f>
        <v>0</v>
      </c>
      <c r="AH76" s="55">
        <f t="shared" si="13"/>
        <v>0</v>
      </c>
      <c r="AI76" s="55">
        <f t="shared" si="13"/>
        <v>0</v>
      </c>
      <c r="AJ76" s="55">
        <f t="shared" si="12"/>
        <v>0</v>
      </c>
    </row>
  </sheetData>
  <mergeCells count="31">
    <mergeCell ref="B33:B69"/>
    <mergeCell ref="F4:G4"/>
    <mergeCell ref="H4:I4"/>
    <mergeCell ref="J4:K4"/>
    <mergeCell ref="F2:R2"/>
    <mergeCell ref="D54:D55"/>
    <mergeCell ref="D56:D57"/>
    <mergeCell ref="D58:D59"/>
    <mergeCell ref="D60:D61"/>
    <mergeCell ref="P4:Q4"/>
    <mergeCell ref="W4:X4"/>
    <mergeCell ref="V2:AF2"/>
    <mergeCell ref="B4:E5"/>
    <mergeCell ref="B8:B31"/>
    <mergeCell ref="L4:M4"/>
    <mergeCell ref="N4:O4"/>
    <mergeCell ref="R4:S4"/>
    <mergeCell ref="U4:V4"/>
    <mergeCell ref="Y4:Z4"/>
    <mergeCell ref="AN8:AN31"/>
    <mergeCell ref="AN33:AN69"/>
    <mergeCell ref="AK4:AN5"/>
    <mergeCell ref="AA4:AB4"/>
    <mergeCell ref="AC4:AD4"/>
    <mergeCell ref="AE4:AF4"/>
    <mergeCell ref="AI4:AJ4"/>
    <mergeCell ref="AL58:AL59"/>
    <mergeCell ref="AL60:AL61"/>
    <mergeCell ref="AL54:AL55"/>
    <mergeCell ref="AL56:AL57"/>
    <mergeCell ref="AG4:AH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8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122-1</vt:lpstr>
      <vt:lpstr>122-2</vt:lpstr>
      <vt:lpstr>'122-1'!Print_Area</vt:lpstr>
      <vt:lpstr>'122-2'!Print_Area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2023-07-28T09:12:43Z</cp:lastPrinted>
  <dcterms:created xsi:type="dcterms:W3CDTF">2002-05-13T05:27:44Z</dcterms:created>
  <dcterms:modified xsi:type="dcterms:W3CDTF">2023-07-28T09:12:54Z</dcterms:modified>
</cp:coreProperties>
</file>