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FCCE0635-A15E-4F8D-9793-4EEA82093F0C}" xr6:coauthVersionLast="36" xr6:coauthVersionMax="36" xr10:uidLastSave="{00000000-0000-0000-0000-000000000000}"/>
  <bookViews>
    <workbookView xWindow="43452" yWindow="32772" windowWidth="7692" windowHeight="8340" xr2:uid="{00000000-000D-0000-FFFF-FFFF00000000}"/>
  </bookViews>
  <sheets>
    <sheet name="01" sheetId="1" r:id="rId1"/>
  </sheets>
  <definedNames>
    <definedName name="_xlnm.Print_Area" localSheetId="0">'01'!$B$2:$K$42</definedName>
  </definedNames>
  <calcPr calcId="191029"/>
</workbook>
</file>

<file path=xl/calcChain.xml><?xml version="1.0" encoding="utf-8"?>
<calcChain xmlns="http://schemas.openxmlformats.org/spreadsheetml/2006/main">
  <c r="H40" i="1" l="1"/>
  <c r="I40" i="1"/>
  <c r="J40" i="1"/>
  <c r="K40" i="1"/>
  <c r="F40" i="1"/>
  <c r="G27" i="1"/>
  <c r="H25" i="1"/>
  <c r="G25" i="1"/>
  <c r="I25" i="1"/>
  <c r="J25" i="1"/>
  <c r="K25" i="1"/>
  <c r="F25" i="1"/>
  <c r="F7" i="1"/>
  <c r="G36" i="1" l="1"/>
  <c r="F48" i="1" l="1"/>
  <c r="G39" i="1"/>
  <c r="L39" i="1" s="1"/>
  <c r="G38" i="1"/>
  <c r="M38" i="1" s="1"/>
  <c r="G37" i="1"/>
  <c r="L37" i="1" s="1"/>
  <c r="M36" i="1"/>
  <c r="G35" i="1"/>
  <c r="L35" i="1" s="1"/>
  <c r="G34" i="1"/>
  <c r="L34" i="1" s="1"/>
  <c r="G33" i="1"/>
  <c r="L33" i="1" s="1"/>
  <c r="G32" i="1"/>
  <c r="L32" i="1" s="1"/>
  <c r="G31" i="1"/>
  <c r="L31" i="1" s="1"/>
  <c r="G30" i="1"/>
  <c r="L30" i="1" s="1"/>
  <c r="G29" i="1"/>
  <c r="L29" i="1" s="1"/>
  <c r="G28" i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48" i="1"/>
  <c r="J48" i="1"/>
  <c r="I48" i="1"/>
  <c r="J47" i="1"/>
  <c r="H47" i="1"/>
  <c r="L28" i="1" l="1"/>
  <c r="G40" i="1"/>
  <c r="K7" i="1"/>
  <c r="K46" i="1" s="1"/>
  <c r="I7" i="1"/>
  <c r="I46" i="1" s="1"/>
  <c r="J7" i="1"/>
  <c r="J46" i="1" s="1"/>
  <c r="L38" i="1"/>
  <c r="I47" i="1"/>
  <c r="K47" i="1"/>
  <c r="L36" i="1"/>
  <c r="L8" i="1" l="1"/>
  <c r="G47" i="1"/>
  <c r="F47" i="1" l="1"/>
  <c r="F46" i="1" l="1"/>
  <c r="G7" i="1" l="1"/>
  <c r="G48" i="1"/>
  <c r="G46" i="1" l="1"/>
  <c r="L40" i="1"/>
  <c r="L26" i="1"/>
  <c r="H7" i="1" l="1"/>
  <c r="L7" i="1" s="1"/>
  <c r="H48" i="1"/>
  <c r="H46" i="1" l="1"/>
</calcChain>
</file>

<file path=xl/sharedStrings.xml><?xml version="1.0" encoding="utf-8"?>
<sst xmlns="http://schemas.openxmlformats.org/spreadsheetml/2006/main" count="50" uniqueCount="49">
  <si>
    <t xml:space="preserve"> 総　　　　　 数</t>
  </si>
  <si>
    <t>その他の特別法犯</t>
  </si>
  <si>
    <t>小型自動車競走法</t>
    <phoneticPr fontId="1"/>
  </si>
  <si>
    <t>検挙件数</t>
    <phoneticPr fontId="1"/>
  </si>
  <si>
    <t>検挙人員</t>
    <phoneticPr fontId="1"/>
  </si>
  <si>
    <t>準構成員</t>
    <phoneticPr fontId="1"/>
  </si>
  <si>
    <t>計</t>
    <phoneticPr fontId="1"/>
  </si>
  <si>
    <t>公務執行妨害</t>
    <phoneticPr fontId="1"/>
  </si>
  <si>
    <t>その他の刑法犯</t>
    <phoneticPr fontId="1"/>
  </si>
  <si>
    <t>自転車競技法</t>
    <phoneticPr fontId="1"/>
  </si>
  <si>
    <t>ﾓｰﾀｰﾎﾞｰﾄ競走法</t>
    <phoneticPr fontId="1"/>
  </si>
  <si>
    <t>風営適正化法</t>
    <phoneticPr fontId="1"/>
  </si>
  <si>
    <t>殺人</t>
    <phoneticPr fontId="1"/>
  </si>
  <si>
    <t>強盗</t>
    <phoneticPr fontId="1"/>
  </si>
  <si>
    <t>罪種</t>
    <phoneticPr fontId="1"/>
  </si>
  <si>
    <t>首領</t>
    <phoneticPr fontId="1"/>
  </si>
  <si>
    <t>幹部</t>
    <phoneticPr fontId="1"/>
  </si>
  <si>
    <t>組員</t>
    <phoneticPr fontId="1"/>
  </si>
  <si>
    <t>地位別</t>
    <phoneticPr fontId="1"/>
  </si>
  <si>
    <t>放火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</si>
  <si>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</si>
  <si>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</si>
  <si>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</si>
  <si>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</si>
  <si>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</si>
  <si>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</si>
  <si>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詐欺</t>
    <phoneticPr fontId="1"/>
  </si>
  <si>
    <t>賭博</t>
    <phoneticPr fontId="1"/>
  </si>
  <si>
    <t>証人威迫</t>
    <phoneticPr fontId="1"/>
  </si>
  <si>
    <t>器物損壊</t>
    <phoneticPr fontId="1"/>
  </si>
  <si>
    <t>暴力行為</t>
    <phoneticPr fontId="1"/>
  </si>
  <si>
    <t>競馬法</t>
    <phoneticPr fontId="1"/>
  </si>
  <si>
    <t>売春防止法</t>
    <phoneticPr fontId="1"/>
  </si>
  <si>
    <t>児童福祉法</t>
    <phoneticPr fontId="1"/>
  </si>
  <si>
    <t>銃刀法</t>
    <phoneticPr fontId="1"/>
  </si>
  <si>
    <t>職業安定法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</si>
  <si>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</si>
  <si>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</si>
  <si>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検挙人員</t>
    <rPh sb="0" eb="2">
      <t>ケンキョ</t>
    </rPh>
    <rPh sb="2" eb="4">
      <t>ジンイン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</si>
  <si>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</si>
  <si>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</si>
  <si>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</si>
  <si>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薬物補助</t>
    <rPh sb="0" eb="2">
      <t>ヤクブツ</t>
    </rPh>
    <rPh sb="2" eb="4">
      <t>ホジョ</t>
    </rPh>
    <phoneticPr fontId="1"/>
  </si>
  <si>
    <t>麻薬取締法</t>
    <rPh sb="0" eb="2">
      <t>マヤク</t>
    </rPh>
    <rPh sb="2" eb="5">
      <t>トリシマリホウ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</si>
  <si>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</si>
  <si>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 注　（　）内の数字は、薬物事犯を犯した被疑者で、これらの罪以外で計上されている被疑者数であり外数である。</t>
    <rPh sb="1" eb="2">
      <t>チュウ</t>
    </rPh>
    <phoneticPr fontId="1"/>
  </si>
  <si>
    <t>覚醒剤取締法</t>
    <rPh sb="0" eb="2">
      <t>カクセイ</t>
    </rPh>
    <phoneticPr fontId="1"/>
  </si>
  <si>
    <t>121　罪種別　地位別　検挙件数及び検挙人員</t>
    <phoneticPr fontId="1"/>
  </si>
  <si>
    <t>暴力513</t>
    <rPh sb="0" eb="2">
      <t>ボウリョク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</si>
</sst>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Protection="1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77" fontId="5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/>
    <xf numFmtId="176" fontId="5" fillId="0" borderId="0" xfId="0" applyNumberFormat="1" applyFont="1" applyFill="1" applyProtection="1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distributed" vertical="center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178" fontId="0" fillId="0" borderId="7" xfId="0" applyNumberForma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Protection="1"/>
    <xf numFmtId="0" fontId="6" fillId="0" borderId="1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distributed" textRotation="255" wrapText="1" justifyLastLine="1"/>
    </xf>
    <xf numFmtId="0" fontId="0" fillId="0" borderId="0" xfId="0" applyFill="1" applyAlignment="1">
      <alignment horizontal="center" vertical="distributed" textRotation="255" wrapText="1" justifyLastLine="1"/>
    </xf>
    <xf numFmtId="0" fontId="4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6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distributed" vertical="center"/>
    </xf>
    <xf numFmtId="38" fontId="4" fillId="0" borderId="10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7</xdr:row>
      <xdr:rowOff>15240</xdr:rowOff>
    </xdr:from>
    <xdr:to>
      <xdr:col>3</xdr:col>
      <xdr:colOff>0</xdr:colOff>
      <xdr:row>24</xdr:row>
      <xdr:rowOff>236220</xdr:rowOff>
    </xdr:to>
    <xdr:sp macro="" textlink="">
      <xdr:nvSpPr>
        <xdr:cNvPr id="1275" name="AutoShape 1">
          <a:extLst>
            <a:ext uri="{FF2B5EF4-FFF2-40B4-BE49-F238E27FC236}">
              <a16:creationId xmlns:a16="http://schemas.microsoft.com/office/drawing/2014/main" id="{C49D6073-6AF0-41B2-8ED3-AF072217938D}"/>
            </a:ext>
          </a:extLst>
        </xdr:cNvPr>
        <xdr:cNvSpPr>
          <a:spLocks/>
        </xdr:cNvSpPr>
      </xdr:nvSpPr>
      <xdr:spPr bwMode="auto">
        <a:xfrm>
          <a:off x="502920" y="1463040"/>
          <a:ext cx="106680" cy="4754880"/>
        </a:xfrm>
        <a:prstGeom prst="leftBrace">
          <a:avLst>
            <a:gd name="adj1" fmla="val 1070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25</xdr:row>
      <xdr:rowOff>45720</xdr:rowOff>
    </xdr:from>
    <xdr:to>
      <xdr:col>3</xdr:col>
      <xdr:colOff>0</xdr:colOff>
      <xdr:row>39</xdr:row>
      <xdr:rowOff>236220</xdr:rowOff>
    </xdr:to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C2299578-196E-4167-BFCE-AA49B03A7103}"/>
            </a:ext>
          </a:extLst>
        </xdr:cNvPr>
        <xdr:cNvSpPr>
          <a:spLocks/>
        </xdr:cNvSpPr>
      </xdr:nvSpPr>
      <xdr:spPr bwMode="auto">
        <a:xfrm>
          <a:off x="502920" y="6294120"/>
          <a:ext cx="106680" cy="3528060"/>
        </a:xfrm>
        <a:prstGeom prst="leftBrace">
          <a:avLst>
            <a:gd name="adj1" fmla="val 1114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R54"/>
  <sheetViews>
    <sheetView tabSelected="1" view="pageBreakPreview" zoomScale="120" zoomScaleNormal="100" zoomScaleSheetLayoutView="12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4" sqref="B4:E6"/>
    </sheetView>
  </sheetViews>
  <sheetFormatPr defaultColWidth="9.109375" defaultRowHeight="12" x14ac:dyDescent="0.15"/>
  <cols>
    <col min="1" max="1" width="2.6640625" style="31" customWidth="1"/>
    <col min="2" max="2" width="4.5546875" style="31" customWidth="1"/>
    <col min="3" max="3" width="1.6640625" style="31" customWidth="1"/>
    <col min="4" max="4" width="18.33203125" style="31" customWidth="1"/>
    <col min="5" max="5" width="1.5546875" style="31" customWidth="1"/>
    <col min="6" max="7" width="12.6640625" style="31" customWidth="1"/>
    <col min="8" max="11" width="12.5546875" style="31" customWidth="1"/>
    <col min="12" max="16384" width="9.109375" style="31"/>
  </cols>
  <sheetData>
    <row r="1" spans="2:18" s="2" customFormat="1" x14ac:dyDescent="0.15">
      <c r="B1" s="35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8" s="4" customFormat="1" ht="14.4" x14ac:dyDescent="0.15">
      <c r="B2" s="54" t="s">
        <v>47</v>
      </c>
      <c r="C2" s="54"/>
      <c r="D2" s="54"/>
      <c r="E2" s="54"/>
      <c r="F2" s="54"/>
      <c r="G2" s="54"/>
      <c r="H2" s="54"/>
      <c r="I2" s="54"/>
      <c r="J2" s="54"/>
      <c r="K2" s="54"/>
      <c r="L2" s="3"/>
      <c r="M2" s="3"/>
    </row>
    <row r="3" spans="2:18" s="4" customFormat="1" ht="12.6" thickBot="1" x14ac:dyDescent="0.2">
      <c r="B3" s="5"/>
      <c r="C3" s="5"/>
      <c r="D3" s="5"/>
      <c r="E3" s="5"/>
      <c r="F3" s="6"/>
      <c r="G3" s="5"/>
      <c r="H3" s="5"/>
      <c r="I3" s="5"/>
      <c r="J3" s="5"/>
      <c r="K3" s="5"/>
      <c r="L3" s="3"/>
      <c r="M3" s="3"/>
    </row>
    <row r="4" spans="2:18" s="4" customFormat="1" ht="18" customHeight="1" x14ac:dyDescent="0.15">
      <c r="B4" s="62" t="s">
        <v>14</v>
      </c>
      <c r="C4" s="62"/>
      <c r="D4" s="62"/>
      <c r="E4" s="63"/>
      <c r="F4" s="69" t="s">
        <v>3</v>
      </c>
      <c r="G4" s="71" t="s">
        <v>4</v>
      </c>
      <c r="H4" s="7"/>
      <c r="I4" s="7"/>
      <c r="J4" s="7"/>
      <c r="K4" s="7"/>
      <c r="L4" s="8"/>
      <c r="M4" s="8"/>
    </row>
    <row r="5" spans="2:18" s="4" customFormat="1" ht="18" customHeight="1" x14ac:dyDescent="0.15">
      <c r="B5" s="64"/>
      <c r="C5" s="64"/>
      <c r="D5" s="64"/>
      <c r="E5" s="65"/>
      <c r="F5" s="70"/>
      <c r="G5" s="72"/>
      <c r="H5" s="60" t="s">
        <v>18</v>
      </c>
      <c r="I5" s="61"/>
      <c r="J5" s="61"/>
      <c r="K5" s="61"/>
      <c r="L5" s="8"/>
      <c r="M5" s="8"/>
    </row>
    <row r="6" spans="2:18" s="4" customFormat="1" ht="18" customHeight="1" x14ac:dyDescent="0.15">
      <c r="B6" s="66"/>
      <c r="C6" s="66"/>
      <c r="D6" s="66"/>
      <c r="E6" s="67"/>
      <c r="F6" s="70"/>
      <c r="G6" s="72"/>
      <c r="H6" s="9" t="s">
        <v>15</v>
      </c>
      <c r="I6" s="9" t="s">
        <v>16</v>
      </c>
      <c r="J6" s="9" t="s">
        <v>17</v>
      </c>
      <c r="K6" s="10" t="s">
        <v>5</v>
      </c>
      <c r="L6" s="11" t="s">
        <v>38</v>
      </c>
      <c r="M6" s="8" t="s">
        <v>42</v>
      </c>
    </row>
    <row r="7" spans="2:18" s="16" customFormat="1" ht="21" customHeight="1" x14ac:dyDescent="0.15">
      <c r="B7" s="68" t="s">
        <v>0</v>
      </c>
      <c r="C7" s="68"/>
      <c r="D7" s="68"/>
      <c r="E7" s="12"/>
      <c r="F7" s="37">
        <f>F8+F26</f>
        <v>16834</v>
      </c>
      <c r="G7" s="37">
        <f>G8+G26</f>
        <v>9903</v>
      </c>
      <c r="H7" s="37">
        <f t="shared" ref="H7:K7" si="0">H8+H26</f>
        <v>213</v>
      </c>
      <c r="I7" s="37">
        <f t="shared" si="0"/>
        <v>708</v>
      </c>
      <c r="J7" s="37">
        <f t="shared" si="0"/>
        <v>1208</v>
      </c>
      <c r="K7" s="37">
        <f t="shared" si="0"/>
        <v>7774</v>
      </c>
      <c r="L7" s="13">
        <f>SUM(H7:K7)-G7</f>
        <v>0</v>
      </c>
      <c r="M7" s="14"/>
      <c r="N7" s="15"/>
    </row>
    <row r="8" spans="2:18" s="16" customFormat="1" ht="21" customHeight="1" x14ac:dyDescent="0.15">
      <c r="B8" s="55" t="s">
        <v>36</v>
      </c>
      <c r="C8" s="14"/>
      <c r="D8" s="17" t="s">
        <v>6</v>
      </c>
      <c r="E8" s="18"/>
      <c r="F8" s="38">
        <v>11306</v>
      </c>
      <c r="G8" s="38">
        <v>6155</v>
      </c>
      <c r="H8" s="38">
        <v>170</v>
      </c>
      <c r="I8" s="38">
        <v>527</v>
      </c>
      <c r="J8" s="38">
        <v>868</v>
      </c>
      <c r="K8" s="38">
        <v>4590</v>
      </c>
      <c r="L8" s="13">
        <f t="shared" ref="L8:L40" si="1">SUM(H8:K8)-G8</f>
        <v>0</v>
      </c>
      <c r="M8" s="13"/>
      <c r="N8" s="13"/>
      <c r="O8" s="13"/>
      <c r="P8" s="13"/>
      <c r="Q8" s="13"/>
      <c r="R8" s="15"/>
    </row>
    <row r="9" spans="2:18" s="23" customFormat="1" ht="21" customHeight="1" x14ac:dyDescent="0.15">
      <c r="B9" s="56"/>
      <c r="C9" s="19"/>
      <c r="D9" s="20" t="s">
        <v>12</v>
      </c>
      <c r="E9" s="21"/>
      <c r="F9" s="39">
        <v>40</v>
      </c>
      <c r="G9" s="38">
        <v>79</v>
      </c>
      <c r="H9" s="40">
        <v>3</v>
      </c>
      <c r="I9" s="40">
        <v>11</v>
      </c>
      <c r="J9" s="40">
        <v>10</v>
      </c>
      <c r="K9" s="40">
        <v>55</v>
      </c>
      <c r="L9" s="13">
        <f t="shared" si="1"/>
        <v>0</v>
      </c>
      <c r="M9" s="19"/>
      <c r="N9" s="22"/>
      <c r="O9" s="22"/>
      <c r="P9" s="22"/>
      <c r="Q9" s="22"/>
      <c r="R9" s="22"/>
    </row>
    <row r="10" spans="2:18" s="23" customFormat="1" ht="21" customHeight="1" x14ac:dyDescent="0.15">
      <c r="B10" s="56"/>
      <c r="C10" s="24"/>
      <c r="D10" s="20" t="s">
        <v>13</v>
      </c>
      <c r="E10" s="21"/>
      <c r="F10" s="39">
        <v>87</v>
      </c>
      <c r="G10" s="38">
        <v>146</v>
      </c>
      <c r="H10" s="40">
        <v>0</v>
      </c>
      <c r="I10" s="40">
        <v>4</v>
      </c>
      <c r="J10" s="40">
        <v>13</v>
      </c>
      <c r="K10" s="40">
        <v>129</v>
      </c>
      <c r="L10" s="13">
        <f t="shared" si="1"/>
        <v>0</v>
      </c>
      <c r="M10" s="19"/>
      <c r="N10" s="22"/>
      <c r="O10" s="22"/>
      <c r="P10" s="22"/>
      <c r="Q10" s="22"/>
      <c r="R10" s="22"/>
    </row>
    <row r="11" spans="2:18" s="23" customFormat="1" ht="21" customHeight="1" x14ac:dyDescent="0.15">
      <c r="B11" s="56"/>
      <c r="C11" s="19"/>
      <c r="D11" s="20" t="s">
        <v>19</v>
      </c>
      <c r="E11" s="21"/>
      <c r="F11" s="39">
        <v>11</v>
      </c>
      <c r="G11" s="38">
        <v>18</v>
      </c>
      <c r="H11" s="40">
        <v>3</v>
      </c>
      <c r="I11" s="40">
        <v>2</v>
      </c>
      <c r="J11" s="40">
        <v>2</v>
      </c>
      <c r="K11" s="40">
        <v>11</v>
      </c>
      <c r="L11" s="13">
        <f t="shared" si="1"/>
        <v>0</v>
      </c>
      <c r="M11" s="19"/>
      <c r="N11" s="22"/>
      <c r="O11" s="22"/>
      <c r="P11" s="22"/>
      <c r="Q11" s="22"/>
      <c r="R11" s="22"/>
    </row>
    <row r="12" spans="2:18" s="23" customFormat="1" ht="21" customHeight="1" x14ac:dyDescent="0.15">
      <c r="B12" s="56"/>
      <c r="C12" s="19"/>
      <c r="D12" s="36" t="s">
        <v>44</v>
      </c>
      <c r="E12" s="21"/>
      <c r="F12" s="39">
        <v>29</v>
      </c>
      <c r="G12" s="38">
        <v>29</v>
      </c>
      <c r="H12" s="40">
        <v>1</v>
      </c>
      <c r="I12" s="40">
        <v>1</v>
      </c>
      <c r="J12" s="40">
        <v>4</v>
      </c>
      <c r="K12" s="40">
        <v>23</v>
      </c>
      <c r="L12" s="13">
        <f t="shared" si="1"/>
        <v>0</v>
      </c>
      <c r="M12" s="19"/>
      <c r="N12" s="22"/>
      <c r="O12" s="22"/>
      <c r="P12" s="22"/>
      <c r="Q12" s="22"/>
      <c r="R12" s="22"/>
    </row>
    <row r="13" spans="2:18" s="23" customFormat="1" ht="21" customHeight="1" x14ac:dyDescent="0.15">
      <c r="B13" s="56"/>
      <c r="C13" s="19"/>
      <c r="D13" s="20" t="s">
        <v>20</v>
      </c>
      <c r="E13" s="21"/>
      <c r="F13" s="39">
        <v>9</v>
      </c>
      <c r="G13" s="38">
        <v>6</v>
      </c>
      <c r="H13" s="40">
        <v>0</v>
      </c>
      <c r="I13" s="40">
        <v>2</v>
      </c>
      <c r="J13" s="40">
        <v>1</v>
      </c>
      <c r="K13" s="40">
        <v>3</v>
      </c>
      <c r="L13" s="13">
        <f t="shared" si="1"/>
        <v>0</v>
      </c>
      <c r="M13" s="19"/>
      <c r="N13" s="22"/>
      <c r="O13" s="22"/>
      <c r="P13" s="22"/>
      <c r="Q13" s="22"/>
      <c r="R13" s="22"/>
    </row>
    <row r="14" spans="2:18" s="23" customFormat="1" ht="21" customHeight="1" x14ac:dyDescent="0.15">
      <c r="B14" s="56"/>
      <c r="C14" s="19"/>
      <c r="D14" s="20" t="s">
        <v>21</v>
      </c>
      <c r="E14" s="21"/>
      <c r="F14" s="39">
        <v>616</v>
      </c>
      <c r="G14" s="38">
        <v>602</v>
      </c>
      <c r="H14" s="40">
        <v>12</v>
      </c>
      <c r="I14" s="40">
        <v>52</v>
      </c>
      <c r="J14" s="40">
        <v>87</v>
      </c>
      <c r="K14" s="40">
        <v>451</v>
      </c>
      <c r="L14" s="13">
        <f t="shared" si="1"/>
        <v>0</v>
      </c>
      <c r="M14" s="19"/>
      <c r="N14" s="22"/>
      <c r="O14" s="22"/>
      <c r="P14" s="22"/>
      <c r="Q14" s="22"/>
      <c r="R14" s="22"/>
    </row>
    <row r="15" spans="2:18" s="23" customFormat="1" ht="21" customHeight="1" x14ac:dyDescent="0.15">
      <c r="B15" s="56"/>
      <c r="C15" s="19"/>
      <c r="D15" s="20" t="s">
        <v>22</v>
      </c>
      <c r="E15" s="21"/>
      <c r="F15" s="39">
        <v>1012</v>
      </c>
      <c r="G15" s="38">
        <v>1142</v>
      </c>
      <c r="H15" s="40">
        <v>13</v>
      </c>
      <c r="I15" s="40">
        <v>73</v>
      </c>
      <c r="J15" s="40">
        <v>155</v>
      </c>
      <c r="K15" s="40">
        <v>901</v>
      </c>
      <c r="L15" s="13">
        <f t="shared" si="1"/>
        <v>0</v>
      </c>
      <c r="M15" s="19"/>
      <c r="N15" s="22"/>
      <c r="O15" s="22"/>
      <c r="P15" s="22"/>
      <c r="Q15" s="22"/>
      <c r="R15" s="22"/>
    </row>
    <row r="16" spans="2:18" s="23" customFormat="1" ht="21" customHeight="1" x14ac:dyDescent="0.15">
      <c r="B16" s="56"/>
      <c r="C16" s="24"/>
      <c r="D16" s="20" t="s">
        <v>23</v>
      </c>
      <c r="E16" s="21"/>
      <c r="F16" s="39">
        <v>364</v>
      </c>
      <c r="G16" s="38">
        <v>370</v>
      </c>
      <c r="H16" s="40">
        <v>28</v>
      </c>
      <c r="I16" s="40">
        <v>58</v>
      </c>
      <c r="J16" s="40">
        <v>58</v>
      </c>
      <c r="K16" s="40">
        <v>226</v>
      </c>
      <c r="L16" s="13">
        <f t="shared" si="1"/>
        <v>0</v>
      </c>
      <c r="M16" s="19"/>
      <c r="N16" s="22"/>
      <c r="O16" s="22"/>
      <c r="P16" s="22"/>
      <c r="Q16" s="22"/>
      <c r="R16" s="22"/>
    </row>
    <row r="17" spans="2:18" s="23" customFormat="1" ht="21" customHeight="1" x14ac:dyDescent="0.15">
      <c r="B17" s="56"/>
      <c r="C17" s="19"/>
      <c r="D17" s="20" t="s">
        <v>24</v>
      </c>
      <c r="E17" s="21"/>
      <c r="F17" s="39">
        <v>352</v>
      </c>
      <c r="G17" s="38">
        <v>453</v>
      </c>
      <c r="H17" s="40">
        <v>22</v>
      </c>
      <c r="I17" s="40">
        <v>68</v>
      </c>
      <c r="J17" s="40">
        <v>87</v>
      </c>
      <c r="K17" s="40">
        <v>276</v>
      </c>
      <c r="L17" s="13">
        <f t="shared" si="1"/>
        <v>0</v>
      </c>
      <c r="M17" s="19"/>
      <c r="N17" s="22"/>
      <c r="O17" s="22"/>
      <c r="P17" s="22"/>
      <c r="Q17" s="22"/>
      <c r="R17" s="22"/>
    </row>
    <row r="18" spans="2:18" s="23" customFormat="1" ht="21" customHeight="1" x14ac:dyDescent="0.15">
      <c r="B18" s="56"/>
      <c r="C18" s="19"/>
      <c r="D18" s="20" t="s">
        <v>25</v>
      </c>
      <c r="E18" s="21"/>
      <c r="F18" s="39">
        <v>5482</v>
      </c>
      <c r="G18" s="38">
        <v>847</v>
      </c>
      <c r="H18" s="40">
        <v>1</v>
      </c>
      <c r="I18" s="40">
        <v>15</v>
      </c>
      <c r="J18" s="40">
        <v>80</v>
      </c>
      <c r="K18" s="40">
        <v>751</v>
      </c>
      <c r="L18" s="13">
        <f t="shared" si="1"/>
        <v>0</v>
      </c>
      <c r="M18" s="19"/>
      <c r="N18" s="22"/>
      <c r="O18" s="22"/>
      <c r="P18" s="22"/>
      <c r="Q18" s="22"/>
      <c r="R18" s="22"/>
    </row>
    <row r="19" spans="2:18" s="23" customFormat="1" ht="21" customHeight="1" x14ac:dyDescent="0.15">
      <c r="B19" s="56"/>
      <c r="C19" s="19"/>
      <c r="D19" s="20" t="s">
        <v>26</v>
      </c>
      <c r="E19" s="21"/>
      <c r="F19" s="39">
        <v>1986</v>
      </c>
      <c r="G19" s="38">
        <v>1424</v>
      </c>
      <c r="H19" s="40">
        <v>47</v>
      </c>
      <c r="I19" s="40">
        <v>157</v>
      </c>
      <c r="J19" s="40">
        <v>224</v>
      </c>
      <c r="K19" s="40">
        <v>996</v>
      </c>
      <c r="L19" s="13">
        <f t="shared" si="1"/>
        <v>0</v>
      </c>
      <c r="M19" s="19"/>
      <c r="N19" s="22"/>
      <c r="O19" s="22"/>
      <c r="P19" s="22"/>
      <c r="Q19" s="22"/>
      <c r="R19" s="22"/>
    </row>
    <row r="20" spans="2:18" s="23" customFormat="1" ht="21" customHeight="1" x14ac:dyDescent="0.15">
      <c r="B20" s="56"/>
      <c r="C20" s="19"/>
      <c r="D20" s="20" t="s">
        <v>27</v>
      </c>
      <c r="E20" s="21"/>
      <c r="F20" s="39">
        <v>49</v>
      </c>
      <c r="G20" s="38">
        <v>153</v>
      </c>
      <c r="H20" s="40">
        <v>4</v>
      </c>
      <c r="I20" s="40">
        <v>5</v>
      </c>
      <c r="J20" s="40">
        <v>1</v>
      </c>
      <c r="K20" s="40">
        <v>143</v>
      </c>
      <c r="L20" s="13">
        <f t="shared" si="1"/>
        <v>0</v>
      </c>
      <c r="M20" s="19"/>
      <c r="N20" s="22"/>
      <c r="O20" s="22"/>
      <c r="P20" s="22"/>
      <c r="Q20" s="22"/>
      <c r="R20" s="22"/>
    </row>
    <row r="21" spans="2:18" s="23" customFormat="1" ht="21" customHeight="1" x14ac:dyDescent="0.15">
      <c r="B21" s="56"/>
      <c r="C21" s="19"/>
      <c r="D21" s="20" t="s">
        <v>7</v>
      </c>
      <c r="E21" s="21"/>
      <c r="F21" s="39">
        <v>183</v>
      </c>
      <c r="G21" s="38">
        <v>112</v>
      </c>
      <c r="H21" s="40">
        <v>4</v>
      </c>
      <c r="I21" s="40">
        <v>7</v>
      </c>
      <c r="J21" s="40">
        <v>12</v>
      </c>
      <c r="K21" s="41">
        <v>89</v>
      </c>
      <c r="L21" s="13">
        <f t="shared" si="1"/>
        <v>0</v>
      </c>
      <c r="M21" s="19"/>
      <c r="N21" s="22"/>
      <c r="O21" s="22"/>
      <c r="P21" s="22"/>
      <c r="Q21" s="22"/>
      <c r="R21" s="22"/>
    </row>
    <row r="22" spans="2:18" s="23" customFormat="1" ht="21" customHeight="1" x14ac:dyDescent="0.15">
      <c r="B22" s="56"/>
      <c r="C22" s="24"/>
      <c r="D22" s="20" t="s">
        <v>28</v>
      </c>
      <c r="E22" s="21"/>
      <c r="F22" s="39">
        <v>9</v>
      </c>
      <c r="G22" s="38">
        <v>7</v>
      </c>
      <c r="H22" s="40">
        <v>0</v>
      </c>
      <c r="I22" s="40">
        <v>3</v>
      </c>
      <c r="J22" s="40">
        <v>1</v>
      </c>
      <c r="K22" s="40">
        <v>3</v>
      </c>
      <c r="L22" s="13">
        <f t="shared" si="1"/>
        <v>0</v>
      </c>
      <c r="M22" s="19"/>
      <c r="N22" s="22"/>
      <c r="O22" s="22"/>
      <c r="P22" s="22"/>
      <c r="Q22" s="22"/>
      <c r="R22" s="22"/>
    </row>
    <row r="23" spans="2:18" s="23" customFormat="1" ht="21" customHeight="1" x14ac:dyDescent="0.15">
      <c r="B23" s="56"/>
      <c r="C23" s="19"/>
      <c r="D23" s="20" t="s">
        <v>29</v>
      </c>
      <c r="E23" s="21"/>
      <c r="F23" s="39">
        <v>296</v>
      </c>
      <c r="G23" s="38">
        <v>160</v>
      </c>
      <c r="H23" s="40">
        <v>0</v>
      </c>
      <c r="I23" s="40">
        <v>8</v>
      </c>
      <c r="J23" s="40">
        <v>26</v>
      </c>
      <c r="K23" s="40">
        <v>126</v>
      </c>
      <c r="L23" s="13">
        <f t="shared" si="1"/>
        <v>0</v>
      </c>
      <c r="M23" s="19"/>
      <c r="N23" s="22"/>
      <c r="O23" s="22"/>
      <c r="P23" s="22"/>
      <c r="Q23" s="22"/>
      <c r="R23" s="22"/>
    </row>
    <row r="24" spans="2:18" s="23" customFormat="1" ht="21" customHeight="1" x14ac:dyDescent="0.15">
      <c r="B24" s="56"/>
      <c r="C24" s="19"/>
      <c r="D24" s="20" t="s">
        <v>30</v>
      </c>
      <c r="E24" s="21"/>
      <c r="F24" s="39">
        <v>5</v>
      </c>
      <c r="G24" s="38">
        <v>9</v>
      </c>
      <c r="H24" s="40">
        <v>3</v>
      </c>
      <c r="I24" s="40">
        <v>2</v>
      </c>
      <c r="J24" s="40">
        <v>2</v>
      </c>
      <c r="K24" s="40">
        <v>2</v>
      </c>
      <c r="L24" s="13">
        <f t="shared" si="1"/>
        <v>0</v>
      </c>
      <c r="M24" s="19"/>
      <c r="N24" s="22"/>
      <c r="O24" s="22"/>
      <c r="P24" s="22"/>
      <c r="Q24" s="22"/>
      <c r="R24" s="22"/>
    </row>
    <row r="25" spans="2:18" s="23" customFormat="1" ht="21" customHeight="1" x14ac:dyDescent="0.15">
      <c r="B25" s="56"/>
      <c r="C25" s="19"/>
      <c r="D25" s="20" t="s">
        <v>8</v>
      </c>
      <c r="E25" s="21"/>
      <c r="F25" s="39">
        <f>F8-SUM(F9:F24)</f>
        <v>776</v>
      </c>
      <c r="G25" s="39">
        <f t="shared" ref="G25:K25" si="2">G8-SUM(G9:G24)</f>
        <v>598</v>
      </c>
      <c r="H25" s="39">
        <f>H8-SUM(H9:H24)</f>
        <v>29</v>
      </c>
      <c r="I25" s="39">
        <f t="shared" si="2"/>
        <v>59</v>
      </c>
      <c r="J25" s="39">
        <f t="shared" si="2"/>
        <v>105</v>
      </c>
      <c r="K25" s="39">
        <f t="shared" si="2"/>
        <v>405</v>
      </c>
      <c r="L25" s="13">
        <f t="shared" si="1"/>
        <v>0</v>
      </c>
      <c r="M25" s="19"/>
      <c r="N25" s="22"/>
      <c r="O25" s="22"/>
      <c r="P25" s="22"/>
      <c r="Q25" s="22"/>
      <c r="R25" s="22"/>
    </row>
    <row r="26" spans="2:18" s="16" customFormat="1" ht="21" customHeight="1" x14ac:dyDescent="0.15">
      <c r="B26" s="57" t="s">
        <v>37</v>
      </c>
      <c r="C26" s="14"/>
      <c r="D26" s="17" t="s">
        <v>6</v>
      </c>
      <c r="E26" s="18"/>
      <c r="F26" s="38">
        <v>5528</v>
      </c>
      <c r="G26" s="38">
        <v>3748</v>
      </c>
      <c r="H26" s="38">
        <v>43</v>
      </c>
      <c r="I26" s="38">
        <v>181</v>
      </c>
      <c r="J26" s="38">
        <v>340</v>
      </c>
      <c r="K26" s="38">
        <v>3184</v>
      </c>
      <c r="L26" s="13">
        <f t="shared" si="1"/>
        <v>0</v>
      </c>
      <c r="M26" s="13"/>
      <c r="N26" s="13"/>
      <c r="O26" s="13"/>
      <c r="P26" s="13"/>
      <c r="Q26" s="13"/>
      <c r="R26" s="13"/>
    </row>
    <row r="27" spans="2:18" s="23" customFormat="1" ht="21" customHeight="1" x14ac:dyDescent="0.15">
      <c r="B27" s="58"/>
      <c r="C27" s="19"/>
      <c r="D27" s="20" t="s">
        <v>9</v>
      </c>
      <c r="E27" s="21"/>
      <c r="F27" s="39">
        <v>0</v>
      </c>
      <c r="G27" s="42">
        <f>SUM(H27:K27)</f>
        <v>0</v>
      </c>
      <c r="H27" s="40">
        <v>0</v>
      </c>
      <c r="I27" s="40">
        <v>0</v>
      </c>
      <c r="J27" s="40">
        <v>0</v>
      </c>
      <c r="K27" s="40">
        <v>0</v>
      </c>
      <c r="L27" s="13">
        <f t="shared" si="1"/>
        <v>0</v>
      </c>
      <c r="M27" s="19"/>
    </row>
    <row r="28" spans="2:18" s="23" customFormat="1" ht="21" customHeight="1" x14ac:dyDescent="0.15">
      <c r="B28" s="58"/>
      <c r="C28" s="19"/>
      <c r="D28" s="20" t="s">
        <v>31</v>
      </c>
      <c r="E28" s="21"/>
      <c r="F28" s="39">
        <v>0</v>
      </c>
      <c r="G28" s="42">
        <f t="shared" ref="G28:G39" si="3">SUM(H28:K28)</f>
        <v>0</v>
      </c>
      <c r="H28" s="40">
        <v>0</v>
      </c>
      <c r="I28" s="40">
        <v>0</v>
      </c>
      <c r="J28" s="40">
        <v>0</v>
      </c>
      <c r="K28" s="40">
        <v>0</v>
      </c>
      <c r="L28" s="13">
        <f t="shared" si="1"/>
        <v>0</v>
      </c>
      <c r="M28" s="19"/>
    </row>
    <row r="29" spans="2:18" s="23" customFormat="1" ht="21" customHeight="1" x14ac:dyDescent="0.15">
      <c r="B29" s="58"/>
      <c r="C29" s="24"/>
      <c r="D29" s="20" t="s">
        <v>10</v>
      </c>
      <c r="E29" s="21"/>
      <c r="F29" s="39">
        <v>0</v>
      </c>
      <c r="G29" s="42">
        <f t="shared" si="3"/>
        <v>0</v>
      </c>
      <c r="H29" s="40">
        <v>0</v>
      </c>
      <c r="I29" s="40">
        <v>0</v>
      </c>
      <c r="J29" s="40">
        <v>0</v>
      </c>
      <c r="K29" s="40">
        <v>0</v>
      </c>
      <c r="L29" s="13">
        <f t="shared" si="1"/>
        <v>0</v>
      </c>
      <c r="M29" s="19"/>
    </row>
    <row r="30" spans="2:18" s="23" customFormat="1" ht="21" customHeight="1" x14ac:dyDescent="0.15">
      <c r="B30" s="58"/>
      <c r="C30" s="19"/>
      <c r="D30" s="20" t="s">
        <v>2</v>
      </c>
      <c r="E30" s="21"/>
      <c r="F30" s="39">
        <v>0</v>
      </c>
      <c r="G30" s="42">
        <f t="shared" si="3"/>
        <v>0</v>
      </c>
      <c r="H30" s="40">
        <v>0</v>
      </c>
      <c r="I30" s="40">
        <v>0</v>
      </c>
      <c r="J30" s="40">
        <v>0</v>
      </c>
      <c r="K30" s="40">
        <v>0</v>
      </c>
      <c r="L30" s="13">
        <f t="shared" si="1"/>
        <v>0</v>
      </c>
      <c r="M30" s="19"/>
    </row>
    <row r="31" spans="2:18" s="23" customFormat="1" ht="21" customHeight="1" x14ac:dyDescent="0.15">
      <c r="B31" s="58"/>
      <c r="C31" s="24"/>
      <c r="D31" s="20" t="s">
        <v>11</v>
      </c>
      <c r="E31" s="21"/>
      <c r="F31" s="39">
        <v>91</v>
      </c>
      <c r="G31" s="42">
        <f t="shared" si="3"/>
        <v>111</v>
      </c>
      <c r="H31" s="40">
        <v>3</v>
      </c>
      <c r="I31" s="40">
        <v>6</v>
      </c>
      <c r="J31" s="40">
        <v>3</v>
      </c>
      <c r="K31" s="40">
        <v>99</v>
      </c>
      <c r="L31" s="13">
        <f t="shared" si="1"/>
        <v>0</v>
      </c>
      <c r="M31" s="19"/>
    </row>
    <row r="32" spans="2:18" s="23" customFormat="1" ht="21" customHeight="1" x14ac:dyDescent="0.15">
      <c r="B32" s="58"/>
      <c r="C32" s="19"/>
      <c r="D32" s="20" t="s">
        <v>32</v>
      </c>
      <c r="E32" s="21"/>
      <c r="F32" s="39">
        <v>9</v>
      </c>
      <c r="G32" s="42">
        <f t="shared" si="3"/>
        <v>5</v>
      </c>
      <c r="H32" s="40">
        <v>0</v>
      </c>
      <c r="I32" s="40">
        <v>0</v>
      </c>
      <c r="J32" s="40">
        <v>1</v>
      </c>
      <c r="K32" s="40">
        <v>4</v>
      </c>
      <c r="L32" s="13">
        <f t="shared" si="1"/>
        <v>0</v>
      </c>
      <c r="M32" s="19"/>
    </row>
    <row r="33" spans="2:13" s="23" customFormat="1" ht="21" customHeight="1" x14ac:dyDescent="0.15">
      <c r="B33" s="58"/>
      <c r="C33" s="24"/>
      <c r="D33" s="20" t="s">
        <v>33</v>
      </c>
      <c r="E33" s="21"/>
      <c r="F33" s="39">
        <v>14</v>
      </c>
      <c r="G33" s="42">
        <f t="shared" si="3"/>
        <v>9</v>
      </c>
      <c r="H33" s="40">
        <v>0</v>
      </c>
      <c r="I33" s="40">
        <v>0</v>
      </c>
      <c r="J33" s="40">
        <v>0</v>
      </c>
      <c r="K33" s="40">
        <v>9</v>
      </c>
      <c r="L33" s="13">
        <f t="shared" si="1"/>
        <v>0</v>
      </c>
      <c r="M33" s="19"/>
    </row>
    <row r="34" spans="2:13" s="23" customFormat="1" ht="21" customHeight="1" x14ac:dyDescent="0.15">
      <c r="B34" s="58"/>
      <c r="C34" s="19"/>
      <c r="D34" s="20" t="s">
        <v>34</v>
      </c>
      <c r="E34" s="21"/>
      <c r="F34" s="39">
        <v>114</v>
      </c>
      <c r="G34" s="42">
        <f t="shared" si="3"/>
        <v>79</v>
      </c>
      <c r="H34" s="40">
        <v>5</v>
      </c>
      <c r="I34" s="40">
        <v>8</v>
      </c>
      <c r="J34" s="40">
        <v>17</v>
      </c>
      <c r="K34" s="40">
        <v>49</v>
      </c>
      <c r="L34" s="13">
        <f t="shared" si="1"/>
        <v>0</v>
      </c>
      <c r="M34" s="19"/>
    </row>
    <row r="35" spans="2:13" s="23" customFormat="1" ht="13.5" customHeight="1" x14ac:dyDescent="0.15">
      <c r="B35" s="58"/>
      <c r="C35" s="24"/>
      <c r="D35" s="73" t="s">
        <v>43</v>
      </c>
      <c r="E35" s="21"/>
      <c r="F35" s="53">
        <v>189</v>
      </c>
      <c r="G35" s="42">
        <f t="shared" si="3"/>
        <v>78</v>
      </c>
      <c r="H35" s="43">
        <v>0</v>
      </c>
      <c r="I35" s="43">
        <v>0</v>
      </c>
      <c r="J35" s="43">
        <v>12</v>
      </c>
      <c r="K35" s="40">
        <v>66</v>
      </c>
      <c r="L35" s="13">
        <f t="shared" si="1"/>
        <v>0</v>
      </c>
      <c r="M35" s="19"/>
    </row>
    <row r="36" spans="2:13" s="23" customFormat="1" ht="13.5" customHeight="1" x14ac:dyDescent="0.15">
      <c r="B36" s="58"/>
      <c r="C36" s="24"/>
      <c r="D36" s="52"/>
      <c r="E36" s="21"/>
      <c r="F36" s="53"/>
      <c r="G36" s="45">
        <f>SUM(H36:K36)</f>
        <v>10</v>
      </c>
      <c r="H36" s="46">
        <v>0</v>
      </c>
      <c r="I36" s="46">
        <v>1</v>
      </c>
      <c r="J36" s="46">
        <v>3</v>
      </c>
      <c r="K36" s="47">
        <v>6</v>
      </c>
      <c r="L36" s="13">
        <f t="shared" si="1"/>
        <v>0</v>
      </c>
      <c r="M36" s="25">
        <f>SUM(H36:K36)-G36</f>
        <v>0</v>
      </c>
    </row>
    <row r="37" spans="2:13" s="23" customFormat="1" ht="13.5" customHeight="1" x14ac:dyDescent="0.15">
      <c r="B37" s="58"/>
      <c r="C37" s="19"/>
      <c r="D37" s="51" t="s">
        <v>46</v>
      </c>
      <c r="E37" s="21"/>
      <c r="F37" s="53">
        <v>3224</v>
      </c>
      <c r="G37" s="42">
        <f t="shared" si="3"/>
        <v>2141</v>
      </c>
      <c r="H37" s="43">
        <v>17</v>
      </c>
      <c r="I37" s="43">
        <v>101</v>
      </c>
      <c r="J37" s="43">
        <v>197</v>
      </c>
      <c r="K37" s="40">
        <v>1826</v>
      </c>
      <c r="L37" s="13">
        <f t="shared" si="1"/>
        <v>0</v>
      </c>
      <c r="M37" s="19"/>
    </row>
    <row r="38" spans="2:13" s="23" customFormat="1" ht="13.5" customHeight="1" x14ac:dyDescent="0.15">
      <c r="B38" s="58"/>
      <c r="C38" s="19"/>
      <c r="D38" s="52"/>
      <c r="E38" s="21"/>
      <c r="F38" s="53"/>
      <c r="G38" s="48">
        <f t="shared" si="3"/>
        <v>259</v>
      </c>
      <c r="H38" s="46">
        <v>4</v>
      </c>
      <c r="I38" s="46">
        <v>8</v>
      </c>
      <c r="J38" s="46">
        <v>57</v>
      </c>
      <c r="K38" s="47">
        <v>190</v>
      </c>
      <c r="L38" s="13">
        <f t="shared" si="1"/>
        <v>0</v>
      </c>
      <c r="M38" s="25">
        <f>SUM(H38:K38)-G38</f>
        <v>0</v>
      </c>
    </row>
    <row r="39" spans="2:13" s="23" customFormat="1" ht="21" customHeight="1" x14ac:dyDescent="0.15">
      <c r="B39" s="58"/>
      <c r="C39" s="19"/>
      <c r="D39" s="20" t="s">
        <v>35</v>
      </c>
      <c r="E39" s="21"/>
      <c r="F39" s="39">
        <v>23</v>
      </c>
      <c r="G39" s="42">
        <f t="shared" si="3"/>
        <v>33</v>
      </c>
      <c r="H39" s="41">
        <v>0</v>
      </c>
      <c r="I39" s="40">
        <v>1</v>
      </c>
      <c r="J39" s="40">
        <v>1</v>
      </c>
      <c r="K39" s="40">
        <v>31</v>
      </c>
      <c r="L39" s="13">
        <f t="shared" si="1"/>
        <v>0</v>
      </c>
      <c r="M39" s="19"/>
    </row>
    <row r="40" spans="2:13" s="23" customFormat="1" ht="21" customHeight="1" thickBot="1" x14ac:dyDescent="0.2">
      <c r="B40" s="59"/>
      <c r="C40" s="26"/>
      <c r="D40" s="27" t="s">
        <v>1</v>
      </c>
      <c r="E40" s="28"/>
      <c r="F40" s="44">
        <f>F26-SUM(F27:F39)</f>
        <v>1864</v>
      </c>
      <c r="G40" s="42">
        <f>G26-SUM(G27:G35,G37,G39)</f>
        <v>1292</v>
      </c>
      <c r="H40" s="42">
        <f t="shared" ref="H40:K40" si="4">H26-SUM(H27:H35,H37,H39)</f>
        <v>18</v>
      </c>
      <c r="I40" s="42">
        <f t="shared" si="4"/>
        <v>65</v>
      </c>
      <c r="J40" s="42">
        <f t="shared" si="4"/>
        <v>109</v>
      </c>
      <c r="K40" s="74">
        <f t="shared" si="4"/>
        <v>1100</v>
      </c>
      <c r="L40" s="13">
        <f t="shared" si="1"/>
        <v>0</v>
      </c>
      <c r="M40" s="19"/>
    </row>
    <row r="41" spans="2:13" s="23" customFormat="1" ht="17.25" customHeight="1" x14ac:dyDescent="0.15">
      <c r="B41" s="50" t="s">
        <v>45</v>
      </c>
      <c r="C41" s="50"/>
      <c r="D41" s="50"/>
      <c r="E41" s="50"/>
      <c r="F41" s="50"/>
      <c r="G41" s="50"/>
      <c r="H41" s="50"/>
      <c r="I41" s="50"/>
      <c r="J41" s="50"/>
      <c r="K41" s="50"/>
      <c r="L41" s="29"/>
      <c r="M41" s="29"/>
    </row>
    <row r="42" spans="2:13" s="23" customFormat="1" ht="17.25" customHeight="1" x14ac:dyDescent="0.1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29"/>
      <c r="M42" s="29"/>
    </row>
    <row r="43" spans="2:13" x14ac:dyDescent="0.1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x14ac:dyDescent="0.1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2:13" x14ac:dyDescent="0.15">
      <c r="B46" s="30"/>
      <c r="C46" s="30"/>
      <c r="D46" s="30" t="s">
        <v>39</v>
      </c>
      <c r="E46" s="30"/>
      <c r="F46" s="32">
        <f t="shared" ref="F46:K46" si="5">SUM(F8,F26)-F7</f>
        <v>0</v>
      </c>
      <c r="G46" s="32">
        <f t="shared" si="5"/>
        <v>0</v>
      </c>
      <c r="H46" s="32">
        <f t="shared" si="5"/>
        <v>0</v>
      </c>
      <c r="I46" s="32">
        <f t="shared" si="5"/>
        <v>0</v>
      </c>
      <c r="J46" s="32">
        <f t="shared" si="5"/>
        <v>0</v>
      </c>
      <c r="K46" s="32">
        <f t="shared" si="5"/>
        <v>0</v>
      </c>
      <c r="L46" s="30"/>
      <c r="M46" s="30"/>
    </row>
    <row r="47" spans="2:13" x14ac:dyDescent="0.15">
      <c r="B47" s="30"/>
      <c r="C47" s="30"/>
      <c r="D47" s="30" t="s">
        <v>40</v>
      </c>
      <c r="E47" s="30"/>
      <c r="F47" s="32">
        <f t="shared" ref="F47:K47" si="6">SUM(F9:F25)-F8</f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  <c r="J47" s="32">
        <f t="shared" si="6"/>
        <v>0</v>
      </c>
      <c r="K47" s="32">
        <f t="shared" si="6"/>
        <v>0</v>
      </c>
      <c r="L47" s="30"/>
      <c r="M47" s="30"/>
    </row>
    <row r="48" spans="2:13" x14ac:dyDescent="0.15">
      <c r="B48" s="30"/>
      <c r="C48" s="30"/>
      <c r="D48" s="30" t="s">
        <v>41</v>
      </c>
      <c r="E48" s="30"/>
      <c r="F48" s="32">
        <f>SUM(F27:F40)-F26</f>
        <v>0</v>
      </c>
      <c r="G48" s="32">
        <f>SUM(G27:G40)-G26-G36-G38</f>
        <v>0</v>
      </c>
      <c r="H48" s="32">
        <f>SUM(H27:H40)-H26-H36-H38</f>
        <v>0</v>
      </c>
      <c r="I48" s="32">
        <f>SUM(I27:I40)-I26-I36-I38</f>
        <v>0</v>
      </c>
      <c r="J48" s="32">
        <f>SUM(J27:J40)-J26-J36-J38</f>
        <v>0</v>
      </c>
      <c r="K48" s="32">
        <f>SUM(K27:K40)-K26-K36-K38</f>
        <v>0</v>
      </c>
      <c r="L48" s="30"/>
      <c r="M48" s="30"/>
    </row>
    <row r="49" spans="2:13" x14ac:dyDescent="0.1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3" x14ac:dyDescent="0.1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2:13" x14ac:dyDescent="0.1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3" x14ac:dyDescent="0.15">
      <c r="B52" s="30"/>
      <c r="C52" s="30"/>
      <c r="D52" s="30"/>
      <c r="E52" s="30"/>
      <c r="F52" s="30"/>
      <c r="G52" s="49"/>
      <c r="H52" s="30"/>
      <c r="I52" s="30"/>
      <c r="J52" s="30"/>
      <c r="K52" s="30"/>
      <c r="L52" s="30"/>
      <c r="M52" s="30"/>
    </row>
    <row r="53" spans="2:13" x14ac:dyDescent="0.1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2:13" x14ac:dyDescent="0.1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</sheetData>
  <mergeCells count="13">
    <mergeCell ref="B41:K41"/>
    <mergeCell ref="D37:D38"/>
    <mergeCell ref="F37:F38"/>
    <mergeCell ref="B2:K2"/>
    <mergeCell ref="B8:B25"/>
    <mergeCell ref="B26:B40"/>
    <mergeCell ref="H5:K5"/>
    <mergeCell ref="B4:E6"/>
    <mergeCell ref="B7:D7"/>
    <mergeCell ref="F4:F6"/>
    <mergeCell ref="G4:G6"/>
    <mergeCell ref="D35:D36"/>
    <mergeCell ref="F35:F3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2023-09-05T00:54:29Z</cp:lastPrinted>
  <dcterms:created xsi:type="dcterms:W3CDTF">2002-04-15T03:00:55Z</dcterms:created>
  <dcterms:modified xsi:type="dcterms:W3CDTF">2023-09-05T00:54:40Z</dcterms:modified>
</cp:coreProperties>
</file>