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004068200\Desktop\R04_犯罪統計書\R04_犯罪統計書\データ\excel\"/>
    </mc:Choice>
  </mc:AlternateContent>
  <bookViews>
    <workbookView xWindow="8490" yWindow="32775" windowWidth="8295" windowHeight="8340"/>
  </bookViews>
  <sheets>
    <sheet name="01" sheetId="1" r:id="rId1"/>
  </sheets>
  <definedNames>
    <definedName name="_xlnm.Print_Area" localSheetId="0">'01'!$B$2:$N$40,'01'!$P$2:$AA$40</definedName>
  </definedNames>
  <calcPr calcId="162913"/>
</workbook>
</file>

<file path=xl/calcChain.xml><?xml version="1.0" encoding="utf-8"?>
<calcChain xmlns="http://schemas.openxmlformats.org/spreadsheetml/2006/main">
  <c r="L48" i="1" l="1"/>
  <c r="L47" i="1"/>
  <c r="L46" i="1"/>
  <c r="L45" i="1"/>
  <c r="L44" i="1"/>
  <c r="I5" i="1"/>
  <c r="L5" i="1" l="1"/>
  <c r="P5" i="1"/>
  <c r="P43" i="1" s="1"/>
  <c r="F5" i="1"/>
  <c r="F52" i="1" s="1"/>
  <c r="G5" i="1"/>
  <c r="G51" i="1" s="1"/>
  <c r="H5" i="1"/>
  <c r="H51" i="1" s="1"/>
  <c r="I52" i="1"/>
  <c r="J5" i="1"/>
  <c r="J43" i="1" s="1"/>
  <c r="K5" i="1"/>
  <c r="K51" i="1" s="1"/>
  <c r="M5" i="1"/>
  <c r="M51" i="1" s="1"/>
  <c r="N5" i="1"/>
  <c r="N51" i="1" s="1"/>
  <c r="Q5" i="1"/>
  <c r="Q43" i="1" s="1"/>
  <c r="R5" i="1"/>
  <c r="R43" i="1" s="1"/>
  <c r="S5" i="1"/>
  <c r="S51" i="1" s="1"/>
  <c r="T5" i="1"/>
  <c r="T43" i="1" s="1"/>
  <c r="U5" i="1"/>
  <c r="U52" i="1" s="1"/>
  <c r="V5" i="1"/>
  <c r="V51" i="1" s="1"/>
  <c r="W5" i="1"/>
  <c r="W52" i="1" s="1"/>
  <c r="E26" i="1"/>
  <c r="AB26" i="1" s="1"/>
  <c r="E27" i="1"/>
  <c r="AB27" i="1" s="1"/>
  <c r="E22" i="1"/>
  <c r="AB22" i="1" s="1"/>
  <c r="E23" i="1"/>
  <c r="AB23" i="1" s="1"/>
  <c r="E24" i="1"/>
  <c r="AB24" i="1" s="1"/>
  <c r="E18" i="1"/>
  <c r="AB18" i="1" s="1"/>
  <c r="E19" i="1"/>
  <c r="AB19" i="1" s="1"/>
  <c r="E20" i="1"/>
  <c r="AB20" i="1" s="1"/>
  <c r="E12" i="1"/>
  <c r="AB12" i="1" s="1"/>
  <c r="E13" i="1"/>
  <c r="AB13" i="1" s="1"/>
  <c r="E14" i="1"/>
  <c r="AB14" i="1" s="1"/>
  <c r="E15" i="1"/>
  <c r="AB15" i="1" s="1"/>
  <c r="E16" i="1"/>
  <c r="AB16" i="1" s="1"/>
  <c r="E7" i="1"/>
  <c r="AB7" i="1" s="1"/>
  <c r="E8" i="1"/>
  <c r="AB8" i="1" s="1"/>
  <c r="E9" i="1"/>
  <c r="AB9" i="1" s="1"/>
  <c r="E10" i="1"/>
  <c r="AB10" i="1" s="1"/>
  <c r="E28" i="1"/>
  <c r="AB28" i="1" s="1"/>
  <c r="E29" i="1"/>
  <c r="AB29" i="1" s="1"/>
  <c r="E30" i="1"/>
  <c r="AB30" i="1" s="1"/>
  <c r="E31" i="1"/>
  <c r="AB31" i="1" s="1"/>
  <c r="E32" i="1"/>
  <c r="AB32" i="1" s="1"/>
  <c r="E33" i="1"/>
  <c r="AB33" i="1" s="1"/>
  <c r="E34" i="1"/>
  <c r="AB34" i="1" s="1"/>
  <c r="E35" i="1"/>
  <c r="AB35" i="1" s="1"/>
  <c r="AB36" i="1"/>
  <c r="E37" i="1"/>
  <c r="AB37" i="1" s="1"/>
  <c r="E38" i="1"/>
  <c r="AB38" i="1" s="1"/>
  <c r="E39" i="1"/>
  <c r="AB39" i="1" s="1"/>
  <c r="AB40" i="1"/>
  <c r="F44" i="1"/>
  <c r="G44" i="1"/>
  <c r="H44" i="1"/>
  <c r="I44" i="1"/>
  <c r="J44" i="1"/>
  <c r="K44" i="1"/>
  <c r="M44" i="1"/>
  <c r="N44" i="1"/>
  <c r="P44" i="1"/>
  <c r="Q44" i="1"/>
  <c r="R44" i="1"/>
  <c r="S44" i="1"/>
  <c r="T44" i="1"/>
  <c r="U44" i="1"/>
  <c r="V44" i="1"/>
  <c r="W44" i="1"/>
  <c r="F45" i="1"/>
  <c r="G45" i="1"/>
  <c r="H45" i="1"/>
  <c r="I45" i="1"/>
  <c r="J45" i="1"/>
  <c r="K45" i="1"/>
  <c r="M45" i="1"/>
  <c r="N45" i="1"/>
  <c r="P45" i="1"/>
  <c r="Q45" i="1"/>
  <c r="R45" i="1"/>
  <c r="S45" i="1"/>
  <c r="T45" i="1"/>
  <c r="U45" i="1"/>
  <c r="V45" i="1"/>
  <c r="W45" i="1"/>
  <c r="F46" i="1"/>
  <c r="G46" i="1"/>
  <c r="H46" i="1"/>
  <c r="I46" i="1"/>
  <c r="J46" i="1"/>
  <c r="K46" i="1"/>
  <c r="M46" i="1"/>
  <c r="N46" i="1"/>
  <c r="P46" i="1"/>
  <c r="Q46" i="1"/>
  <c r="R46" i="1"/>
  <c r="S46" i="1"/>
  <c r="T46" i="1"/>
  <c r="U46" i="1"/>
  <c r="V46" i="1"/>
  <c r="W46" i="1"/>
  <c r="F47" i="1"/>
  <c r="G47" i="1"/>
  <c r="H47" i="1"/>
  <c r="I47" i="1"/>
  <c r="J47" i="1"/>
  <c r="K47" i="1"/>
  <c r="M47" i="1"/>
  <c r="N47" i="1"/>
  <c r="P47" i="1"/>
  <c r="Q47" i="1"/>
  <c r="R47" i="1"/>
  <c r="S47" i="1"/>
  <c r="T47" i="1"/>
  <c r="U47" i="1"/>
  <c r="V47" i="1"/>
  <c r="W47" i="1"/>
  <c r="F48" i="1"/>
  <c r="G48" i="1"/>
  <c r="H48" i="1"/>
  <c r="I48" i="1"/>
  <c r="J48" i="1"/>
  <c r="K48" i="1"/>
  <c r="M48" i="1"/>
  <c r="N48" i="1"/>
  <c r="P48" i="1"/>
  <c r="Q48" i="1"/>
  <c r="R48" i="1"/>
  <c r="S48" i="1"/>
  <c r="T48" i="1"/>
  <c r="U48" i="1"/>
  <c r="V48" i="1"/>
  <c r="W48" i="1"/>
  <c r="Q52" i="1"/>
  <c r="I43" i="1"/>
  <c r="R51" i="1" l="1"/>
  <c r="N52" i="1"/>
  <c r="R52" i="1"/>
  <c r="J51" i="1"/>
  <c r="P51" i="1"/>
  <c r="P52" i="1"/>
  <c r="N43" i="1"/>
  <c r="L51" i="1"/>
  <c r="L43" i="1"/>
  <c r="L52" i="1"/>
  <c r="V43" i="1"/>
  <c r="W51" i="1"/>
  <c r="W43" i="1"/>
  <c r="V52" i="1"/>
  <c r="J52" i="1"/>
  <c r="K52" i="1"/>
  <c r="U43" i="1"/>
  <c r="T51" i="1"/>
  <c r="T52" i="1"/>
  <c r="I51" i="1"/>
  <c r="F51" i="1"/>
  <c r="F43" i="1"/>
  <c r="S52" i="1"/>
  <c r="U51" i="1"/>
  <c r="Q51" i="1"/>
  <c r="E6" i="1"/>
  <c r="AB6" i="1" s="1"/>
  <c r="E25" i="1"/>
  <c r="E17" i="1"/>
  <c r="AB17" i="1" s="1"/>
  <c r="S43" i="1"/>
  <c r="E21" i="1"/>
  <c r="AB21" i="1" s="1"/>
  <c r="E11" i="1"/>
  <c r="AB11" i="1" s="1"/>
  <c r="G43" i="1"/>
  <c r="K43" i="1"/>
  <c r="G52" i="1"/>
  <c r="H43" i="1"/>
  <c r="M43" i="1"/>
  <c r="H52" i="1"/>
  <c r="M52" i="1"/>
  <c r="E46" i="1" l="1"/>
  <c r="E47" i="1"/>
  <c r="E45" i="1"/>
  <c r="E5" i="1"/>
  <c r="E43" i="1" s="1"/>
  <c r="E48" i="1"/>
  <c r="AB25" i="1"/>
  <c r="E44" i="1"/>
  <c r="E52" i="1" l="1"/>
  <c r="E51" i="1"/>
  <c r="AB5" i="1"/>
</calcChain>
</file>

<file path=xl/sharedStrings.xml><?xml version="1.0" encoding="utf-8"?>
<sst xmlns="http://schemas.openxmlformats.org/spreadsheetml/2006/main" count="107" uniqueCount="76">
  <si>
    <t>金融関係</t>
  </si>
  <si>
    <t>刑法犯総数（交通業過を除く）</t>
    <rPh sb="6" eb="10">
      <t>コウツウギョウカ</t>
    </rPh>
    <rPh sb="11" eb="12">
      <t>ノゾ</t>
    </rPh>
    <phoneticPr fontId="1"/>
  </si>
  <si>
    <t>凶悪犯</t>
    <phoneticPr fontId="1"/>
  </si>
  <si>
    <t>殺人</t>
    <phoneticPr fontId="1"/>
  </si>
  <si>
    <t>強盗</t>
    <phoneticPr fontId="1"/>
  </si>
  <si>
    <t>放火</t>
    <phoneticPr fontId="1"/>
  </si>
  <si>
    <t>粗暴犯</t>
    <phoneticPr fontId="1"/>
  </si>
  <si>
    <t>凶器準備集合</t>
    <phoneticPr fontId="1"/>
  </si>
  <si>
    <t>暴行</t>
    <phoneticPr fontId="1"/>
  </si>
  <si>
    <t>傷害</t>
    <phoneticPr fontId="1"/>
  </si>
  <si>
    <t>脅迫</t>
    <phoneticPr fontId="1"/>
  </si>
  <si>
    <t>恐喝</t>
    <phoneticPr fontId="1"/>
  </si>
  <si>
    <t>窃盗犯</t>
    <phoneticPr fontId="1"/>
  </si>
  <si>
    <t>侵入盗</t>
    <phoneticPr fontId="1"/>
  </si>
  <si>
    <t>乗り物盗</t>
    <phoneticPr fontId="1"/>
  </si>
  <si>
    <t>非侵入盗</t>
    <phoneticPr fontId="1"/>
  </si>
  <si>
    <t>知能犯</t>
    <phoneticPr fontId="1"/>
  </si>
  <si>
    <t>詐欺</t>
    <phoneticPr fontId="1"/>
  </si>
  <si>
    <t>横領</t>
    <phoneticPr fontId="1"/>
  </si>
  <si>
    <t>その他</t>
    <phoneticPr fontId="1"/>
  </si>
  <si>
    <t>風俗犯</t>
    <phoneticPr fontId="1"/>
  </si>
  <si>
    <t>賭博</t>
    <phoneticPr fontId="1"/>
  </si>
  <si>
    <t>わいせつ</t>
    <phoneticPr fontId="1"/>
  </si>
  <si>
    <t>その他の刑法犯</t>
    <rPh sb="4" eb="5">
      <t>ケイ</t>
    </rPh>
    <phoneticPr fontId="1"/>
  </si>
  <si>
    <t>うち）占有離脱物横領</t>
    <phoneticPr fontId="1"/>
  </si>
  <si>
    <t>年齢</t>
    <rPh sb="0" eb="2">
      <t>ネンレイ</t>
    </rPh>
    <phoneticPr fontId="1"/>
  </si>
  <si>
    <t>８　歳　以　下</t>
    <rPh sb="4" eb="5">
      <t>イ</t>
    </rPh>
    <rPh sb="6" eb="7">
      <t>シタ</t>
    </rPh>
    <phoneticPr fontId="1"/>
  </si>
  <si>
    <t>９          歳</t>
    <phoneticPr fontId="1"/>
  </si>
  <si>
    <t>10          歳</t>
    <phoneticPr fontId="1"/>
  </si>
  <si>
    <t>11          歳</t>
    <phoneticPr fontId="1"/>
  </si>
  <si>
    <t>12          歳</t>
    <phoneticPr fontId="1"/>
  </si>
  <si>
    <t>13          歳</t>
    <phoneticPr fontId="1"/>
  </si>
  <si>
    <t>児童・生徒</t>
    <rPh sb="0" eb="2">
      <t>ジドウ</t>
    </rPh>
    <rPh sb="3" eb="5">
      <t>セイト</t>
    </rPh>
    <phoneticPr fontId="1"/>
  </si>
  <si>
    <t>未　　就　　学</t>
    <rPh sb="0" eb="1">
      <t>ミ</t>
    </rPh>
    <rPh sb="3" eb="4">
      <t>シュウ</t>
    </rPh>
    <rPh sb="6" eb="7">
      <t>ガク</t>
    </rPh>
    <phoneticPr fontId="1"/>
  </si>
  <si>
    <t>小　　学　　生</t>
    <rPh sb="0" eb="1">
      <t>ショウ</t>
    </rPh>
    <rPh sb="3" eb="4">
      <t>ガク</t>
    </rPh>
    <rPh sb="6" eb="7">
      <t>ショウ</t>
    </rPh>
    <phoneticPr fontId="1"/>
  </si>
  <si>
    <t>中　　学　　生</t>
    <rPh sb="0" eb="1">
      <t>ナカ</t>
    </rPh>
    <rPh sb="3" eb="4">
      <t>ガク</t>
    </rPh>
    <rPh sb="6" eb="7">
      <t>ショウ</t>
    </rPh>
    <phoneticPr fontId="1"/>
  </si>
  <si>
    <t>うち）占有離脱物横領</t>
    <phoneticPr fontId="1"/>
  </si>
  <si>
    <t>８　歳　以　下</t>
    <rPh sb="2" eb="3">
      <t>サイ</t>
    </rPh>
    <rPh sb="4" eb="5">
      <t>イ</t>
    </rPh>
    <rPh sb="6" eb="7">
      <t>シタ</t>
    </rPh>
    <phoneticPr fontId="1"/>
  </si>
  <si>
    <t>９          歳</t>
    <phoneticPr fontId="1"/>
  </si>
  <si>
    <t>10          歳</t>
    <phoneticPr fontId="1"/>
  </si>
  <si>
    <t>11          歳</t>
    <phoneticPr fontId="1"/>
  </si>
  <si>
    <t>12          歳</t>
    <phoneticPr fontId="1"/>
  </si>
  <si>
    <t>13          歳</t>
    <phoneticPr fontId="1"/>
  </si>
  <si>
    <t>非行場所別　補導人員</t>
    <phoneticPr fontId="1"/>
  </si>
  <si>
    <t>　　　　　　　　非行場所
罪種・年齢・
児童・生徒</t>
    <rPh sb="8" eb="10">
      <t>ヒコウ</t>
    </rPh>
    <rPh sb="10" eb="12">
      <t>バショ</t>
    </rPh>
    <rPh sb="13" eb="14">
      <t>ザイ</t>
    </rPh>
    <rPh sb="14" eb="15">
      <t>シュ</t>
    </rPh>
    <rPh sb="16" eb="18">
      <t>ネンレイ</t>
    </rPh>
    <rPh sb="20" eb="22">
      <t>ジドウ</t>
    </rPh>
    <rPh sb="23" eb="25">
      <t>セイト</t>
    </rPh>
    <phoneticPr fontId="1"/>
  </si>
  <si>
    <t xml:space="preserve"> </t>
    <phoneticPr fontId="1"/>
  </si>
  <si>
    <t>総数</t>
    <phoneticPr fontId="1"/>
  </si>
  <si>
    <t>住宅</t>
    <phoneticPr fontId="1"/>
  </si>
  <si>
    <t>駐車
(輪)場</t>
    <phoneticPr fontId="1"/>
  </si>
  <si>
    <t>学校
幼稚園</t>
    <phoneticPr fontId="1"/>
  </si>
  <si>
    <t>道路上</t>
    <phoneticPr fontId="1"/>
  </si>
  <si>
    <t>風俗
営業店</t>
    <phoneticPr fontId="1"/>
  </si>
  <si>
    <t>店舗型性風俗特殊
営業店</t>
    <rPh sb="0" eb="3">
      <t>テンポガタ</t>
    </rPh>
    <rPh sb="3" eb="4">
      <t>セイ</t>
    </rPh>
    <rPh sb="6" eb="8">
      <t>トクシュ</t>
    </rPh>
    <phoneticPr fontId="1"/>
  </si>
  <si>
    <t>鉄道施設</t>
    <rPh sb="0" eb="2">
      <t>テツドウ</t>
    </rPh>
    <rPh sb="2" eb="4">
      <t>シセツ</t>
    </rPh>
    <phoneticPr fontId="1"/>
  </si>
  <si>
    <t>公営競技場</t>
    <rPh sb="0" eb="2">
      <t>コウエイ</t>
    </rPh>
    <rPh sb="2" eb="4">
      <t>キョウギ</t>
    </rPh>
    <rPh sb="4" eb="5">
      <t>ジョウ</t>
    </rPh>
    <phoneticPr fontId="1"/>
  </si>
  <si>
    <t>スポーツ施設</t>
    <rPh sb="4" eb="6">
      <t>シセツ</t>
    </rPh>
    <phoneticPr fontId="1"/>
  </si>
  <si>
    <t>一般ホテル・旅館</t>
    <rPh sb="0" eb="2">
      <t>イッパン</t>
    </rPh>
    <rPh sb="6" eb="8">
      <t>リョカン</t>
    </rPh>
    <phoneticPr fontId="1"/>
  </si>
  <si>
    <t>飲食店</t>
    <phoneticPr fontId="1"/>
  </si>
  <si>
    <t>会社
事務所</t>
    <phoneticPr fontId="1"/>
  </si>
  <si>
    <t>地下鉄・列車内</t>
    <rPh sb="0" eb="3">
      <t>チカテツ</t>
    </rPh>
    <phoneticPr fontId="1"/>
  </si>
  <si>
    <t>その他</t>
    <phoneticPr fontId="1"/>
  </si>
  <si>
    <t>確認用</t>
    <rPh sb="0" eb="2">
      <t>カクニン</t>
    </rPh>
    <rPh sb="2" eb="3">
      <t>ヨウ</t>
    </rPh>
    <phoneticPr fontId="1"/>
  </si>
  <si>
    <t>刑法犯総数</t>
    <rPh sb="0" eb="3">
      <t>ケイホウハン</t>
    </rPh>
    <rPh sb="3" eb="5">
      <t>ソウスウ</t>
    </rPh>
    <phoneticPr fontId="1"/>
  </si>
  <si>
    <t>凶悪犯</t>
    <rPh sb="0" eb="3">
      <t>キョウアクハン</t>
    </rPh>
    <phoneticPr fontId="1"/>
  </si>
  <si>
    <t>粗暴犯</t>
    <rPh sb="0" eb="2">
      <t>ソボウ</t>
    </rPh>
    <rPh sb="2" eb="3">
      <t>ハン</t>
    </rPh>
    <phoneticPr fontId="1"/>
  </si>
  <si>
    <t>窃盗犯</t>
    <rPh sb="0" eb="2">
      <t>セットウ</t>
    </rPh>
    <rPh sb="2" eb="3">
      <t>ハン</t>
    </rPh>
    <phoneticPr fontId="1"/>
  </si>
  <si>
    <t>知能犯</t>
    <rPh sb="0" eb="3">
      <t>チノウハン</t>
    </rPh>
    <phoneticPr fontId="1"/>
  </si>
  <si>
    <t>風俗犯</t>
    <rPh sb="0" eb="3">
      <t>フウゾクハン</t>
    </rPh>
    <phoneticPr fontId="1"/>
  </si>
  <si>
    <t>学職</t>
    <rPh sb="0" eb="1">
      <t>ガク</t>
    </rPh>
    <rPh sb="1" eb="2">
      <t>ショク</t>
    </rPh>
    <phoneticPr fontId="1"/>
  </si>
  <si>
    <t>非行場所
　　　　　　　　　罪種・年齢
　　　　　　　　　児童・生徒</t>
    <rPh sb="0" eb="2">
      <t>ヒコウ</t>
    </rPh>
    <rPh sb="2" eb="4">
      <t>バショ</t>
    </rPh>
    <rPh sb="14" eb="15">
      <t>ザイ</t>
    </rPh>
    <rPh sb="15" eb="16">
      <t>シュ</t>
    </rPh>
    <rPh sb="17" eb="19">
      <t>ネンレイ</t>
    </rPh>
    <rPh sb="29" eb="31">
      <t>ジドウ</t>
    </rPh>
    <rPh sb="32" eb="34">
      <t>セイト</t>
    </rPh>
    <phoneticPr fontId="1"/>
  </si>
  <si>
    <t>少年492</t>
    <rPh sb="0" eb="2">
      <t>ショウネン</t>
    </rPh>
    <phoneticPr fontId="1"/>
  </si>
  <si>
    <t>少年493</t>
    <rPh sb="0" eb="2">
      <t>ショウネン</t>
    </rPh>
    <phoneticPr fontId="1"/>
  </si>
  <si>
    <t>強制性交等</t>
    <rPh sb="0" eb="2">
      <t>キョウセイ</t>
    </rPh>
    <rPh sb="2" eb="4">
      <t>セイコウ</t>
    </rPh>
    <rPh sb="4" eb="5">
      <t>ナド</t>
    </rPh>
    <phoneticPr fontId="1"/>
  </si>
  <si>
    <t>特定遊興飲食店</t>
    <rPh sb="0" eb="2">
      <t>トクテイ</t>
    </rPh>
    <rPh sb="2" eb="4">
      <t>ユウキョウ</t>
    </rPh>
    <rPh sb="4" eb="6">
      <t>インショク</t>
    </rPh>
    <rPh sb="6" eb="7">
      <t>テン</t>
    </rPh>
    <phoneticPr fontId="6"/>
  </si>
  <si>
    <t>商業施設、コンビニエンスストア、ドラッグストア</t>
    <phoneticPr fontId="1"/>
  </si>
  <si>
    <t>113　罪種別　年齢・児童・生徒別　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</si>
</sst>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[Red]\-#,##0;\-"/>
  </numFmts>
  <fonts count="8" x14ac:knownFonts="1">
    <font>
      <sz val="10"/>
      <name val="ＭＳ 明朝"/>
      <family val="1"/>
      <charset val="128"/>
    </font>
    <font>
      <sz val="7"/>
      <name val="Terminal"/>
      <family val="3"/>
      <charset val="255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b/>
      <sz val="11"/>
      <color indexed="10"/>
      <name val="ＭＳ Ｐゴシック"/>
      <family val="3"/>
      <charset val="128"/>
    </font>
    <font>
      <sz val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 diagonalUp="1">
      <left style="thin">
        <color indexed="64"/>
      </left>
      <right/>
      <top style="medium">
        <color indexed="64"/>
      </top>
      <bottom/>
      <diagonal style="thin">
        <color indexed="64"/>
      </diagonal>
    </border>
    <border diagonalUp="1">
      <left/>
      <right/>
      <top style="medium">
        <color indexed="64"/>
      </top>
      <bottom/>
      <diagonal style="thin">
        <color indexed="64"/>
      </diagonal>
    </border>
    <border>
      <left style="thin">
        <color indexed="64"/>
      </left>
      <right/>
      <top style="double">
        <color indexed="64"/>
      </top>
      <bottom/>
      <diagonal/>
    </border>
  </borders>
  <cellStyleXfs count="1">
    <xf numFmtId="0" fontId="0" fillId="0" borderId="0" applyNumberFormat="0" applyFill="0" applyBorder="0" applyAlignment="0" applyProtection="0"/>
  </cellStyleXfs>
  <cellXfs count="102">
    <xf numFmtId="0" fontId="0" fillId="0" borderId="0" xfId="0"/>
    <xf numFmtId="0" fontId="5" fillId="0" borderId="0" xfId="0" applyFont="1" applyFill="1" applyProtection="1">
      <protection locked="0"/>
    </xf>
    <xf numFmtId="0" fontId="5" fillId="0" borderId="0" xfId="0" applyFont="1" applyFill="1" applyBorder="1" applyProtection="1">
      <protection locked="0"/>
    </xf>
    <xf numFmtId="0" fontId="3" fillId="0" borderId="0" xfId="0" applyFont="1" applyFill="1"/>
    <xf numFmtId="0" fontId="3" fillId="0" borderId="0" xfId="0" applyFont="1" applyFill="1" applyProtection="1"/>
    <xf numFmtId="0" fontId="5" fillId="0" borderId="0" xfId="0" applyFont="1" applyFill="1" applyAlignment="1" applyProtection="1">
      <alignment horizontal="right"/>
      <protection locked="0"/>
    </xf>
    <xf numFmtId="0" fontId="2" fillId="0" borderId="0" xfId="0" applyFont="1" applyFill="1" applyProtection="1">
      <protection locked="0"/>
    </xf>
    <xf numFmtId="0" fontId="2" fillId="0" borderId="0" xfId="0" applyFont="1" applyFill="1" applyAlignment="1" applyProtection="1">
      <protection locked="0"/>
    </xf>
    <xf numFmtId="0" fontId="2" fillId="0" borderId="0" xfId="0" applyFont="1" applyFill="1" applyBorder="1" applyAlignment="1" applyProtection="1">
      <alignment horizontal="left"/>
      <protection locked="0"/>
    </xf>
    <xf numFmtId="0" fontId="2" fillId="0" borderId="0" xfId="0" applyFont="1" applyFill="1" applyAlignment="1" applyProtection="1">
      <alignment horizontal="right"/>
      <protection locked="0"/>
    </xf>
    <xf numFmtId="0" fontId="3" fillId="0" borderId="0" xfId="0" applyFont="1" applyFill="1" applyProtection="1">
      <protection locked="0"/>
    </xf>
    <xf numFmtId="0" fontId="3" fillId="0" borderId="1" xfId="0" applyFon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3" fillId="0" borderId="0" xfId="0" applyFont="1" applyFill="1" applyBorder="1" applyProtection="1">
      <protection locked="0"/>
    </xf>
    <xf numFmtId="0" fontId="3" fillId="0" borderId="0" xfId="0" applyFont="1" applyFill="1" applyBorder="1" applyProtection="1"/>
    <xf numFmtId="0" fontId="3" fillId="0" borderId="0" xfId="0" applyFont="1" applyFill="1" applyAlignment="1" applyProtection="1">
      <alignment horizontal="right"/>
      <protection locked="0"/>
    </xf>
    <xf numFmtId="0" fontId="3" fillId="0" borderId="2" xfId="0" applyFont="1" applyFill="1" applyBorder="1" applyAlignment="1" applyProtection="1">
      <alignment horizontal="distributed" vertical="center"/>
    </xf>
    <xf numFmtId="0" fontId="3" fillId="0" borderId="3" xfId="0" applyFont="1" applyFill="1" applyBorder="1" applyAlignment="1" applyProtection="1">
      <alignment horizontal="distributed" vertical="center"/>
    </xf>
    <xf numFmtId="0" fontId="3" fillId="0" borderId="3" xfId="0" applyFont="1" applyFill="1" applyBorder="1" applyAlignment="1" applyProtection="1">
      <alignment horizontal="distributed" vertical="center" wrapText="1"/>
    </xf>
    <xf numFmtId="0" fontId="3" fillId="0" borderId="4" xfId="0" applyFont="1" applyFill="1" applyBorder="1" applyAlignment="1" applyProtection="1">
      <alignment horizontal="distributed" vertical="center" wrapText="1"/>
    </xf>
    <xf numFmtId="0" fontId="3" fillId="0" borderId="0" xfId="0" applyFont="1" applyFill="1" applyBorder="1" applyAlignment="1" applyProtection="1">
      <alignment horizontal="left"/>
    </xf>
    <xf numFmtId="0" fontId="3" fillId="0" borderId="5" xfId="0" applyFont="1" applyFill="1" applyBorder="1" applyAlignment="1" applyProtection="1">
      <alignment horizontal="distributed" vertical="center" wrapText="1"/>
    </xf>
    <xf numFmtId="0" fontId="3" fillId="0" borderId="3" xfId="0" applyFont="1" applyFill="1" applyBorder="1" applyAlignment="1" applyProtection="1">
      <alignment horizontal="center" vertical="center" wrapText="1"/>
    </xf>
    <xf numFmtId="0" fontId="4" fillId="0" borderId="0" xfId="0" applyFont="1" applyFill="1" applyProtection="1"/>
    <xf numFmtId="176" fontId="4" fillId="0" borderId="0" xfId="0" applyNumberFormat="1" applyFont="1" applyFill="1" applyBorder="1" applyProtection="1"/>
    <xf numFmtId="176" fontId="4" fillId="0" borderId="0" xfId="0" applyNumberFormat="1" applyFont="1" applyFill="1" applyAlignment="1" applyProtection="1">
      <alignment horizontal="right"/>
    </xf>
    <xf numFmtId="0" fontId="4" fillId="0" borderId="0" xfId="0" applyFont="1" applyFill="1" applyAlignment="1">
      <alignment horizontal="distributed" vertical="center"/>
    </xf>
    <xf numFmtId="0" fontId="4" fillId="0" borderId="10" xfId="0" applyFont="1" applyFill="1" applyBorder="1" applyAlignment="1">
      <alignment horizontal="distributed" vertical="center"/>
    </xf>
    <xf numFmtId="0" fontId="0" fillId="0" borderId="0" xfId="0" applyFill="1" applyAlignment="1">
      <alignment horizontal="distributed" vertical="center"/>
    </xf>
    <xf numFmtId="0" fontId="0" fillId="0" borderId="11" xfId="0" applyFill="1" applyBorder="1" applyAlignment="1" applyProtection="1">
      <alignment horizontal="distributed" vertical="center"/>
    </xf>
    <xf numFmtId="176" fontId="5" fillId="0" borderId="0" xfId="0" applyNumberFormat="1" applyFont="1" applyFill="1" applyBorder="1" applyProtection="1">
      <protection locked="0"/>
    </xf>
    <xf numFmtId="0" fontId="0" fillId="0" borderId="10" xfId="0" applyFill="1" applyBorder="1" applyAlignment="1">
      <alignment horizontal="distributed" vertical="center"/>
    </xf>
    <xf numFmtId="0" fontId="0" fillId="0" borderId="0" xfId="0" applyFill="1" applyBorder="1" applyAlignment="1">
      <alignment horizontal="distributed" vertical="center"/>
    </xf>
    <xf numFmtId="176" fontId="4" fillId="0" borderId="10" xfId="0" applyNumberFormat="1" applyFont="1" applyFill="1" applyBorder="1" applyProtection="1"/>
    <xf numFmtId="0" fontId="0" fillId="0" borderId="12" xfId="0" applyFill="1" applyBorder="1" applyAlignment="1">
      <alignment horizontal="distributed" vertical="center"/>
    </xf>
    <xf numFmtId="0" fontId="0" fillId="0" borderId="13" xfId="0" applyFill="1" applyBorder="1" applyAlignment="1" applyProtection="1">
      <alignment horizontal="distributed" vertical="center"/>
    </xf>
    <xf numFmtId="0" fontId="0" fillId="0" borderId="15" xfId="0" applyFill="1" applyBorder="1" applyAlignment="1" applyProtection="1">
      <alignment horizontal="center" vertical="center"/>
    </xf>
    <xf numFmtId="0" fontId="0" fillId="0" borderId="11" xfId="0" applyFill="1" applyBorder="1" applyAlignment="1" applyProtection="1">
      <alignment horizontal="center" vertical="center"/>
    </xf>
    <xf numFmtId="0" fontId="0" fillId="0" borderId="13" xfId="0" applyFill="1" applyBorder="1" applyAlignment="1" applyProtection="1">
      <alignment horizontal="center" vertical="center"/>
    </xf>
    <xf numFmtId="176" fontId="5" fillId="0" borderId="0" xfId="0" applyNumberFormat="1" applyFont="1" applyFill="1" applyBorder="1" applyProtection="1"/>
    <xf numFmtId="0" fontId="0" fillId="0" borderId="18" xfId="0" applyFill="1" applyBorder="1" applyAlignment="1" applyProtection="1">
      <alignment horizontal="center" vertical="center"/>
    </xf>
    <xf numFmtId="0" fontId="3" fillId="0" borderId="0" xfId="0" applyFont="1" applyFill="1" applyAlignment="1">
      <alignment horizontal="right"/>
    </xf>
    <xf numFmtId="0" fontId="0" fillId="0" borderId="0" xfId="0" applyFill="1" applyProtection="1"/>
    <xf numFmtId="176" fontId="5" fillId="0" borderId="0" xfId="0" applyNumberFormat="1" applyFont="1" applyFill="1" applyProtection="1"/>
    <xf numFmtId="176" fontId="5" fillId="0" borderId="0" xfId="0" applyNumberFormat="1" applyFont="1" applyFill="1" applyProtection="1">
      <protection locked="0"/>
    </xf>
    <xf numFmtId="38" fontId="0" fillId="0" borderId="0" xfId="0" applyNumberFormat="1" applyFill="1" applyProtection="1"/>
    <xf numFmtId="0" fontId="0" fillId="0" borderId="0" xfId="0" applyFill="1"/>
    <xf numFmtId="0" fontId="0" fillId="0" borderId="0" xfId="0" applyFill="1" applyProtection="1">
      <protection locked="0"/>
    </xf>
    <xf numFmtId="0" fontId="7" fillId="0" borderId="3" xfId="0" applyFont="1" applyFill="1" applyBorder="1" applyAlignment="1" applyProtection="1">
      <alignment horizontal="distributed" vertical="center" wrapText="1"/>
    </xf>
    <xf numFmtId="38" fontId="4" fillId="0" borderId="6" xfId="0" applyNumberFormat="1" applyFont="1" applyFill="1" applyBorder="1" applyAlignment="1" applyProtection="1">
      <alignment vertical="center"/>
    </xf>
    <xf numFmtId="38" fontId="4" fillId="0" borderId="7" xfId="0" applyNumberFormat="1" applyFont="1" applyFill="1" applyBorder="1" applyAlignment="1" applyProtection="1">
      <alignment vertical="center"/>
    </xf>
    <xf numFmtId="38" fontId="4" fillId="0" borderId="9" xfId="0" applyNumberFormat="1" applyFont="1" applyFill="1" applyBorder="1" applyAlignment="1" applyProtection="1">
      <alignment vertical="center"/>
    </xf>
    <xf numFmtId="38" fontId="4" fillId="0" borderId="10" xfId="0" applyNumberFormat="1" applyFont="1" applyFill="1" applyBorder="1" applyAlignment="1" applyProtection="1">
      <alignment vertical="center"/>
    </xf>
    <xf numFmtId="38" fontId="5" fillId="0" borderId="10" xfId="0" applyNumberFormat="1" applyFont="1" applyFill="1" applyBorder="1" applyAlignment="1" applyProtection="1">
      <alignment vertical="center"/>
      <protection locked="0"/>
    </xf>
    <xf numFmtId="38" fontId="4" fillId="0" borderId="10" xfId="0" applyNumberFormat="1" applyFont="1" applyFill="1" applyBorder="1" applyAlignment="1" applyProtection="1">
      <alignment vertical="center"/>
      <protection locked="0"/>
    </xf>
    <xf numFmtId="38" fontId="5" fillId="0" borderId="14" xfId="0" applyNumberFormat="1" applyFont="1" applyFill="1" applyBorder="1" applyAlignment="1" applyProtection="1">
      <alignment vertical="center"/>
      <protection locked="0"/>
    </xf>
    <xf numFmtId="38" fontId="4" fillId="0" borderId="16" xfId="0" applyNumberFormat="1" applyFont="1" applyFill="1" applyBorder="1" applyAlignment="1" applyProtection="1">
      <alignment vertical="center"/>
    </xf>
    <xf numFmtId="38" fontId="4" fillId="0" borderId="17" xfId="0" applyNumberFormat="1" applyFont="1" applyFill="1" applyBorder="1" applyAlignment="1" applyProtection="1">
      <alignment vertical="center"/>
    </xf>
    <xf numFmtId="38" fontId="5" fillId="0" borderId="10" xfId="0" applyNumberFormat="1" applyFont="1" applyFill="1" applyBorder="1" applyAlignment="1" applyProtection="1">
      <alignment vertical="center"/>
    </xf>
    <xf numFmtId="38" fontId="5" fillId="0" borderId="9" xfId="0" applyNumberFormat="1" applyFont="1" applyFill="1" applyBorder="1" applyAlignment="1" applyProtection="1">
      <alignment vertical="center"/>
      <protection locked="0"/>
    </xf>
    <xf numFmtId="38" fontId="4" fillId="0" borderId="19" xfId="0" applyNumberFormat="1" applyFont="1" applyFill="1" applyBorder="1" applyAlignment="1" applyProtection="1">
      <alignment vertical="center"/>
    </xf>
    <xf numFmtId="38" fontId="5" fillId="0" borderId="19" xfId="0" applyNumberFormat="1" applyFont="1" applyFill="1" applyBorder="1" applyAlignment="1" applyProtection="1">
      <alignment vertical="center"/>
    </xf>
    <xf numFmtId="38" fontId="5" fillId="0" borderId="20" xfId="0" applyNumberFormat="1" applyFont="1" applyFill="1" applyBorder="1" applyAlignment="1" applyProtection="1">
      <alignment vertical="center"/>
    </xf>
    <xf numFmtId="38" fontId="4" fillId="0" borderId="8" xfId="0" applyNumberFormat="1" applyFont="1" applyFill="1" applyBorder="1" applyAlignment="1" applyProtection="1">
      <alignment vertical="center"/>
    </xf>
    <xf numFmtId="38" fontId="4" fillId="0" borderId="11" xfId="0" applyNumberFormat="1" applyFont="1" applyFill="1" applyBorder="1" applyAlignment="1" applyProtection="1">
      <alignment vertical="center"/>
    </xf>
    <xf numFmtId="38" fontId="5" fillId="0" borderId="11" xfId="0" applyNumberFormat="1" applyFont="1" applyFill="1" applyBorder="1" applyAlignment="1" applyProtection="1">
      <alignment vertical="center"/>
      <protection locked="0"/>
    </xf>
    <xf numFmtId="38" fontId="4" fillId="0" borderId="11" xfId="0" applyNumberFormat="1" applyFont="1" applyFill="1" applyBorder="1" applyAlignment="1" applyProtection="1">
      <alignment vertical="center"/>
      <protection locked="0"/>
    </xf>
    <xf numFmtId="38" fontId="5" fillId="0" borderId="13" xfId="0" applyNumberFormat="1" applyFont="1" applyFill="1" applyBorder="1" applyAlignment="1" applyProtection="1">
      <alignment vertical="center"/>
      <protection locked="0"/>
    </xf>
    <xf numFmtId="38" fontId="5" fillId="0" borderId="11" xfId="0" applyNumberFormat="1" applyFont="1" applyFill="1" applyBorder="1" applyAlignment="1" applyProtection="1">
      <alignment vertical="center"/>
    </xf>
    <xf numFmtId="38" fontId="5" fillId="0" borderId="18" xfId="0" applyNumberFormat="1" applyFont="1" applyFill="1" applyBorder="1" applyAlignment="1" applyProtection="1">
      <alignment vertical="center"/>
    </xf>
    <xf numFmtId="0" fontId="2" fillId="0" borderId="0" xfId="0" applyFont="1" applyFill="1" applyAlignment="1" applyProtection="1">
      <alignment horizontal="distributed" vertical="center"/>
      <protection locked="0"/>
    </xf>
    <xf numFmtId="0" fontId="0" fillId="0" borderId="10" xfId="0" applyFill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horizontal="center" vertical="center"/>
    </xf>
    <xf numFmtId="0" fontId="3" fillId="0" borderId="24" xfId="0" applyFont="1" applyFill="1" applyBorder="1" applyAlignment="1">
      <alignment horizontal="center" vertical="distributed" textRotation="255" justifyLastLine="1"/>
    </xf>
    <xf numFmtId="0" fontId="0" fillId="0" borderId="0" xfId="0" applyFill="1" applyBorder="1" applyAlignment="1">
      <alignment horizontal="center" vertical="distributed" textRotation="255" justifyLastLine="1"/>
    </xf>
    <xf numFmtId="0" fontId="0" fillId="0" borderId="1" xfId="0" applyFill="1" applyBorder="1" applyAlignment="1">
      <alignment horizontal="center" vertical="distributed" textRotation="255" justifyLastLine="1"/>
    </xf>
    <xf numFmtId="0" fontId="0" fillId="0" borderId="20" xfId="0" applyFill="1" applyBorder="1" applyAlignment="1" applyProtection="1">
      <alignment horizontal="center" vertical="center"/>
    </xf>
    <xf numFmtId="0" fontId="0" fillId="0" borderId="1" xfId="0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distributed" vertical="center"/>
    </xf>
    <xf numFmtId="0" fontId="0" fillId="0" borderId="12" xfId="0" applyFill="1" applyBorder="1" applyAlignment="1" applyProtection="1">
      <alignment horizontal="distributed" vertical="center"/>
    </xf>
    <xf numFmtId="0" fontId="0" fillId="0" borderId="0" xfId="0" applyFill="1" applyBorder="1" applyAlignment="1" applyProtection="1">
      <alignment horizontal="distributed" vertical="center"/>
    </xf>
    <xf numFmtId="0" fontId="0" fillId="0" borderId="27" xfId="0" applyFill="1" applyBorder="1" applyAlignment="1" applyProtection="1">
      <alignment horizontal="center" vertical="center"/>
    </xf>
    <xf numFmtId="0" fontId="0" fillId="0" borderId="24" xfId="0" applyFill="1" applyBorder="1" applyAlignment="1" applyProtection="1">
      <alignment horizontal="center" vertical="center"/>
    </xf>
    <xf numFmtId="0" fontId="3" fillId="0" borderId="0" xfId="0" applyFont="1" applyFill="1" applyBorder="1" applyAlignment="1">
      <alignment horizontal="center" vertical="distributed" textRotation="255" justifyLastLine="1"/>
    </xf>
    <xf numFmtId="0" fontId="3" fillId="0" borderId="12" xfId="0" applyFont="1" applyFill="1" applyBorder="1" applyAlignment="1">
      <alignment horizontal="center" vertical="distributed" textRotation="255" justifyLastLine="1"/>
    </xf>
    <xf numFmtId="0" fontId="0" fillId="0" borderId="14" xfId="0" applyFill="1" applyBorder="1" applyAlignment="1" applyProtection="1">
      <alignment horizontal="center" vertical="center"/>
    </xf>
    <xf numFmtId="0" fontId="0" fillId="0" borderId="12" xfId="0" applyFill="1" applyBorder="1" applyAlignment="1" applyProtection="1">
      <alignment horizontal="center" vertical="center"/>
    </xf>
    <xf numFmtId="0" fontId="0" fillId="0" borderId="25" xfId="0" applyFont="1" applyFill="1" applyBorder="1" applyAlignment="1" applyProtection="1">
      <alignment vertical="center" wrapText="1"/>
    </xf>
    <xf numFmtId="0" fontId="3" fillId="0" borderId="26" xfId="0" applyFont="1" applyFill="1" applyBorder="1" applyAlignment="1" applyProtection="1">
      <alignment vertical="center"/>
    </xf>
    <xf numFmtId="0" fontId="0" fillId="0" borderId="26" xfId="0" applyFill="1" applyBorder="1" applyAlignment="1"/>
    <xf numFmtId="0" fontId="4" fillId="0" borderId="7" xfId="0" applyFont="1" applyFill="1" applyBorder="1" applyAlignment="1" applyProtection="1">
      <alignment horizontal="distributed" vertical="center"/>
    </xf>
    <xf numFmtId="0" fontId="4" fillId="0" borderId="23" xfId="0" applyFont="1" applyFill="1" applyBorder="1" applyAlignment="1" applyProtection="1">
      <alignment horizontal="distributed" vertical="center"/>
    </xf>
    <xf numFmtId="0" fontId="4" fillId="0" borderId="11" xfId="0" applyFont="1" applyFill="1" applyBorder="1" applyAlignment="1" applyProtection="1">
      <alignment horizontal="distributed" vertical="center"/>
    </xf>
    <xf numFmtId="0" fontId="0" fillId="0" borderId="24" xfId="0" applyFill="1" applyBorder="1" applyAlignment="1">
      <alignment vertical="distributed" textRotation="255" justifyLastLine="1"/>
    </xf>
    <xf numFmtId="0" fontId="0" fillId="0" borderId="0" xfId="0" applyFill="1" applyBorder="1" applyAlignment="1">
      <alignment vertical="distributed" textRotation="255" justifyLastLine="1"/>
    </xf>
    <xf numFmtId="0" fontId="0" fillId="0" borderId="12" xfId="0" applyFill="1" applyBorder="1" applyAlignment="1">
      <alignment vertical="distributed" textRotation="255" justifyLastLine="1"/>
    </xf>
    <xf numFmtId="0" fontId="0" fillId="0" borderId="24" xfId="0" applyFill="1" applyBorder="1" applyAlignment="1">
      <alignment horizontal="center" vertical="distributed" textRotation="255" justifyLastLine="1"/>
    </xf>
    <xf numFmtId="0" fontId="3" fillId="0" borderId="21" xfId="0" applyFont="1" applyFill="1" applyBorder="1" applyAlignment="1" applyProtection="1">
      <alignment vertical="center" wrapText="1"/>
    </xf>
    <xf numFmtId="0" fontId="3" fillId="0" borderId="21" xfId="0" applyFont="1" applyFill="1" applyBorder="1" applyAlignment="1" applyProtection="1">
      <alignment vertical="center"/>
    </xf>
    <xf numFmtId="0" fontId="3" fillId="0" borderId="22" xfId="0" applyFont="1" applyFill="1" applyBorder="1" applyAlignment="1" applyProtection="1">
      <alignment vertical="center"/>
    </xf>
    <xf numFmtId="0" fontId="4" fillId="0" borderId="23" xfId="0" applyFont="1" applyFill="1" applyBorder="1" applyAlignment="1" applyProtection="1">
      <alignment vertical="center"/>
    </xf>
    <xf numFmtId="0" fontId="4" fillId="0" borderId="8" xfId="0" applyFont="1" applyFill="1" applyBorder="1" applyAlignment="1" applyProtection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AB60"/>
  <sheetViews>
    <sheetView tabSelected="1" view="pageBreakPreview" zoomScaleNormal="100" workbookViewId="0">
      <pane xSplit="4" ySplit="4" topLeftCell="E5" activePane="bottomRight" state="frozen"/>
      <selection pane="topRight" activeCell="E1" sqref="E1"/>
      <selection pane="bottomLeft" activeCell="A5" sqref="A5"/>
      <selection pane="bottomRight" activeCell="E5" sqref="E5"/>
    </sheetView>
  </sheetViews>
  <sheetFormatPr defaultColWidth="9.140625" defaultRowHeight="12" x14ac:dyDescent="0.15"/>
  <cols>
    <col min="1" max="3" width="2.7109375" style="1" customWidth="1"/>
    <col min="4" max="4" width="23.140625" style="1" bestFit="1" customWidth="1"/>
    <col min="5" max="5" width="9.85546875" style="1" bestFit="1" customWidth="1"/>
    <col min="6" max="7" width="8.7109375" style="1" bestFit="1" customWidth="1"/>
    <col min="8" max="8" width="7.42578125" style="1" bestFit="1" customWidth="1"/>
    <col min="9" max="9" width="10.85546875" style="1" customWidth="1"/>
    <col min="10" max="10" width="8.7109375" style="1" bestFit="1" customWidth="1"/>
    <col min="11" max="11" width="7.42578125" style="1" bestFit="1" customWidth="1"/>
    <col min="12" max="12" width="7.42578125" style="1" customWidth="1"/>
    <col min="13" max="13" width="8.7109375" style="1" customWidth="1"/>
    <col min="14" max="14" width="7.42578125" style="1" bestFit="1" customWidth="1"/>
    <col min="15" max="15" width="10.42578125" style="2" customWidth="1"/>
    <col min="16" max="23" width="9.28515625" style="1" customWidth="1"/>
    <col min="24" max="25" width="2.7109375" style="3" customWidth="1"/>
    <col min="26" max="26" width="19.7109375" style="3" customWidth="1"/>
    <col min="27" max="27" width="4.7109375" style="3" customWidth="1"/>
    <col min="28" max="28" width="9.140625" style="5"/>
    <col min="29" max="16384" width="9.140625" style="1"/>
  </cols>
  <sheetData>
    <row r="1" spans="1:28" x14ac:dyDescent="0.15">
      <c r="A1" s="1" t="s">
        <v>45</v>
      </c>
      <c r="B1" s="47" t="s">
        <v>70</v>
      </c>
      <c r="P1" s="47" t="s">
        <v>71</v>
      </c>
      <c r="Z1" s="4"/>
    </row>
    <row r="2" spans="1:28" s="6" customFormat="1" ht="14.25" x14ac:dyDescent="0.15">
      <c r="B2" s="7"/>
      <c r="C2" s="7"/>
      <c r="D2" s="7"/>
      <c r="E2" s="70" t="s">
        <v>75</v>
      </c>
      <c r="F2" s="70"/>
      <c r="G2" s="70"/>
      <c r="H2" s="70"/>
      <c r="I2" s="70"/>
      <c r="J2" s="70"/>
      <c r="K2" s="70"/>
      <c r="L2" s="70"/>
      <c r="M2" s="70"/>
      <c r="N2" s="7"/>
      <c r="O2" s="8"/>
      <c r="P2" s="7"/>
      <c r="Q2" s="70" t="s">
        <v>43</v>
      </c>
      <c r="R2" s="70"/>
      <c r="S2" s="70"/>
      <c r="T2" s="70"/>
      <c r="U2" s="70"/>
      <c r="V2" s="70"/>
      <c r="W2" s="70"/>
      <c r="X2" s="7"/>
      <c r="Y2" s="7"/>
      <c r="Z2" s="7"/>
      <c r="AA2" s="7"/>
      <c r="AB2" s="9"/>
    </row>
    <row r="3" spans="1:28" s="10" customFormat="1" ht="12.75" thickBot="1" x14ac:dyDescent="0.2">
      <c r="D3" s="11"/>
      <c r="E3" s="11"/>
      <c r="F3" s="11"/>
      <c r="G3" s="11"/>
      <c r="H3" s="11"/>
      <c r="I3" s="12"/>
      <c r="J3" s="11"/>
      <c r="K3" s="11"/>
      <c r="L3" s="11"/>
      <c r="M3" s="11"/>
      <c r="N3" s="11"/>
      <c r="O3" s="13"/>
      <c r="P3" s="11"/>
      <c r="Q3" s="11"/>
      <c r="R3" s="11"/>
      <c r="S3" s="11"/>
      <c r="T3" s="11"/>
      <c r="U3" s="11"/>
      <c r="V3" s="11"/>
      <c r="W3" s="11"/>
      <c r="X3" s="3"/>
      <c r="Y3" s="3"/>
      <c r="Z3" s="14"/>
      <c r="AA3" s="3"/>
      <c r="AB3" s="15"/>
    </row>
    <row r="4" spans="1:28" s="10" customFormat="1" ht="51" customHeight="1" x14ac:dyDescent="0.15">
      <c r="B4" s="97" t="s">
        <v>44</v>
      </c>
      <c r="C4" s="98"/>
      <c r="D4" s="99"/>
      <c r="E4" s="16" t="s">
        <v>46</v>
      </c>
      <c r="F4" s="17" t="s">
        <v>47</v>
      </c>
      <c r="G4" s="18" t="s">
        <v>48</v>
      </c>
      <c r="H4" s="18" t="s">
        <v>49</v>
      </c>
      <c r="I4" s="48" t="s">
        <v>74</v>
      </c>
      <c r="J4" s="17" t="s">
        <v>50</v>
      </c>
      <c r="K4" s="19" t="s">
        <v>51</v>
      </c>
      <c r="L4" s="19" t="s">
        <v>73</v>
      </c>
      <c r="M4" s="18" t="s">
        <v>52</v>
      </c>
      <c r="N4" s="19" t="s">
        <v>53</v>
      </c>
      <c r="O4" s="20"/>
      <c r="P4" s="21" t="s">
        <v>54</v>
      </c>
      <c r="Q4" s="17" t="s">
        <v>55</v>
      </c>
      <c r="R4" s="17" t="s">
        <v>56</v>
      </c>
      <c r="S4" s="17" t="s">
        <v>57</v>
      </c>
      <c r="T4" s="17" t="s">
        <v>0</v>
      </c>
      <c r="U4" s="22" t="s">
        <v>58</v>
      </c>
      <c r="V4" s="22" t="s">
        <v>59</v>
      </c>
      <c r="W4" s="17" t="s">
        <v>60</v>
      </c>
      <c r="X4" s="87" t="s">
        <v>69</v>
      </c>
      <c r="Y4" s="88"/>
      <c r="Z4" s="88"/>
      <c r="AA4" s="89"/>
      <c r="AB4" s="15" t="s">
        <v>61</v>
      </c>
    </row>
    <row r="5" spans="1:28" s="23" customFormat="1" ht="20.25" customHeight="1" x14ac:dyDescent="0.15">
      <c r="B5" s="100" t="s">
        <v>1</v>
      </c>
      <c r="C5" s="100"/>
      <c r="D5" s="101"/>
      <c r="E5" s="49">
        <f>E6+E11+E17+E21+E25+E28</f>
        <v>6025</v>
      </c>
      <c r="F5" s="49">
        <f t="shared" ref="F5:W5" si="0">F6+F11+F17+F21+F25+F28</f>
        <v>1019</v>
      </c>
      <c r="G5" s="49">
        <f t="shared" si="0"/>
        <v>467</v>
      </c>
      <c r="H5" s="49">
        <f t="shared" si="0"/>
        <v>650</v>
      </c>
      <c r="I5" s="49">
        <f t="shared" si="0"/>
        <v>2352</v>
      </c>
      <c r="J5" s="49">
        <f t="shared" si="0"/>
        <v>404</v>
      </c>
      <c r="K5" s="49">
        <f t="shared" si="0"/>
        <v>47</v>
      </c>
      <c r="L5" s="49">
        <f t="shared" si="0"/>
        <v>0</v>
      </c>
      <c r="M5" s="49">
        <f t="shared" si="0"/>
        <v>0</v>
      </c>
      <c r="N5" s="50">
        <f t="shared" si="0"/>
        <v>45</v>
      </c>
      <c r="O5" s="24"/>
      <c r="P5" s="63">
        <f>P6+P11+P17+P21+P25+P28</f>
        <v>6</v>
      </c>
      <c r="Q5" s="49">
        <f t="shared" si="0"/>
        <v>46</v>
      </c>
      <c r="R5" s="49">
        <f t="shared" si="0"/>
        <v>4</v>
      </c>
      <c r="S5" s="49">
        <f t="shared" si="0"/>
        <v>18</v>
      </c>
      <c r="T5" s="49">
        <f t="shared" si="0"/>
        <v>3</v>
      </c>
      <c r="U5" s="49">
        <f t="shared" si="0"/>
        <v>23</v>
      </c>
      <c r="V5" s="49">
        <f t="shared" si="0"/>
        <v>3</v>
      </c>
      <c r="W5" s="49">
        <f t="shared" si="0"/>
        <v>938</v>
      </c>
      <c r="X5" s="90" t="s">
        <v>1</v>
      </c>
      <c r="Y5" s="91"/>
      <c r="Z5" s="91"/>
      <c r="AA5" s="91"/>
      <c r="AB5" s="25">
        <f>SUM(F5:N5,P5:W5)-E5</f>
        <v>0</v>
      </c>
    </row>
    <row r="6" spans="1:28" s="23" customFormat="1" ht="20.25" customHeight="1" x14ac:dyDescent="0.15">
      <c r="B6" s="26"/>
      <c r="C6" s="78" t="s">
        <v>2</v>
      </c>
      <c r="D6" s="92"/>
      <c r="E6" s="51">
        <f>SUM(E7:E10)</f>
        <v>77</v>
      </c>
      <c r="F6" s="51">
        <v>33</v>
      </c>
      <c r="G6" s="51">
        <v>3</v>
      </c>
      <c r="H6" s="51">
        <v>12</v>
      </c>
      <c r="I6" s="51">
        <v>3</v>
      </c>
      <c r="J6" s="51">
        <v>3</v>
      </c>
      <c r="K6" s="51">
        <v>0</v>
      </c>
      <c r="L6" s="51">
        <v>0</v>
      </c>
      <c r="M6" s="51">
        <v>0</v>
      </c>
      <c r="N6" s="52">
        <v>1</v>
      </c>
      <c r="O6" s="24"/>
      <c r="P6" s="64">
        <v>0</v>
      </c>
      <c r="Q6" s="51">
        <v>1</v>
      </c>
      <c r="R6" s="51">
        <v>0</v>
      </c>
      <c r="S6" s="51">
        <v>0</v>
      </c>
      <c r="T6" s="51">
        <v>0</v>
      </c>
      <c r="U6" s="51">
        <v>1</v>
      </c>
      <c r="V6" s="51">
        <v>0</v>
      </c>
      <c r="W6" s="51">
        <v>20</v>
      </c>
      <c r="X6" s="27"/>
      <c r="Y6" s="78" t="s">
        <v>2</v>
      </c>
      <c r="Z6" s="78"/>
      <c r="AA6" s="78"/>
      <c r="AB6" s="25">
        <f t="shared" ref="AB6:AB40" si="1">SUM(F6:N6,P6:W6)-E6</f>
        <v>0</v>
      </c>
    </row>
    <row r="7" spans="1:28" ht="20.25" customHeight="1" x14ac:dyDescent="0.15">
      <c r="B7" s="28"/>
      <c r="C7" s="28"/>
      <c r="D7" s="29" t="s">
        <v>3</v>
      </c>
      <c r="E7" s="51">
        <f t="shared" ref="E7:E39" si="2">SUM(F7:N7,P7:W7)</f>
        <v>4</v>
      </c>
      <c r="F7" s="53">
        <v>1</v>
      </c>
      <c r="G7" s="53">
        <v>0</v>
      </c>
      <c r="H7" s="53">
        <v>2</v>
      </c>
      <c r="I7" s="53">
        <v>0</v>
      </c>
      <c r="J7" s="53">
        <v>1</v>
      </c>
      <c r="K7" s="53">
        <v>0</v>
      </c>
      <c r="L7" s="53">
        <v>0</v>
      </c>
      <c r="M7" s="53">
        <v>0</v>
      </c>
      <c r="N7" s="53">
        <v>0</v>
      </c>
      <c r="O7" s="30"/>
      <c r="P7" s="65">
        <v>0</v>
      </c>
      <c r="Q7" s="53">
        <v>0</v>
      </c>
      <c r="R7" s="53">
        <v>0</v>
      </c>
      <c r="S7" s="53">
        <v>0</v>
      </c>
      <c r="T7" s="53">
        <v>0</v>
      </c>
      <c r="U7" s="53">
        <v>0</v>
      </c>
      <c r="V7" s="53">
        <v>0</v>
      </c>
      <c r="W7" s="53">
        <v>0</v>
      </c>
      <c r="X7" s="31"/>
      <c r="Y7" s="32"/>
      <c r="Z7" s="80" t="s">
        <v>3</v>
      </c>
      <c r="AA7" s="80"/>
      <c r="AB7" s="25">
        <f t="shared" si="1"/>
        <v>0</v>
      </c>
    </row>
    <row r="8" spans="1:28" ht="20.25" customHeight="1" x14ac:dyDescent="0.15">
      <c r="B8" s="28"/>
      <c r="C8" s="28"/>
      <c r="D8" s="29" t="s">
        <v>4</v>
      </c>
      <c r="E8" s="51">
        <f t="shared" si="2"/>
        <v>0</v>
      </c>
      <c r="F8" s="53">
        <v>0</v>
      </c>
      <c r="G8" s="53">
        <v>0</v>
      </c>
      <c r="H8" s="53">
        <v>0</v>
      </c>
      <c r="I8" s="53">
        <v>0</v>
      </c>
      <c r="J8" s="53">
        <v>0</v>
      </c>
      <c r="K8" s="53">
        <v>0</v>
      </c>
      <c r="L8" s="53">
        <v>0</v>
      </c>
      <c r="M8" s="53">
        <v>0</v>
      </c>
      <c r="N8" s="53">
        <v>0</v>
      </c>
      <c r="O8" s="30"/>
      <c r="P8" s="65">
        <v>0</v>
      </c>
      <c r="Q8" s="53">
        <v>0</v>
      </c>
      <c r="R8" s="53">
        <v>0</v>
      </c>
      <c r="S8" s="53">
        <v>0</v>
      </c>
      <c r="T8" s="53">
        <v>0</v>
      </c>
      <c r="U8" s="53">
        <v>0</v>
      </c>
      <c r="V8" s="53">
        <v>0</v>
      </c>
      <c r="W8" s="53">
        <v>0</v>
      </c>
      <c r="X8" s="31"/>
      <c r="Y8" s="32"/>
      <c r="Z8" s="80" t="s">
        <v>4</v>
      </c>
      <c r="AA8" s="80"/>
      <c r="AB8" s="25">
        <f t="shared" si="1"/>
        <v>0</v>
      </c>
    </row>
    <row r="9" spans="1:28" ht="20.25" customHeight="1" x14ac:dyDescent="0.15">
      <c r="B9" s="28"/>
      <c r="C9" s="28"/>
      <c r="D9" s="29" t="s">
        <v>5</v>
      </c>
      <c r="E9" s="51">
        <f t="shared" si="2"/>
        <v>39</v>
      </c>
      <c r="F9" s="53">
        <v>17</v>
      </c>
      <c r="G9" s="53">
        <v>2</v>
      </c>
      <c r="H9" s="53">
        <v>2</v>
      </c>
      <c r="I9" s="53">
        <v>3</v>
      </c>
      <c r="J9" s="53">
        <v>0</v>
      </c>
      <c r="K9" s="53">
        <v>0</v>
      </c>
      <c r="L9" s="53">
        <v>0</v>
      </c>
      <c r="M9" s="53">
        <v>0</v>
      </c>
      <c r="N9" s="53">
        <v>1</v>
      </c>
      <c r="O9" s="30"/>
      <c r="P9" s="65">
        <v>0</v>
      </c>
      <c r="Q9" s="53">
        <v>1</v>
      </c>
      <c r="R9" s="53">
        <v>0</v>
      </c>
      <c r="S9" s="53">
        <v>0</v>
      </c>
      <c r="T9" s="53">
        <v>0</v>
      </c>
      <c r="U9" s="53">
        <v>1</v>
      </c>
      <c r="V9" s="53">
        <v>0</v>
      </c>
      <c r="W9" s="53">
        <v>12</v>
      </c>
      <c r="X9" s="31"/>
      <c r="Y9" s="32"/>
      <c r="Z9" s="80" t="s">
        <v>5</v>
      </c>
      <c r="AA9" s="80"/>
      <c r="AB9" s="25">
        <f t="shared" si="1"/>
        <v>0</v>
      </c>
    </row>
    <row r="10" spans="1:28" ht="20.25" customHeight="1" x14ac:dyDescent="0.15">
      <c r="B10" s="28"/>
      <c r="C10" s="28"/>
      <c r="D10" s="29" t="s">
        <v>72</v>
      </c>
      <c r="E10" s="51">
        <f t="shared" si="2"/>
        <v>34</v>
      </c>
      <c r="F10" s="53">
        <v>15</v>
      </c>
      <c r="G10" s="53">
        <v>1</v>
      </c>
      <c r="H10" s="53">
        <v>8</v>
      </c>
      <c r="I10" s="53">
        <v>0</v>
      </c>
      <c r="J10" s="53">
        <v>2</v>
      </c>
      <c r="K10" s="53">
        <v>0</v>
      </c>
      <c r="L10" s="53">
        <v>0</v>
      </c>
      <c r="M10" s="53">
        <v>0</v>
      </c>
      <c r="N10" s="53">
        <v>0</v>
      </c>
      <c r="O10" s="30"/>
      <c r="P10" s="65">
        <v>0</v>
      </c>
      <c r="Q10" s="53">
        <v>0</v>
      </c>
      <c r="R10" s="53">
        <v>0</v>
      </c>
      <c r="S10" s="53">
        <v>0</v>
      </c>
      <c r="T10" s="53">
        <v>0</v>
      </c>
      <c r="U10" s="53">
        <v>0</v>
      </c>
      <c r="V10" s="53">
        <v>0</v>
      </c>
      <c r="W10" s="53">
        <v>8</v>
      </c>
      <c r="X10" s="31"/>
      <c r="Y10" s="32"/>
      <c r="Z10" s="80" t="s">
        <v>72</v>
      </c>
      <c r="AA10" s="80"/>
      <c r="AB10" s="25">
        <f t="shared" si="1"/>
        <v>0</v>
      </c>
    </row>
    <row r="11" spans="1:28" s="23" customFormat="1" ht="20.25" customHeight="1" x14ac:dyDescent="0.15">
      <c r="B11" s="26"/>
      <c r="C11" s="78" t="s">
        <v>6</v>
      </c>
      <c r="D11" s="92"/>
      <c r="E11" s="51">
        <f>SUM(E12:E16)</f>
        <v>1123</v>
      </c>
      <c r="F11" s="51">
        <v>213</v>
      </c>
      <c r="G11" s="51">
        <v>31</v>
      </c>
      <c r="H11" s="51">
        <v>422</v>
      </c>
      <c r="I11" s="51">
        <v>23</v>
      </c>
      <c r="J11" s="51">
        <v>164</v>
      </c>
      <c r="K11" s="51">
        <v>8</v>
      </c>
      <c r="L11" s="51">
        <v>0</v>
      </c>
      <c r="M11" s="51">
        <v>0</v>
      </c>
      <c r="N11" s="52">
        <v>1</v>
      </c>
      <c r="O11" s="24"/>
      <c r="P11" s="64">
        <v>2</v>
      </c>
      <c r="Q11" s="51">
        <v>10</v>
      </c>
      <c r="R11" s="51">
        <v>0</v>
      </c>
      <c r="S11" s="51">
        <v>6</v>
      </c>
      <c r="T11" s="51">
        <v>0</v>
      </c>
      <c r="U11" s="51">
        <v>0</v>
      </c>
      <c r="V11" s="51">
        <v>2</v>
      </c>
      <c r="W11" s="51">
        <v>241</v>
      </c>
      <c r="X11" s="27"/>
      <c r="Y11" s="78" t="s">
        <v>6</v>
      </c>
      <c r="Z11" s="78"/>
      <c r="AA11" s="78"/>
      <c r="AB11" s="25">
        <f t="shared" si="1"/>
        <v>0</v>
      </c>
    </row>
    <row r="12" spans="1:28" ht="20.25" customHeight="1" x14ac:dyDescent="0.15">
      <c r="B12" s="28"/>
      <c r="C12" s="28"/>
      <c r="D12" s="29" t="s">
        <v>7</v>
      </c>
      <c r="E12" s="51">
        <f t="shared" si="2"/>
        <v>2</v>
      </c>
      <c r="F12" s="53">
        <v>0</v>
      </c>
      <c r="G12" s="53">
        <v>1</v>
      </c>
      <c r="H12" s="53">
        <v>0</v>
      </c>
      <c r="I12" s="53">
        <v>0</v>
      </c>
      <c r="J12" s="53">
        <v>1</v>
      </c>
      <c r="K12" s="53">
        <v>0</v>
      </c>
      <c r="L12" s="53">
        <v>0</v>
      </c>
      <c r="M12" s="53">
        <v>0</v>
      </c>
      <c r="N12" s="53">
        <v>0</v>
      </c>
      <c r="O12" s="30"/>
      <c r="P12" s="65">
        <v>0</v>
      </c>
      <c r="Q12" s="53">
        <v>0</v>
      </c>
      <c r="R12" s="53">
        <v>0</v>
      </c>
      <c r="S12" s="53">
        <v>0</v>
      </c>
      <c r="T12" s="53">
        <v>0</v>
      </c>
      <c r="U12" s="53">
        <v>0</v>
      </c>
      <c r="V12" s="53">
        <v>0</v>
      </c>
      <c r="W12" s="53">
        <v>0</v>
      </c>
      <c r="X12" s="31"/>
      <c r="Y12" s="32"/>
      <c r="Z12" s="80" t="s">
        <v>7</v>
      </c>
      <c r="AA12" s="80"/>
      <c r="AB12" s="25">
        <f t="shared" si="1"/>
        <v>0</v>
      </c>
    </row>
    <row r="13" spans="1:28" ht="20.25" customHeight="1" x14ac:dyDescent="0.15">
      <c r="B13" s="28"/>
      <c r="C13" s="28"/>
      <c r="D13" s="29" t="s">
        <v>8</v>
      </c>
      <c r="E13" s="51">
        <f t="shared" si="2"/>
        <v>659</v>
      </c>
      <c r="F13" s="53">
        <v>126</v>
      </c>
      <c r="G13" s="53">
        <v>24</v>
      </c>
      <c r="H13" s="53">
        <v>236</v>
      </c>
      <c r="I13" s="53">
        <v>14</v>
      </c>
      <c r="J13" s="53">
        <v>94</v>
      </c>
      <c r="K13" s="53">
        <v>6</v>
      </c>
      <c r="L13" s="53">
        <v>0</v>
      </c>
      <c r="M13" s="53">
        <v>0</v>
      </c>
      <c r="N13" s="53">
        <v>1</v>
      </c>
      <c r="O13" s="30"/>
      <c r="P13" s="65">
        <v>2</v>
      </c>
      <c r="Q13" s="53">
        <v>6</v>
      </c>
      <c r="R13" s="53">
        <v>0</v>
      </c>
      <c r="S13" s="53">
        <v>2</v>
      </c>
      <c r="T13" s="53">
        <v>0</v>
      </c>
      <c r="U13" s="53">
        <v>0</v>
      </c>
      <c r="V13" s="53">
        <v>1</v>
      </c>
      <c r="W13" s="53">
        <v>147</v>
      </c>
      <c r="X13" s="31"/>
      <c r="Y13" s="32"/>
      <c r="Z13" s="80" t="s">
        <v>8</v>
      </c>
      <c r="AA13" s="80"/>
      <c r="AB13" s="25">
        <f t="shared" si="1"/>
        <v>0</v>
      </c>
    </row>
    <row r="14" spans="1:28" ht="20.25" customHeight="1" x14ac:dyDescent="0.15">
      <c r="B14" s="28"/>
      <c r="C14" s="28"/>
      <c r="D14" s="29" t="s">
        <v>9</v>
      </c>
      <c r="E14" s="51">
        <f t="shared" si="2"/>
        <v>369</v>
      </c>
      <c r="F14" s="53">
        <v>37</v>
      </c>
      <c r="G14" s="53">
        <v>6</v>
      </c>
      <c r="H14" s="53">
        <v>173</v>
      </c>
      <c r="I14" s="53">
        <v>6</v>
      </c>
      <c r="J14" s="53">
        <v>61</v>
      </c>
      <c r="K14" s="53">
        <v>1</v>
      </c>
      <c r="L14" s="53">
        <v>0</v>
      </c>
      <c r="M14" s="53">
        <v>0</v>
      </c>
      <c r="N14" s="53">
        <v>0</v>
      </c>
      <c r="O14" s="30"/>
      <c r="P14" s="65">
        <v>0</v>
      </c>
      <c r="Q14" s="53">
        <v>1</v>
      </c>
      <c r="R14" s="53">
        <v>0</v>
      </c>
      <c r="S14" s="53">
        <v>4</v>
      </c>
      <c r="T14" s="53">
        <v>0</v>
      </c>
      <c r="U14" s="53">
        <v>0</v>
      </c>
      <c r="V14" s="53">
        <v>1</v>
      </c>
      <c r="W14" s="53">
        <v>79</v>
      </c>
      <c r="X14" s="31"/>
      <c r="Y14" s="32"/>
      <c r="Z14" s="80" t="s">
        <v>9</v>
      </c>
      <c r="AA14" s="80"/>
      <c r="AB14" s="25">
        <f t="shared" si="1"/>
        <v>0</v>
      </c>
    </row>
    <row r="15" spans="1:28" ht="20.25" customHeight="1" x14ac:dyDescent="0.15">
      <c r="B15" s="28"/>
      <c r="C15" s="28"/>
      <c r="D15" s="29" t="s">
        <v>10</v>
      </c>
      <c r="E15" s="51">
        <f t="shared" si="2"/>
        <v>68</v>
      </c>
      <c r="F15" s="53">
        <v>43</v>
      </c>
      <c r="G15" s="53">
        <v>0</v>
      </c>
      <c r="H15" s="53">
        <v>8</v>
      </c>
      <c r="I15" s="53">
        <v>0</v>
      </c>
      <c r="J15" s="53">
        <v>5</v>
      </c>
      <c r="K15" s="53">
        <v>0</v>
      </c>
      <c r="L15" s="53">
        <v>0</v>
      </c>
      <c r="M15" s="53">
        <v>0</v>
      </c>
      <c r="N15" s="53">
        <v>0</v>
      </c>
      <c r="O15" s="30"/>
      <c r="P15" s="65">
        <v>0</v>
      </c>
      <c r="Q15" s="53">
        <v>0</v>
      </c>
      <c r="R15" s="53">
        <v>0</v>
      </c>
      <c r="S15" s="53">
        <v>0</v>
      </c>
      <c r="T15" s="53">
        <v>0</v>
      </c>
      <c r="U15" s="53">
        <v>0</v>
      </c>
      <c r="V15" s="53">
        <v>0</v>
      </c>
      <c r="W15" s="53">
        <v>12</v>
      </c>
      <c r="X15" s="31"/>
      <c r="Y15" s="32"/>
      <c r="Z15" s="80" t="s">
        <v>10</v>
      </c>
      <c r="AA15" s="80"/>
      <c r="AB15" s="25">
        <f t="shared" si="1"/>
        <v>0</v>
      </c>
    </row>
    <row r="16" spans="1:28" ht="20.25" customHeight="1" x14ac:dyDescent="0.15">
      <c r="B16" s="28"/>
      <c r="C16" s="28"/>
      <c r="D16" s="29" t="s">
        <v>11</v>
      </c>
      <c r="E16" s="51">
        <f t="shared" si="2"/>
        <v>25</v>
      </c>
      <c r="F16" s="53">
        <v>7</v>
      </c>
      <c r="G16" s="53">
        <v>0</v>
      </c>
      <c r="H16" s="53">
        <v>5</v>
      </c>
      <c r="I16" s="53">
        <v>3</v>
      </c>
      <c r="J16" s="53">
        <v>3</v>
      </c>
      <c r="K16" s="53">
        <v>1</v>
      </c>
      <c r="L16" s="53">
        <v>0</v>
      </c>
      <c r="M16" s="53">
        <v>0</v>
      </c>
      <c r="N16" s="53">
        <v>0</v>
      </c>
      <c r="O16" s="30"/>
      <c r="P16" s="65">
        <v>0</v>
      </c>
      <c r="Q16" s="53">
        <v>3</v>
      </c>
      <c r="R16" s="53">
        <v>0</v>
      </c>
      <c r="S16" s="53">
        <v>0</v>
      </c>
      <c r="T16" s="53">
        <v>0</v>
      </c>
      <c r="U16" s="53">
        <v>0</v>
      </c>
      <c r="V16" s="53">
        <v>0</v>
      </c>
      <c r="W16" s="53">
        <v>3</v>
      </c>
      <c r="X16" s="31"/>
      <c r="Y16" s="32"/>
      <c r="Z16" s="80" t="s">
        <v>11</v>
      </c>
      <c r="AA16" s="80"/>
      <c r="AB16" s="25">
        <f t="shared" si="1"/>
        <v>0</v>
      </c>
    </row>
    <row r="17" spans="2:28" s="23" customFormat="1" ht="20.25" customHeight="1" x14ac:dyDescent="0.15">
      <c r="B17" s="26"/>
      <c r="C17" s="78" t="s">
        <v>12</v>
      </c>
      <c r="D17" s="92"/>
      <c r="E17" s="51">
        <f>SUM(E18:E20)</f>
        <v>3464</v>
      </c>
      <c r="F17" s="51">
        <v>384</v>
      </c>
      <c r="G17" s="51">
        <v>244</v>
      </c>
      <c r="H17" s="51">
        <v>48</v>
      </c>
      <c r="I17" s="51">
        <v>2230</v>
      </c>
      <c r="J17" s="51">
        <v>56</v>
      </c>
      <c r="K17" s="51">
        <v>37</v>
      </c>
      <c r="L17" s="51">
        <v>0</v>
      </c>
      <c r="M17" s="51">
        <v>0</v>
      </c>
      <c r="N17" s="52">
        <v>10</v>
      </c>
      <c r="O17" s="24"/>
      <c r="P17" s="64">
        <v>4</v>
      </c>
      <c r="Q17" s="51">
        <v>15</v>
      </c>
      <c r="R17" s="51">
        <v>1</v>
      </c>
      <c r="S17" s="51">
        <v>9</v>
      </c>
      <c r="T17" s="51">
        <v>1</v>
      </c>
      <c r="U17" s="51">
        <v>8</v>
      </c>
      <c r="V17" s="51">
        <v>0</v>
      </c>
      <c r="W17" s="51">
        <v>417</v>
      </c>
      <c r="X17" s="27"/>
      <c r="Y17" s="78" t="s">
        <v>12</v>
      </c>
      <c r="Z17" s="78"/>
      <c r="AA17" s="78"/>
      <c r="AB17" s="25">
        <f t="shared" si="1"/>
        <v>0</v>
      </c>
    </row>
    <row r="18" spans="2:28" ht="20.25" customHeight="1" x14ac:dyDescent="0.15">
      <c r="B18" s="28"/>
      <c r="C18" s="28"/>
      <c r="D18" s="29" t="s">
        <v>13</v>
      </c>
      <c r="E18" s="51">
        <f t="shared" si="2"/>
        <v>103</v>
      </c>
      <c r="F18" s="53">
        <v>73</v>
      </c>
      <c r="G18" s="53">
        <v>1</v>
      </c>
      <c r="H18" s="53">
        <v>8</v>
      </c>
      <c r="I18" s="53">
        <v>0</v>
      </c>
      <c r="J18" s="53">
        <v>0</v>
      </c>
      <c r="K18" s="53">
        <v>0</v>
      </c>
      <c r="L18" s="53">
        <v>0</v>
      </c>
      <c r="M18" s="53">
        <v>0</v>
      </c>
      <c r="N18" s="53">
        <v>0</v>
      </c>
      <c r="O18" s="30"/>
      <c r="P18" s="65">
        <v>0</v>
      </c>
      <c r="Q18" s="53">
        <v>1</v>
      </c>
      <c r="R18" s="53">
        <v>1</v>
      </c>
      <c r="S18" s="53">
        <v>3</v>
      </c>
      <c r="T18" s="53">
        <v>0</v>
      </c>
      <c r="U18" s="53">
        <v>0</v>
      </c>
      <c r="V18" s="53">
        <v>0</v>
      </c>
      <c r="W18" s="53">
        <v>16</v>
      </c>
      <c r="X18" s="31"/>
      <c r="Y18" s="32"/>
      <c r="Z18" s="80" t="s">
        <v>13</v>
      </c>
      <c r="AA18" s="80"/>
      <c r="AB18" s="25">
        <f t="shared" si="1"/>
        <v>0</v>
      </c>
    </row>
    <row r="19" spans="2:28" ht="20.25" customHeight="1" x14ac:dyDescent="0.15">
      <c r="B19" s="28"/>
      <c r="C19" s="28"/>
      <c r="D19" s="29" t="s">
        <v>14</v>
      </c>
      <c r="E19" s="51">
        <f t="shared" si="2"/>
        <v>489</v>
      </c>
      <c r="F19" s="53">
        <v>155</v>
      </c>
      <c r="G19" s="53">
        <v>209</v>
      </c>
      <c r="H19" s="53">
        <v>2</v>
      </c>
      <c r="I19" s="53">
        <v>29</v>
      </c>
      <c r="J19" s="53">
        <v>42</v>
      </c>
      <c r="K19" s="53">
        <v>0</v>
      </c>
      <c r="L19" s="53">
        <v>0</v>
      </c>
      <c r="M19" s="53">
        <v>0</v>
      </c>
      <c r="N19" s="53">
        <v>7</v>
      </c>
      <c r="O19" s="30"/>
      <c r="P19" s="65">
        <v>3</v>
      </c>
      <c r="Q19" s="53">
        <v>0</v>
      </c>
      <c r="R19" s="53">
        <v>0</v>
      </c>
      <c r="S19" s="53">
        <v>5</v>
      </c>
      <c r="T19" s="53">
        <v>0</v>
      </c>
      <c r="U19" s="53">
        <v>2</v>
      </c>
      <c r="V19" s="53">
        <v>0</v>
      </c>
      <c r="W19" s="53">
        <v>35</v>
      </c>
      <c r="X19" s="31"/>
      <c r="Y19" s="32"/>
      <c r="Z19" s="80" t="s">
        <v>14</v>
      </c>
      <c r="AA19" s="80"/>
      <c r="AB19" s="25">
        <f t="shared" si="1"/>
        <v>0</v>
      </c>
    </row>
    <row r="20" spans="2:28" ht="20.25" customHeight="1" x14ac:dyDescent="0.15">
      <c r="B20" s="28"/>
      <c r="C20" s="28"/>
      <c r="D20" s="29" t="s">
        <v>15</v>
      </c>
      <c r="E20" s="51">
        <f t="shared" si="2"/>
        <v>2872</v>
      </c>
      <c r="F20" s="53">
        <v>156</v>
      </c>
      <c r="G20" s="53">
        <v>34</v>
      </c>
      <c r="H20" s="53">
        <v>38</v>
      </c>
      <c r="I20" s="53">
        <v>2201</v>
      </c>
      <c r="J20" s="53">
        <v>14</v>
      </c>
      <c r="K20" s="53">
        <v>37</v>
      </c>
      <c r="L20" s="53">
        <v>0</v>
      </c>
      <c r="M20" s="53">
        <v>0</v>
      </c>
      <c r="N20" s="53">
        <v>3</v>
      </c>
      <c r="O20" s="30"/>
      <c r="P20" s="65">
        <v>1</v>
      </c>
      <c r="Q20" s="53">
        <v>14</v>
      </c>
      <c r="R20" s="53">
        <v>0</v>
      </c>
      <c r="S20" s="53">
        <v>1</v>
      </c>
      <c r="T20" s="53">
        <v>1</v>
      </c>
      <c r="U20" s="53">
        <v>6</v>
      </c>
      <c r="V20" s="53">
        <v>0</v>
      </c>
      <c r="W20" s="53">
        <v>366</v>
      </c>
      <c r="X20" s="31"/>
      <c r="Y20" s="32"/>
      <c r="Z20" s="80" t="s">
        <v>15</v>
      </c>
      <c r="AA20" s="80"/>
      <c r="AB20" s="25">
        <f t="shared" si="1"/>
        <v>0</v>
      </c>
    </row>
    <row r="21" spans="2:28" s="23" customFormat="1" ht="20.25" customHeight="1" x14ac:dyDescent="0.15">
      <c r="B21" s="26"/>
      <c r="C21" s="78" t="s">
        <v>16</v>
      </c>
      <c r="D21" s="92"/>
      <c r="E21" s="51">
        <f>SUM(E22:E24)</f>
        <v>30</v>
      </c>
      <c r="F21" s="51">
        <v>5</v>
      </c>
      <c r="G21" s="51">
        <v>4</v>
      </c>
      <c r="H21" s="51">
        <v>0</v>
      </c>
      <c r="I21" s="51">
        <v>7</v>
      </c>
      <c r="J21" s="51">
        <v>3</v>
      </c>
      <c r="K21" s="51">
        <v>0</v>
      </c>
      <c r="L21" s="51">
        <v>0</v>
      </c>
      <c r="M21" s="51">
        <v>0</v>
      </c>
      <c r="N21" s="52">
        <v>5</v>
      </c>
      <c r="O21" s="24"/>
      <c r="P21" s="64">
        <v>0</v>
      </c>
      <c r="Q21" s="51">
        <v>0</v>
      </c>
      <c r="R21" s="51">
        <v>0</v>
      </c>
      <c r="S21" s="51">
        <v>2</v>
      </c>
      <c r="T21" s="51">
        <v>0</v>
      </c>
      <c r="U21" s="51">
        <v>0</v>
      </c>
      <c r="V21" s="51">
        <v>0</v>
      </c>
      <c r="W21" s="51">
        <v>4</v>
      </c>
      <c r="X21" s="33"/>
      <c r="Y21" s="78" t="s">
        <v>16</v>
      </c>
      <c r="Z21" s="78"/>
      <c r="AA21" s="78"/>
      <c r="AB21" s="25">
        <f t="shared" si="1"/>
        <v>0</v>
      </c>
    </row>
    <row r="22" spans="2:28" ht="20.25" customHeight="1" x14ac:dyDescent="0.15">
      <c r="B22" s="28"/>
      <c r="C22" s="28"/>
      <c r="D22" s="29" t="s">
        <v>17</v>
      </c>
      <c r="E22" s="51">
        <f t="shared" si="2"/>
        <v>25</v>
      </c>
      <c r="F22" s="53">
        <v>3</v>
      </c>
      <c r="G22" s="53">
        <v>4</v>
      </c>
      <c r="H22" s="53">
        <v>0</v>
      </c>
      <c r="I22" s="53">
        <v>7</v>
      </c>
      <c r="J22" s="53">
        <v>2</v>
      </c>
      <c r="K22" s="53">
        <v>0</v>
      </c>
      <c r="L22" s="53">
        <v>0</v>
      </c>
      <c r="M22" s="53">
        <v>0</v>
      </c>
      <c r="N22" s="53">
        <v>5</v>
      </c>
      <c r="O22" s="30"/>
      <c r="P22" s="65">
        <v>0</v>
      </c>
      <c r="Q22" s="53">
        <v>0</v>
      </c>
      <c r="R22" s="53">
        <v>0</v>
      </c>
      <c r="S22" s="53">
        <v>2</v>
      </c>
      <c r="T22" s="53">
        <v>0</v>
      </c>
      <c r="U22" s="53">
        <v>0</v>
      </c>
      <c r="V22" s="53">
        <v>0</v>
      </c>
      <c r="W22" s="53">
        <v>2</v>
      </c>
      <c r="X22" s="31"/>
      <c r="Y22" s="32"/>
      <c r="Z22" s="80" t="s">
        <v>17</v>
      </c>
      <c r="AA22" s="80"/>
      <c r="AB22" s="25">
        <f t="shared" si="1"/>
        <v>0</v>
      </c>
    </row>
    <row r="23" spans="2:28" ht="20.25" customHeight="1" x14ac:dyDescent="0.15">
      <c r="B23" s="28"/>
      <c r="C23" s="28"/>
      <c r="D23" s="29" t="s">
        <v>18</v>
      </c>
      <c r="E23" s="51">
        <f t="shared" si="2"/>
        <v>3</v>
      </c>
      <c r="F23" s="53">
        <v>0</v>
      </c>
      <c r="G23" s="53">
        <v>0</v>
      </c>
      <c r="H23" s="53">
        <v>0</v>
      </c>
      <c r="I23" s="53">
        <v>0</v>
      </c>
      <c r="J23" s="53">
        <v>1</v>
      </c>
      <c r="K23" s="53">
        <v>0</v>
      </c>
      <c r="L23" s="53">
        <v>0</v>
      </c>
      <c r="M23" s="53">
        <v>0</v>
      </c>
      <c r="N23" s="53">
        <v>0</v>
      </c>
      <c r="O23" s="30"/>
      <c r="P23" s="65">
        <v>0</v>
      </c>
      <c r="Q23" s="53">
        <v>0</v>
      </c>
      <c r="R23" s="53">
        <v>0</v>
      </c>
      <c r="S23" s="53">
        <v>0</v>
      </c>
      <c r="T23" s="53">
        <v>0</v>
      </c>
      <c r="U23" s="53">
        <v>0</v>
      </c>
      <c r="V23" s="53">
        <v>0</v>
      </c>
      <c r="W23" s="53">
        <v>2</v>
      </c>
      <c r="X23" s="31"/>
      <c r="Y23" s="32"/>
      <c r="Z23" s="80" t="s">
        <v>18</v>
      </c>
      <c r="AA23" s="80"/>
      <c r="AB23" s="25">
        <f t="shared" si="1"/>
        <v>0</v>
      </c>
    </row>
    <row r="24" spans="2:28" ht="20.25" customHeight="1" x14ac:dyDescent="0.15">
      <c r="B24" s="28"/>
      <c r="C24" s="28"/>
      <c r="D24" s="29" t="s">
        <v>19</v>
      </c>
      <c r="E24" s="51">
        <f t="shared" si="2"/>
        <v>2</v>
      </c>
      <c r="F24" s="53">
        <v>2</v>
      </c>
      <c r="G24" s="53">
        <v>0</v>
      </c>
      <c r="H24" s="53">
        <v>0</v>
      </c>
      <c r="I24" s="53">
        <v>0</v>
      </c>
      <c r="J24" s="53">
        <v>0</v>
      </c>
      <c r="K24" s="53">
        <v>0</v>
      </c>
      <c r="L24" s="53">
        <v>0</v>
      </c>
      <c r="M24" s="53">
        <v>0</v>
      </c>
      <c r="N24" s="53">
        <v>0</v>
      </c>
      <c r="O24" s="30"/>
      <c r="P24" s="65">
        <v>0</v>
      </c>
      <c r="Q24" s="53">
        <v>0</v>
      </c>
      <c r="R24" s="53">
        <v>0</v>
      </c>
      <c r="S24" s="53">
        <v>0</v>
      </c>
      <c r="T24" s="53">
        <v>0</v>
      </c>
      <c r="U24" s="53">
        <v>0</v>
      </c>
      <c r="V24" s="53">
        <v>0</v>
      </c>
      <c r="W24" s="53">
        <v>0</v>
      </c>
      <c r="X24" s="31"/>
      <c r="Y24" s="32"/>
      <c r="Z24" s="80" t="s">
        <v>19</v>
      </c>
      <c r="AA24" s="80"/>
      <c r="AB24" s="25">
        <f t="shared" si="1"/>
        <v>0</v>
      </c>
    </row>
    <row r="25" spans="2:28" s="23" customFormat="1" ht="20.25" customHeight="1" x14ac:dyDescent="0.15">
      <c r="B25" s="26"/>
      <c r="C25" s="78" t="s">
        <v>20</v>
      </c>
      <c r="D25" s="92"/>
      <c r="E25" s="51">
        <f>SUM(E26:E27)</f>
        <v>191</v>
      </c>
      <c r="F25" s="51">
        <v>65</v>
      </c>
      <c r="G25" s="51">
        <v>5</v>
      </c>
      <c r="H25" s="51">
        <v>20</v>
      </c>
      <c r="I25" s="51">
        <v>4</v>
      </c>
      <c r="J25" s="51">
        <v>40</v>
      </c>
      <c r="K25" s="51">
        <v>0</v>
      </c>
      <c r="L25" s="51">
        <v>0</v>
      </c>
      <c r="M25" s="51">
        <v>0</v>
      </c>
      <c r="N25" s="52">
        <v>0</v>
      </c>
      <c r="O25" s="24"/>
      <c r="P25" s="64">
        <v>0</v>
      </c>
      <c r="Q25" s="51">
        <v>6</v>
      </c>
      <c r="R25" s="51">
        <v>0</v>
      </c>
      <c r="S25" s="51">
        <v>0</v>
      </c>
      <c r="T25" s="51">
        <v>0</v>
      </c>
      <c r="U25" s="51">
        <v>0</v>
      </c>
      <c r="V25" s="51">
        <v>0</v>
      </c>
      <c r="W25" s="51">
        <v>51</v>
      </c>
      <c r="X25" s="27"/>
      <c r="Y25" s="78" t="s">
        <v>20</v>
      </c>
      <c r="Z25" s="78"/>
      <c r="AA25" s="78"/>
      <c r="AB25" s="25">
        <f t="shared" si="1"/>
        <v>0</v>
      </c>
    </row>
    <row r="26" spans="2:28" ht="20.25" customHeight="1" x14ac:dyDescent="0.15">
      <c r="B26" s="28"/>
      <c r="C26" s="28"/>
      <c r="D26" s="29" t="s">
        <v>21</v>
      </c>
      <c r="E26" s="51">
        <f t="shared" si="2"/>
        <v>0</v>
      </c>
      <c r="F26" s="53">
        <v>0</v>
      </c>
      <c r="G26" s="53">
        <v>0</v>
      </c>
      <c r="H26" s="53">
        <v>0</v>
      </c>
      <c r="I26" s="53">
        <v>0</v>
      </c>
      <c r="J26" s="53">
        <v>0</v>
      </c>
      <c r="K26" s="53">
        <v>0</v>
      </c>
      <c r="L26" s="53">
        <v>0</v>
      </c>
      <c r="M26" s="53">
        <v>0</v>
      </c>
      <c r="N26" s="53">
        <v>0</v>
      </c>
      <c r="O26" s="30"/>
      <c r="P26" s="65">
        <v>0</v>
      </c>
      <c r="Q26" s="53">
        <v>0</v>
      </c>
      <c r="R26" s="53">
        <v>0</v>
      </c>
      <c r="S26" s="53">
        <v>0</v>
      </c>
      <c r="T26" s="53">
        <v>0</v>
      </c>
      <c r="U26" s="53">
        <v>0</v>
      </c>
      <c r="V26" s="53">
        <v>0</v>
      </c>
      <c r="W26" s="53">
        <v>0</v>
      </c>
      <c r="X26" s="31"/>
      <c r="Y26" s="32"/>
      <c r="Z26" s="80" t="s">
        <v>21</v>
      </c>
      <c r="AA26" s="80"/>
      <c r="AB26" s="25">
        <f t="shared" si="1"/>
        <v>0</v>
      </c>
    </row>
    <row r="27" spans="2:28" ht="20.25" customHeight="1" x14ac:dyDescent="0.15">
      <c r="B27" s="28"/>
      <c r="C27" s="28"/>
      <c r="D27" s="29" t="s">
        <v>22</v>
      </c>
      <c r="E27" s="51">
        <f t="shared" si="2"/>
        <v>191</v>
      </c>
      <c r="F27" s="53">
        <v>65</v>
      </c>
      <c r="G27" s="53">
        <v>5</v>
      </c>
      <c r="H27" s="53">
        <v>20</v>
      </c>
      <c r="I27" s="53">
        <v>4</v>
      </c>
      <c r="J27" s="53">
        <v>40</v>
      </c>
      <c r="K27" s="53">
        <v>0</v>
      </c>
      <c r="L27" s="53">
        <v>0</v>
      </c>
      <c r="M27" s="53">
        <v>0</v>
      </c>
      <c r="N27" s="53">
        <v>0</v>
      </c>
      <c r="O27" s="30"/>
      <c r="P27" s="65">
        <v>0</v>
      </c>
      <c r="Q27" s="53">
        <v>6</v>
      </c>
      <c r="R27" s="53">
        <v>0</v>
      </c>
      <c r="S27" s="53">
        <v>0</v>
      </c>
      <c r="T27" s="53">
        <v>0</v>
      </c>
      <c r="U27" s="53">
        <v>0</v>
      </c>
      <c r="V27" s="53">
        <v>0</v>
      </c>
      <c r="W27" s="53">
        <v>51</v>
      </c>
      <c r="X27" s="31"/>
      <c r="Y27" s="32"/>
      <c r="Z27" s="80" t="s">
        <v>22</v>
      </c>
      <c r="AA27" s="80"/>
      <c r="AB27" s="25">
        <f t="shared" si="1"/>
        <v>0</v>
      </c>
    </row>
    <row r="28" spans="2:28" s="23" customFormat="1" ht="20.25" customHeight="1" x14ac:dyDescent="0.15">
      <c r="B28" s="26"/>
      <c r="C28" s="78" t="s">
        <v>23</v>
      </c>
      <c r="D28" s="92"/>
      <c r="E28" s="51">
        <f t="shared" si="2"/>
        <v>1140</v>
      </c>
      <c r="F28" s="54">
        <v>319</v>
      </c>
      <c r="G28" s="54">
        <v>180</v>
      </c>
      <c r="H28" s="54">
        <v>148</v>
      </c>
      <c r="I28" s="54">
        <v>85</v>
      </c>
      <c r="J28" s="54">
        <v>138</v>
      </c>
      <c r="K28" s="54">
        <v>2</v>
      </c>
      <c r="L28" s="54">
        <v>0</v>
      </c>
      <c r="M28" s="54">
        <v>0</v>
      </c>
      <c r="N28" s="54">
        <v>28</v>
      </c>
      <c r="O28" s="24"/>
      <c r="P28" s="66">
        <v>0</v>
      </c>
      <c r="Q28" s="54">
        <v>14</v>
      </c>
      <c r="R28" s="54">
        <v>3</v>
      </c>
      <c r="S28" s="54">
        <v>1</v>
      </c>
      <c r="T28" s="54">
        <v>2</v>
      </c>
      <c r="U28" s="54">
        <v>14</v>
      </c>
      <c r="V28" s="54">
        <v>1</v>
      </c>
      <c r="W28" s="54">
        <v>205</v>
      </c>
      <c r="X28" s="27"/>
      <c r="Y28" s="78" t="s">
        <v>23</v>
      </c>
      <c r="Z28" s="78"/>
      <c r="AA28" s="78"/>
      <c r="AB28" s="25">
        <f t="shared" si="1"/>
        <v>0</v>
      </c>
    </row>
    <row r="29" spans="2:28" ht="20.25" customHeight="1" thickBot="1" x14ac:dyDescent="0.2">
      <c r="B29" s="34"/>
      <c r="C29" s="34"/>
      <c r="D29" s="35" t="s">
        <v>24</v>
      </c>
      <c r="E29" s="51">
        <f t="shared" si="2"/>
        <v>176</v>
      </c>
      <c r="F29" s="55">
        <v>17</v>
      </c>
      <c r="G29" s="55">
        <v>41</v>
      </c>
      <c r="H29" s="55">
        <v>1</v>
      </c>
      <c r="I29" s="55">
        <v>17</v>
      </c>
      <c r="J29" s="55">
        <v>62</v>
      </c>
      <c r="K29" s="55">
        <v>1</v>
      </c>
      <c r="L29" s="55">
        <v>0</v>
      </c>
      <c r="M29" s="55">
        <v>0</v>
      </c>
      <c r="N29" s="55">
        <v>4</v>
      </c>
      <c r="O29" s="30"/>
      <c r="P29" s="67">
        <v>0</v>
      </c>
      <c r="Q29" s="55">
        <v>2</v>
      </c>
      <c r="R29" s="55">
        <v>0</v>
      </c>
      <c r="S29" s="55">
        <v>0</v>
      </c>
      <c r="T29" s="55">
        <v>0</v>
      </c>
      <c r="U29" s="55">
        <v>0</v>
      </c>
      <c r="V29" s="55">
        <v>0</v>
      </c>
      <c r="W29" s="55">
        <v>31</v>
      </c>
      <c r="X29" s="31"/>
      <c r="Y29" s="32"/>
      <c r="Z29" s="79" t="s">
        <v>36</v>
      </c>
      <c r="AA29" s="79"/>
      <c r="AB29" s="25">
        <f t="shared" si="1"/>
        <v>0</v>
      </c>
    </row>
    <row r="30" spans="2:28" ht="20.25" customHeight="1" thickTop="1" x14ac:dyDescent="0.15">
      <c r="B30" s="93" t="s">
        <v>25</v>
      </c>
      <c r="C30" s="93"/>
      <c r="D30" s="36" t="s">
        <v>26</v>
      </c>
      <c r="E30" s="56">
        <f t="shared" si="2"/>
        <v>1066</v>
      </c>
      <c r="F30" s="53">
        <v>147</v>
      </c>
      <c r="G30" s="53">
        <v>97</v>
      </c>
      <c r="H30" s="53">
        <v>49</v>
      </c>
      <c r="I30" s="53">
        <v>591</v>
      </c>
      <c r="J30" s="53">
        <v>43</v>
      </c>
      <c r="K30" s="53">
        <v>0</v>
      </c>
      <c r="L30" s="53">
        <v>0</v>
      </c>
      <c r="M30" s="53">
        <v>0</v>
      </c>
      <c r="N30" s="53">
        <v>8</v>
      </c>
      <c r="O30" s="30"/>
      <c r="P30" s="65">
        <v>1</v>
      </c>
      <c r="Q30" s="53">
        <v>4</v>
      </c>
      <c r="R30" s="53">
        <v>0</v>
      </c>
      <c r="S30" s="53">
        <v>0</v>
      </c>
      <c r="T30" s="53">
        <v>0</v>
      </c>
      <c r="U30" s="53">
        <v>4</v>
      </c>
      <c r="V30" s="53">
        <v>2</v>
      </c>
      <c r="W30" s="53">
        <v>120</v>
      </c>
      <c r="X30" s="81" t="s">
        <v>37</v>
      </c>
      <c r="Y30" s="82"/>
      <c r="Z30" s="82"/>
      <c r="AA30" s="73" t="s">
        <v>25</v>
      </c>
      <c r="AB30" s="25">
        <f t="shared" si="1"/>
        <v>0</v>
      </c>
    </row>
    <row r="31" spans="2:28" ht="20.25" customHeight="1" x14ac:dyDescent="0.15">
      <c r="B31" s="94"/>
      <c r="C31" s="94"/>
      <c r="D31" s="37" t="s">
        <v>27</v>
      </c>
      <c r="E31" s="51">
        <f t="shared" si="2"/>
        <v>553</v>
      </c>
      <c r="F31" s="53">
        <v>73</v>
      </c>
      <c r="G31" s="53">
        <v>29</v>
      </c>
      <c r="H31" s="53">
        <v>48</v>
      </c>
      <c r="I31" s="53">
        <v>289</v>
      </c>
      <c r="J31" s="53">
        <v>22</v>
      </c>
      <c r="K31" s="53">
        <v>1</v>
      </c>
      <c r="L31" s="53">
        <v>0</v>
      </c>
      <c r="M31" s="53">
        <v>0</v>
      </c>
      <c r="N31" s="53">
        <v>9</v>
      </c>
      <c r="O31" s="30"/>
      <c r="P31" s="65">
        <v>2</v>
      </c>
      <c r="Q31" s="53">
        <v>3</v>
      </c>
      <c r="R31" s="53">
        <v>1</v>
      </c>
      <c r="S31" s="53">
        <v>0</v>
      </c>
      <c r="T31" s="53">
        <v>0</v>
      </c>
      <c r="U31" s="53">
        <v>2</v>
      </c>
      <c r="V31" s="53">
        <v>0</v>
      </c>
      <c r="W31" s="53">
        <v>74</v>
      </c>
      <c r="X31" s="71" t="s">
        <v>38</v>
      </c>
      <c r="Y31" s="72"/>
      <c r="Z31" s="72"/>
      <c r="AA31" s="83"/>
      <c r="AB31" s="25">
        <f t="shared" si="1"/>
        <v>0</v>
      </c>
    </row>
    <row r="32" spans="2:28" ht="20.25" customHeight="1" x14ac:dyDescent="0.15">
      <c r="B32" s="94"/>
      <c r="C32" s="94"/>
      <c r="D32" s="37" t="s">
        <v>28</v>
      </c>
      <c r="E32" s="51">
        <f t="shared" si="2"/>
        <v>602</v>
      </c>
      <c r="F32" s="53">
        <v>84</v>
      </c>
      <c r="G32" s="53">
        <v>38</v>
      </c>
      <c r="H32" s="53">
        <v>65</v>
      </c>
      <c r="I32" s="53">
        <v>265</v>
      </c>
      <c r="J32" s="53">
        <v>34</v>
      </c>
      <c r="K32" s="53">
        <v>2</v>
      </c>
      <c r="L32" s="53">
        <v>0</v>
      </c>
      <c r="M32" s="53">
        <v>0</v>
      </c>
      <c r="N32" s="53">
        <v>3</v>
      </c>
      <c r="O32" s="30"/>
      <c r="P32" s="65">
        <v>0</v>
      </c>
      <c r="Q32" s="53">
        <v>5</v>
      </c>
      <c r="R32" s="53">
        <v>0</v>
      </c>
      <c r="S32" s="53">
        <v>1</v>
      </c>
      <c r="T32" s="53">
        <v>0</v>
      </c>
      <c r="U32" s="53">
        <v>0</v>
      </c>
      <c r="V32" s="53">
        <v>0</v>
      </c>
      <c r="W32" s="53">
        <v>105</v>
      </c>
      <c r="X32" s="71" t="s">
        <v>39</v>
      </c>
      <c r="Y32" s="72"/>
      <c r="Z32" s="72"/>
      <c r="AA32" s="83"/>
      <c r="AB32" s="25">
        <f t="shared" si="1"/>
        <v>0</v>
      </c>
    </row>
    <row r="33" spans="2:28" ht="20.25" customHeight="1" x14ac:dyDescent="0.15">
      <c r="B33" s="94"/>
      <c r="C33" s="94"/>
      <c r="D33" s="37" t="s">
        <v>29</v>
      </c>
      <c r="E33" s="51">
        <f t="shared" si="2"/>
        <v>751</v>
      </c>
      <c r="F33" s="53">
        <v>112</v>
      </c>
      <c r="G33" s="53">
        <v>30</v>
      </c>
      <c r="H33" s="53">
        <v>80</v>
      </c>
      <c r="I33" s="53">
        <v>305</v>
      </c>
      <c r="J33" s="53">
        <v>45</v>
      </c>
      <c r="K33" s="53">
        <v>6</v>
      </c>
      <c r="L33" s="53">
        <v>0</v>
      </c>
      <c r="M33" s="53">
        <v>0</v>
      </c>
      <c r="N33" s="53">
        <v>4</v>
      </c>
      <c r="O33" s="30"/>
      <c r="P33" s="65">
        <v>0</v>
      </c>
      <c r="Q33" s="53">
        <v>11</v>
      </c>
      <c r="R33" s="53">
        <v>0</v>
      </c>
      <c r="S33" s="53">
        <v>1</v>
      </c>
      <c r="T33" s="53">
        <v>2</v>
      </c>
      <c r="U33" s="53">
        <v>3</v>
      </c>
      <c r="V33" s="53">
        <v>0</v>
      </c>
      <c r="W33" s="53">
        <v>152</v>
      </c>
      <c r="X33" s="71" t="s">
        <v>40</v>
      </c>
      <c r="Y33" s="72"/>
      <c r="Z33" s="72"/>
      <c r="AA33" s="83"/>
      <c r="AB33" s="25">
        <f t="shared" si="1"/>
        <v>0</v>
      </c>
    </row>
    <row r="34" spans="2:28" ht="20.25" customHeight="1" x14ac:dyDescent="0.15">
      <c r="B34" s="94"/>
      <c r="C34" s="94"/>
      <c r="D34" s="37" t="s">
        <v>30</v>
      </c>
      <c r="E34" s="51">
        <f t="shared" si="2"/>
        <v>1143</v>
      </c>
      <c r="F34" s="53">
        <v>222</v>
      </c>
      <c r="G34" s="53">
        <v>94</v>
      </c>
      <c r="H34" s="53">
        <v>171</v>
      </c>
      <c r="I34" s="53">
        <v>338</v>
      </c>
      <c r="J34" s="53">
        <v>88</v>
      </c>
      <c r="K34" s="53">
        <v>14</v>
      </c>
      <c r="L34" s="53">
        <v>0</v>
      </c>
      <c r="M34" s="53">
        <v>0</v>
      </c>
      <c r="N34" s="53">
        <v>8</v>
      </c>
      <c r="O34" s="30"/>
      <c r="P34" s="65">
        <v>1</v>
      </c>
      <c r="Q34" s="53">
        <v>11</v>
      </c>
      <c r="R34" s="53">
        <v>1</v>
      </c>
      <c r="S34" s="53">
        <v>9</v>
      </c>
      <c r="T34" s="53">
        <v>0</v>
      </c>
      <c r="U34" s="53">
        <v>5</v>
      </c>
      <c r="V34" s="53">
        <v>0</v>
      </c>
      <c r="W34" s="53">
        <v>181</v>
      </c>
      <c r="X34" s="71" t="s">
        <v>41</v>
      </c>
      <c r="Y34" s="72"/>
      <c r="Z34" s="72"/>
      <c r="AA34" s="83"/>
      <c r="AB34" s="25">
        <f t="shared" si="1"/>
        <v>0</v>
      </c>
    </row>
    <row r="35" spans="2:28" ht="20.25" customHeight="1" thickBot="1" x14ac:dyDescent="0.2">
      <c r="B35" s="95"/>
      <c r="C35" s="95"/>
      <c r="D35" s="38" t="s">
        <v>31</v>
      </c>
      <c r="E35" s="57">
        <f t="shared" si="2"/>
        <v>1910</v>
      </c>
      <c r="F35" s="55">
        <v>381</v>
      </c>
      <c r="G35" s="55">
        <v>179</v>
      </c>
      <c r="H35" s="55">
        <v>237</v>
      </c>
      <c r="I35" s="55">
        <v>564</v>
      </c>
      <c r="J35" s="55">
        <v>172</v>
      </c>
      <c r="K35" s="55">
        <v>24</v>
      </c>
      <c r="L35" s="55">
        <v>0</v>
      </c>
      <c r="M35" s="55">
        <v>0</v>
      </c>
      <c r="N35" s="55">
        <v>13</v>
      </c>
      <c r="O35" s="30"/>
      <c r="P35" s="67">
        <v>2</v>
      </c>
      <c r="Q35" s="55">
        <v>12</v>
      </c>
      <c r="R35" s="55">
        <v>2</v>
      </c>
      <c r="S35" s="55">
        <v>7</v>
      </c>
      <c r="T35" s="55">
        <v>1</v>
      </c>
      <c r="U35" s="55">
        <v>9</v>
      </c>
      <c r="V35" s="55">
        <v>1</v>
      </c>
      <c r="W35" s="55">
        <v>306</v>
      </c>
      <c r="X35" s="85" t="s">
        <v>42</v>
      </c>
      <c r="Y35" s="86"/>
      <c r="Z35" s="86"/>
      <c r="AA35" s="84"/>
      <c r="AB35" s="25">
        <f t="shared" si="1"/>
        <v>0</v>
      </c>
    </row>
    <row r="36" spans="2:28" ht="15.95" customHeight="1" thickTop="1" x14ac:dyDescent="0.15">
      <c r="B36" s="96" t="s">
        <v>32</v>
      </c>
      <c r="C36" s="96"/>
      <c r="D36" s="36"/>
      <c r="E36" s="51"/>
      <c r="F36" s="58"/>
      <c r="G36" s="58"/>
      <c r="H36" s="58"/>
      <c r="I36" s="58"/>
      <c r="J36" s="58"/>
      <c r="K36" s="58"/>
      <c r="L36" s="58"/>
      <c r="M36" s="58"/>
      <c r="N36" s="58"/>
      <c r="O36" s="39"/>
      <c r="P36" s="68"/>
      <c r="Q36" s="58"/>
      <c r="R36" s="58"/>
      <c r="S36" s="58"/>
      <c r="T36" s="58"/>
      <c r="U36" s="58"/>
      <c r="V36" s="58"/>
      <c r="W36" s="58"/>
      <c r="X36" s="71"/>
      <c r="Y36" s="72"/>
      <c r="Z36" s="72"/>
      <c r="AA36" s="73" t="s">
        <v>32</v>
      </c>
      <c r="AB36" s="25">
        <f t="shared" si="1"/>
        <v>0</v>
      </c>
    </row>
    <row r="37" spans="2:28" ht="20.25" customHeight="1" x14ac:dyDescent="0.15">
      <c r="B37" s="74"/>
      <c r="C37" s="74"/>
      <c r="D37" s="37" t="s">
        <v>33</v>
      </c>
      <c r="E37" s="51">
        <f t="shared" si="2"/>
        <v>5</v>
      </c>
      <c r="F37" s="53">
        <v>1</v>
      </c>
      <c r="G37" s="53">
        <v>0</v>
      </c>
      <c r="H37" s="53">
        <v>0</v>
      </c>
      <c r="I37" s="53">
        <v>4</v>
      </c>
      <c r="J37" s="53">
        <v>0</v>
      </c>
      <c r="K37" s="53">
        <v>0</v>
      </c>
      <c r="L37" s="53">
        <v>0</v>
      </c>
      <c r="M37" s="53">
        <v>0</v>
      </c>
      <c r="N37" s="53">
        <v>0</v>
      </c>
      <c r="O37" s="30"/>
      <c r="P37" s="65">
        <v>0</v>
      </c>
      <c r="Q37" s="53">
        <v>0</v>
      </c>
      <c r="R37" s="53">
        <v>0</v>
      </c>
      <c r="S37" s="53">
        <v>0</v>
      </c>
      <c r="T37" s="53">
        <v>0</v>
      </c>
      <c r="U37" s="53">
        <v>0</v>
      </c>
      <c r="V37" s="53">
        <v>0</v>
      </c>
      <c r="W37" s="53">
        <v>0</v>
      </c>
      <c r="X37" s="71" t="s">
        <v>33</v>
      </c>
      <c r="Y37" s="72"/>
      <c r="Z37" s="72"/>
      <c r="AA37" s="74"/>
      <c r="AB37" s="25">
        <f t="shared" si="1"/>
        <v>0</v>
      </c>
    </row>
    <row r="38" spans="2:28" ht="20.25" customHeight="1" x14ac:dyDescent="0.15">
      <c r="B38" s="74"/>
      <c r="C38" s="74"/>
      <c r="D38" s="37" t="s">
        <v>34</v>
      </c>
      <c r="E38" s="51">
        <f t="shared" si="2"/>
        <v>3385</v>
      </c>
      <c r="F38" s="53">
        <v>503</v>
      </c>
      <c r="G38" s="53">
        <v>217</v>
      </c>
      <c r="H38" s="53">
        <v>313</v>
      </c>
      <c r="I38" s="53">
        <v>1584</v>
      </c>
      <c r="J38" s="53">
        <v>169</v>
      </c>
      <c r="K38" s="53">
        <v>11</v>
      </c>
      <c r="L38" s="53">
        <v>0</v>
      </c>
      <c r="M38" s="53">
        <v>0</v>
      </c>
      <c r="N38" s="53">
        <v>26</v>
      </c>
      <c r="O38" s="30"/>
      <c r="P38" s="65">
        <v>3</v>
      </c>
      <c r="Q38" s="53">
        <v>25</v>
      </c>
      <c r="R38" s="53">
        <v>2</v>
      </c>
      <c r="S38" s="53">
        <v>3</v>
      </c>
      <c r="T38" s="53">
        <v>2</v>
      </c>
      <c r="U38" s="53">
        <v>12</v>
      </c>
      <c r="V38" s="53">
        <v>2</v>
      </c>
      <c r="W38" s="53">
        <v>513</v>
      </c>
      <c r="X38" s="71" t="s">
        <v>34</v>
      </c>
      <c r="Y38" s="72"/>
      <c r="Z38" s="72"/>
      <c r="AA38" s="74"/>
      <c r="AB38" s="25">
        <f t="shared" si="1"/>
        <v>0</v>
      </c>
    </row>
    <row r="39" spans="2:28" ht="20.25" customHeight="1" x14ac:dyDescent="0.15">
      <c r="B39" s="74"/>
      <c r="C39" s="74"/>
      <c r="D39" s="37" t="s">
        <v>35</v>
      </c>
      <c r="E39" s="51">
        <f t="shared" si="2"/>
        <v>2635</v>
      </c>
      <c r="F39" s="59">
        <v>515</v>
      </c>
      <c r="G39" s="59">
        <v>250</v>
      </c>
      <c r="H39" s="59">
        <v>337</v>
      </c>
      <c r="I39" s="59">
        <v>764</v>
      </c>
      <c r="J39" s="59">
        <v>235</v>
      </c>
      <c r="K39" s="59">
        <v>36</v>
      </c>
      <c r="L39" s="59">
        <v>0</v>
      </c>
      <c r="M39" s="59">
        <v>0</v>
      </c>
      <c r="N39" s="53">
        <v>19</v>
      </c>
      <c r="O39" s="30"/>
      <c r="P39" s="65">
        <v>3</v>
      </c>
      <c r="Q39" s="59">
        <v>21</v>
      </c>
      <c r="R39" s="59">
        <v>2</v>
      </c>
      <c r="S39" s="59">
        <v>15</v>
      </c>
      <c r="T39" s="59">
        <v>1</v>
      </c>
      <c r="U39" s="59">
        <v>11</v>
      </c>
      <c r="V39" s="59">
        <v>1</v>
      </c>
      <c r="W39" s="59">
        <v>425</v>
      </c>
      <c r="X39" s="71" t="s">
        <v>35</v>
      </c>
      <c r="Y39" s="72"/>
      <c r="Z39" s="72"/>
      <c r="AA39" s="74"/>
      <c r="AB39" s="25">
        <f t="shared" si="1"/>
        <v>0</v>
      </c>
    </row>
    <row r="40" spans="2:28" ht="15.95" customHeight="1" thickBot="1" x14ac:dyDescent="0.2">
      <c r="B40" s="75"/>
      <c r="C40" s="75"/>
      <c r="D40" s="40"/>
      <c r="E40" s="60"/>
      <c r="F40" s="61"/>
      <c r="G40" s="61"/>
      <c r="H40" s="61"/>
      <c r="I40" s="61"/>
      <c r="J40" s="61"/>
      <c r="K40" s="61"/>
      <c r="L40" s="61"/>
      <c r="M40" s="61"/>
      <c r="N40" s="62"/>
      <c r="O40" s="30"/>
      <c r="P40" s="69"/>
      <c r="Q40" s="61"/>
      <c r="R40" s="61"/>
      <c r="S40" s="61"/>
      <c r="T40" s="61"/>
      <c r="U40" s="61"/>
      <c r="V40" s="61"/>
      <c r="W40" s="61"/>
      <c r="X40" s="76"/>
      <c r="Y40" s="77"/>
      <c r="Z40" s="77"/>
      <c r="AA40" s="75"/>
      <c r="AB40" s="25">
        <f t="shared" si="1"/>
        <v>0</v>
      </c>
    </row>
    <row r="41" spans="2:28" ht="20.25" customHeight="1" x14ac:dyDescent="0.15">
      <c r="Z41" s="4"/>
    </row>
    <row r="42" spans="2:28" x14ac:dyDescent="0.15">
      <c r="D42" s="41" t="s">
        <v>61</v>
      </c>
      <c r="E42" s="42"/>
      <c r="F42" s="43"/>
      <c r="G42" s="43"/>
      <c r="H42" s="43"/>
      <c r="I42" s="43"/>
      <c r="J42" s="43"/>
      <c r="K42" s="43"/>
      <c r="L42" s="43"/>
      <c r="M42" s="43"/>
      <c r="N42" s="43"/>
      <c r="O42" s="1"/>
      <c r="P42" s="43"/>
      <c r="Q42" s="43"/>
      <c r="R42" s="43"/>
      <c r="S42" s="43"/>
      <c r="T42" s="43"/>
      <c r="U42" s="43"/>
      <c r="V42" s="43"/>
      <c r="W42" s="43"/>
      <c r="X42" s="44"/>
      <c r="Z42" s="4"/>
    </row>
    <row r="43" spans="2:28" x14ac:dyDescent="0.15">
      <c r="D43" s="41" t="s">
        <v>62</v>
      </c>
      <c r="E43" s="45">
        <f>SUM(E6,E11,E17,E21,E25,E28)-E5</f>
        <v>0</v>
      </c>
      <c r="F43" s="45">
        <f t="shared" ref="F43:W43" si="3">SUM(F6,F11,F17,F21,F25,F28)-F5</f>
        <v>0</v>
      </c>
      <c r="G43" s="45">
        <f t="shared" si="3"/>
        <v>0</v>
      </c>
      <c r="H43" s="45">
        <f t="shared" si="3"/>
        <v>0</v>
      </c>
      <c r="I43" s="45">
        <f t="shared" si="3"/>
        <v>0</v>
      </c>
      <c r="J43" s="45">
        <f t="shared" si="3"/>
        <v>0</v>
      </c>
      <c r="K43" s="45">
        <f t="shared" si="3"/>
        <v>0</v>
      </c>
      <c r="L43" s="45">
        <f t="shared" ref="L43" si="4">SUM(L6,L11,L17,L21,L25,L28)-L5</f>
        <v>0</v>
      </c>
      <c r="M43" s="45">
        <f t="shared" si="3"/>
        <v>0</v>
      </c>
      <c r="N43" s="45">
        <f t="shared" si="3"/>
        <v>0</v>
      </c>
      <c r="O43" s="45"/>
      <c r="P43" s="45">
        <f t="shared" si="3"/>
        <v>0</v>
      </c>
      <c r="Q43" s="45">
        <f t="shared" si="3"/>
        <v>0</v>
      </c>
      <c r="R43" s="45">
        <f t="shared" si="3"/>
        <v>0</v>
      </c>
      <c r="S43" s="45">
        <f t="shared" si="3"/>
        <v>0</v>
      </c>
      <c r="T43" s="45">
        <f t="shared" si="3"/>
        <v>0</v>
      </c>
      <c r="U43" s="45">
        <f t="shared" si="3"/>
        <v>0</v>
      </c>
      <c r="V43" s="45">
        <f t="shared" si="3"/>
        <v>0</v>
      </c>
      <c r="W43" s="45">
        <f t="shared" si="3"/>
        <v>0</v>
      </c>
      <c r="X43" s="44"/>
      <c r="Z43" s="4"/>
    </row>
    <row r="44" spans="2:28" x14ac:dyDescent="0.15">
      <c r="D44" s="41" t="s">
        <v>63</v>
      </c>
      <c r="E44" s="45">
        <f>SUM(E7:E10)-E6</f>
        <v>0</v>
      </c>
      <c r="F44" s="45">
        <f t="shared" ref="F44:W44" si="5">SUM(F7:F10)-F6</f>
        <v>0</v>
      </c>
      <c r="G44" s="45">
        <f t="shared" si="5"/>
        <v>0</v>
      </c>
      <c r="H44" s="45">
        <f t="shared" si="5"/>
        <v>0</v>
      </c>
      <c r="I44" s="45">
        <f t="shared" si="5"/>
        <v>0</v>
      </c>
      <c r="J44" s="45">
        <f t="shared" si="5"/>
        <v>0</v>
      </c>
      <c r="K44" s="45">
        <f t="shared" si="5"/>
        <v>0</v>
      </c>
      <c r="L44" s="45">
        <f t="shared" ref="L44" si="6">SUM(L7:L10)-L6</f>
        <v>0</v>
      </c>
      <c r="M44" s="45">
        <f t="shared" si="5"/>
        <v>0</v>
      </c>
      <c r="N44" s="45">
        <f t="shared" si="5"/>
        <v>0</v>
      </c>
      <c r="O44" s="45"/>
      <c r="P44" s="45">
        <f t="shared" si="5"/>
        <v>0</v>
      </c>
      <c r="Q44" s="45">
        <f t="shared" si="5"/>
        <v>0</v>
      </c>
      <c r="R44" s="45">
        <f t="shared" si="5"/>
        <v>0</v>
      </c>
      <c r="S44" s="45">
        <f t="shared" si="5"/>
        <v>0</v>
      </c>
      <c r="T44" s="45">
        <f t="shared" si="5"/>
        <v>0</v>
      </c>
      <c r="U44" s="45">
        <f t="shared" si="5"/>
        <v>0</v>
      </c>
      <c r="V44" s="45">
        <f t="shared" si="5"/>
        <v>0</v>
      </c>
      <c r="W44" s="45">
        <f t="shared" si="5"/>
        <v>0</v>
      </c>
      <c r="Z44" s="4"/>
    </row>
    <row r="45" spans="2:28" x14ac:dyDescent="0.15">
      <c r="D45" s="41" t="s">
        <v>64</v>
      </c>
      <c r="E45" s="45">
        <f>SUM(E12:E16)-E11</f>
        <v>0</v>
      </c>
      <c r="F45" s="45">
        <f t="shared" ref="F45:W45" si="7">SUM(F12:F16)-F11</f>
        <v>0</v>
      </c>
      <c r="G45" s="45">
        <f t="shared" si="7"/>
        <v>0</v>
      </c>
      <c r="H45" s="45">
        <f t="shared" si="7"/>
        <v>0</v>
      </c>
      <c r="I45" s="45">
        <f t="shared" si="7"/>
        <v>0</v>
      </c>
      <c r="J45" s="45">
        <f t="shared" si="7"/>
        <v>0</v>
      </c>
      <c r="K45" s="45">
        <f t="shared" si="7"/>
        <v>0</v>
      </c>
      <c r="L45" s="45">
        <f t="shared" ref="L45" si="8">SUM(L12:L16)-L11</f>
        <v>0</v>
      </c>
      <c r="M45" s="45">
        <f t="shared" si="7"/>
        <v>0</v>
      </c>
      <c r="N45" s="45">
        <f t="shared" si="7"/>
        <v>0</v>
      </c>
      <c r="O45" s="45"/>
      <c r="P45" s="45">
        <f t="shared" si="7"/>
        <v>0</v>
      </c>
      <c r="Q45" s="45">
        <f t="shared" si="7"/>
        <v>0</v>
      </c>
      <c r="R45" s="45">
        <f t="shared" si="7"/>
        <v>0</v>
      </c>
      <c r="S45" s="45">
        <f t="shared" si="7"/>
        <v>0</v>
      </c>
      <c r="T45" s="45">
        <f t="shared" si="7"/>
        <v>0</v>
      </c>
      <c r="U45" s="45">
        <f t="shared" si="7"/>
        <v>0</v>
      </c>
      <c r="V45" s="45">
        <f t="shared" si="7"/>
        <v>0</v>
      </c>
      <c r="W45" s="45">
        <f t="shared" si="7"/>
        <v>0</v>
      </c>
      <c r="Z45" s="4"/>
    </row>
    <row r="46" spans="2:28" x14ac:dyDescent="0.15">
      <c r="D46" s="41" t="s">
        <v>65</v>
      </c>
      <c r="E46" s="45">
        <f>SUM(E18:E20)-E17</f>
        <v>0</v>
      </c>
      <c r="F46" s="45">
        <f t="shared" ref="F46:W46" si="9">SUM(F18:F20)-F17</f>
        <v>0</v>
      </c>
      <c r="G46" s="45">
        <f t="shared" si="9"/>
        <v>0</v>
      </c>
      <c r="H46" s="45">
        <f t="shared" si="9"/>
        <v>0</v>
      </c>
      <c r="I46" s="45">
        <f t="shared" si="9"/>
        <v>0</v>
      </c>
      <c r="J46" s="45">
        <f t="shared" si="9"/>
        <v>0</v>
      </c>
      <c r="K46" s="45">
        <f t="shared" si="9"/>
        <v>0</v>
      </c>
      <c r="L46" s="45">
        <f t="shared" ref="L46" si="10">SUM(L18:L20)-L17</f>
        <v>0</v>
      </c>
      <c r="M46" s="45">
        <f t="shared" si="9"/>
        <v>0</v>
      </c>
      <c r="N46" s="45">
        <f t="shared" si="9"/>
        <v>0</v>
      </c>
      <c r="O46" s="45"/>
      <c r="P46" s="45">
        <f t="shared" si="9"/>
        <v>0</v>
      </c>
      <c r="Q46" s="45">
        <f t="shared" si="9"/>
        <v>0</v>
      </c>
      <c r="R46" s="45">
        <f t="shared" si="9"/>
        <v>0</v>
      </c>
      <c r="S46" s="45">
        <f t="shared" si="9"/>
        <v>0</v>
      </c>
      <c r="T46" s="45">
        <f t="shared" si="9"/>
        <v>0</v>
      </c>
      <c r="U46" s="45">
        <f t="shared" si="9"/>
        <v>0</v>
      </c>
      <c r="V46" s="45">
        <f t="shared" si="9"/>
        <v>0</v>
      </c>
      <c r="W46" s="45">
        <f t="shared" si="9"/>
        <v>0</v>
      </c>
      <c r="Z46" s="4"/>
    </row>
    <row r="47" spans="2:28" x14ac:dyDescent="0.15">
      <c r="D47" s="41" t="s">
        <v>66</v>
      </c>
      <c r="E47" s="45">
        <f>SUM(E22:E24)-E21</f>
        <v>0</v>
      </c>
      <c r="F47" s="45">
        <f t="shared" ref="F47:W47" si="11">SUM(F22:F24)-F21</f>
        <v>0</v>
      </c>
      <c r="G47" s="45">
        <f t="shared" si="11"/>
        <v>0</v>
      </c>
      <c r="H47" s="45">
        <f t="shared" si="11"/>
        <v>0</v>
      </c>
      <c r="I47" s="45">
        <f t="shared" si="11"/>
        <v>0</v>
      </c>
      <c r="J47" s="45">
        <f t="shared" si="11"/>
        <v>0</v>
      </c>
      <c r="K47" s="45">
        <f t="shared" si="11"/>
        <v>0</v>
      </c>
      <c r="L47" s="45">
        <f t="shared" ref="L47" si="12">SUM(L22:L24)-L21</f>
        <v>0</v>
      </c>
      <c r="M47" s="45">
        <f t="shared" si="11"/>
        <v>0</v>
      </c>
      <c r="N47" s="45">
        <f t="shared" si="11"/>
        <v>0</v>
      </c>
      <c r="O47" s="45"/>
      <c r="P47" s="45">
        <f t="shared" si="11"/>
        <v>0</v>
      </c>
      <c r="Q47" s="45">
        <f t="shared" si="11"/>
        <v>0</v>
      </c>
      <c r="R47" s="45">
        <f t="shared" si="11"/>
        <v>0</v>
      </c>
      <c r="S47" s="45">
        <f t="shared" si="11"/>
        <v>0</v>
      </c>
      <c r="T47" s="45">
        <f t="shared" si="11"/>
        <v>0</v>
      </c>
      <c r="U47" s="45">
        <f t="shared" si="11"/>
        <v>0</v>
      </c>
      <c r="V47" s="45">
        <f t="shared" si="11"/>
        <v>0</v>
      </c>
      <c r="W47" s="45">
        <f t="shared" si="11"/>
        <v>0</v>
      </c>
      <c r="Z47" s="4"/>
    </row>
    <row r="48" spans="2:28" x14ac:dyDescent="0.15">
      <c r="D48" s="41" t="s">
        <v>67</v>
      </c>
      <c r="E48" s="45">
        <f>SUM(E26:E27)-E25</f>
        <v>0</v>
      </c>
      <c r="F48" s="45">
        <f t="shared" ref="F48:W48" si="13">SUM(F26:F27)-F25</f>
        <v>0</v>
      </c>
      <c r="G48" s="45">
        <f t="shared" si="13"/>
        <v>0</v>
      </c>
      <c r="H48" s="45">
        <f t="shared" si="13"/>
        <v>0</v>
      </c>
      <c r="I48" s="45">
        <f t="shared" si="13"/>
        <v>0</v>
      </c>
      <c r="J48" s="45">
        <f t="shared" si="13"/>
        <v>0</v>
      </c>
      <c r="K48" s="45">
        <f t="shared" si="13"/>
        <v>0</v>
      </c>
      <c r="L48" s="45">
        <f t="shared" ref="L48" si="14">SUM(L26:L27)-L25</f>
        <v>0</v>
      </c>
      <c r="M48" s="45">
        <f t="shared" si="13"/>
        <v>0</v>
      </c>
      <c r="N48" s="45">
        <f t="shared" si="13"/>
        <v>0</v>
      </c>
      <c r="O48" s="45"/>
      <c r="P48" s="45">
        <f t="shared" si="13"/>
        <v>0</v>
      </c>
      <c r="Q48" s="45">
        <f t="shared" si="13"/>
        <v>0</v>
      </c>
      <c r="R48" s="45">
        <f t="shared" si="13"/>
        <v>0</v>
      </c>
      <c r="S48" s="45">
        <f t="shared" si="13"/>
        <v>0</v>
      </c>
      <c r="T48" s="45">
        <f t="shared" si="13"/>
        <v>0</v>
      </c>
      <c r="U48" s="45">
        <f t="shared" si="13"/>
        <v>0</v>
      </c>
      <c r="V48" s="45">
        <f t="shared" si="13"/>
        <v>0</v>
      </c>
      <c r="W48" s="45">
        <f t="shared" si="13"/>
        <v>0</v>
      </c>
      <c r="Z48" s="4"/>
    </row>
    <row r="49" spans="4:26" x14ac:dyDescent="0.15">
      <c r="D49" s="46"/>
      <c r="E49" s="42"/>
      <c r="F49" s="42"/>
      <c r="G49" s="42"/>
      <c r="H49" s="42"/>
      <c r="I49" s="42"/>
      <c r="J49" s="42"/>
      <c r="K49" s="42"/>
      <c r="L49" s="42"/>
      <c r="M49" s="42"/>
      <c r="N49" s="42"/>
      <c r="O49" s="42"/>
      <c r="P49" s="42"/>
      <c r="Q49" s="42"/>
      <c r="R49" s="42"/>
      <c r="S49" s="42"/>
      <c r="T49" s="42"/>
      <c r="U49" s="42"/>
      <c r="V49" s="42"/>
      <c r="W49" s="42"/>
      <c r="Z49" s="4"/>
    </row>
    <row r="50" spans="4:26" x14ac:dyDescent="0.15">
      <c r="D50" s="41"/>
      <c r="E50" s="42"/>
      <c r="F50" s="42"/>
      <c r="G50" s="42"/>
      <c r="H50" s="42"/>
      <c r="I50" s="42"/>
      <c r="J50" s="42"/>
      <c r="K50" s="42"/>
      <c r="L50" s="42"/>
      <c r="M50" s="42"/>
      <c r="N50" s="42"/>
      <c r="O50" s="42"/>
      <c r="P50" s="42"/>
      <c r="Q50" s="42"/>
      <c r="R50" s="42"/>
      <c r="S50" s="42"/>
      <c r="T50" s="42"/>
      <c r="U50" s="42"/>
      <c r="V50" s="42"/>
      <c r="W50" s="42"/>
      <c r="Z50" s="4"/>
    </row>
    <row r="51" spans="4:26" x14ac:dyDescent="0.15">
      <c r="D51" s="41" t="s">
        <v>25</v>
      </c>
      <c r="E51" s="45">
        <f>SUM(E30:E35)-E5</f>
        <v>0</v>
      </c>
      <c r="F51" s="45">
        <f t="shared" ref="F51:W51" si="15">SUM(F30:F35)-F5</f>
        <v>0</v>
      </c>
      <c r="G51" s="45">
        <f t="shared" si="15"/>
        <v>0</v>
      </c>
      <c r="H51" s="45">
        <f t="shared" si="15"/>
        <v>0</v>
      </c>
      <c r="I51" s="45">
        <f t="shared" si="15"/>
        <v>0</v>
      </c>
      <c r="J51" s="45">
        <f t="shared" si="15"/>
        <v>0</v>
      </c>
      <c r="K51" s="45">
        <f t="shared" si="15"/>
        <v>0</v>
      </c>
      <c r="L51" s="45">
        <f t="shared" ref="L51" si="16">SUM(L30:L35)-L5</f>
        <v>0</v>
      </c>
      <c r="M51" s="45">
        <f t="shared" si="15"/>
        <v>0</v>
      </c>
      <c r="N51" s="45">
        <f t="shared" si="15"/>
        <v>0</v>
      </c>
      <c r="O51" s="45"/>
      <c r="P51" s="45">
        <f t="shared" si="15"/>
        <v>0</v>
      </c>
      <c r="Q51" s="45">
        <f t="shared" si="15"/>
        <v>0</v>
      </c>
      <c r="R51" s="45">
        <f t="shared" si="15"/>
        <v>0</v>
      </c>
      <c r="S51" s="45">
        <f t="shared" si="15"/>
        <v>0</v>
      </c>
      <c r="T51" s="45">
        <f t="shared" si="15"/>
        <v>0</v>
      </c>
      <c r="U51" s="45">
        <f t="shared" si="15"/>
        <v>0</v>
      </c>
      <c r="V51" s="45">
        <f t="shared" si="15"/>
        <v>0</v>
      </c>
      <c r="W51" s="45">
        <f t="shared" si="15"/>
        <v>0</v>
      </c>
      <c r="Z51" s="4"/>
    </row>
    <row r="52" spans="4:26" x14ac:dyDescent="0.15">
      <c r="D52" s="41" t="s">
        <v>68</v>
      </c>
      <c r="E52" s="45">
        <f>SUM(E37:E39)-E5</f>
        <v>0</v>
      </c>
      <c r="F52" s="45">
        <f t="shared" ref="F52:W52" si="17">SUM(F37:F39)-F5</f>
        <v>0</v>
      </c>
      <c r="G52" s="45">
        <f t="shared" si="17"/>
        <v>0</v>
      </c>
      <c r="H52" s="45">
        <f t="shared" si="17"/>
        <v>0</v>
      </c>
      <c r="I52" s="45">
        <f t="shared" si="17"/>
        <v>0</v>
      </c>
      <c r="J52" s="45">
        <f t="shared" si="17"/>
        <v>0</v>
      </c>
      <c r="K52" s="45">
        <f t="shared" si="17"/>
        <v>0</v>
      </c>
      <c r="L52" s="45">
        <f t="shared" ref="L52" si="18">SUM(L37:L39)-L5</f>
        <v>0</v>
      </c>
      <c r="M52" s="45">
        <f t="shared" si="17"/>
        <v>0</v>
      </c>
      <c r="N52" s="45">
        <f t="shared" si="17"/>
        <v>0</v>
      </c>
      <c r="O52" s="45"/>
      <c r="P52" s="45">
        <f t="shared" si="17"/>
        <v>0</v>
      </c>
      <c r="Q52" s="45">
        <f t="shared" si="17"/>
        <v>0</v>
      </c>
      <c r="R52" s="45">
        <f t="shared" si="17"/>
        <v>0</v>
      </c>
      <c r="S52" s="45">
        <f t="shared" si="17"/>
        <v>0</v>
      </c>
      <c r="T52" s="45">
        <f t="shared" si="17"/>
        <v>0</v>
      </c>
      <c r="U52" s="45">
        <f t="shared" si="17"/>
        <v>0</v>
      </c>
      <c r="V52" s="45">
        <f t="shared" si="17"/>
        <v>0</v>
      </c>
      <c r="W52" s="45">
        <f t="shared" si="17"/>
        <v>0</v>
      </c>
      <c r="Z52" s="4"/>
    </row>
    <row r="53" spans="4:26" x14ac:dyDescent="0.15">
      <c r="Z53" s="4"/>
    </row>
    <row r="54" spans="4:26" x14ac:dyDescent="0.15">
      <c r="Z54" s="4"/>
    </row>
    <row r="55" spans="4:26" x14ac:dyDescent="0.15">
      <c r="Z55" s="4"/>
    </row>
    <row r="56" spans="4:26" x14ac:dyDescent="0.15">
      <c r="Z56" s="4"/>
    </row>
    <row r="57" spans="4:26" x14ac:dyDescent="0.15">
      <c r="Z57" s="4"/>
    </row>
    <row r="58" spans="4:26" x14ac:dyDescent="0.15">
      <c r="Z58" s="4"/>
    </row>
    <row r="59" spans="4:26" x14ac:dyDescent="0.15">
      <c r="Z59" s="4"/>
    </row>
    <row r="60" spans="4:26" x14ac:dyDescent="0.15">
      <c r="Z60" s="4"/>
    </row>
  </sheetData>
  <mergeCells count="51">
    <mergeCell ref="B4:D4"/>
    <mergeCell ref="B5:D5"/>
    <mergeCell ref="C6:D6"/>
    <mergeCell ref="C11:D11"/>
    <mergeCell ref="C17:D17"/>
    <mergeCell ref="C21:D21"/>
    <mergeCell ref="C25:D25"/>
    <mergeCell ref="C28:D28"/>
    <mergeCell ref="B30:C35"/>
    <mergeCell ref="B36:C40"/>
    <mergeCell ref="X4:AA4"/>
    <mergeCell ref="X5:AA5"/>
    <mergeCell ref="Y6:AA6"/>
    <mergeCell ref="Z7:AA7"/>
    <mergeCell ref="Z8:AA8"/>
    <mergeCell ref="Z9:AA9"/>
    <mergeCell ref="Z10:AA10"/>
    <mergeCell ref="Y11:AA11"/>
    <mergeCell ref="Z12:AA12"/>
    <mergeCell ref="Z13:AA13"/>
    <mergeCell ref="Z14:AA14"/>
    <mergeCell ref="Z15:AA15"/>
    <mergeCell ref="Z16:AA16"/>
    <mergeCell ref="Y17:AA17"/>
    <mergeCell ref="Z18:AA18"/>
    <mergeCell ref="Z19:AA19"/>
    <mergeCell ref="Z20:AA20"/>
    <mergeCell ref="Y21:AA21"/>
    <mergeCell ref="Z22:AA22"/>
    <mergeCell ref="Z23:AA23"/>
    <mergeCell ref="X31:Z31"/>
    <mergeCell ref="X32:Z32"/>
    <mergeCell ref="X33:Z33"/>
    <mergeCell ref="X34:Z34"/>
    <mergeCell ref="X35:Z35"/>
    <mergeCell ref="E2:M2"/>
    <mergeCell ref="Q2:W2"/>
    <mergeCell ref="X36:Z36"/>
    <mergeCell ref="AA36:AA40"/>
    <mergeCell ref="X37:Z37"/>
    <mergeCell ref="X38:Z38"/>
    <mergeCell ref="X39:Z39"/>
    <mergeCell ref="X40:Z40"/>
    <mergeCell ref="Y28:AA28"/>
    <mergeCell ref="Z29:AA29"/>
    <mergeCell ref="Z24:AA24"/>
    <mergeCell ref="Y25:AA25"/>
    <mergeCell ref="Z26:AA26"/>
    <mergeCell ref="Z27:AA27"/>
    <mergeCell ref="X30:Z30"/>
    <mergeCell ref="AA30:AA35"/>
  </mergeCells>
  <phoneticPr fontId="1"/>
  <printOptions horizontalCentered="1" gridLinesSet="0"/>
  <pageMargins left="0.39370078740157483" right="0.39370078740157483" top="0.59055118110236227" bottom="0.39370078740157483" header="0.31496062992125984" footer="0.31496062992125984"/>
  <pageSetup paperSize="9" scale="92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01</vt:lpstr>
      <vt:lpstr>'01'!Print_Area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警察庁</dc:creator>
  <cp:lastModifiedBy>0004068200</cp:lastModifiedBy>
  <cp:lastPrinted>2018-07-06T01:58:07Z</cp:lastPrinted>
  <dcterms:created xsi:type="dcterms:W3CDTF">2002-04-15T02:35:28Z</dcterms:created>
  <dcterms:modified xsi:type="dcterms:W3CDTF">2023-04-11T00:27:43Z</dcterms:modified>
</cp:coreProperties>
</file>