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36030" yWindow="4140" windowWidth="15420" windowHeight="4185"/>
  </bookViews>
  <sheets>
    <sheet name="01" sheetId="1" r:id="rId1"/>
    <sheet name="02" sheetId="2" r:id="rId2"/>
  </sheets>
  <definedNames>
    <definedName name="_xlnm.Print_Area" localSheetId="0">'01'!$B$2:$L$44,'01'!$N$2:$W$44</definedName>
    <definedName name="_xlnm.Print_Area" localSheetId="1">'02'!$B$2:$L$44,'02'!$N$2:$W$44</definedName>
  </definedNames>
  <calcPr calcId="162913"/>
</workbook>
</file>

<file path=xl/calcChain.xml><?xml version="1.0" encoding="utf-8"?>
<calcChain xmlns="http://schemas.openxmlformats.org/spreadsheetml/2006/main">
  <c r="Q7" i="2" l="1"/>
  <c r="N7" i="2" l="1"/>
  <c r="J26" i="2" l="1"/>
  <c r="Z26" i="2" s="1"/>
  <c r="J43" i="2"/>
  <c r="Z43" i="2" s="1"/>
  <c r="J42" i="2"/>
  <c r="Z42" i="2" s="1"/>
  <c r="J41" i="2"/>
  <c r="J40" i="2"/>
  <c r="Z40" i="2" s="1"/>
  <c r="J39" i="2"/>
  <c r="Z39" i="2" s="1"/>
  <c r="J38" i="2"/>
  <c r="Z38" i="2" s="1"/>
  <c r="J37" i="2"/>
  <c r="Z37" i="2" s="1"/>
  <c r="J36" i="2"/>
  <c r="Z36" i="2" s="1"/>
  <c r="J35" i="2"/>
  <c r="Z35" i="2" s="1"/>
  <c r="J34" i="2"/>
  <c r="Z34" i="2" s="1"/>
  <c r="J33" i="2"/>
  <c r="J32" i="2"/>
  <c r="Z32" i="2" s="1"/>
  <c r="J31" i="2"/>
  <c r="Z31" i="2" s="1"/>
  <c r="J30" i="2"/>
  <c r="Z30" i="2" s="1"/>
  <c r="J29" i="2"/>
  <c r="Z29" i="2" s="1"/>
  <c r="J28" i="2"/>
  <c r="J27" i="2"/>
  <c r="Z27" i="2" s="1"/>
  <c r="J25" i="2"/>
  <c r="Z25" i="2" s="1"/>
  <c r="J24" i="2"/>
  <c r="Z24" i="2" s="1"/>
  <c r="J23" i="2"/>
  <c r="Z23" i="2" s="1"/>
  <c r="J22" i="2"/>
  <c r="Z22" i="2" s="1"/>
  <c r="J21" i="2"/>
  <c r="Z21" i="2" s="1"/>
  <c r="J20" i="2"/>
  <c r="Z20" i="2" s="1"/>
  <c r="J19" i="2"/>
  <c r="J18" i="2"/>
  <c r="Z18" i="2" s="1"/>
  <c r="J17" i="2"/>
  <c r="Z17" i="2" s="1"/>
  <c r="J16" i="2"/>
  <c r="Z16" i="2" s="1"/>
  <c r="J15" i="2"/>
  <c r="Z15" i="2" s="1"/>
  <c r="J14" i="2"/>
  <c r="Z14" i="2" s="1"/>
  <c r="J13" i="2"/>
  <c r="Z13" i="2" s="1"/>
  <c r="J12" i="2"/>
  <c r="Z12" i="2" s="1"/>
  <c r="J11" i="2"/>
  <c r="Z11" i="2" s="1"/>
  <c r="J10" i="2"/>
  <c r="J9" i="2"/>
  <c r="Z9" i="2" s="1"/>
  <c r="J8" i="2"/>
  <c r="Z8" i="2" s="1"/>
  <c r="J7" i="2"/>
  <c r="Z7" i="2" s="1"/>
  <c r="N43" i="2"/>
  <c r="AA43" i="2" s="1"/>
  <c r="N42" i="2"/>
  <c r="N41" i="2"/>
  <c r="AA41" i="2" s="1"/>
  <c r="N40" i="2"/>
  <c r="AA40" i="2" s="1"/>
  <c r="N39" i="2"/>
  <c r="AA39" i="2" s="1"/>
  <c r="N38" i="2"/>
  <c r="N37" i="2"/>
  <c r="AA37" i="2" s="1"/>
  <c r="N36" i="2"/>
  <c r="AA36" i="2" s="1"/>
  <c r="N35" i="2"/>
  <c r="AA35" i="2" s="1"/>
  <c r="N34" i="2"/>
  <c r="AA34" i="2" s="1"/>
  <c r="N33" i="2"/>
  <c r="N32" i="2"/>
  <c r="AA32" i="2" s="1"/>
  <c r="N31" i="2"/>
  <c r="AA31" i="2" s="1"/>
  <c r="N30" i="2"/>
  <c r="AA30" i="2" s="1"/>
  <c r="N29" i="2"/>
  <c r="N28" i="2"/>
  <c r="AA28" i="2" s="1"/>
  <c r="N27" i="2"/>
  <c r="AA27" i="2" s="1"/>
  <c r="N26" i="2"/>
  <c r="AA26" i="2" s="1"/>
  <c r="N25" i="2"/>
  <c r="AA25" i="2" s="1"/>
  <c r="N24" i="2"/>
  <c r="AA24" i="2" s="1"/>
  <c r="N23" i="2"/>
  <c r="AA23" i="2" s="1"/>
  <c r="N22" i="2"/>
  <c r="AA22" i="2" s="1"/>
  <c r="N21" i="2"/>
  <c r="N20" i="2"/>
  <c r="AA20" i="2" s="1"/>
  <c r="N19" i="2"/>
  <c r="AA19" i="2" s="1"/>
  <c r="N18" i="2"/>
  <c r="AA18" i="2" s="1"/>
  <c r="N17" i="2"/>
  <c r="AA17" i="2" s="1"/>
  <c r="N16" i="2"/>
  <c r="AA16" i="2" s="1"/>
  <c r="N15" i="2"/>
  <c r="AA15" i="2" s="1"/>
  <c r="N14" i="2"/>
  <c r="AA14" i="2" s="1"/>
  <c r="N13" i="2"/>
  <c r="AA13" i="2" s="1"/>
  <c r="N12" i="2"/>
  <c r="AA12" i="2" s="1"/>
  <c r="N11" i="2"/>
  <c r="AA11" i="2" s="1"/>
  <c r="N10" i="2"/>
  <c r="AA10" i="2" s="1"/>
  <c r="N9" i="2"/>
  <c r="AA9" i="2" s="1"/>
  <c r="N8" i="2"/>
  <c r="Q43" i="2"/>
  <c r="AB43" i="2" s="1"/>
  <c r="Q42" i="2"/>
  <c r="AB42" i="2" s="1"/>
  <c r="Q41" i="2"/>
  <c r="AB41" i="2" s="1"/>
  <c r="Q40" i="2"/>
  <c r="AB40" i="2" s="1"/>
  <c r="Q39" i="2"/>
  <c r="AB39" i="2" s="1"/>
  <c r="Q38" i="2"/>
  <c r="AB38" i="2" s="1"/>
  <c r="Q37" i="2"/>
  <c r="AB37" i="2" s="1"/>
  <c r="Q36" i="2"/>
  <c r="AB36" i="2" s="1"/>
  <c r="Q35" i="2"/>
  <c r="AB35" i="2" s="1"/>
  <c r="Q34" i="2"/>
  <c r="AB34" i="2" s="1"/>
  <c r="Q33" i="2"/>
  <c r="AB33" i="2" s="1"/>
  <c r="Q32" i="2"/>
  <c r="AB32" i="2" s="1"/>
  <c r="Q31" i="2"/>
  <c r="AB31" i="2" s="1"/>
  <c r="Q30" i="2"/>
  <c r="AB30" i="2" s="1"/>
  <c r="Q29" i="2"/>
  <c r="AB29" i="2" s="1"/>
  <c r="Q28" i="2"/>
  <c r="AB28" i="2" s="1"/>
  <c r="Q27" i="2"/>
  <c r="Q26" i="2"/>
  <c r="AB26" i="2" s="1"/>
  <c r="Q25" i="2"/>
  <c r="AB25" i="2" s="1"/>
  <c r="Q24" i="2"/>
  <c r="AB24" i="2" s="1"/>
  <c r="Q23" i="2"/>
  <c r="Q22" i="2"/>
  <c r="Q21" i="2"/>
  <c r="AB21" i="2" s="1"/>
  <c r="Q20" i="2"/>
  <c r="AB20" i="2" s="1"/>
  <c r="Q19" i="2"/>
  <c r="Q18" i="2"/>
  <c r="AB18" i="2" s="1"/>
  <c r="Q17" i="2"/>
  <c r="AB17" i="2" s="1"/>
  <c r="Q16" i="2"/>
  <c r="AB16" i="2" s="1"/>
  <c r="Q15" i="2"/>
  <c r="AB15" i="2" s="1"/>
  <c r="Q14" i="2"/>
  <c r="Q13" i="2"/>
  <c r="AB13" i="2" s="1"/>
  <c r="Q12" i="2"/>
  <c r="AB12" i="2" s="1"/>
  <c r="Q11" i="2"/>
  <c r="AB11" i="2" s="1"/>
  <c r="Q10" i="2"/>
  <c r="AB10" i="2" s="1"/>
  <c r="Q9" i="2"/>
  <c r="AB9" i="2" s="1"/>
  <c r="Q8" i="2"/>
  <c r="AB8" i="2" s="1"/>
  <c r="AB7" i="2"/>
  <c r="R47" i="1"/>
  <c r="S47" i="1"/>
  <c r="R48" i="1"/>
  <c r="S48" i="1"/>
  <c r="R49" i="1"/>
  <c r="S49" i="1"/>
  <c r="R50" i="1"/>
  <c r="S50" i="1"/>
  <c r="R51" i="1"/>
  <c r="S51" i="1"/>
  <c r="R52" i="1"/>
  <c r="S52" i="1"/>
  <c r="R55" i="1"/>
  <c r="S55" i="1"/>
  <c r="R56" i="1"/>
  <c r="S56" i="1"/>
  <c r="J43" i="1"/>
  <c r="Z43" i="1" s="1"/>
  <c r="J42" i="1"/>
  <c r="Z42" i="1" s="1"/>
  <c r="J41" i="1"/>
  <c r="Z41" i="1" s="1"/>
  <c r="J40" i="1"/>
  <c r="Z40" i="1" s="1"/>
  <c r="J39" i="1"/>
  <c r="J38" i="1"/>
  <c r="Z38" i="1" s="1"/>
  <c r="J37" i="1"/>
  <c r="Z37" i="1" s="1"/>
  <c r="J36" i="1"/>
  <c r="Z36" i="1" s="1"/>
  <c r="J35" i="1"/>
  <c r="Z35" i="1" s="1"/>
  <c r="J34" i="1"/>
  <c r="Z34" i="1" s="1"/>
  <c r="J33" i="1"/>
  <c r="Z33" i="1" s="1"/>
  <c r="J32" i="1"/>
  <c r="Z32" i="1" s="1"/>
  <c r="J20" i="1"/>
  <c r="Z20" i="1" s="1"/>
  <c r="J21" i="1"/>
  <c r="Z21" i="1" s="1"/>
  <c r="J22" i="1"/>
  <c r="Z22" i="1" s="1"/>
  <c r="J23" i="1"/>
  <c r="Z23" i="1" s="1"/>
  <c r="J24" i="1"/>
  <c r="Z24" i="1" s="1"/>
  <c r="J25" i="1"/>
  <c r="Z25" i="1" s="1"/>
  <c r="J26" i="1"/>
  <c r="Z26" i="1" s="1"/>
  <c r="N20" i="1"/>
  <c r="AA20" i="1" s="1"/>
  <c r="N21" i="1"/>
  <c r="N22" i="1"/>
  <c r="N23" i="1"/>
  <c r="AA23" i="1" s="1"/>
  <c r="Q20" i="1"/>
  <c r="AB20" i="1" s="1"/>
  <c r="Q21" i="1"/>
  <c r="AB21" i="1" s="1"/>
  <c r="Q22" i="1"/>
  <c r="AB22" i="1" s="1"/>
  <c r="Q43" i="1"/>
  <c r="AB43" i="1" s="1"/>
  <c r="Q42" i="1"/>
  <c r="AB42" i="1" s="1"/>
  <c r="Q41" i="1"/>
  <c r="AB41" i="1" s="1"/>
  <c r="Q40" i="1"/>
  <c r="Q39" i="1"/>
  <c r="AB39" i="1" s="1"/>
  <c r="Q38" i="1"/>
  <c r="AB38" i="1" s="1"/>
  <c r="Q37" i="1"/>
  <c r="AB37" i="1" s="1"/>
  <c r="Q36" i="1"/>
  <c r="AB36" i="1" s="1"/>
  <c r="Q35" i="1"/>
  <c r="AB35" i="1" s="1"/>
  <c r="Q34" i="1"/>
  <c r="AB34" i="1" s="1"/>
  <c r="Q33" i="1"/>
  <c r="AB33" i="1" s="1"/>
  <c r="Q32" i="1"/>
  <c r="AB32" i="1" s="1"/>
  <c r="N43" i="1"/>
  <c r="AA43" i="1" s="1"/>
  <c r="N42" i="1"/>
  <c r="AA42" i="1" s="1"/>
  <c r="N41" i="1"/>
  <c r="AA41" i="1" s="1"/>
  <c r="N40" i="1"/>
  <c r="AA40" i="1" s="1"/>
  <c r="N39" i="1"/>
  <c r="AA39" i="1" s="1"/>
  <c r="N38" i="1"/>
  <c r="AA38" i="1" s="1"/>
  <c r="N37" i="1"/>
  <c r="AA37" i="1" s="1"/>
  <c r="N36" i="1"/>
  <c r="AA36" i="1" s="1"/>
  <c r="N35" i="1"/>
  <c r="AA35" i="1" s="1"/>
  <c r="N34" i="1"/>
  <c r="AA34" i="1" s="1"/>
  <c r="N33" i="1"/>
  <c r="AA33" i="1" s="1"/>
  <c r="N32" i="1"/>
  <c r="F21" i="1"/>
  <c r="Y21" i="1" s="1"/>
  <c r="F22" i="1"/>
  <c r="Y22" i="1" s="1"/>
  <c r="F23" i="1"/>
  <c r="F24" i="1"/>
  <c r="Y24" i="1" s="1"/>
  <c r="F25" i="1"/>
  <c r="Y25" i="1" s="1"/>
  <c r="F26" i="1"/>
  <c r="F27" i="1"/>
  <c r="Y27" i="1" s="1"/>
  <c r="F28" i="1"/>
  <c r="Y28" i="1" s="1"/>
  <c r="F29" i="1"/>
  <c r="Y29" i="1" s="1"/>
  <c r="F30" i="1"/>
  <c r="Y30" i="1" s="1"/>
  <c r="F31" i="1"/>
  <c r="Y31" i="1" s="1"/>
  <c r="F7" i="1"/>
  <c r="Y7" i="1" s="1"/>
  <c r="F8" i="1"/>
  <c r="Y8" i="1" s="1"/>
  <c r="F9" i="1"/>
  <c r="Y9" i="1" s="1"/>
  <c r="F10" i="1"/>
  <c r="F11" i="1"/>
  <c r="Y11" i="1" s="1"/>
  <c r="F12" i="1"/>
  <c r="Y12" i="1" s="1"/>
  <c r="F13" i="1"/>
  <c r="Y13" i="1" s="1"/>
  <c r="F14" i="1"/>
  <c r="Y14" i="1" s="1"/>
  <c r="F15" i="1"/>
  <c r="Y15" i="1" s="1"/>
  <c r="F16" i="1"/>
  <c r="Y16" i="1" s="1"/>
  <c r="F17" i="1"/>
  <c r="Y17" i="1" s="1"/>
  <c r="F18" i="1"/>
  <c r="Y18" i="1" s="1"/>
  <c r="F19" i="1"/>
  <c r="Y19" i="1" s="1"/>
  <c r="J27" i="1"/>
  <c r="Z27" i="1" s="1"/>
  <c r="J28" i="1"/>
  <c r="Z28" i="1" s="1"/>
  <c r="J29" i="1"/>
  <c r="Z29" i="1" s="1"/>
  <c r="J30" i="1"/>
  <c r="Z30" i="1" s="1"/>
  <c r="J31" i="1"/>
  <c r="Z31" i="1" s="1"/>
  <c r="J7" i="1"/>
  <c r="Z7" i="1" s="1"/>
  <c r="J8" i="1"/>
  <c r="J9" i="1"/>
  <c r="Z9" i="1" s="1"/>
  <c r="J10" i="1"/>
  <c r="Z10" i="1" s="1"/>
  <c r="J11" i="1"/>
  <c r="Z11" i="1" s="1"/>
  <c r="J12" i="1"/>
  <c r="Z12" i="1" s="1"/>
  <c r="J13" i="1"/>
  <c r="Z13" i="1" s="1"/>
  <c r="J14" i="1"/>
  <c r="Z14" i="1" s="1"/>
  <c r="J15" i="1"/>
  <c r="Z15" i="1" s="1"/>
  <c r="J16" i="1"/>
  <c r="Z16" i="1" s="1"/>
  <c r="J17" i="1"/>
  <c r="Z17" i="1" s="1"/>
  <c r="J18" i="1"/>
  <c r="Z18" i="1" s="1"/>
  <c r="J19" i="1"/>
  <c r="Q23" i="1"/>
  <c r="AB23" i="1" s="1"/>
  <c r="Q24" i="1"/>
  <c r="AB24" i="1" s="1"/>
  <c r="Q25" i="1"/>
  <c r="AB25" i="1" s="1"/>
  <c r="Q26" i="1"/>
  <c r="AB26" i="1" s="1"/>
  <c r="Q27" i="1"/>
  <c r="AB27" i="1" s="1"/>
  <c r="Q28" i="1"/>
  <c r="Q29" i="1"/>
  <c r="AB29" i="1" s="1"/>
  <c r="Q30" i="1"/>
  <c r="AB30" i="1" s="1"/>
  <c r="Q31" i="1"/>
  <c r="AB31" i="1" s="1"/>
  <c r="Q7" i="1"/>
  <c r="AB7" i="1" s="1"/>
  <c r="Q8" i="1"/>
  <c r="AB8" i="1" s="1"/>
  <c r="Q9" i="1"/>
  <c r="AB9" i="1" s="1"/>
  <c r="Q10" i="1"/>
  <c r="AB10" i="1" s="1"/>
  <c r="Q11" i="1"/>
  <c r="AB11" i="1" s="1"/>
  <c r="Q12" i="1"/>
  <c r="AB12" i="1" s="1"/>
  <c r="Q13" i="1"/>
  <c r="AB13" i="1" s="1"/>
  <c r="Q14" i="1"/>
  <c r="AB14" i="1" s="1"/>
  <c r="Q15" i="1"/>
  <c r="Q16" i="1"/>
  <c r="AB16" i="1" s="1"/>
  <c r="Q17" i="1"/>
  <c r="AB17" i="1" s="1"/>
  <c r="Q18" i="1"/>
  <c r="AB18" i="1" s="1"/>
  <c r="Q19" i="1"/>
  <c r="AB19" i="1" s="1"/>
  <c r="N7" i="1"/>
  <c r="AA7" i="1" s="1"/>
  <c r="N8" i="1"/>
  <c r="AA8" i="1" s="1"/>
  <c r="N9" i="1"/>
  <c r="N10" i="1"/>
  <c r="AA10" i="1" s="1"/>
  <c r="N11" i="1"/>
  <c r="AA11" i="1" s="1"/>
  <c r="N12" i="1"/>
  <c r="AA12" i="1" s="1"/>
  <c r="N13" i="1"/>
  <c r="N14" i="1"/>
  <c r="AA14" i="1" s="1"/>
  <c r="N15" i="1"/>
  <c r="AA15" i="1" s="1"/>
  <c r="N16" i="1"/>
  <c r="AA16" i="1" s="1"/>
  <c r="N17" i="1"/>
  <c r="AA17" i="1" s="1"/>
  <c r="N18" i="1"/>
  <c r="AA18" i="1" s="1"/>
  <c r="N19" i="1"/>
  <c r="AA19" i="1" s="1"/>
  <c r="N24" i="1"/>
  <c r="AA24" i="1" s="1"/>
  <c r="N25" i="1"/>
  <c r="AA25" i="1" s="1"/>
  <c r="N26" i="1"/>
  <c r="AA26" i="1" s="1"/>
  <c r="N27" i="1"/>
  <c r="AA27" i="1" s="1"/>
  <c r="N28" i="1"/>
  <c r="N29" i="1"/>
  <c r="AA29" i="1" s="1"/>
  <c r="N30" i="1"/>
  <c r="AA30" i="1" s="1"/>
  <c r="N31" i="1"/>
  <c r="AA31" i="1" s="1"/>
  <c r="F20" i="1"/>
  <c r="F32" i="1"/>
  <c r="Y32" i="1" s="1"/>
  <c r="F33" i="1"/>
  <c r="Y33" i="1" s="1"/>
  <c r="F34" i="1"/>
  <c r="Y34" i="1" s="1"/>
  <c r="F35" i="1"/>
  <c r="F36" i="1"/>
  <c r="Y36" i="1" s="1"/>
  <c r="F37" i="1"/>
  <c r="Y37" i="1" s="1"/>
  <c r="F38" i="1"/>
  <c r="Y38" i="1" s="1"/>
  <c r="F39" i="1"/>
  <c r="Y39" i="1" s="1"/>
  <c r="F40" i="1"/>
  <c r="Y40" i="1" s="1"/>
  <c r="F41" i="1"/>
  <c r="F42" i="1"/>
  <c r="Y42" i="1" s="1"/>
  <c r="F43" i="1"/>
  <c r="O47" i="1"/>
  <c r="P47" i="1"/>
  <c r="O48" i="1"/>
  <c r="P48" i="1"/>
  <c r="O49" i="1"/>
  <c r="P49" i="1"/>
  <c r="O50" i="1"/>
  <c r="P50" i="1"/>
  <c r="O51" i="1"/>
  <c r="P51" i="1"/>
  <c r="O52" i="1"/>
  <c r="P52" i="1"/>
  <c r="O55" i="1"/>
  <c r="P55" i="1"/>
  <c r="O56" i="1"/>
  <c r="P56" i="1"/>
  <c r="G47" i="1"/>
  <c r="H47" i="1"/>
  <c r="I47" i="1"/>
  <c r="K47" i="1"/>
  <c r="L47" i="1"/>
  <c r="G48" i="1"/>
  <c r="H48" i="1"/>
  <c r="I48" i="1"/>
  <c r="K48" i="1"/>
  <c r="L48" i="1"/>
  <c r="G49" i="1"/>
  <c r="H49" i="1"/>
  <c r="I49" i="1"/>
  <c r="K49" i="1"/>
  <c r="L49" i="1"/>
  <c r="G50" i="1"/>
  <c r="H50" i="1"/>
  <c r="I50" i="1"/>
  <c r="K50" i="1"/>
  <c r="L50" i="1"/>
  <c r="G51" i="1"/>
  <c r="H51" i="1"/>
  <c r="I51" i="1"/>
  <c r="K51" i="1"/>
  <c r="L51" i="1"/>
  <c r="G52" i="1"/>
  <c r="H52" i="1"/>
  <c r="I52" i="1"/>
  <c r="K52" i="1"/>
  <c r="L52" i="1"/>
  <c r="G55" i="1"/>
  <c r="H55" i="1"/>
  <c r="I55" i="1"/>
  <c r="K55" i="1"/>
  <c r="L55" i="1"/>
  <c r="G56" i="1"/>
  <c r="H56" i="1"/>
  <c r="I56" i="1"/>
  <c r="K56" i="1"/>
  <c r="L56" i="1"/>
  <c r="F8" i="2"/>
  <c r="Y8" i="2" s="1"/>
  <c r="F9" i="2"/>
  <c r="Y9" i="2" s="1"/>
  <c r="F10" i="2"/>
  <c r="Y10" i="2" s="1"/>
  <c r="F11" i="2"/>
  <c r="F12" i="2"/>
  <c r="Y12" i="2" s="1"/>
  <c r="F13" i="2"/>
  <c r="Y13" i="2" s="1"/>
  <c r="F14" i="2"/>
  <c r="Y14" i="2" s="1"/>
  <c r="F15" i="2"/>
  <c r="Y15" i="2" s="1"/>
  <c r="F16" i="2"/>
  <c r="F17" i="2"/>
  <c r="Y17" i="2" s="1"/>
  <c r="F18" i="2"/>
  <c r="Y18" i="2" s="1"/>
  <c r="F19" i="2"/>
  <c r="Y19" i="2" s="1"/>
  <c r="F20" i="2"/>
  <c r="F21" i="2"/>
  <c r="F22" i="2"/>
  <c r="Y22" i="2" s="1"/>
  <c r="F23" i="2"/>
  <c r="Y23" i="2" s="1"/>
  <c r="F24" i="2"/>
  <c r="Y24" i="2" s="1"/>
  <c r="F25" i="2"/>
  <c r="F26" i="2"/>
  <c r="Y26" i="2" s="1"/>
  <c r="F27" i="2"/>
  <c r="Y27" i="2" s="1"/>
  <c r="F28" i="2"/>
  <c r="Y28" i="2" s="1"/>
  <c r="F29" i="2"/>
  <c r="F30" i="2"/>
  <c r="Y30" i="2" s="1"/>
  <c r="F31" i="2"/>
  <c r="F32" i="2"/>
  <c r="Y32" i="2" s="1"/>
  <c r="F33" i="2"/>
  <c r="F34" i="2"/>
  <c r="Y34" i="2" s="1"/>
  <c r="F35" i="2"/>
  <c r="Y35" i="2" s="1"/>
  <c r="F36" i="2"/>
  <c r="Y36" i="2" s="1"/>
  <c r="F37" i="2"/>
  <c r="F38" i="2"/>
  <c r="Y38" i="2" s="1"/>
  <c r="F39" i="2"/>
  <c r="F40" i="2"/>
  <c r="F41" i="2"/>
  <c r="F42" i="2"/>
  <c r="Y42" i="2" s="1"/>
  <c r="F43" i="2"/>
  <c r="Y43" i="2" s="1"/>
  <c r="F7" i="2"/>
  <c r="Y7" i="2" s="1"/>
  <c r="O47" i="2"/>
  <c r="P47" i="2"/>
  <c r="R47" i="2"/>
  <c r="S47" i="2"/>
  <c r="O48" i="2"/>
  <c r="P48" i="2"/>
  <c r="R48" i="2"/>
  <c r="S48" i="2"/>
  <c r="O49" i="2"/>
  <c r="P49" i="2"/>
  <c r="R49" i="2"/>
  <c r="S49" i="2"/>
  <c r="O50" i="2"/>
  <c r="P50" i="2"/>
  <c r="R50" i="2"/>
  <c r="S50" i="2"/>
  <c r="O51" i="2"/>
  <c r="P51" i="2"/>
  <c r="R51" i="2"/>
  <c r="S51" i="2"/>
  <c r="O52" i="2"/>
  <c r="P52" i="2"/>
  <c r="R52" i="2"/>
  <c r="S52" i="2"/>
  <c r="O55" i="2"/>
  <c r="P55" i="2"/>
  <c r="R55" i="2"/>
  <c r="S55" i="2"/>
  <c r="O56" i="2"/>
  <c r="P56" i="2"/>
  <c r="R56" i="2"/>
  <c r="S56" i="2"/>
  <c r="G47" i="2"/>
  <c r="H47" i="2"/>
  <c r="I47" i="2"/>
  <c r="K47" i="2"/>
  <c r="L47" i="2"/>
  <c r="G48" i="2"/>
  <c r="H48" i="2"/>
  <c r="I48" i="2"/>
  <c r="K48" i="2"/>
  <c r="L48" i="2"/>
  <c r="G49" i="2"/>
  <c r="H49" i="2"/>
  <c r="I49" i="2"/>
  <c r="K49" i="2"/>
  <c r="L49" i="2"/>
  <c r="G50" i="2"/>
  <c r="H50" i="2"/>
  <c r="I50" i="2"/>
  <c r="K50" i="2"/>
  <c r="L50" i="2"/>
  <c r="G51" i="2"/>
  <c r="H51" i="2"/>
  <c r="I51" i="2"/>
  <c r="K51" i="2"/>
  <c r="L51" i="2"/>
  <c r="G52" i="2"/>
  <c r="H52" i="2"/>
  <c r="I52" i="2"/>
  <c r="K52" i="2"/>
  <c r="L52" i="2"/>
  <c r="G55" i="2"/>
  <c r="H55" i="2"/>
  <c r="I55" i="2"/>
  <c r="K55" i="2"/>
  <c r="L55" i="2"/>
  <c r="G56" i="2"/>
  <c r="H56" i="2"/>
  <c r="I56" i="2"/>
  <c r="K56" i="2"/>
  <c r="L56" i="2"/>
  <c r="Y23" i="1"/>
  <c r="AA21" i="1"/>
  <c r="J52" i="2" l="1"/>
  <c r="Q51" i="2"/>
  <c r="Q52" i="2"/>
  <c r="F50" i="1"/>
  <c r="E25" i="1"/>
  <c r="X25" i="1" s="1"/>
  <c r="Q50" i="2"/>
  <c r="AB27" i="2"/>
  <c r="E20" i="2"/>
  <c r="X20" i="2" s="1"/>
  <c r="N50" i="2"/>
  <c r="E24" i="2"/>
  <c r="X24" i="2" s="1"/>
  <c r="N49" i="1"/>
  <c r="E19" i="1"/>
  <c r="Z19" i="1"/>
  <c r="E16" i="2"/>
  <c r="X16" i="2" s="1"/>
  <c r="E35" i="2"/>
  <c r="X35" i="2" s="1"/>
  <c r="E33" i="1"/>
  <c r="X33" i="1" s="1"/>
  <c r="E24" i="1"/>
  <c r="X24" i="1" s="1"/>
  <c r="E11" i="1"/>
  <c r="X11" i="1" s="1"/>
  <c r="E41" i="2"/>
  <c r="X41" i="2" s="1"/>
  <c r="E32" i="2"/>
  <c r="X32" i="2" s="1"/>
  <c r="AB23" i="2"/>
  <c r="N52" i="2"/>
  <c r="N47" i="2"/>
  <c r="N55" i="2"/>
  <c r="E11" i="2"/>
  <c r="X11" i="2" s="1"/>
  <c r="J55" i="2"/>
  <c r="J47" i="2"/>
  <c r="J49" i="2"/>
  <c r="J50" i="2"/>
  <c r="F47" i="2"/>
  <c r="E14" i="2"/>
  <c r="X14" i="2" s="1"/>
  <c r="F51" i="2"/>
  <c r="E42" i="1"/>
  <c r="X42" i="1" s="1"/>
  <c r="J56" i="1"/>
  <c r="E32" i="1"/>
  <c r="X32" i="1" s="1"/>
  <c r="F55" i="1"/>
  <c r="Q52" i="1"/>
  <c r="Q56" i="1"/>
  <c r="N52" i="1"/>
  <c r="N50" i="1"/>
  <c r="J52" i="1"/>
  <c r="E7" i="1"/>
  <c r="X7" i="1" s="1"/>
  <c r="E21" i="1"/>
  <c r="X21" i="1" s="1"/>
  <c r="E14" i="1"/>
  <c r="X14" i="1" s="1"/>
  <c r="AB19" i="2"/>
  <c r="Q55" i="2"/>
  <c r="Q56" i="2"/>
  <c r="Q48" i="2"/>
  <c r="AA7" i="2"/>
  <c r="E43" i="2"/>
  <c r="X43" i="2" s="1"/>
  <c r="AA21" i="2"/>
  <c r="AA29" i="2"/>
  <c r="AA33" i="2"/>
  <c r="E17" i="2"/>
  <c r="X17" i="2" s="1"/>
  <c r="E29" i="2"/>
  <c r="X29" i="2" s="1"/>
  <c r="N48" i="2"/>
  <c r="N49" i="2"/>
  <c r="N56" i="2"/>
  <c r="N51" i="2"/>
  <c r="E27" i="2"/>
  <c r="X27" i="2" s="1"/>
  <c r="E21" i="2"/>
  <c r="X21" i="2" s="1"/>
  <c r="E7" i="2"/>
  <c r="X7" i="2" s="1"/>
  <c r="E37" i="2"/>
  <c r="X37" i="2" s="1"/>
  <c r="J56" i="2"/>
  <c r="E30" i="2"/>
  <c r="X30" i="2" s="1"/>
  <c r="E40" i="2"/>
  <c r="X40" i="2" s="1"/>
  <c r="E19" i="2"/>
  <c r="X19" i="2" s="1"/>
  <c r="E12" i="2"/>
  <c r="X12" i="2" s="1"/>
  <c r="E39" i="2"/>
  <c r="X39" i="2" s="1"/>
  <c r="Z19" i="2"/>
  <c r="J51" i="2"/>
  <c r="Y40" i="2"/>
  <c r="Y31" i="2"/>
  <c r="Y11" i="2"/>
  <c r="E42" i="2"/>
  <c r="X42" i="2" s="1"/>
  <c r="F48" i="2"/>
  <c r="E36" i="2"/>
  <c r="X36" i="2" s="1"/>
  <c r="Y39" i="2"/>
  <c r="E22" i="2"/>
  <c r="X22" i="2" s="1"/>
  <c r="E28" i="2"/>
  <c r="X28" i="2" s="1"/>
  <c r="E31" i="2"/>
  <c r="X31" i="2" s="1"/>
  <c r="E9" i="2"/>
  <c r="X9" i="2" s="1"/>
  <c r="E18" i="2"/>
  <c r="X18" i="2" s="1"/>
  <c r="E34" i="2"/>
  <c r="X34" i="2" s="1"/>
  <c r="F55" i="2"/>
  <c r="E10" i="2"/>
  <c r="X10" i="2" s="1"/>
  <c r="E15" i="2"/>
  <c r="X15" i="2" s="1"/>
  <c r="AB28" i="1"/>
  <c r="AB40" i="1"/>
  <c r="Q50" i="1"/>
  <c r="Q47" i="1"/>
  <c r="X19" i="1"/>
  <c r="Q55" i="1"/>
  <c r="Q48" i="1"/>
  <c r="Q49" i="1"/>
  <c r="E28" i="1"/>
  <c r="X28" i="1" s="1"/>
  <c r="N48" i="1"/>
  <c r="E18" i="1"/>
  <c r="X18" i="1" s="1"/>
  <c r="AA28" i="1"/>
  <c r="N51" i="1"/>
  <c r="N47" i="1"/>
  <c r="E8" i="1"/>
  <c r="X8" i="1" s="1"/>
  <c r="AA32" i="1"/>
  <c r="AA22" i="1"/>
  <c r="E38" i="1"/>
  <c r="X38" i="1" s="1"/>
  <c r="E31" i="1"/>
  <c r="X31" i="1" s="1"/>
  <c r="E15" i="1"/>
  <c r="X15" i="1" s="1"/>
  <c r="Z8" i="1"/>
  <c r="Z39" i="1"/>
  <c r="E36" i="1"/>
  <c r="X36" i="1" s="1"/>
  <c r="E43" i="1"/>
  <c r="X43" i="1" s="1"/>
  <c r="J49" i="1"/>
  <c r="E26" i="1"/>
  <c r="X26" i="1" s="1"/>
  <c r="E39" i="1"/>
  <c r="X39" i="1" s="1"/>
  <c r="E37" i="1"/>
  <c r="X37" i="1" s="1"/>
  <c r="J55" i="1"/>
  <c r="J50" i="1"/>
  <c r="E20" i="1"/>
  <c r="X20" i="1" s="1"/>
  <c r="E12" i="1"/>
  <c r="X12" i="1" s="1"/>
  <c r="E41" i="1"/>
  <c r="X41" i="1" s="1"/>
  <c r="F49" i="1"/>
  <c r="Y41" i="1"/>
  <c r="Y35" i="1"/>
  <c r="E40" i="1"/>
  <c r="X40" i="1" s="1"/>
  <c r="F52" i="1"/>
  <c r="F56" i="1"/>
  <c r="F48" i="1"/>
  <c r="F51" i="1"/>
  <c r="Y26" i="1"/>
  <c r="F47" i="1"/>
  <c r="E34" i="1"/>
  <c r="X34" i="1" s="1"/>
  <c r="Y20" i="1"/>
  <c r="E27" i="1"/>
  <c r="X27" i="1" s="1"/>
  <c r="Q49" i="2"/>
  <c r="E33" i="2"/>
  <c r="X33" i="2" s="1"/>
  <c r="N56" i="1"/>
  <c r="E26" i="2"/>
  <c r="X26" i="2" s="1"/>
  <c r="E25" i="2"/>
  <c r="X25" i="2" s="1"/>
  <c r="E8" i="2"/>
  <c r="E13" i="2"/>
  <c r="F52" i="2"/>
  <c r="E23" i="2"/>
  <c r="E17" i="1"/>
  <c r="X17" i="1" s="1"/>
  <c r="E9" i="1"/>
  <c r="X9" i="1" s="1"/>
  <c r="E30" i="1"/>
  <c r="X30" i="1" s="1"/>
  <c r="E38" i="2"/>
  <c r="Y41" i="2"/>
  <c r="Y37" i="2"/>
  <c r="Y33" i="2"/>
  <c r="Y29" i="2"/>
  <c r="Y25" i="2"/>
  <c r="Y21" i="2"/>
  <c r="Y16" i="2"/>
  <c r="Y43" i="1"/>
  <c r="AA13" i="1"/>
  <c r="AA9" i="1"/>
  <c r="AB15" i="1"/>
  <c r="Y10" i="1"/>
  <c r="AB14" i="2"/>
  <c r="AB22" i="2"/>
  <c r="AA8" i="2"/>
  <c r="AA42" i="2"/>
  <c r="Z10" i="2"/>
  <c r="Z28" i="2"/>
  <c r="Z33" i="2"/>
  <c r="Z41" i="2"/>
  <c r="F56" i="2"/>
  <c r="Q47" i="2"/>
  <c r="E10" i="1"/>
  <c r="X10" i="1" s="1"/>
  <c r="J48" i="2"/>
  <c r="E22" i="1"/>
  <c r="X22" i="1" s="1"/>
  <c r="Q51" i="1"/>
  <c r="E23" i="1"/>
  <c r="F49" i="2"/>
  <c r="F50" i="2"/>
  <c r="E35" i="1"/>
  <c r="X35" i="1" s="1"/>
  <c r="N55" i="1"/>
  <c r="AA38" i="2"/>
  <c r="Y20" i="2"/>
  <c r="J51" i="1"/>
  <c r="E16" i="1"/>
  <c r="X16" i="1" s="1"/>
  <c r="E13" i="1"/>
  <c r="E29" i="1"/>
  <c r="X29" i="1" s="1"/>
  <c r="J47" i="1"/>
  <c r="J48" i="1"/>
  <c r="E52" i="2" l="1"/>
  <c r="E55" i="2"/>
  <c r="E50" i="2"/>
  <c r="E56" i="1"/>
  <c r="E52" i="1"/>
  <c r="X23" i="2"/>
  <c r="E51" i="2"/>
  <c r="E49" i="1"/>
  <c r="X13" i="1"/>
  <c r="X23" i="1"/>
  <c r="E51" i="1"/>
  <c r="X13" i="2"/>
  <c r="E49" i="2"/>
  <c r="E47" i="2"/>
  <c r="E48" i="2"/>
  <c r="X8" i="2"/>
  <c r="E50" i="1"/>
  <c r="E47" i="1"/>
  <c r="X38" i="2"/>
  <c r="E56" i="2"/>
  <c r="E48" i="1"/>
  <c r="E55" i="1"/>
</calcChain>
</file>

<file path=xl/sharedStrings.xml><?xml version="1.0" encoding="utf-8"?>
<sst xmlns="http://schemas.openxmlformats.org/spreadsheetml/2006/main" count="236" uniqueCount="95">
  <si>
    <t>注１ 「現行犯逮捕」には、特別司法警察職員及び常人による逮捕を含む。</t>
  </si>
  <si>
    <t>通常逮捕</t>
    <rPh sb="0" eb="2">
      <t>ツウジョウ</t>
    </rPh>
    <rPh sb="2" eb="4">
      <t>タイホ</t>
    </rPh>
    <phoneticPr fontId="2"/>
  </si>
  <si>
    <t>身柄不拘束　注２）</t>
    <rPh sb="0" eb="2">
      <t>ミガラ</t>
    </rPh>
    <rPh sb="2" eb="3">
      <t>フ</t>
    </rPh>
    <rPh sb="3" eb="5">
      <t>コウソク</t>
    </rPh>
    <rPh sb="6" eb="7">
      <t>チュウ</t>
    </rPh>
    <phoneticPr fontId="2"/>
  </si>
  <si>
    <t>総数</t>
    <phoneticPr fontId="2"/>
  </si>
  <si>
    <t>計</t>
    <phoneticPr fontId="2"/>
  </si>
  <si>
    <t>刑法犯総数（交通業過を除く）</t>
    <rPh sb="6" eb="10">
      <t>コウツウギョウカ</t>
    </rPh>
    <rPh sb="11" eb="12">
      <t>ノゾ</t>
    </rPh>
    <phoneticPr fontId="2"/>
  </si>
  <si>
    <t>その他の刑法犯</t>
    <rPh sb="4" eb="5">
      <t>ケイ</t>
    </rPh>
    <phoneticPr fontId="2"/>
  </si>
  <si>
    <t>年齢</t>
    <rPh sb="0" eb="2">
      <t>ネンレイ</t>
    </rPh>
    <phoneticPr fontId="2"/>
  </si>
  <si>
    <t>14          歳</t>
  </si>
  <si>
    <t>15          歳</t>
  </si>
  <si>
    <t>16          歳</t>
  </si>
  <si>
    <t>17          歳</t>
  </si>
  <si>
    <t>18          歳</t>
  </si>
  <si>
    <t>19          歳</t>
  </si>
  <si>
    <t>中    学    生</t>
  </si>
  <si>
    <t>高    校    生</t>
  </si>
  <si>
    <t>大    学    生</t>
  </si>
  <si>
    <t>専修学校生  等</t>
  </si>
  <si>
    <t>有  職  少  年</t>
  </si>
  <si>
    <t>無  職  少  年</t>
  </si>
  <si>
    <t>身柄付
送致</t>
    <rPh sb="4" eb="6">
      <t>ソウチ</t>
    </rPh>
    <phoneticPr fontId="2"/>
  </si>
  <si>
    <t>書類
送致</t>
    <rPh sb="3" eb="5">
      <t>ソウチ</t>
    </rPh>
    <phoneticPr fontId="2"/>
  </si>
  <si>
    <t>少年簡易
送致</t>
    <rPh sb="2" eb="4">
      <t>カンイ</t>
    </rPh>
    <rPh sb="5" eb="7">
      <t>ソウチ</t>
    </rPh>
    <phoneticPr fontId="2"/>
  </si>
  <si>
    <t>書類
送致</t>
    <rPh sb="0" eb="2">
      <t>ショルイ</t>
    </rPh>
    <rPh sb="3" eb="5">
      <t>ソウチ</t>
    </rPh>
    <phoneticPr fontId="2"/>
  </si>
  <si>
    <t>少年簡易
送致</t>
    <rPh sb="0" eb="2">
      <t>ショウネン</t>
    </rPh>
    <rPh sb="2" eb="4">
      <t>カンイ</t>
    </rPh>
    <rPh sb="5" eb="7">
      <t>ソウチ</t>
    </rPh>
    <phoneticPr fontId="2"/>
  </si>
  <si>
    <t>現行犯逮捕 注１）</t>
    <phoneticPr fontId="2"/>
  </si>
  <si>
    <t>緊急逮捕</t>
    <phoneticPr fontId="2"/>
  </si>
  <si>
    <t>計</t>
    <phoneticPr fontId="2"/>
  </si>
  <si>
    <t>計</t>
    <phoneticPr fontId="2"/>
  </si>
  <si>
    <t>凶悪犯</t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</si>
  <si>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</si>
  <si>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</si>
  <si>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</si>
  <si>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</si>
  <si>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凶器準備集合</t>
    <phoneticPr fontId="2"/>
  </si>
  <si>
    <t>暴行</t>
    <phoneticPr fontId="2"/>
  </si>
  <si>
    <t>傷害</t>
    <phoneticPr fontId="2"/>
  </si>
  <si>
    <t>脅迫</t>
    <phoneticPr fontId="2"/>
  </si>
  <si>
    <t>恐喝</t>
    <phoneticPr fontId="2"/>
  </si>
  <si>
    <t>侵入盗</t>
    <phoneticPr fontId="2"/>
  </si>
  <si>
    <t>乗り物盗</t>
    <phoneticPr fontId="2"/>
  </si>
  <si>
    <t>非侵入盗</t>
    <phoneticPr fontId="2"/>
  </si>
  <si>
    <t>詐欺</t>
    <phoneticPr fontId="2"/>
  </si>
  <si>
    <t>横領</t>
    <phoneticPr fontId="2"/>
  </si>
  <si>
    <t>その他</t>
    <phoneticPr fontId="2"/>
  </si>
  <si>
    <t>風俗犯</t>
    <phoneticPr fontId="2"/>
  </si>
  <si>
    <t>賭博</t>
    <phoneticPr fontId="2"/>
  </si>
  <si>
    <t>わいせつ</t>
    <phoneticPr fontId="2"/>
  </si>
  <si>
    <t>うち）占有離脱物横領</t>
    <phoneticPr fontId="2"/>
  </si>
  <si>
    <t>14          歳</t>
    <phoneticPr fontId="2"/>
  </si>
  <si>
    <t>15          歳</t>
    <phoneticPr fontId="2"/>
  </si>
  <si>
    <t>16          歳</t>
    <phoneticPr fontId="2"/>
  </si>
  <si>
    <t>17          歳</t>
    <phoneticPr fontId="2"/>
  </si>
  <si>
    <t>18          歳</t>
    <phoneticPr fontId="2"/>
  </si>
  <si>
    <t>19          歳</t>
    <phoneticPr fontId="2"/>
  </si>
  <si>
    <t>中    学    生</t>
    <phoneticPr fontId="2"/>
  </si>
  <si>
    <t>高    校    生</t>
    <phoneticPr fontId="2"/>
  </si>
  <si>
    <t>大    学    生</t>
    <phoneticPr fontId="2"/>
  </si>
  <si>
    <t>専修学校生  等</t>
    <phoneticPr fontId="2"/>
  </si>
  <si>
    <t>有  職  少  年</t>
    <phoneticPr fontId="2"/>
  </si>
  <si>
    <t>15          歳</t>
    <phoneticPr fontId="2"/>
  </si>
  <si>
    <t>16          歳</t>
    <phoneticPr fontId="2"/>
  </si>
  <si>
    <t>17          歳</t>
    <phoneticPr fontId="2"/>
  </si>
  <si>
    <t>18          歳</t>
    <phoneticPr fontId="2"/>
  </si>
  <si>
    <t>19          歳</t>
    <phoneticPr fontId="2"/>
  </si>
  <si>
    <t>知能犯</t>
    <phoneticPr fontId="2"/>
  </si>
  <si>
    <t>知能犯</t>
    <phoneticPr fontId="2"/>
  </si>
  <si>
    <t>窃盗犯</t>
    <phoneticPr fontId="2"/>
  </si>
  <si>
    <t>窃盗犯</t>
    <phoneticPr fontId="2"/>
  </si>
  <si>
    <t>学職</t>
    <phoneticPr fontId="2"/>
  </si>
  <si>
    <t>　　　　　　　　　身柄措置
罪　種
年齢・学職</t>
    <rPh sb="9" eb="11">
      <t>ミガラ</t>
    </rPh>
    <rPh sb="11" eb="13">
      <t>ソチ</t>
    </rPh>
    <rPh sb="14" eb="15">
      <t>ザイ</t>
    </rPh>
    <rPh sb="16" eb="17">
      <t>シュ</t>
    </rPh>
    <rPh sb="18" eb="20">
      <t>ネンレイ</t>
    </rPh>
    <phoneticPr fontId="2"/>
  </si>
  <si>
    <t>身柄措置
　　　　　　　　　　罪　　種
　　　　　　　　　年齢・学職</t>
    <rPh sb="0" eb="2">
      <t>ミガラ</t>
    </rPh>
    <rPh sb="2" eb="4">
      <t>ソチ</t>
    </rPh>
    <rPh sb="15" eb="16">
      <t>ザイ</t>
    </rPh>
    <rPh sb="18" eb="19">
      <t>シュ</t>
    </rPh>
    <rPh sb="29" eb="31">
      <t>ネンレイ</t>
    </rPh>
    <phoneticPr fontId="2"/>
  </si>
  <si>
    <t>身柄措置・送致別　検挙人員（総数表）</t>
    <phoneticPr fontId="2"/>
  </si>
  <si>
    <t>身柄措置・送致別　検挙人員（女表）</t>
    <rPh sb="1" eb="2">
      <t>ガラ</t>
    </rPh>
    <phoneticPr fontId="2"/>
  </si>
  <si>
    <r>
      <t xml:space="preserve">２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「身柄不拘束」とは、終始身柄を拘束しなかったものをいう。</t>
    </r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</si>
  <si>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</si>
  <si>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</si>
  <si>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</si>
  <si>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</si>
  <si>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</si>
  <si>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</si>
  <si>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風俗犯</t>
    <rPh sb="0" eb="3">
      <t>フウゾクハン</t>
    </rPh>
    <phoneticPr fontId="2"/>
  </si>
  <si>
    <t>学職</t>
    <rPh sb="0" eb="1">
      <t>ガク</t>
    </rPh>
    <rPh sb="1" eb="2">
      <t>ショク</t>
    </rPh>
    <phoneticPr fontId="2"/>
  </si>
  <si>
    <t>総数</t>
    <rPh sb="0" eb="2">
      <t>ソウスウ</t>
    </rPh>
    <phoneticPr fontId="2"/>
  </si>
  <si>
    <t>現逮</t>
    <rPh sb="0" eb="1">
      <t>ゲン</t>
    </rPh>
    <rPh sb="1" eb="2">
      <t>タイ</t>
    </rPh>
    <phoneticPr fontId="2"/>
  </si>
  <si>
    <t>緊逮</t>
    <rPh sb="0" eb="1">
      <t>ミシト</t>
    </rPh>
    <rPh sb="1" eb="2">
      <t>タイ</t>
    </rPh>
    <phoneticPr fontId="2"/>
  </si>
  <si>
    <t>通逮</t>
    <rPh sb="0" eb="1">
      <t>ツウ</t>
    </rPh>
    <rPh sb="1" eb="2">
      <t>タイ</t>
    </rPh>
    <phoneticPr fontId="2"/>
  </si>
  <si>
    <t>身柄不拘束</t>
    <rPh sb="0" eb="2">
      <t>ミガラ</t>
    </rPh>
    <rPh sb="2" eb="3">
      <t>フ</t>
    </rPh>
    <rPh sb="3" eb="5">
      <t>コウソク</t>
    </rPh>
    <phoneticPr fontId="2"/>
  </si>
  <si>
    <t>少年482</t>
    <rPh sb="0" eb="2">
      <t>ショウネン</t>
    </rPh>
    <phoneticPr fontId="2"/>
  </si>
  <si>
    <t>少年483</t>
    <rPh sb="0" eb="2">
      <t>ショウネン</t>
    </rPh>
    <phoneticPr fontId="2"/>
  </si>
  <si>
    <t>少年480</t>
    <rPh sb="0" eb="2">
      <t>ショウネン</t>
    </rPh>
    <phoneticPr fontId="2"/>
  </si>
  <si>
    <t>少年481</t>
    <rPh sb="0" eb="2">
      <t>ショウネン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</si>
  <si>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</si>
  <si>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108 罪種別　年齢・学職別　</t>
    <phoneticPr fontId="2"/>
  </si>
  <si>
    <t>108　罪種別　年齢・学職別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</si>
</sst>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4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0">
    <xf numFmtId="0" fontId="0" fillId="0" borderId="0" xfId="0"/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/>
    <xf numFmtId="0" fontId="6" fillId="0" borderId="0" xfId="0" applyFont="1" applyFill="1" applyBorder="1" applyProtection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38" fontId="5" fillId="0" borderId="0" xfId="518" applyFont="1" applyFill="1" applyBorder="1" applyProtection="1"/>
    <xf numFmtId="176" fontId="5" fillId="0" borderId="0" xfId="518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38" fontId="6" fillId="0" borderId="0" xfId="518" applyFont="1" applyFill="1" applyBorder="1" applyProtection="1"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38" fontId="6" fillId="0" borderId="0" xfId="518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0" xfId="0" applyFont="1" applyFill="1" applyProtection="1"/>
    <xf numFmtId="0" fontId="6" fillId="0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38" fontId="6" fillId="0" borderId="0" xfId="0" applyNumberFormat="1" applyFont="1" applyFill="1" applyProtection="1">
      <protection locked="0"/>
    </xf>
    <xf numFmtId="38" fontId="0" fillId="0" borderId="0" xfId="0" applyNumberFormat="1" applyFill="1" applyProtection="1"/>
    <xf numFmtId="0" fontId="0" fillId="0" borderId="0" xfId="0" applyFill="1"/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176" fontId="6" fillId="0" borderId="0" xfId="518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176" fontId="3" fillId="0" borderId="0" xfId="518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</xf>
    <xf numFmtId="38" fontId="6" fillId="0" borderId="0" xfId="0" applyNumberFormat="1" applyFont="1" applyFill="1" applyProtection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Font="1" applyFill="1" applyBorder="1" applyAlignment="1" applyProtection="1">
      <alignment horizontal="distributed" vertical="center"/>
    </xf>
    <xf numFmtId="38" fontId="3" fillId="0" borderId="0" xfId="518" applyFont="1" applyFill="1" applyBorder="1" applyProtection="1">
      <protection locked="0"/>
    </xf>
    <xf numFmtId="38" fontId="5" fillId="0" borderId="2" xfId="518" applyNumberFormat="1" applyFont="1" applyFill="1" applyBorder="1" applyAlignment="1" applyProtection="1">
      <alignment vertical="center"/>
    </xf>
    <xf numFmtId="38" fontId="5" fillId="0" borderId="16" xfId="523" applyNumberFormat="1" applyFont="1" applyFill="1" applyBorder="1" applyAlignment="1">
      <alignment horizontal="right" vertical="center" wrapText="1"/>
    </xf>
    <xf numFmtId="38" fontId="5" fillId="0" borderId="16" xfId="526" applyNumberFormat="1" applyFont="1" applyFill="1" applyBorder="1" applyAlignment="1">
      <alignment horizontal="right" vertical="center" wrapText="1"/>
    </xf>
    <xf numFmtId="38" fontId="5" fillId="0" borderId="17" xfId="526" applyNumberFormat="1" applyFont="1" applyFill="1" applyBorder="1" applyAlignment="1">
      <alignment horizontal="right" vertical="center" wrapText="1"/>
    </xf>
    <xf numFmtId="38" fontId="5" fillId="0" borderId="3" xfId="523" applyNumberFormat="1" applyFont="1" applyFill="1" applyBorder="1" applyAlignment="1">
      <alignment horizontal="right" vertical="center" wrapText="1"/>
    </xf>
    <xf numFmtId="38" fontId="5" fillId="0" borderId="3" xfId="526" applyNumberFormat="1" applyFont="1" applyFill="1" applyBorder="1" applyAlignment="1">
      <alignment horizontal="right" vertical="center" wrapText="1"/>
    </xf>
    <xf numFmtId="38" fontId="5" fillId="0" borderId="2" xfId="526" applyNumberFormat="1" applyFont="1" applyFill="1" applyBorder="1" applyAlignment="1">
      <alignment horizontal="right" vertical="center" wrapText="1"/>
    </xf>
    <xf numFmtId="38" fontId="3" fillId="0" borderId="2" xfId="518" applyNumberFormat="1" applyFont="1" applyFill="1" applyBorder="1" applyAlignment="1" applyProtection="1">
      <alignment vertical="center"/>
    </xf>
    <xf numFmtId="38" fontId="3" fillId="0" borderId="3" xfId="523" applyNumberFormat="1" applyFont="1" applyFill="1" applyBorder="1" applyAlignment="1">
      <alignment horizontal="right" vertical="center" wrapText="1"/>
    </xf>
    <xf numFmtId="38" fontId="3" fillId="0" borderId="3" xfId="526" applyNumberFormat="1" applyFont="1" applyFill="1" applyBorder="1" applyAlignment="1">
      <alignment horizontal="right" vertical="center" wrapText="1"/>
    </xf>
    <xf numFmtId="38" fontId="3" fillId="0" borderId="2" xfId="526" applyNumberFormat="1" applyFont="1" applyFill="1" applyBorder="1" applyAlignment="1">
      <alignment horizontal="right" vertical="center" wrapText="1"/>
    </xf>
    <xf numFmtId="38" fontId="5" fillId="0" borderId="7" xfId="518" applyNumberFormat="1" applyFont="1" applyFill="1" applyBorder="1" applyAlignment="1" applyProtection="1">
      <alignment vertical="center"/>
    </xf>
    <xf numFmtId="38" fontId="3" fillId="0" borderId="7" xfId="524" applyNumberFormat="1" applyFont="1" applyFill="1" applyBorder="1" applyAlignment="1">
      <alignment horizontal="right" vertical="center" wrapText="1"/>
    </xf>
    <xf numFmtId="38" fontId="3" fillId="0" borderId="7" xfId="527" applyNumberFormat="1" applyFont="1" applyFill="1" applyBorder="1" applyAlignment="1">
      <alignment horizontal="right" vertical="center" wrapText="1"/>
    </xf>
    <xf numFmtId="38" fontId="3" fillId="0" borderId="9" xfId="527" applyNumberFormat="1" applyFont="1" applyFill="1" applyBorder="1" applyAlignment="1">
      <alignment horizontal="right" vertical="center" wrapText="1"/>
    </xf>
    <xf numFmtId="38" fontId="5" fillId="0" borderId="3" xfId="518" applyNumberFormat="1" applyFont="1" applyFill="1" applyBorder="1" applyAlignment="1" applyProtection="1">
      <alignment vertical="center"/>
    </xf>
    <xf numFmtId="38" fontId="3" fillId="0" borderId="3" xfId="524" applyNumberFormat="1" applyFont="1" applyFill="1" applyBorder="1" applyAlignment="1">
      <alignment horizontal="right" vertical="center" wrapText="1"/>
    </xf>
    <xf numFmtId="38" fontId="3" fillId="0" borderId="3" xfId="527" applyNumberFormat="1" applyFont="1" applyFill="1" applyBorder="1" applyAlignment="1">
      <alignment horizontal="right" vertical="center" wrapText="1"/>
    </xf>
    <xf numFmtId="38" fontId="3" fillId="0" borderId="2" xfId="527" applyNumberFormat="1" applyFont="1" applyFill="1" applyBorder="1" applyAlignment="1">
      <alignment horizontal="right" vertical="center" wrapText="1"/>
    </xf>
    <xf numFmtId="38" fontId="5" fillId="0" borderId="10" xfId="518" applyNumberFormat="1" applyFont="1" applyFill="1" applyBorder="1" applyAlignment="1" applyProtection="1">
      <alignment vertical="center"/>
    </xf>
    <xf numFmtId="38" fontId="3" fillId="0" borderId="10" xfId="524" applyNumberFormat="1" applyFont="1" applyFill="1" applyBorder="1" applyAlignment="1">
      <alignment horizontal="right" vertical="center" wrapText="1"/>
    </xf>
    <xf numFmtId="38" fontId="3" fillId="0" borderId="10" xfId="527" applyNumberFormat="1" applyFont="1" applyFill="1" applyBorder="1" applyAlignment="1">
      <alignment horizontal="right" vertical="center" wrapText="1"/>
    </xf>
    <xf numFmtId="38" fontId="3" fillId="0" borderId="11" xfId="527" applyNumberFormat="1" applyFont="1" applyFill="1" applyBorder="1" applyAlignment="1">
      <alignment horizontal="right" vertical="center" wrapText="1"/>
    </xf>
    <xf numFmtId="38" fontId="3" fillId="0" borderId="3" xfId="525" applyNumberFormat="1" applyFont="1" applyFill="1" applyBorder="1" applyAlignment="1">
      <alignment horizontal="right" vertical="center" wrapText="1"/>
    </xf>
    <xf numFmtId="38" fontId="3" fillId="0" borderId="3" xfId="528" applyNumberFormat="1" applyFont="1" applyFill="1" applyBorder="1" applyAlignment="1">
      <alignment horizontal="right" vertical="center" wrapText="1"/>
    </xf>
    <xf numFmtId="38" fontId="3" fillId="0" borderId="2" xfId="528" applyNumberFormat="1" applyFont="1" applyFill="1" applyBorder="1" applyAlignment="1">
      <alignment horizontal="right" vertical="center" wrapText="1"/>
    </xf>
    <xf numFmtId="38" fontId="3" fillId="0" borderId="18" xfId="525" applyNumberFormat="1" applyFont="1" applyFill="1" applyBorder="1" applyAlignment="1">
      <alignment horizontal="right" vertical="center" wrapText="1"/>
    </xf>
    <xf numFmtId="38" fontId="5" fillId="0" borderId="15" xfId="518" applyNumberFormat="1" applyFont="1" applyFill="1" applyBorder="1" applyAlignment="1" applyProtection="1">
      <alignment vertical="center"/>
    </xf>
    <xf numFmtId="38" fontId="3" fillId="0" borderId="18" xfId="528" applyNumberFormat="1" applyFont="1" applyFill="1" applyBorder="1" applyAlignment="1">
      <alignment horizontal="right" vertical="center" wrapText="1"/>
    </xf>
    <xf numFmtId="38" fontId="3" fillId="0" borderId="15" xfId="528" applyNumberFormat="1" applyFont="1" applyFill="1" applyBorder="1" applyAlignment="1">
      <alignment horizontal="right" vertical="center" wrapText="1"/>
    </xf>
    <xf numFmtId="38" fontId="5" fillId="0" borderId="0" xfId="518" applyNumberFormat="1" applyFont="1" applyFill="1" applyBorder="1" applyAlignment="1" applyProtection="1">
      <alignment vertical="center"/>
    </xf>
    <xf numFmtId="38" fontId="5" fillId="0" borderId="16" xfId="529" applyNumberFormat="1" applyFont="1" applyFill="1" applyBorder="1" applyAlignment="1">
      <alignment horizontal="right" vertical="center" wrapText="1"/>
    </xf>
    <xf numFmtId="38" fontId="5" fillId="0" borderId="16" xfId="520" applyNumberFormat="1" applyFont="1" applyFill="1" applyBorder="1" applyAlignment="1">
      <alignment horizontal="right" vertical="center" wrapText="1"/>
    </xf>
    <xf numFmtId="38" fontId="5" fillId="0" borderId="17" xfId="520" applyNumberFormat="1" applyFont="1" applyFill="1" applyBorder="1" applyAlignment="1">
      <alignment horizontal="right" vertical="center" wrapText="1"/>
    </xf>
    <xf numFmtId="38" fontId="5" fillId="0" borderId="3" xfId="529" applyNumberFormat="1" applyFont="1" applyFill="1" applyBorder="1" applyAlignment="1">
      <alignment horizontal="right" vertical="center" wrapText="1"/>
    </xf>
    <xf numFmtId="38" fontId="5" fillId="0" borderId="3" xfId="520" applyNumberFormat="1" applyFont="1" applyFill="1" applyBorder="1" applyAlignment="1">
      <alignment horizontal="right" vertical="center" wrapText="1"/>
    </xf>
    <xf numFmtId="38" fontId="5" fillId="0" borderId="2" xfId="520" applyNumberFormat="1" applyFont="1" applyFill="1" applyBorder="1" applyAlignment="1">
      <alignment horizontal="right" vertical="center" wrapText="1"/>
    </xf>
    <xf numFmtId="38" fontId="3" fillId="0" borderId="0" xfId="518" applyNumberFormat="1" applyFont="1" applyFill="1" applyBorder="1" applyAlignment="1" applyProtection="1">
      <alignment vertical="center"/>
    </xf>
    <xf numFmtId="38" fontId="3" fillId="0" borderId="3" xfId="529" applyNumberFormat="1" applyFont="1" applyFill="1" applyBorder="1" applyAlignment="1">
      <alignment horizontal="right" vertical="center" wrapText="1"/>
    </xf>
    <xf numFmtId="38" fontId="3" fillId="0" borderId="3" xfId="520" applyNumberFormat="1" applyFont="1" applyFill="1" applyBorder="1" applyAlignment="1">
      <alignment horizontal="right" vertical="center" wrapText="1"/>
    </xf>
    <xf numFmtId="38" fontId="3" fillId="0" borderId="2" xfId="520" applyNumberFormat="1" applyFont="1" applyFill="1" applyBorder="1" applyAlignment="1">
      <alignment horizontal="right" vertical="center" wrapText="1"/>
    </xf>
    <xf numFmtId="38" fontId="5" fillId="0" borderId="8" xfId="518" applyNumberFormat="1" applyFont="1" applyFill="1" applyBorder="1" applyAlignment="1" applyProtection="1">
      <alignment vertical="center"/>
    </xf>
    <xf numFmtId="38" fontId="3" fillId="0" borderId="7" xfId="530" applyNumberFormat="1" applyFont="1" applyFill="1" applyBorder="1" applyAlignment="1">
      <alignment horizontal="right" vertical="center" wrapText="1"/>
    </xf>
    <xf numFmtId="38" fontId="6" fillId="0" borderId="9" xfId="518" applyNumberFormat="1" applyFont="1" applyFill="1" applyBorder="1" applyAlignment="1" applyProtection="1">
      <alignment vertical="center"/>
    </xf>
    <xf numFmtId="38" fontId="3" fillId="0" borderId="7" xfId="521" applyNumberFormat="1" applyFont="1" applyFill="1" applyBorder="1" applyAlignment="1">
      <alignment horizontal="right" vertical="center" wrapText="1"/>
    </xf>
    <xf numFmtId="38" fontId="5" fillId="0" borderId="4" xfId="518" applyNumberFormat="1" applyFont="1" applyFill="1" applyBorder="1" applyAlignment="1" applyProtection="1">
      <alignment vertical="center"/>
    </xf>
    <xf numFmtId="38" fontId="3" fillId="0" borderId="3" xfId="530" applyNumberFormat="1" applyFont="1" applyFill="1" applyBorder="1" applyAlignment="1">
      <alignment horizontal="right" vertical="center" wrapText="1"/>
    </xf>
    <xf numFmtId="38" fontId="6" fillId="0" borderId="2" xfId="518" applyNumberFormat="1" applyFont="1" applyFill="1" applyBorder="1" applyAlignment="1" applyProtection="1">
      <alignment vertical="center"/>
    </xf>
    <xf numFmtId="38" fontId="3" fillId="0" borderId="3" xfId="521" applyNumberFormat="1" applyFont="1" applyFill="1" applyBorder="1" applyAlignment="1">
      <alignment horizontal="right" vertical="center" wrapText="1"/>
    </xf>
    <xf numFmtId="38" fontId="5" fillId="0" borderId="6" xfId="518" applyNumberFormat="1" applyFont="1" applyFill="1" applyBorder="1" applyAlignment="1" applyProtection="1">
      <alignment vertical="center"/>
    </xf>
    <xf numFmtId="38" fontId="3" fillId="0" borderId="10" xfId="530" applyNumberFormat="1" applyFont="1" applyFill="1" applyBorder="1" applyAlignment="1">
      <alignment horizontal="right" vertical="center" wrapText="1"/>
    </xf>
    <xf numFmtId="38" fontId="6" fillId="0" borderId="11" xfId="518" applyNumberFormat="1" applyFont="1" applyFill="1" applyBorder="1" applyAlignment="1" applyProtection="1">
      <alignment vertical="center"/>
    </xf>
    <xf numFmtId="38" fontId="3" fillId="0" borderId="10" xfId="521" applyNumberFormat="1" applyFont="1" applyFill="1" applyBorder="1" applyAlignment="1">
      <alignment horizontal="right" vertical="center" wrapText="1"/>
    </xf>
    <xf numFmtId="38" fontId="3" fillId="0" borderId="3" xfId="519" applyNumberFormat="1" applyFont="1" applyFill="1" applyBorder="1" applyAlignment="1">
      <alignment horizontal="right" vertical="center" wrapText="1"/>
    </xf>
    <xf numFmtId="38" fontId="6" fillId="0" borderId="3" xfId="518" applyNumberFormat="1" applyFont="1" applyFill="1" applyBorder="1" applyAlignment="1" applyProtection="1">
      <alignment vertical="center"/>
    </xf>
    <xf numFmtId="38" fontId="3" fillId="0" borderId="3" xfId="522" applyNumberFormat="1" applyFont="1" applyFill="1" applyBorder="1" applyAlignment="1">
      <alignment horizontal="right" vertical="center" wrapText="1"/>
    </xf>
    <xf numFmtId="38" fontId="3" fillId="0" borderId="2" xfId="522" applyNumberFormat="1" applyFont="1" applyFill="1" applyBorder="1" applyAlignment="1">
      <alignment horizontal="right" vertical="center" wrapText="1"/>
    </xf>
    <xf numFmtId="38" fontId="3" fillId="0" borderId="18" xfId="519" applyNumberFormat="1" applyFont="1" applyFill="1" applyBorder="1" applyAlignment="1">
      <alignment horizontal="right" vertical="center" wrapText="1"/>
    </xf>
    <xf numFmtId="38" fontId="3" fillId="0" borderId="18" xfId="522" applyNumberFormat="1" applyFont="1" applyFill="1" applyBorder="1" applyAlignment="1">
      <alignment horizontal="right" vertical="center" wrapText="1"/>
    </xf>
    <xf numFmtId="38" fontId="3" fillId="0" borderId="15" xfId="522" applyNumberFormat="1" applyFont="1" applyFill="1" applyBorder="1" applyAlignment="1">
      <alignment horizontal="right" vertical="center" wrapText="1"/>
    </xf>
    <xf numFmtId="38" fontId="5" fillId="0" borderId="16" xfId="659" applyNumberFormat="1" applyFont="1" applyFill="1" applyBorder="1" applyAlignment="1">
      <alignment horizontal="right" vertical="center" wrapText="1"/>
    </xf>
    <xf numFmtId="38" fontId="5" fillId="0" borderId="16" xfId="660" applyNumberFormat="1" applyFont="1" applyFill="1" applyBorder="1" applyAlignment="1">
      <alignment horizontal="right" vertical="center" wrapText="1"/>
    </xf>
    <xf numFmtId="38" fontId="5" fillId="0" borderId="17" xfId="660" applyNumberFormat="1" applyFont="1" applyFill="1" applyBorder="1" applyAlignment="1">
      <alignment horizontal="right" vertical="center" wrapText="1"/>
    </xf>
    <xf numFmtId="38" fontId="5" fillId="0" borderId="3" xfId="659" applyNumberFormat="1" applyFont="1" applyFill="1" applyBorder="1" applyAlignment="1">
      <alignment horizontal="right" vertical="center" wrapText="1"/>
    </xf>
    <xf numFmtId="38" fontId="5" fillId="0" borderId="3" xfId="660" applyNumberFormat="1" applyFont="1" applyFill="1" applyBorder="1" applyAlignment="1">
      <alignment horizontal="right" vertical="center" wrapText="1"/>
    </xf>
    <xf numFmtId="38" fontId="5" fillId="0" borderId="2" xfId="660" applyNumberFormat="1" applyFont="1" applyFill="1" applyBorder="1" applyAlignment="1">
      <alignment horizontal="right" vertical="center" wrapText="1"/>
    </xf>
    <xf numFmtId="38" fontId="3" fillId="0" borderId="3" xfId="659" applyNumberFormat="1" applyFont="1" applyFill="1" applyBorder="1" applyAlignment="1">
      <alignment horizontal="right" vertical="center" wrapText="1"/>
    </xf>
    <xf numFmtId="38" fontId="3" fillId="0" borderId="3" xfId="660" applyNumberFormat="1" applyFont="1" applyFill="1" applyBorder="1" applyAlignment="1">
      <alignment horizontal="right" vertical="center" wrapText="1"/>
    </xf>
    <xf numFmtId="38" fontId="3" fillId="0" borderId="2" xfId="660" applyNumberFormat="1" applyFont="1" applyFill="1" applyBorder="1" applyAlignment="1">
      <alignment horizontal="right" vertical="center" wrapText="1"/>
    </xf>
    <xf numFmtId="38" fontId="5" fillId="0" borderId="9" xfId="518" applyNumberFormat="1" applyFont="1" applyFill="1" applyBorder="1" applyAlignment="1" applyProtection="1">
      <alignment vertical="center"/>
    </xf>
    <xf numFmtId="38" fontId="3" fillId="0" borderId="7" xfId="659" applyNumberFormat="1" applyFont="1" applyFill="1" applyBorder="1" applyAlignment="1">
      <alignment horizontal="right" vertical="center" wrapText="1"/>
    </xf>
    <xf numFmtId="38" fontId="3" fillId="0" borderId="7" xfId="660" applyNumberFormat="1" applyFont="1" applyFill="1" applyBorder="1" applyAlignment="1">
      <alignment horizontal="right" vertical="center" wrapText="1"/>
    </xf>
    <xf numFmtId="38" fontId="3" fillId="0" borderId="9" xfId="660" applyNumberFormat="1" applyFont="1" applyFill="1" applyBorder="1" applyAlignment="1">
      <alignment horizontal="right" vertical="center" wrapText="1"/>
    </xf>
    <xf numFmtId="38" fontId="5" fillId="0" borderId="11" xfId="518" applyNumberFormat="1" applyFont="1" applyFill="1" applyBorder="1" applyAlignment="1" applyProtection="1">
      <alignment vertical="center"/>
    </xf>
    <xf numFmtId="38" fontId="3" fillId="0" borderId="10" xfId="659" applyNumberFormat="1" applyFont="1" applyFill="1" applyBorder="1" applyAlignment="1">
      <alignment horizontal="right" vertical="center" wrapText="1"/>
    </xf>
    <xf numFmtId="38" fontId="3" fillId="0" borderId="10" xfId="660" applyNumberFormat="1" applyFont="1" applyFill="1" applyBorder="1" applyAlignment="1">
      <alignment horizontal="right" vertical="center" wrapText="1"/>
    </xf>
    <xf numFmtId="38" fontId="3" fillId="0" borderId="11" xfId="660" applyNumberFormat="1" applyFont="1" applyFill="1" applyBorder="1" applyAlignment="1">
      <alignment horizontal="right" vertical="center" wrapText="1"/>
    </xf>
    <xf numFmtId="38" fontId="3" fillId="0" borderId="9" xfId="518" applyNumberFormat="1" applyFont="1" applyFill="1" applyBorder="1" applyAlignment="1" applyProtection="1">
      <alignment vertical="center"/>
    </xf>
    <xf numFmtId="38" fontId="6" fillId="0" borderId="15" xfId="518" applyNumberFormat="1" applyFont="1" applyFill="1" applyBorder="1" applyAlignment="1" applyProtection="1">
      <alignment vertical="center"/>
    </xf>
    <xf numFmtId="38" fontId="3" fillId="0" borderId="18" xfId="659" applyNumberFormat="1" applyFont="1" applyFill="1" applyBorder="1" applyAlignment="1">
      <alignment horizontal="right" vertical="center" wrapText="1"/>
    </xf>
    <xf numFmtId="38" fontId="3" fillId="0" borderId="15" xfId="518" applyNumberFormat="1" applyFont="1" applyFill="1" applyBorder="1" applyAlignment="1" applyProtection="1">
      <alignment vertical="center"/>
    </xf>
    <xf numFmtId="38" fontId="3" fillId="0" borderId="18" xfId="660" applyNumberFormat="1" applyFont="1" applyFill="1" applyBorder="1" applyAlignment="1">
      <alignment horizontal="right" vertical="center" wrapText="1"/>
    </xf>
    <xf numFmtId="38" fontId="3" fillId="0" borderId="15" xfId="660" applyNumberFormat="1" applyFont="1" applyFill="1" applyBorder="1" applyAlignment="1">
      <alignment horizontal="right" vertical="center" wrapText="1"/>
    </xf>
    <xf numFmtId="38" fontId="5" fillId="0" borderId="16" xfId="661" applyNumberFormat="1" applyFont="1" applyFill="1" applyBorder="1" applyAlignment="1">
      <alignment horizontal="right" vertical="center" wrapText="1"/>
    </xf>
    <xf numFmtId="38" fontId="5" fillId="0" borderId="16" xfId="662" applyNumberFormat="1" applyFont="1" applyFill="1" applyBorder="1" applyAlignment="1">
      <alignment horizontal="right" vertical="center" wrapText="1"/>
    </xf>
    <xf numFmtId="38" fontId="5" fillId="0" borderId="3" xfId="661" applyNumberFormat="1" applyFont="1" applyFill="1" applyBorder="1" applyAlignment="1">
      <alignment horizontal="right" vertical="center" wrapText="1"/>
    </xf>
    <xf numFmtId="38" fontId="5" fillId="0" borderId="3" xfId="662" applyNumberFormat="1" applyFont="1" applyFill="1" applyBorder="1" applyAlignment="1">
      <alignment horizontal="right" vertical="center" wrapText="1"/>
    </xf>
    <xf numFmtId="38" fontId="3" fillId="0" borderId="3" xfId="661" applyNumberFormat="1" applyFont="1" applyFill="1" applyBorder="1" applyAlignment="1">
      <alignment horizontal="right" vertical="center" wrapText="1"/>
    </xf>
    <xf numFmtId="38" fontId="3" fillId="0" borderId="3" xfId="662" applyNumberFormat="1" applyFont="1" applyFill="1" applyBorder="1" applyAlignment="1">
      <alignment horizontal="right" vertical="center" wrapText="1"/>
    </xf>
    <xf numFmtId="38" fontId="6" fillId="0" borderId="14" xfId="518" applyNumberFormat="1" applyFont="1" applyFill="1" applyBorder="1" applyAlignment="1" applyProtection="1">
      <alignment vertical="center"/>
    </xf>
    <xf numFmtId="38" fontId="3" fillId="0" borderId="7" xfId="661" applyNumberFormat="1" applyFont="1" applyFill="1" applyBorder="1" applyAlignment="1">
      <alignment horizontal="right" vertical="center" wrapText="1"/>
    </xf>
    <xf numFmtId="38" fontId="3" fillId="0" borderId="7" xfId="662" applyNumberFormat="1" applyFont="1" applyFill="1" applyBorder="1" applyAlignment="1">
      <alignment horizontal="right" vertical="center" wrapText="1"/>
    </xf>
    <xf numFmtId="38" fontId="6" fillId="0" borderId="0" xfId="518" applyNumberFormat="1" applyFont="1" applyFill="1" applyBorder="1" applyAlignment="1" applyProtection="1">
      <alignment vertical="center"/>
    </xf>
    <xf numFmtId="38" fontId="6" fillId="0" borderId="5" xfId="518" applyNumberFormat="1" applyFont="1" applyFill="1" applyBorder="1" applyAlignment="1" applyProtection="1">
      <alignment vertical="center"/>
    </xf>
    <xf numFmtId="38" fontId="3" fillId="0" borderId="10" xfId="661" applyNumberFormat="1" applyFont="1" applyFill="1" applyBorder="1" applyAlignment="1">
      <alignment horizontal="right" vertical="center" wrapText="1"/>
    </xf>
    <xf numFmtId="38" fontId="3" fillId="0" borderId="10" xfId="662" applyNumberFormat="1" applyFont="1" applyFill="1" applyBorder="1" applyAlignment="1">
      <alignment horizontal="right" vertical="center" wrapText="1"/>
    </xf>
    <xf numFmtId="38" fontId="3" fillId="0" borderId="8" xfId="518" applyNumberFormat="1" applyFont="1" applyFill="1" applyBorder="1" applyAlignment="1" applyProtection="1">
      <alignment vertical="center"/>
    </xf>
    <xf numFmtId="38" fontId="3" fillId="0" borderId="4" xfId="518" applyNumberFormat="1" applyFont="1" applyFill="1" applyBorder="1" applyAlignment="1" applyProtection="1">
      <alignment vertical="center"/>
    </xf>
    <xf numFmtId="38" fontId="3" fillId="0" borderId="12" xfId="518" applyNumberFormat="1" applyFont="1" applyFill="1" applyBorder="1" applyAlignment="1" applyProtection="1">
      <alignment vertical="center"/>
    </xf>
    <xf numFmtId="38" fontId="3" fillId="0" borderId="18" xfId="661" applyNumberFormat="1" applyFont="1" applyFill="1" applyBorder="1" applyAlignment="1">
      <alignment horizontal="right" vertical="center" wrapText="1"/>
    </xf>
    <xf numFmtId="38" fontId="3" fillId="0" borderId="18" xfId="662" applyNumberFormat="1" applyFont="1" applyFill="1" applyBorder="1" applyAlignment="1">
      <alignment horizontal="right" vertical="center" wrapText="1"/>
    </xf>
    <xf numFmtId="0" fontId="4" fillId="0" borderId="0" xfId="0" applyFont="1" applyFill="1" applyAlignment="1" applyProtection="1">
      <alignment horizontal="distributed" vertical="center"/>
      <protection locked="0"/>
    </xf>
    <xf numFmtId="0" fontId="6" fillId="0" borderId="30" xfId="0" applyFont="1" applyFill="1" applyBorder="1" applyAlignment="1" applyProtection="1">
      <alignment horizontal="distributed" vertical="center" justifyLastLine="1"/>
      <protection locked="0"/>
    </xf>
    <xf numFmtId="0" fontId="6" fillId="0" borderId="21" xfId="0" applyFont="1" applyFill="1" applyBorder="1" applyAlignment="1" applyProtection="1">
      <alignment horizontal="distributed" vertical="center" justifyLastLine="1"/>
      <protection locked="0"/>
    </xf>
    <xf numFmtId="0" fontId="6" fillId="0" borderId="16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39" xfId="0" applyFont="1" applyFill="1" applyBorder="1" applyAlignment="1" applyProtection="1">
      <alignment horizontal="distributed" vertical="center" justifyLastLine="1"/>
      <protection locked="0"/>
    </xf>
    <xf numFmtId="0" fontId="6" fillId="0" borderId="3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 applyProtection="1">
      <alignment horizontal="distributed" vertical="center" justifyLastLine="1"/>
      <protection locked="0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6" fillId="0" borderId="40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distributed" textRotation="255" justifyLastLine="1"/>
    </xf>
    <xf numFmtId="0" fontId="6" fillId="0" borderId="1" xfId="0" applyFont="1" applyFill="1" applyBorder="1" applyAlignment="1">
      <alignment horizontal="center" vertical="distributed" textRotation="255" justifyLastLine="1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distributed" textRotation="255" justifyLastLine="1"/>
    </xf>
    <xf numFmtId="0" fontId="6" fillId="0" borderId="5" xfId="0" applyFont="1" applyFill="1" applyBorder="1" applyAlignment="1">
      <alignment horizontal="center" vertical="distributed" textRotation="255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distributed" vertical="center"/>
    </xf>
    <xf numFmtId="0" fontId="5" fillId="0" borderId="29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vertical="center" wrapText="1"/>
    </xf>
    <xf numFmtId="0" fontId="6" fillId="0" borderId="32" xfId="0" applyFont="1" applyFill="1" applyBorder="1" applyAlignment="1"/>
    <xf numFmtId="0" fontId="6" fillId="0" borderId="33" xfId="0" applyFont="1" applyFill="1" applyBorder="1" applyAlignment="1"/>
    <xf numFmtId="0" fontId="6" fillId="0" borderId="34" xfId="0" applyFont="1" applyFill="1" applyBorder="1" applyAlignment="1"/>
    <xf numFmtId="0" fontId="6" fillId="0" borderId="35" xfId="0" applyFont="1" applyFill="1" applyBorder="1" applyAlignment="1"/>
    <xf numFmtId="0" fontId="6" fillId="0" borderId="36" xfId="0" applyFont="1" applyFill="1" applyBorder="1" applyAlignment="1"/>
    <xf numFmtId="0" fontId="6" fillId="0" borderId="13" xfId="0" applyFont="1" applyFill="1" applyBorder="1" applyAlignment="1" applyProtection="1">
      <protection locked="0"/>
    </xf>
    <xf numFmtId="0" fontId="5" fillId="0" borderId="4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>
      <alignment vertical="distributed" textRotation="255" justifyLastLine="1"/>
    </xf>
    <xf numFmtId="0" fontId="6" fillId="0" borderId="0" xfId="0" applyFont="1" applyFill="1" applyAlignment="1">
      <alignment vertical="distributed" textRotation="255" justifyLastLine="1"/>
    </xf>
    <xf numFmtId="0" fontId="6" fillId="0" borderId="5" xfId="0" applyFont="1" applyFill="1" applyBorder="1" applyAlignment="1">
      <alignment vertical="distributed" textRotation="255" justifyLastLine="1"/>
    </xf>
    <xf numFmtId="0" fontId="6" fillId="0" borderId="0" xfId="0" applyFont="1" applyFill="1" applyAlignment="1">
      <alignment horizontal="center" vertical="distributed" textRotation="255" justifyLastLine="1"/>
    </xf>
    <xf numFmtId="0" fontId="6" fillId="0" borderId="23" xfId="0" applyFont="1" applyFill="1" applyBorder="1" applyAlignment="1" applyProtection="1">
      <alignment vertical="center" wrapText="1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vertical="distributed" textRotation="255" justifyLastLine="1"/>
    </xf>
  </cellXfs>
  <cellStyles count="684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2" xfId="9"/>
    <cellStyle name="20% - アクセント 1 3" xfId="10"/>
    <cellStyle name="20% - アクセント 1 4" xfId="11"/>
    <cellStyle name="20% - アクセント 1 5" xfId="12"/>
    <cellStyle name="20% - アクセント 1 6" xfId="13"/>
    <cellStyle name="20% - アクセント 1 7" xfId="14"/>
    <cellStyle name="20% - アクセント 1 8" xfId="15"/>
    <cellStyle name="20% - アクセント 1 9" xfId="16"/>
    <cellStyle name="20% - アクセント 2 10" xfId="17"/>
    <cellStyle name="20% - アクセント 2 11" xfId="18"/>
    <cellStyle name="20% - アクセント 2 12" xfId="19"/>
    <cellStyle name="20% - アクセント 2 13" xfId="20"/>
    <cellStyle name="20% - アクセント 2 14" xfId="21"/>
    <cellStyle name="20% - アクセント 2 15" xfId="22"/>
    <cellStyle name="20% - アクセント 2 16" xfId="23"/>
    <cellStyle name="20% - アクセント 2 17" xfId="24"/>
    <cellStyle name="20% - アクセント 2 2" xfId="25"/>
    <cellStyle name="20% - アクセント 2 3" xfId="26"/>
    <cellStyle name="20% - アクセント 2 4" xfId="27"/>
    <cellStyle name="20% - アクセント 2 5" xfId="28"/>
    <cellStyle name="20% - アクセント 2 6" xfId="29"/>
    <cellStyle name="20% - アクセント 2 7" xfId="30"/>
    <cellStyle name="20% - アクセント 2 8" xfId="31"/>
    <cellStyle name="20% - アクセント 2 9" xfId="32"/>
    <cellStyle name="20% - アクセント 3 10" xfId="33"/>
    <cellStyle name="20% - アクセント 3 11" xfId="34"/>
    <cellStyle name="20% - アクセント 3 12" xfId="35"/>
    <cellStyle name="20% - アクセント 3 13" xfId="36"/>
    <cellStyle name="20% - アクセント 3 14" xfId="37"/>
    <cellStyle name="20% - アクセント 3 15" xfId="38"/>
    <cellStyle name="20% - アクセント 3 16" xfId="39"/>
    <cellStyle name="20% - アクセント 3 17" xfId="40"/>
    <cellStyle name="20% - アクセント 3 2" xfId="41"/>
    <cellStyle name="20% - アクセント 3 3" xfId="42"/>
    <cellStyle name="20% - アクセント 3 4" xfId="43"/>
    <cellStyle name="20% - アクセント 3 5" xfId="44"/>
    <cellStyle name="20% - アクセント 3 6" xfId="45"/>
    <cellStyle name="20% - アクセント 3 7" xfId="46"/>
    <cellStyle name="20% - アクセント 3 8" xfId="47"/>
    <cellStyle name="20% - アクセント 3 9" xfId="48"/>
    <cellStyle name="20% - アクセント 4 10" xfId="49"/>
    <cellStyle name="20% - アクセント 4 11" xfId="50"/>
    <cellStyle name="20% - アクセント 4 12" xfId="51"/>
    <cellStyle name="20% - アクセント 4 13" xfId="52"/>
    <cellStyle name="20% - アクセント 4 14" xfId="53"/>
    <cellStyle name="20% - アクセント 4 15" xfId="54"/>
    <cellStyle name="20% - アクセント 4 16" xfId="55"/>
    <cellStyle name="20% - アクセント 4 17" xfId="56"/>
    <cellStyle name="20% - アクセント 4 2" xfId="57"/>
    <cellStyle name="20% - アクセント 4 3" xfId="58"/>
    <cellStyle name="20% - アクセント 4 4" xfId="59"/>
    <cellStyle name="20% - アクセント 4 5" xfId="60"/>
    <cellStyle name="20% - アクセント 4 6" xfId="61"/>
    <cellStyle name="20% - アクセント 4 7" xfId="62"/>
    <cellStyle name="20% - アクセント 4 8" xfId="63"/>
    <cellStyle name="20% - アクセント 4 9" xfId="64"/>
    <cellStyle name="20% - アクセント 5 10" xfId="65"/>
    <cellStyle name="20% - アクセント 5 11" xfId="66"/>
    <cellStyle name="20% - アクセント 5 12" xfId="67"/>
    <cellStyle name="20% - アクセント 5 13" xfId="68"/>
    <cellStyle name="20% - アクセント 5 14" xfId="69"/>
    <cellStyle name="20% - アクセント 5 15" xfId="70"/>
    <cellStyle name="20% - アクセント 5 16" xfId="71"/>
    <cellStyle name="20% - アクセント 5 17" xfId="72"/>
    <cellStyle name="20% - アクセント 5 2" xfId="73"/>
    <cellStyle name="20% - アクセント 5 3" xfId="74"/>
    <cellStyle name="20% - アクセント 5 4" xfId="75"/>
    <cellStyle name="20% - アクセント 5 5" xfId="76"/>
    <cellStyle name="20% - アクセント 5 6" xfId="77"/>
    <cellStyle name="20% - アクセント 5 7" xfId="78"/>
    <cellStyle name="20% - アクセント 5 8" xfId="79"/>
    <cellStyle name="20% - アクセント 5 9" xfId="80"/>
    <cellStyle name="20% - アクセント 6 10" xfId="81"/>
    <cellStyle name="20% - アクセント 6 11" xfId="82"/>
    <cellStyle name="20% - アクセント 6 12" xfId="83"/>
    <cellStyle name="20% - アクセント 6 13" xfId="84"/>
    <cellStyle name="20% - アクセント 6 14" xfId="85"/>
    <cellStyle name="20% - アクセント 6 15" xfId="86"/>
    <cellStyle name="20% - アクセント 6 16" xfId="87"/>
    <cellStyle name="20% - アクセント 6 17" xfId="88"/>
    <cellStyle name="20% - アクセント 6 2" xfId="89"/>
    <cellStyle name="20% - アクセント 6 3" xfId="90"/>
    <cellStyle name="20% - アクセント 6 4" xfId="91"/>
    <cellStyle name="20% - アクセント 6 5" xfId="92"/>
    <cellStyle name="20% - アクセント 6 6" xfId="93"/>
    <cellStyle name="20% - アクセント 6 7" xfId="94"/>
    <cellStyle name="20% - アクセント 6 8" xfId="95"/>
    <cellStyle name="20% - アクセント 6 9" xfId="96"/>
    <cellStyle name="40% - アクセント 1 10" xfId="97"/>
    <cellStyle name="40% - アクセント 1 11" xfId="98"/>
    <cellStyle name="40% - アクセント 1 12" xfId="99"/>
    <cellStyle name="40% - アクセント 1 13" xfId="100"/>
    <cellStyle name="40% - アクセント 1 14" xfId="101"/>
    <cellStyle name="40% - アクセント 1 15" xfId="102"/>
    <cellStyle name="40% - アクセント 1 16" xfId="103"/>
    <cellStyle name="40% - アクセント 1 17" xfId="104"/>
    <cellStyle name="40% - アクセント 1 2" xfId="105"/>
    <cellStyle name="40% - アクセント 1 3" xfId="106"/>
    <cellStyle name="40% - アクセント 1 4" xfId="107"/>
    <cellStyle name="40% - アクセント 1 5" xfId="108"/>
    <cellStyle name="40% - アクセント 1 6" xfId="109"/>
    <cellStyle name="40% - アクセント 1 7" xfId="110"/>
    <cellStyle name="40% - アクセント 1 8" xfId="111"/>
    <cellStyle name="40% - アクセント 1 9" xfId="112"/>
    <cellStyle name="40% - アクセント 2 10" xfId="113"/>
    <cellStyle name="40% - アクセント 2 11" xfId="114"/>
    <cellStyle name="40% - アクセント 2 12" xfId="115"/>
    <cellStyle name="40% - アクセント 2 13" xfId="116"/>
    <cellStyle name="40% - アクセント 2 14" xfId="117"/>
    <cellStyle name="40% - アクセント 2 15" xfId="118"/>
    <cellStyle name="40% - アクセント 2 16" xfId="119"/>
    <cellStyle name="40% - アクセント 2 17" xfId="120"/>
    <cellStyle name="40% - アクセント 2 2" xfId="121"/>
    <cellStyle name="40% - アクセント 2 3" xfId="122"/>
    <cellStyle name="40% - アクセント 2 4" xfId="123"/>
    <cellStyle name="40% - アクセント 2 5" xfId="124"/>
    <cellStyle name="40% - アクセント 2 6" xfId="125"/>
    <cellStyle name="40% - アクセント 2 7" xfId="126"/>
    <cellStyle name="40% - アクセント 2 8" xfId="127"/>
    <cellStyle name="40% - アクセント 2 9" xfId="128"/>
    <cellStyle name="40% - アクセント 3 10" xfId="129"/>
    <cellStyle name="40% - アクセント 3 11" xfId="130"/>
    <cellStyle name="40% - アクセント 3 12" xfId="131"/>
    <cellStyle name="40% - アクセント 3 13" xfId="132"/>
    <cellStyle name="40% - アクセント 3 14" xfId="133"/>
    <cellStyle name="40% - アクセント 3 15" xfId="134"/>
    <cellStyle name="40% - アクセント 3 16" xfId="135"/>
    <cellStyle name="40% - アクセント 3 17" xfId="136"/>
    <cellStyle name="40% - アクセント 3 2" xfId="137"/>
    <cellStyle name="40% - アクセント 3 3" xfId="138"/>
    <cellStyle name="40% - アクセント 3 4" xfId="139"/>
    <cellStyle name="40% - アクセント 3 5" xfId="140"/>
    <cellStyle name="40% - アクセント 3 6" xfId="141"/>
    <cellStyle name="40% - アクセント 3 7" xfId="142"/>
    <cellStyle name="40% - アクセント 3 8" xfId="143"/>
    <cellStyle name="40% - アクセント 3 9" xfId="144"/>
    <cellStyle name="40% - アクセント 4 10" xfId="145"/>
    <cellStyle name="40% - アクセント 4 11" xfId="146"/>
    <cellStyle name="40% - アクセント 4 12" xfId="147"/>
    <cellStyle name="40% - アクセント 4 13" xfId="148"/>
    <cellStyle name="40% - アクセント 4 14" xfId="149"/>
    <cellStyle name="40% - アクセント 4 15" xfId="150"/>
    <cellStyle name="40% - アクセント 4 16" xfId="151"/>
    <cellStyle name="40% - アクセント 4 17" xfId="152"/>
    <cellStyle name="40% - アクセント 4 2" xfId="153"/>
    <cellStyle name="40% - アクセント 4 3" xfId="154"/>
    <cellStyle name="40% - アクセント 4 4" xfId="155"/>
    <cellStyle name="40% - アクセント 4 5" xfId="156"/>
    <cellStyle name="40% - アクセント 4 6" xfId="157"/>
    <cellStyle name="40% - アクセント 4 7" xfId="158"/>
    <cellStyle name="40% - アクセント 4 8" xfId="159"/>
    <cellStyle name="40% - アクセント 4 9" xfId="160"/>
    <cellStyle name="40% - アクセント 5 10" xfId="161"/>
    <cellStyle name="40% - アクセント 5 11" xfId="162"/>
    <cellStyle name="40% - アクセント 5 12" xfId="163"/>
    <cellStyle name="40% - アクセント 5 13" xfId="164"/>
    <cellStyle name="40% - アクセント 5 14" xfId="165"/>
    <cellStyle name="40% - アクセント 5 15" xfId="166"/>
    <cellStyle name="40% - アクセント 5 16" xfId="167"/>
    <cellStyle name="40% - アクセント 5 17" xfId="168"/>
    <cellStyle name="40% - アクセント 5 2" xfId="169"/>
    <cellStyle name="40% - アクセント 5 3" xfId="170"/>
    <cellStyle name="40% - アクセント 5 4" xfId="171"/>
    <cellStyle name="40% - アクセント 5 5" xfId="172"/>
    <cellStyle name="40% - アクセント 5 6" xfId="173"/>
    <cellStyle name="40% - アクセント 5 7" xfId="174"/>
    <cellStyle name="40% - アクセント 5 8" xfId="175"/>
    <cellStyle name="40% - アクセント 5 9" xfId="176"/>
    <cellStyle name="40% - アクセント 6 10" xfId="177"/>
    <cellStyle name="40% - アクセント 6 11" xfId="178"/>
    <cellStyle name="40% - アクセント 6 12" xfId="179"/>
    <cellStyle name="40% - アクセント 6 13" xfId="180"/>
    <cellStyle name="40% - アクセント 6 14" xfId="181"/>
    <cellStyle name="40% - アクセント 6 15" xfId="182"/>
    <cellStyle name="40% - アクセント 6 16" xfId="183"/>
    <cellStyle name="40% - アクセント 6 17" xfId="184"/>
    <cellStyle name="40% - アクセント 6 2" xfId="185"/>
    <cellStyle name="40% - アクセント 6 3" xfId="186"/>
    <cellStyle name="40% - アクセント 6 4" xfId="187"/>
    <cellStyle name="40% - アクセント 6 5" xfId="188"/>
    <cellStyle name="40% - アクセント 6 6" xfId="189"/>
    <cellStyle name="40% - アクセント 6 7" xfId="190"/>
    <cellStyle name="40% - アクセント 6 8" xfId="191"/>
    <cellStyle name="40% - アクセント 6 9" xfId="192"/>
    <cellStyle name="60% - アクセント 1 10" xfId="193"/>
    <cellStyle name="60% - アクセント 1 11" xfId="194"/>
    <cellStyle name="60% - アクセント 1 12" xfId="195"/>
    <cellStyle name="60% - アクセント 1 13" xfId="196"/>
    <cellStyle name="60% - アクセント 1 14" xfId="197"/>
    <cellStyle name="60% - アクセント 1 15" xfId="198"/>
    <cellStyle name="60% - アクセント 1 16" xfId="199"/>
    <cellStyle name="60% - アクセント 1 17" xfId="200"/>
    <cellStyle name="60% - アクセント 1 2" xfId="201"/>
    <cellStyle name="60% - アクセント 1 3" xfId="202"/>
    <cellStyle name="60% - アクセント 1 4" xfId="203"/>
    <cellStyle name="60% - アクセント 1 5" xfId="204"/>
    <cellStyle name="60% - アクセント 1 6" xfId="205"/>
    <cellStyle name="60% - アクセント 1 7" xfId="206"/>
    <cellStyle name="60% - アクセント 1 8" xfId="207"/>
    <cellStyle name="60% - アクセント 1 9" xfId="208"/>
    <cellStyle name="60% - アクセント 2 10" xfId="209"/>
    <cellStyle name="60% - アクセント 2 11" xfId="210"/>
    <cellStyle name="60% - アクセント 2 12" xfId="211"/>
    <cellStyle name="60% - アクセント 2 13" xfId="212"/>
    <cellStyle name="60% - アクセント 2 14" xfId="213"/>
    <cellStyle name="60% - アクセント 2 15" xfId="214"/>
    <cellStyle name="60% - アクセント 2 16" xfId="215"/>
    <cellStyle name="60% - アクセント 2 17" xfId="216"/>
    <cellStyle name="60% - アクセント 2 2" xfId="217"/>
    <cellStyle name="60% - アクセント 2 3" xfId="218"/>
    <cellStyle name="60% - アクセント 2 4" xfId="219"/>
    <cellStyle name="60% - アクセント 2 5" xfId="220"/>
    <cellStyle name="60% - アクセント 2 6" xfId="221"/>
    <cellStyle name="60% - アクセント 2 7" xfId="222"/>
    <cellStyle name="60% - アクセント 2 8" xfId="223"/>
    <cellStyle name="60% - アクセント 2 9" xfId="224"/>
    <cellStyle name="60% - アクセント 3 10" xfId="225"/>
    <cellStyle name="60% - アクセント 3 11" xfId="226"/>
    <cellStyle name="60% - アクセント 3 12" xfId="227"/>
    <cellStyle name="60% - アクセント 3 13" xfId="228"/>
    <cellStyle name="60% - アクセント 3 14" xfId="229"/>
    <cellStyle name="60% - アクセント 3 15" xfId="230"/>
    <cellStyle name="60% - アクセント 3 16" xfId="231"/>
    <cellStyle name="60% - アクセント 3 17" xfId="232"/>
    <cellStyle name="60% - アクセント 3 2" xfId="233"/>
    <cellStyle name="60% - アクセント 3 3" xfId="234"/>
    <cellStyle name="60% - アクセント 3 4" xfId="235"/>
    <cellStyle name="60% - アクセント 3 5" xfId="236"/>
    <cellStyle name="60% - アクセント 3 6" xfId="237"/>
    <cellStyle name="60% - アクセント 3 7" xfId="238"/>
    <cellStyle name="60% - アクセント 3 8" xfId="239"/>
    <cellStyle name="60% - アクセント 3 9" xfId="240"/>
    <cellStyle name="60% - アクセント 4 10" xfId="241"/>
    <cellStyle name="60% - アクセント 4 11" xfId="242"/>
    <cellStyle name="60% - アクセント 4 12" xfId="243"/>
    <cellStyle name="60% - アクセント 4 13" xfId="244"/>
    <cellStyle name="60% - アクセント 4 14" xfId="245"/>
    <cellStyle name="60% - アクセント 4 15" xfId="246"/>
    <cellStyle name="60% - アクセント 4 16" xfId="247"/>
    <cellStyle name="60% - アクセント 4 17" xfId="248"/>
    <cellStyle name="60% - アクセント 4 2" xfId="249"/>
    <cellStyle name="60% - アクセント 4 3" xfId="250"/>
    <cellStyle name="60% - アクセント 4 4" xfId="251"/>
    <cellStyle name="60% - アクセント 4 5" xfId="252"/>
    <cellStyle name="60% - アクセント 4 6" xfId="253"/>
    <cellStyle name="60% - アクセント 4 7" xfId="254"/>
    <cellStyle name="60% - アクセント 4 8" xfId="255"/>
    <cellStyle name="60% - アクセント 4 9" xfId="256"/>
    <cellStyle name="60% - アクセント 5 10" xfId="257"/>
    <cellStyle name="60% - アクセント 5 11" xfId="258"/>
    <cellStyle name="60% - アクセント 5 12" xfId="259"/>
    <cellStyle name="60% - アクセント 5 13" xfId="260"/>
    <cellStyle name="60% - アクセント 5 14" xfId="261"/>
    <cellStyle name="60% - アクセント 5 15" xfId="262"/>
    <cellStyle name="60% - アクセント 5 16" xfId="263"/>
    <cellStyle name="60% - アクセント 5 17" xfId="264"/>
    <cellStyle name="60% - アクセント 5 2" xfId="265"/>
    <cellStyle name="60% - アクセント 5 3" xfId="266"/>
    <cellStyle name="60% - アクセント 5 4" xfId="267"/>
    <cellStyle name="60% - アクセント 5 5" xfId="268"/>
    <cellStyle name="60% - アクセント 5 6" xfId="269"/>
    <cellStyle name="60% - アクセント 5 7" xfId="270"/>
    <cellStyle name="60% - アクセント 5 8" xfId="271"/>
    <cellStyle name="60% - アクセント 5 9" xfId="272"/>
    <cellStyle name="60% - アクセント 6 10" xfId="273"/>
    <cellStyle name="60% - アクセント 6 11" xfId="274"/>
    <cellStyle name="60% - アクセント 6 12" xfId="275"/>
    <cellStyle name="60% - アクセント 6 13" xfId="276"/>
    <cellStyle name="60% - アクセント 6 14" xfId="277"/>
    <cellStyle name="60% - アクセント 6 15" xfId="278"/>
    <cellStyle name="60% - アクセント 6 16" xfId="279"/>
    <cellStyle name="60% - アクセント 6 17" xfId="280"/>
    <cellStyle name="60% - アクセント 6 2" xfId="281"/>
    <cellStyle name="60% - アクセント 6 3" xfId="282"/>
    <cellStyle name="60% - アクセント 6 4" xfId="283"/>
    <cellStyle name="60% - アクセント 6 5" xfId="284"/>
    <cellStyle name="60% - アクセント 6 6" xfId="285"/>
    <cellStyle name="60% - アクセント 6 7" xfId="286"/>
    <cellStyle name="60% - アクセント 6 8" xfId="287"/>
    <cellStyle name="60% - アクセント 6 9" xfId="288"/>
    <cellStyle name="アクセント 1 10" xfId="289"/>
    <cellStyle name="アクセント 1 11" xfId="290"/>
    <cellStyle name="アクセント 1 12" xfId="291"/>
    <cellStyle name="アクセント 1 13" xfId="292"/>
    <cellStyle name="アクセント 1 14" xfId="293"/>
    <cellStyle name="アクセント 1 15" xfId="294"/>
    <cellStyle name="アクセント 1 16" xfId="295"/>
    <cellStyle name="アクセント 1 17" xfId="296"/>
    <cellStyle name="アクセント 1 2" xfId="297"/>
    <cellStyle name="アクセント 1 3" xfId="298"/>
    <cellStyle name="アクセント 1 4" xfId="299"/>
    <cellStyle name="アクセント 1 5" xfId="300"/>
    <cellStyle name="アクセント 1 6" xfId="301"/>
    <cellStyle name="アクセント 1 7" xfId="302"/>
    <cellStyle name="アクセント 1 8" xfId="303"/>
    <cellStyle name="アクセント 1 9" xfId="304"/>
    <cellStyle name="アクセント 2 10" xfId="305"/>
    <cellStyle name="アクセント 2 11" xfId="306"/>
    <cellStyle name="アクセント 2 12" xfId="307"/>
    <cellStyle name="アクセント 2 13" xfId="308"/>
    <cellStyle name="アクセント 2 14" xfId="309"/>
    <cellStyle name="アクセント 2 15" xfId="310"/>
    <cellStyle name="アクセント 2 16" xfId="311"/>
    <cellStyle name="アクセント 2 17" xfId="312"/>
    <cellStyle name="アクセント 2 2" xfId="313"/>
    <cellStyle name="アクセント 2 3" xfId="314"/>
    <cellStyle name="アクセント 2 4" xfId="315"/>
    <cellStyle name="アクセント 2 5" xfId="316"/>
    <cellStyle name="アクセント 2 6" xfId="317"/>
    <cellStyle name="アクセント 2 7" xfId="318"/>
    <cellStyle name="アクセント 2 8" xfId="319"/>
    <cellStyle name="アクセント 2 9" xfId="320"/>
    <cellStyle name="アクセント 3 10" xfId="321"/>
    <cellStyle name="アクセント 3 11" xfId="322"/>
    <cellStyle name="アクセント 3 12" xfId="323"/>
    <cellStyle name="アクセント 3 13" xfId="324"/>
    <cellStyle name="アクセント 3 14" xfId="325"/>
    <cellStyle name="アクセント 3 15" xfId="326"/>
    <cellStyle name="アクセント 3 16" xfId="327"/>
    <cellStyle name="アクセント 3 17" xfId="328"/>
    <cellStyle name="アクセント 3 2" xfId="329"/>
    <cellStyle name="アクセント 3 3" xfId="330"/>
    <cellStyle name="アクセント 3 4" xfId="331"/>
    <cellStyle name="アクセント 3 5" xfId="332"/>
    <cellStyle name="アクセント 3 6" xfId="333"/>
    <cellStyle name="アクセント 3 7" xfId="334"/>
    <cellStyle name="アクセント 3 8" xfId="335"/>
    <cellStyle name="アクセント 3 9" xfId="336"/>
    <cellStyle name="アクセント 4 10" xfId="337"/>
    <cellStyle name="アクセント 4 11" xfId="338"/>
    <cellStyle name="アクセント 4 12" xfId="339"/>
    <cellStyle name="アクセント 4 13" xfId="340"/>
    <cellStyle name="アクセント 4 14" xfId="341"/>
    <cellStyle name="アクセント 4 15" xfId="342"/>
    <cellStyle name="アクセント 4 16" xfId="343"/>
    <cellStyle name="アクセント 4 17" xfId="344"/>
    <cellStyle name="アクセント 4 2" xfId="345"/>
    <cellStyle name="アクセント 4 3" xfId="346"/>
    <cellStyle name="アクセント 4 4" xfId="347"/>
    <cellStyle name="アクセント 4 5" xfId="348"/>
    <cellStyle name="アクセント 4 6" xfId="349"/>
    <cellStyle name="アクセント 4 7" xfId="350"/>
    <cellStyle name="アクセント 4 8" xfId="351"/>
    <cellStyle name="アクセント 4 9" xfId="352"/>
    <cellStyle name="アクセント 5 10" xfId="353"/>
    <cellStyle name="アクセント 5 11" xfId="354"/>
    <cellStyle name="アクセント 5 12" xfId="355"/>
    <cellStyle name="アクセント 5 13" xfId="356"/>
    <cellStyle name="アクセント 5 14" xfId="357"/>
    <cellStyle name="アクセント 5 15" xfId="358"/>
    <cellStyle name="アクセント 5 16" xfId="359"/>
    <cellStyle name="アクセント 5 17" xfId="360"/>
    <cellStyle name="アクセント 5 2" xfId="361"/>
    <cellStyle name="アクセント 5 3" xfId="362"/>
    <cellStyle name="アクセント 5 4" xfId="363"/>
    <cellStyle name="アクセント 5 5" xfId="364"/>
    <cellStyle name="アクセント 5 6" xfId="365"/>
    <cellStyle name="アクセント 5 7" xfId="366"/>
    <cellStyle name="アクセント 5 8" xfId="367"/>
    <cellStyle name="アクセント 5 9" xfId="368"/>
    <cellStyle name="アクセント 6 10" xfId="369"/>
    <cellStyle name="アクセント 6 11" xfId="370"/>
    <cellStyle name="アクセント 6 12" xfId="371"/>
    <cellStyle name="アクセント 6 13" xfId="372"/>
    <cellStyle name="アクセント 6 14" xfId="373"/>
    <cellStyle name="アクセント 6 15" xfId="374"/>
    <cellStyle name="アクセント 6 16" xfId="375"/>
    <cellStyle name="アクセント 6 17" xfId="376"/>
    <cellStyle name="アクセント 6 2" xfId="377"/>
    <cellStyle name="アクセント 6 3" xfId="378"/>
    <cellStyle name="アクセント 6 4" xfId="379"/>
    <cellStyle name="アクセント 6 5" xfId="380"/>
    <cellStyle name="アクセント 6 6" xfId="381"/>
    <cellStyle name="アクセント 6 7" xfId="382"/>
    <cellStyle name="アクセント 6 8" xfId="383"/>
    <cellStyle name="アクセント 6 9" xfId="384"/>
    <cellStyle name="タイトル 10" xfId="385"/>
    <cellStyle name="タイトル 11" xfId="386"/>
    <cellStyle name="タイトル 12" xfId="387"/>
    <cellStyle name="タイトル 13" xfId="388"/>
    <cellStyle name="タイトル 14" xfId="389"/>
    <cellStyle name="タイトル 15" xfId="390"/>
    <cellStyle name="タイトル 16" xfId="391"/>
    <cellStyle name="タイトル 17" xfId="392"/>
    <cellStyle name="タイトル 2" xfId="393"/>
    <cellStyle name="タイトル 3" xfId="394"/>
    <cellStyle name="タイトル 4" xfId="395"/>
    <cellStyle name="タイトル 5" xfId="396"/>
    <cellStyle name="タイトル 6" xfId="397"/>
    <cellStyle name="タイトル 7" xfId="398"/>
    <cellStyle name="タイトル 8" xfId="399"/>
    <cellStyle name="タイトル 9" xfId="400"/>
    <cellStyle name="チェック セル 10" xfId="401"/>
    <cellStyle name="チェック セル 11" xfId="402"/>
    <cellStyle name="チェック セル 12" xfId="403"/>
    <cellStyle name="チェック セル 13" xfId="404"/>
    <cellStyle name="チェック セル 14" xfId="405"/>
    <cellStyle name="チェック セル 15" xfId="406"/>
    <cellStyle name="チェック セル 16" xfId="407"/>
    <cellStyle name="チェック セル 17" xfId="408"/>
    <cellStyle name="チェック セル 2" xfId="409"/>
    <cellStyle name="チェック セル 3" xfId="410"/>
    <cellStyle name="チェック セル 4" xfId="411"/>
    <cellStyle name="チェック セル 5" xfId="412"/>
    <cellStyle name="チェック セル 6" xfId="413"/>
    <cellStyle name="チェック セル 7" xfId="414"/>
    <cellStyle name="チェック セル 8" xfId="415"/>
    <cellStyle name="チェック セル 9" xfId="416"/>
    <cellStyle name="どちらでもない 10" xfId="417"/>
    <cellStyle name="どちらでもない 11" xfId="418"/>
    <cellStyle name="どちらでもない 12" xfId="419"/>
    <cellStyle name="どちらでもない 13" xfId="420"/>
    <cellStyle name="どちらでもない 14" xfId="421"/>
    <cellStyle name="どちらでもない 15" xfId="422"/>
    <cellStyle name="どちらでもない 16" xfId="423"/>
    <cellStyle name="どちらでもない 17" xfId="424"/>
    <cellStyle name="どちらでもない 2" xfId="425"/>
    <cellStyle name="どちらでもない 3" xfId="426"/>
    <cellStyle name="どちらでもない 4" xfId="427"/>
    <cellStyle name="どちらでもない 5" xfId="428"/>
    <cellStyle name="どちらでもない 6" xfId="429"/>
    <cellStyle name="どちらでもない 7" xfId="430"/>
    <cellStyle name="どちらでもない 8" xfId="431"/>
    <cellStyle name="どちらでもない 9" xfId="432"/>
    <cellStyle name="ハイパーリンク" xfId="433" builtinId="8" customBuiltin="1"/>
    <cellStyle name="ハイパーリンク 2" xfId="434"/>
    <cellStyle name="ハイパーリンク 3" xfId="435"/>
    <cellStyle name="ハイパーリンク 4" xfId="436"/>
    <cellStyle name="ハイパーリンク 5" xfId="437"/>
    <cellStyle name="メモ 10" xfId="438"/>
    <cellStyle name="メモ 11" xfId="439"/>
    <cellStyle name="メモ 12" xfId="440"/>
    <cellStyle name="メモ 13" xfId="441"/>
    <cellStyle name="メモ 14" xfId="442"/>
    <cellStyle name="メモ 15" xfId="443"/>
    <cellStyle name="メモ 16" xfId="444"/>
    <cellStyle name="メモ 17" xfId="445"/>
    <cellStyle name="メモ 2" xfId="446"/>
    <cellStyle name="メモ 3" xfId="447"/>
    <cellStyle name="メモ 4" xfId="448"/>
    <cellStyle name="メモ 5" xfId="449"/>
    <cellStyle name="メモ 6" xfId="450"/>
    <cellStyle name="メモ 7" xfId="451"/>
    <cellStyle name="メモ 8" xfId="452"/>
    <cellStyle name="メモ 9" xfId="453"/>
    <cellStyle name="リンク セル 10" xfId="454"/>
    <cellStyle name="リンク セル 11" xfId="455"/>
    <cellStyle name="リンク セル 12" xfId="456"/>
    <cellStyle name="リンク セル 13" xfId="457"/>
    <cellStyle name="リンク セル 14" xfId="458"/>
    <cellStyle name="リンク セル 15" xfId="459"/>
    <cellStyle name="リンク セル 16" xfId="460"/>
    <cellStyle name="リンク セル 17" xfId="461"/>
    <cellStyle name="リンク セル 2" xfId="462"/>
    <cellStyle name="リンク セル 3" xfId="463"/>
    <cellStyle name="リンク セル 4" xfId="464"/>
    <cellStyle name="リンク セル 5" xfId="465"/>
    <cellStyle name="リンク セル 6" xfId="466"/>
    <cellStyle name="リンク セル 7" xfId="467"/>
    <cellStyle name="リンク セル 8" xfId="468"/>
    <cellStyle name="リンク セル 9" xfId="469"/>
    <cellStyle name="悪い 10" xfId="470"/>
    <cellStyle name="悪い 11" xfId="471"/>
    <cellStyle name="悪い 12" xfId="472"/>
    <cellStyle name="悪い 13" xfId="473"/>
    <cellStyle name="悪い 14" xfId="474"/>
    <cellStyle name="悪い 15" xfId="475"/>
    <cellStyle name="悪い 16" xfId="476"/>
    <cellStyle name="悪い 17" xfId="477"/>
    <cellStyle name="悪い 2" xfId="478"/>
    <cellStyle name="悪い 3" xfId="479"/>
    <cellStyle name="悪い 4" xfId="480"/>
    <cellStyle name="悪い 5" xfId="481"/>
    <cellStyle name="悪い 6" xfId="482"/>
    <cellStyle name="悪い 7" xfId="483"/>
    <cellStyle name="悪い 8" xfId="484"/>
    <cellStyle name="悪い 9" xfId="485"/>
    <cellStyle name="計算 10" xfId="486"/>
    <cellStyle name="計算 11" xfId="487"/>
    <cellStyle name="計算 12" xfId="488"/>
    <cellStyle name="計算 13" xfId="489"/>
    <cellStyle name="計算 14" xfId="490"/>
    <cellStyle name="計算 15" xfId="491"/>
    <cellStyle name="計算 16" xfId="492"/>
    <cellStyle name="計算 17" xfId="493"/>
    <cellStyle name="計算 2" xfId="494"/>
    <cellStyle name="計算 3" xfId="495"/>
    <cellStyle name="計算 4" xfId="496"/>
    <cellStyle name="計算 5" xfId="497"/>
    <cellStyle name="計算 6" xfId="498"/>
    <cellStyle name="計算 7" xfId="499"/>
    <cellStyle name="計算 8" xfId="500"/>
    <cellStyle name="計算 9" xfId="501"/>
    <cellStyle name="警告文 10" xfId="502"/>
    <cellStyle name="警告文 11" xfId="503"/>
    <cellStyle name="警告文 12" xfId="504"/>
    <cellStyle name="警告文 13" xfId="505"/>
    <cellStyle name="警告文 14" xfId="506"/>
    <cellStyle name="警告文 15" xfId="507"/>
    <cellStyle name="警告文 16" xfId="508"/>
    <cellStyle name="警告文 17" xfId="509"/>
    <cellStyle name="警告文 2" xfId="510"/>
    <cellStyle name="警告文 3" xfId="511"/>
    <cellStyle name="警告文 4" xfId="512"/>
    <cellStyle name="警告文 5" xfId="513"/>
    <cellStyle name="警告文 6" xfId="514"/>
    <cellStyle name="警告文 7" xfId="515"/>
    <cellStyle name="警告文 8" xfId="516"/>
    <cellStyle name="警告文 9" xfId="517"/>
    <cellStyle name="桁区切り" xfId="518" builtinId="6"/>
    <cellStyle name="桁区切り 10" xfId="519"/>
    <cellStyle name="桁区切り 11" xfId="520"/>
    <cellStyle name="桁区切り 12" xfId="521"/>
    <cellStyle name="桁区切り 13" xfId="522"/>
    <cellStyle name="桁区切り 2" xfId="523"/>
    <cellStyle name="桁区切り 3" xfId="524"/>
    <cellStyle name="桁区切り 4" xfId="525"/>
    <cellStyle name="桁区切り 5" xfId="526"/>
    <cellStyle name="桁区切り 6" xfId="527"/>
    <cellStyle name="桁区切り 7" xfId="528"/>
    <cellStyle name="桁区切り 8" xfId="529"/>
    <cellStyle name="桁区切り 9" xfId="530"/>
    <cellStyle name="見出し 1 10" xfId="531"/>
    <cellStyle name="見出し 1 11" xfId="532"/>
    <cellStyle name="見出し 1 12" xfId="533"/>
    <cellStyle name="見出し 1 13" xfId="534"/>
    <cellStyle name="見出し 1 14" xfId="535"/>
    <cellStyle name="見出し 1 15" xfId="536"/>
    <cellStyle name="見出し 1 16" xfId="537"/>
    <cellStyle name="見出し 1 17" xfId="538"/>
    <cellStyle name="見出し 1 2" xfId="539"/>
    <cellStyle name="見出し 1 3" xfId="540"/>
    <cellStyle name="見出し 1 4" xfId="541"/>
    <cellStyle name="見出し 1 5" xfId="542"/>
    <cellStyle name="見出し 1 6" xfId="543"/>
    <cellStyle name="見出し 1 7" xfId="544"/>
    <cellStyle name="見出し 1 8" xfId="545"/>
    <cellStyle name="見出し 1 9" xfId="546"/>
    <cellStyle name="見出し 2 10" xfId="547"/>
    <cellStyle name="見出し 2 11" xfId="548"/>
    <cellStyle name="見出し 2 12" xfId="549"/>
    <cellStyle name="見出し 2 13" xfId="550"/>
    <cellStyle name="見出し 2 14" xfId="551"/>
    <cellStyle name="見出し 2 15" xfId="552"/>
    <cellStyle name="見出し 2 16" xfId="553"/>
    <cellStyle name="見出し 2 17" xfId="554"/>
    <cellStyle name="見出し 2 2" xfId="555"/>
    <cellStyle name="見出し 2 3" xfId="556"/>
    <cellStyle name="見出し 2 4" xfId="557"/>
    <cellStyle name="見出し 2 5" xfId="558"/>
    <cellStyle name="見出し 2 6" xfId="559"/>
    <cellStyle name="見出し 2 7" xfId="560"/>
    <cellStyle name="見出し 2 8" xfId="561"/>
    <cellStyle name="見出し 2 9" xfId="562"/>
    <cellStyle name="見出し 3 10" xfId="563"/>
    <cellStyle name="見出し 3 11" xfId="564"/>
    <cellStyle name="見出し 3 12" xfId="565"/>
    <cellStyle name="見出し 3 13" xfId="566"/>
    <cellStyle name="見出し 3 14" xfId="567"/>
    <cellStyle name="見出し 3 15" xfId="568"/>
    <cellStyle name="見出し 3 16" xfId="569"/>
    <cellStyle name="見出し 3 17" xfId="570"/>
    <cellStyle name="見出し 3 2" xfId="571"/>
    <cellStyle name="見出し 3 3" xfId="572"/>
    <cellStyle name="見出し 3 4" xfId="573"/>
    <cellStyle name="見出し 3 5" xfId="574"/>
    <cellStyle name="見出し 3 6" xfId="575"/>
    <cellStyle name="見出し 3 7" xfId="576"/>
    <cellStyle name="見出し 3 8" xfId="577"/>
    <cellStyle name="見出し 3 9" xfId="578"/>
    <cellStyle name="見出し 4 10" xfId="579"/>
    <cellStyle name="見出し 4 11" xfId="580"/>
    <cellStyle name="見出し 4 12" xfId="581"/>
    <cellStyle name="見出し 4 13" xfId="582"/>
    <cellStyle name="見出し 4 14" xfId="583"/>
    <cellStyle name="見出し 4 15" xfId="584"/>
    <cellStyle name="見出し 4 16" xfId="585"/>
    <cellStyle name="見出し 4 17" xfId="586"/>
    <cellStyle name="見出し 4 2" xfId="587"/>
    <cellStyle name="見出し 4 3" xfId="588"/>
    <cellStyle name="見出し 4 4" xfId="589"/>
    <cellStyle name="見出し 4 5" xfId="590"/>
    <cellStyle name="見出し 4 6" xfId="591"/>
    <cellStyle name="見出し 4 7" xfId="592"/>
    <cellStyle name="見出し 4 8" xfId="593"/>
    <cellStyle name="見出し 4 9" xfId="594"/>
    <cellStyle name="集計 10" xfId="595"/>
    <cellStyle name="集計 11" xfId="596"/>
    <cellStyle name="集計 12" xfId="597"/>
    <cellStyle name="集計 13" xfId="598"/>
    <cellStyle name="集計 14" xfId="599"/>
    <cellStyle name="集計 15" xfId="600"/>
    <cellStyle name="集計 16" xfId="601"/>
    <cellStyle name="集計 17" xfId="602"/>
    <cellStyle name="集計 2" xfId="603"/>
    <cellStyle name="集計 3" xfId="604"/>
    <cellStyle name="集計 4" xfId="605"/>
    <cellStyle name="集計 5" xfId="606"/>
    <cellStyle name="集計 6" xfId="607"/>
    <cellStyle name="集計 7" xfId="608"/>
    <cellStyle name="集計 8" xfId="609"/>
    <cellStyle name="集計 9" xfId="610"/>
    <cellStyle name="出力 10" xfId="611"/>
    <cellStyle name="出力 11" xfId="612"/>
    <cellStyle name="出力 12" xfId="613"/>
    <cellStyle name="出力 13" xfId="614"/>
    <cellStyle name="出力 14" xfId="615"/>
    <cellStyle name="出力 15" xfId="616"/>
    <cellStyle name="出力 16" xfId="617"/>
    <cellStyle name="出力 17" xfId="618"/>
    <cellStyle name="出力 2" xfId="619"/>
    <cellStyle name="出力 3" xfId="620"/>
    <cellStyle name="出力 4" xfId="621"/>
    <cellStyle name="出力 5" xfId="622"/>
    <cellStyle name="出力 6" xfId="623"/>
    <cellStyle name="出力 7" xfId="624"/>
    <cellStyle name="出力 8" xfId="625"/>
    <cellStyle name="出力 9" xfId="626"/>
    <cellStyle name="説明文 10" xfId="627"/>
    <cellStyle name="説明文 11" xfId="628"/>
    <cellStyle name="説明文 12" xfId="629"/>
    <cellStyle name="説明文 13" xfId="630"/>
    <cellStyle name="説明文 14" xfId="631"/>
    <cellStyle name="説明文 15" xfId="632"/>
    <cellStyle name="説明文 16" xfId="633"/>
    <cellStyle name="説明文 17" xfId="634"/>
    <cellStyle name="説明文 2" xfId="635"/>
    <cellStyle name="説明文 3" xfId="636"/>
    <cellStyle name="説明文 4" xfId="637"/>
    <cellStyle name="説明文 5" xfId="638"/>
    <cellStyle name="説明文 6" xfId="639"/>
    <cellStyle name="説明文 7" xfId="640"/>
    <cellStyle name="説明文 8" xfId="641"/>
    <cellStyle name="説明文 9" xfId="642"/>
    <cellStyle name="入力 10" xfId="643"/>
    <cellStyle name="入力 11" xfId="644"/>
    <cellStyle name="入力 12" xfId="645"/>
    <cellStyle name="入力 13" xfId="646"/>
    <cellStyle name="入力 14" xfId="647"/>
    <cellStyle name="入力 15" xfId="648"/>
    <cellStyle name="入力 16" xfId="649"/>
    <cellStyle name="入力 17" xfId="650"/>
    <cellStyle name="入力 2" xfId="651"/>
    <cellStyle name="入力 3" xfId="652"/>
    <cellStyle name="入力 4" xfId="653"/>
    <cellStyle name="入力 5" xfId="654"/>
    <cellStyle name="入力 6" xfId="655"/>
    <cellStyle name="入力 7" xfId="656"/>
    <cellStyle name="入力 8" xfId="657"/>
    <cellStyle name="入力 9" xfId="658"/>
    <cellStyle name="標準" xfId="0" builtinId="0"/>
    <cellStyle name="標準 14" xfId="659"/>
    <cellStyle name="標準 15" xfId="660"/>
    <cellStyle name="標準 16" xfId="661"/>
    <cellStyle name="標準 17" xfId="662"/>
    <cellStyle name="表示済みのハイパーリンク" xfId="663" builtinId="9" customBuiltin="1"/>
    <cellStyle name="表示済みのハイパーリンク 2" xfId="664"/>
    <cellStyle name="表示済みのハイパーリンク 3" xfId="665"/>
    <cellStyle name="表示済みのハイパーリンク 4" xfId="666"/>
    <cellStyle name="表示済みのハイパーリンク 5" xfId="667"/>
    <cellStyle name="良い 10" xfId="668"/>
    <cellStyle name="良い 11" xfId="669"/>
    <cellStyle name="良い 12" xfId="670"/>
    <cellStyle name="良い 13" xfId="671"/>
    <cellStyle name="良い 14" xfId="672"/>
    <cellStyle name="良い 15" xfId="673"/>
    <cellStyle name="良い 16" xfId="674"/>
    <cellStyle name="良い 17" xfId="675"/>
    <cellStyle name="良い 2" xfId="676"/>
    <cellStyle name="良い 3" xfId="677"/>
    <cellStyle name="良い 4" xfId="678"/>
    <cellStyle name="良い 5" xfId="679"/>
    <cellStyle name="良い 6" xfId="680"/>
    <cellStyle name="良い 7" xfId="681"/>
    <cellStyle name="良い 8" xfId="682"/>
    <cellStyle name="良い 9" xfId="68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4</xdr:row>
      <xdr:rowOff>7620</xdr:rowOff>
    </xdr:to>
    <xdr:sp macro="" textlink="">
      <xdr:nvSpPr>
        <xdr:cNvPr id="1262" name="Line 1">
          <a:extLst>
            <a:ext uri="{FF2B5EF4-FFF2-40B4-BE49-F238E27FC236}">
              <a16:creationId xmlns:a16="http://schemas.microsoft.com/office/drawing/2014/main" id="{2EB15846-BF25-4E2D-A74B-1618A2B20D07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1752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7620</xdr:rowOff>
    </xdr:from>
    <xdr:to>
      <xdr:col>4</xdr:col>
      <xdr:colOff>0</xdr:colOff>
      <xdr:row>6</xdr:row>
      <xdr:rowOff>7620</xdr:rowOff>
    </xdr:to>
    <xdr:sp macro="" textlink="">
      <xdr:nvSpPr>
        <xdr:cNvPr id="1263" name="Line 2">
          <a:extLst>
            <a:ext uri="{FF2B5EF4-FFF2-40B4-BE49-F238E27FC236}">
              <a16:creationId xmlns:a16="http://schemas.microsoft.com/office/drawing/2014/main" id="{AFA9BDB8-DE29-4BC5-AF4B-39D839D05D5B}"/>
            </a:ext>
          </a:extLst>
        </xdr:cNvPr>
        <xdr:cNvSpPr>
          <a:spLocks noChangeShapeType="1"/>
        </xdr:cNvSpPr>
      </xdr:nvSpPr>
      <xdr:spPr bwMode="auto">
        <a:xfrm>
          <a:off x="2133600" y="502920"/>
          <a:ext cx="0" cy="5029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7620</xdr:rowOff>
    </xdr:from>
    <xdr:to>
      <xdr:col>4</xdr:col>
      <xdr:colOff>0</xdr:colOff>
      <xdr:row>4</xdr:row>
      <xdr:rowOff>7620</xdr:rowOff>
    </xdr:to>
    <xdr:sp macro="" textlink="">
      <xdr:nvSpPr>
        <xdr:cNvPr id="1264" name="Line 3">
          <a:extLst>
            <a:ext uri="{FF2B5EF4-FFF2-40B4-BE49-F238E27FC236}">
              <a16:creationId xmlns:a16="http://schemas.microsoft.com/office/drawing/2014/main" id="{87DF71D3-AE1B-4683-BC08-2753784847C6}"/>
            </a:ext>
          </a:extLst>
        </xdr:cNvPr>
        <xdr:cNvSpPr>
          <a:spLocks noChangeShapeType="1"/>
        </xdr:cNvSpPr>
      </xdr:nvSpPr>
      <xdr:spPr bwMode="auto">
        <a:xfrm>
          <a:off x="2133600" y="6705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4</xdr:row>
      <xdr:rowOff>7620</xdr:rowOff>
    </xdr:to>
    <xdr:sp macro="" textlink="">
      <xdr:nvSpPr>
        <xdr:cNvPr id="2289" name="Line 7">
          <a:extLst>
            <a:ext uri="{FF2B5EF4-FFF2-40B4-BE49-F238E27FC236}">
              <a16:creationId xmlns:a16="http://schemas.microsoft.com/office/drawing/2014/main" id="{2A9EC93F-C9AC-4E9A-B070-656E0FBD5567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1752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7620</xdr:rowOff>
    </xdr:from>
    <xdr:to>
      <xdr:col>4</xdr:col>
      <xdr:colOff>0</xdr:colOff>
      <xdr:row>6</xdr:row>
      <xdr:rowOff>7620</xdr:rowOff>
    </xdr:to>
    <xdr:sp macro="" textlink="">
      <xdr:nvSpPr>
        <xdr:cNvPr id="2290" name="Line 8">
          <a:extLst>
            <a:ext uri="{FF2B5EF4-FFF2-40B4-BE49-F238E27FC236}">
              <a16:creationId xmlns:a16="http://schemas.microsoft.com/office/drawing/2014/main" id="{DD7A0170-A606-4A3B-B844-E0F94238DFA0}"/>
            </a:ext>
          </a:extLst>
        </xdr:cNvPr>
        <xdr:cNvSpPr>
          <a:spLocks noChangeShapeType="1"/>
        </xdr:cNvSpPr>
      </xdr:nvSpPr>
      <xdr:spPr bwMode="auto">
        <a:xfrm>
          <a:off x="2133600" y="502920"/>
          <a:ext cx="0" cy="5029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7620</xdr:rowOff>
    </xdr:from>
    <xdr:to>
      <xdr:col>4</xdr:col>
      <xdr:colOff>0</xdr:colOff>
      <xdr:row>4</xdr:row>
      <xdr:rowOff>7620</xdr:rowOff>
    </xdr:to>
    <xdr:sp macro="" textlink="">
      <xdr:nvSpPr>
        <xdr:cNvPr id="2291" name="Line 9">
          <a:extLst>
            <a:ext uri="{FF2B5EF4-FFF2-40B4-BE49-F238E27FC236}">
              <a16:creationId xmlns:a16="http://schemas.microsoft.com/office/drawing/2014/main" id="{06CB0771-E048-420C-B54B-423C2D945B38}"/>
            </a:ext>
          </a:extLst>
        </xdr:cNvPr>
        <xdr:cNvSpPr>
          <a:spLocks noChangeShapeType="1"/>
        </xdr:cNvSpPr>
      </xdr:nvSpPr>
      <xdr:spPr bwMode="auto">
        <a:xfrm>
          <a:off x="2133600" y="6705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B63"/>
  <sheetViews>
    <sheetView tabSelected="1" view="pageBreakPreview" zoomScaleNormal="100" workbookViewId="0">
      <pane xSplit="4" ySplit="6" topLeftCell="E7" activePane="bottomRight" state="frozen"/>
      <selection activeCell="I15" sqref="I15"/>
      <selection pane="topRight" activeCell="I15" sqref="I15"/>
      <selection pane="bottomLeft" activeCell="I15" sqref="I15"/>
      <selection pane="bottomRight" activeCell="E7" sqref="E7"/>
    </sheetView>
  </sheetViews>
  <sheetFormatPr defaultColWidth="9.140625" defaultRowHeight="12"/>
  <cols>
    <col min="1" max="1" width="2.7109375" style="14" customWidth="1"/>
    <col min="2" max="3" width="2.7109375" style="9" customWidth="1"/>
    <col min="4" max="4" width="23.140625" style="9" bestFit="1" customWidth="1"/>
    <col min="5" max="5" width="10.5703125" style="14" customWidth="1"/>
    <col min="6" max="12" width="9.28515625" style="14" customWidth="1"/>
    <col min="13" max="13" width="2.42578125" style="38" customWidth="1"/>
    <col min="14" max="14" width="12.7109375" style="14" customWidth="1"/>
    <col min="15" max="19" width="12.5703125" style="14" customWidth="1"/>
    <col min="20" max="21" width="2.7109375" style="9" customWidth="1"/>
    <col min="22" max="22" width="19.140625" style="9" customWidth="1"/>
    <col min="23" max="23" width="4.7109375" style="9" customWidth="1"/>
    <col min="24" max="26" width="9.140625" style="14"/>
    <col min="27" max="27" width="9" style="14" customWidth="1"/>
    <col min="28" max="28" width="11.42578125" style="14" customWidth="1"/>
    <col min="29" max="16384" width="9.140625" style="14"/>
  </cols>
  <sheetData>
    <row r="1" spans="2:28" s="4" customFormat="1">
      <c r="B1" s="44" t="s">
        <v>90</v>
      </c>
      <c r="C1" s="2"/>
      <c r="D1" s="3"/>
      <c r="M1" s="5"/>
      <c r="N1" s="58" t="s">
        <v>91</v>
      </c>
      <c r="T1" s="2"/>
      <c r="U1" s="2"/>
      <c r="V1" s="3"/>
      <c r="W1" s="2"/>
    </row>
    <row r="2" spans="2:28" s="8" customFormat="1" ht="14.25">
      <c r="B2" s="6"/>
      <c r="C2" s="6"/>
      <c r="D2" s="6"/>
      <c r="E2" s="163" t="s">
        <v>93</v>
      </c>
      <c r="F2" s="163"/>
      <c r="G2" s="163"/>
      <c r="H2" s="163"/>
      <c r="I2" s="163"/>
      <c r="J2" s="163"/>
      <c r="K2" s="163"/>
      <c r="L2" s="6"/>
      <c r="M2" s="7"/>
      <c r="N2" s="6"/>
      <c r="O2" s="163" t="s">
        <v>72</v>
      </c>
      <c r="P2" s="163"/>
      <c r="Q2" s="163"/>
      <c r="R2" s="163"/>
      <c r="S2" s="163"/>
      <c r="T2" s="6"/>
      <c r="U2" s="6"/>
      <c r="V2" s="6"/>
      <c r="W2" s="6"/>
    </row>
    <row r="3" spans="2:28" ht="12.75" thickBot="1">
      <c r="D3" s="10"/>
      <c r="E3" s="11"/>
      <c r="F3" s="12"/>
      <c r="G3" s="12"/>
      <c r="H3" s="12"/>
      <c r="I3" s="12"/>
      <c r="J3" s="11"/>
      <c r="K3" s="11"/>
      <c r="L3" s="12"/>
      <c r="M3" s="13"/>
      <c r="N3" s="12"/>
      <c r="O3" s="12"/>
      <c r="P3" s="12"/>
      <c r="Q3" s="12"/>
      <c r="R3" s="12"/>
      <c r="S3" s="12"/>
      <c r="V3" s="10"/>
    </row>
    <row r="4" spans="2:28" ht="13.5" customHeight="1">
      <c r="B4" s="209" t="s">
        <v>70</v>
      </c>
      <c r="C4" s="210"/>
      <c r="D4" s="211"/>
      <c r="E4" s="168" t="s">
        <v>3</v>
      </c>
      <c r="F4" s="174" t="s">
        <v>25</v>
      </c>
      <c r="G4" s="175"/>
      <c r="H4" s="175"/>
      <c r="I4" s="176"/>
      <c r="J4" s="172" t="s">
        <v>26</v>
      </c>
      <c r="K4" s="173"/>
      <c r="L4" s="173"/>
      <c r="M4" s="15"/>
      <c r="N4" s="173" t="s">
        <v>1</v>
      </c>
      <c r="O4" s="173"/>
      <c r="P4" s="194"/>
      <c r="Q4" s="174" t="s">
        <v>2</v>
      </c>
      <c r="R4" s="175"/>
      <c r="S4" s="176"/>
      <c r="T4" s="197" t="s">
        <v>71</v>
      </c>
      <c r="U4" s="198"/>
      <c r="V4" s="198"/>
      <c r="W4" s="198"/>
    </row>
    <row r="5" spans="2:28" ht="13.5" customHeight="1">
      <c r="B5" s="212"/>
      <c r="C5" s="212"/>
      <c r="D5" s="213"/>
      <c r="E5" s="169"/>
      <c r="F5" s="171" t="s">
        <v>4</v>
      </c>
      <c r="G5" s="166" t="s">
        <v>20</v>
      </c>
      <c r="H5" s="166" t="s">
        <v>21</v>
      </c>
      <c r="I5" s="166" t="s">
        <v>22</v>
      </c>
      <c r="J5" s="171" t="s">
        <v>27</v>
      </c>
      <c r="K5" s="166" t="s">
        <v>20</v>
      </c>
      <c r="L5" s="192" t="s">
        <v>21</v>
      </c>
      <c r="M5" s="16"/>
      <c r="N5" s="164" t="s">
        <v>28</v>
      </c>
      <c r="O5" s="166" t="s">
        <v>20</v>
      </c>
      <c r="P5" s="166" t="s">
        <v>21</v>
      </c>
      <c r="Q5" s="171" t="s">
        <v>28</v>
      </c>
      <c r="R5" s="166" t="s">
        <v>23</v>
      </c>
      <c r="S5" s="166" t="s">
        <v>24</v>
      </c>
      <c r="T5" s="199"/>
      <c r="U5" s="200"/>
      <c r="V5" s="200"/>
      <c r="W5" s="200"/>
    </row>
    <row r="6" spans="2:28" ht="13.5" customHeight="1">
      <c r="B6" s="214"/>
      <c r="C6" s="214"/>
      <c r="D6" s="215"/>
      <c r="E6" s="170"/>
      <c r="F6" s="170"/>
      <c r="G6" s="170"/>
      <c r="H6" s="170"/>
      <c r="I6" s="170"/>
      <c r="J6" s="170"/>
      <c r="K6" s="170"/>
      <c r="L6" s="193"/>
      <c r="M6" s="16"/>
      <c r="N6" s="165"/>
      <c r="O6" s="167"/>
      <c r="P6" s="167"/>
      <c r="Q6" s="170"/>
      <c r="R6" s="170"/>
      <c r="S6" s="170"/>
      <c r="T6" s="201"/>
      <c r="U6" s="202"/>
      <c r="V6" s="202"/>
      <c r="W6" s="202"/>
      <c r="X6" s="17" t="s">
        <v>83</v>
      </c>
      <c r="Y6" s="17" t="s">
        <v>84</v>
      </c>
      <c r="Z6" s="17" t="s">
        <v>85</v>
      </c>
      <c r="AA6" s="17" t="s">
        <v>86</v>
      </c>
      <c r="AB6" s="17" t="s">
        <v>87</v>
      </c>
    </row>
    <row r="7" spans="2:28" s="21" customFormat="1" ht="18.95" customHeight="1">
      <c r="B7" s="216" t="s">
        <v>5</v>
      </c>
      <c r="C7" s="216"/>
      <c r="D7" s="217"/>
      <c r="E7" s="62">
        <f t="shared" ref="E7:E43" si="0">F7+J7+N7+Q7</f>
        <v>14887</v>
      </c>
      <c r="F7" s="62">
        <f t="shared" ref="F7:F43" si="1">SUM(G7:I7)</f>
        <v>726</v>
      </c>
      <c r="G7" s="63">
        <v>577</v>
      </c>
      <c r="H7" s="63">
        <v>142</v>
      </c>
      <c r="I7" s="63">
        <v>7</v>
      </c>
      <c r="J7" s="62">
        <f t="shared" ref="J7:J43" si="2">K7+L7</f>
        <v>154</v>
      </c>
      <c r="K7" s="64">
        <v>142</v>
      </c>
      <c r="L7" s="65">
        <v>12</v>
      </c>
      <c r="M7" s="18"/>
      <c r="N7" s="92">
        <f t="shared" ref="N7:N43" si="3">O7+P7</f>
        <v>2699</v>
      </c>
      <c r="O7" s="93">
        <v>2609</v>
      </c>
      <c r="P7" s="93">
        <v>90</v>
      </c>
      <c r="Q7" s="62">
        <f t="shared" ref="Q7:Q43" si="4">R7+S7</f>
        <v>11308</v>
      </c>
      <c r="R7" s="94">
        <v>8533</v>
      </c>
      <c r="S7" s="95">
        <v>2775</v>
      </c>
      <c r="T7" s="195" t="s">
        <v>5</v>
      </c>
      <c r="U7" s="196"/>
      <c r="V7" s="196"/>
      <c r="W7" s="196"/>
      <c r="X7" s="20">
        <f t="shared" ref="X7:X43" si="5">SUM(F7,J7,N7,Q7)-E7</f>
        <v>0</v>
      </c>
      <c r="Y7" s="20">
        <f>SUM(G7:I7)-F7</f>
        <v>0</v>
      </c>
      <c r="Z7" s="20">
        <f>SUM(K7:L7)-J7</f>
        <v>0</v>
      </c>
      <c r="AA7" s="20">
        <f>SUM(O7:P7)-N7</f>
        <v>0</v>
      </c>
      <c r="AB7" s="20">
        <f t="shared" ref="AB7:AB43" si="6">SUM(R7:S7)-Q7</f>
        <v>0</v>
      </c>
    </row>
    <row r="8" spans="2:28" s="21" customFormat="1" ht="18.95" customHeight="1">
      <c r="B8" s="22"/>
      <c r="C8" s="191" t="s">
        <v>29</v>
      </c>
      <c r="D8" s="204"/>
      <c r="E8" s="62">
        <f t="shared" si="0"/>
        <v>495</v>
      </c>
      <c r="F8" s="62">
        <f t="shared" si="1"/>
        <v>37</v>
      </c>
      <c r="G8" s="66">
        <v>33</v>
      </c>
      <c r="H8" s="66">
        <v>4</v>
      </c>
      <c r="I8" s="66">
        <v>0</v>
      </c>
      <c r="J8" s="62">
        <f t="shared" si="2"/>
        <v>21</v>
      </c>
      <c r="K8" s="67">
        <v>21</v>
      </c>
      <c r="L8" s="68">
        <v>0</v>
      </c>
      <c r="M8" s="18"/>
      <c r="N8" s="92">
        <f t="shared" si="3"/>
        <v>340</v>
      </c>
      <c r="O8" s="96">
        <v>336</v>
      </c>
      <c r="P8" s="96">
        <v>4</v>
      </c>
      <c r="Q8" s="62">
        <f t="shared" si="4"/>
        <v>97</v>
      </c>
      <c r="R8" s="97">
        <v>97</v>
      </c>
      <c r="S8" s="98">
        <v>0</v>
      </c>
      <c r="T8" s="23"/>
      <c r="U8" s="191" t="s">
        <v>29</v>
      </c>
      <c r="V8" s="191"/>
      <c r="W8" s="191"/>
      <c r="X8" s="20">
        <f t="shared" si="5"/>
        <v>0</v>
      </c>
      <c r="Y8" s="20">
        <f t="shared" ref="Y8:Y43" si="7">SUM(G8:I8)-F8</f>
        <v>0</v>
      </c>
      <c r="Z8" s="20">
        <f t="shared" ref="Z8:Z43" si="8">SUM(K8:L8)-J8</f>
        <v>0</v>
      </c>
      <c r="AA8" s="20">
        <f t="shared" ref="AA8:AA43" si="9">SUM(O8:P8)-N8</f>
        <v>0</v>
      </c>
      <c r="AB8" s="20">
        <f t="shared" si="6"/>
        <v>0</v>
      </c>
    </row>
    <row r="9" spans="2:28" ht="18.95" customHeight="1">
      <c r="B9" s="24"/>
      <c r="C9" s="24"/>
      <c r="D9" s="25" t="s">
        <v>30</v>
      </c>
      <c r="E9" s="62">
        <f t="shared" si="0"/>
        <v>49</v>
      </c>
      <c r="F9" s="69">
        <f t="shared" si="1"/>
        <v>18</v>
      </c>
      <c r="G9" s="70">
        <v>17</v>
      </c>
      <c r="H9" s="70">
        <v>1</v>
      </c>
      <c r="I9" s="70">
        <v>0</v>
      </c>
      <c r="J9" s="69">
        <f t="shared" si="2"/>
        <v>7</v>
      </c>
      <c r="K9" s="71">
        <v>7</v>
      </c>
      <c r="L9" s="72">
        <v>0</v>
      </c>
      <c r="M9" s="61"/>
      <c r="N9" s="99">
        <f t="shared" si="3"/>
        <v>23</v>
      </c>
      <c r="O9" s="100">
        <v>20</v>
      </c>
      <c r="P9" s="100">
        <v>3</v>
      </c>
      <c r="Q9" s="69">
        <f t="shared" si="4"/>
        <v>1</v>
      </c>
      <c r="R9" s="101">
        <v>1</v>
      </c>
      <c r="S9" s="102">
        <v>0</v>
      </c>
      <c r="T9" s="27"/>
      <c r="U9" s="28"/>
      <c r="V9" s="190" t="s">
        <v>30</v>
      </c>
      <c r="W9" s="190"/>
      <c r="X9" s="20">
        <f t="shared" si="5"/>
        <v>0</v>
      </c>
      <c r="Y9" s="20">
        <f t="shared" si="7"/>
        <v>0</v>
      </c>
      <c r="Z9" s="20">
        <f t="shared" si="8"/>
        <v>0</v>
      </c>
      <c r="AA9" s="20">
        <f t="shared" si="9"/>
        <v>0</v>
      </c>
      <c r="AB9" s="20">
        <f t="shared" si="6"/>
        <v>0</v>
      </c>
    </row>
    <row r="10" spans="2:28" ht="18.95" customHeight="1">
      <c r="B10" s="24"/>
      <c r="C10" s="24"/>
      <c r="D10" s="25" t="s">
        <v>31</v>
      </c>
      <c r="E10" s="62">
        <f t="shared" si="0"/>
        <v>235</v>
      </c>
      <c r="F10" s="69">
        <f t="shared" si="1"/>
        <v>13</v>
      </c>
      <c r="G10" s="70">
        <v>13</v>
      </c>
      <c r="H10" s="70">
        <v>0</v>
      </c>
      <c r="I10" s="70">
        <v>0</v>
      </c>
      <c r="J10" s="69">
        <f t="shared" si="2"/>
        <v>10</v>
      </c>
      <c r="K10" s="71">
        <v>10</v>
      </c>
      <c r="L10" s="72">
        <v>0</v>
      </c>
      <c r="M10" s="61"/>
      <c r="N10" s="99">
        <f t="shared" si="3"/>
        <v>196</v>
      </c>
      <c r="O10" s="100">
        <v>196</v>
      </c>
      <c r="P10" s="100">
        <v>0</v>
      </c>
      <c r="Q10" s="69">
        <f t="shared" si="4"/>
        <v>16</v>
      </c>
      <c r="R10" s="101">
        <v>16</v>
      </c>
      <c r="S10" s="102">
        <v>0</v>
      </c>
      <c r="T10" s="27"/>
      <c r="U10" s="28"/>
      <c r="V10" s="190" t="s">
        <v>31</v>
      </c>
      <c r="W10" s="190"/>
      <c r="X10" s="20">
        <f t="shared" si="5"/>
        <v>0</v>
      </c>
      <c r="Y10" s="20">
        <f t="shared" si="7"/>
        <v>0</v>
      </c>
      <c r="Z10" s="20">
        <f t="shared" si="8"/>
        <v>0</v>
      </c>
      <c r="AA10" s="20">
        <f t="shared" si="9"/>
        <v>0</v>
      </c>
      <c r="AB10" s="20">
        <f t="shared" si="6"/>
        <v>0</v>
      </c>
    </row>
    <row r="11" spans="2:28" ht="18.95" customHeight="1">
      <c r="B11" s="24"/>
      <c r="C11" s="24"/>
      <c r="D11" s="25" t="s">
        <v>32</v>
      </c>
      <c r="E11" s="62">
        <f t="shared" si="0"/>
        <v>38</v>
      </c>
      <c r="F11" s="69">
        <f t="shared" si="1"/>
        <v>6</v>
      </c>
      <c r="G11" s="70">
        <v>3</v>
      </c>
      <c r="H11" s="70">
        <v>3</v>
      </c>
      <c r="I11" s="70">
        <v>0</v>
      </c>
      <c r="J11" s="69">
        <f t="shared" si="2"/>
        <v>2</v>
      </c>
      <c r="K11" s="71">
        <v>2</v>
      </c>
      <c r="L11" s="72">
        <v>0</v>
      </c>
      <c r="M11" s="61"/>
      <c r="N11" s="99">
        <f t="shared" si="3"/>
        <v>24</v>
      </c>
      <c r="O11" s="100">
        <v>24</v>
      </c>
      <c r="P11" s="100">
        <v>0</v>
      </c>
      <c r="Q11" s="69">
        <f t="shared" si="4"/>
        <v>6</v>
      </c>
      <c r="R11" s="101">
        <v>6</v>
      </c>
      <c r="S11" s="102">
        <v>0</v>
      </c>
      <c r="T11" s="27"/>
      <c r="U11" s="28"/>
      <c r="V11" s="190" t="s">
        <v>32</v>
      </c>
      <c r="W11" s="190"/>
      <c r="X11" s="20">
        <f t="shared" si="5"/>
        <v>0</v>
      </c>
      <c r="Y11" s="20">
        <f t="shared" si="7"/>
        <v>0</v>
      </c>
      <c r="Z11" s="20">
        <f t="shared" si="8"/>
        <v>0</v>
      </c>
      <c r="AA11" s="20">
        <f t="shared" si="9"/>
        <v>0</v>
      </c>
      <c r="AB11" s="20">
        <f t="shared" si="6"/>
        <v>0</v>
      </c>
    </row>
    <row r="12" spans="2:28" ht="18.95" customHeight="1">
      <c r="B12" s="24"/>
      <c r="C12" s="24"/>
      <c r="D12" s="60" t="s">
        <v>92</v>
      </c>
      <c r="E12" s="62">
        <f t="shared" si="0"/>
        <v>173</v>
      </c>
      <c r="F12" s="69">
        <f t="shared" si="1"/>
        <v>0</v>
      </c>
      <c r="G12" s="70">
        <v>0</v>
      </c>
      <c r="H12" s="70">
        <v>0</v>
      </c>
      <c r="I12" s="70">
        <v>0</v>
      </c>
      <c r="J12" s="69">
        <f t="shared" si="2"/>
        <v>2</v>
      </c>
      <c r="K12" s="71">
        <v>2</v>
      </c>
      <c r="L12" s="72">
        <v>0</v>
      </c>
      <c r="M12" s="61"/>
      <c r="N12" s="99">
        <f t="shared" si="3"/>
        <v>97</v>
      </c>
      <c r="O12" s="100">
        <v>96</v>
      </c>
      <c r="P12" s="100">
        <v>1</v>
      </c>
      <c r="Q12" s="69">
        <f t="shared" si="4"/>
        <v>74</v>
      </c>
      <c r="R12" s="101">
        <v>74</v>
      </c>
      <c r="S12" s="102">
        <v>0</v>
      </c>
      <c r="T12" s="27"/>
      <c r="U12" s="28"/>
      <c r="V12" s="190" t="s">
        <v>92</v>
      </c>
      <c r="W12" s="190"/>
      <c r="X12" s="20">
        <f t="shared" si="5"/>
        <v>0</v>
      </c>
      <c r="Y12" s="20">
        <f t="shared" si="7"/>
        <v>0</v>
      </c>
      <c r="Z12" s="20">
        <f t="shared" si="8"/>
        <v>0</v>
      </c>
      <c r="AA12" s="20">
        <f t="shared" si="9"/>
        <v>0</v>
      </c>
      <c r="AB12" s="20">
        <f t="shared" si="6"/>
        <v>0</v>
      </c>
    </row>
    <row r="13" spans="2:28" s="21" customFormat="1" ht="18.95" customHeight="1">
      <c r="B13" s="22"/>
      <c r="C13" s="191" t="s">
        <v>33</v>
      </c>
      <c r="D13" s="204"/>
      <c r="E13" s="62">
        <f t="shared" si="0"/>
        <v>2844</v>
      </c>
      <c r="F13" s="62">
        <f t="shared" si="1"/>
        <v>264</v>
      </c>
      <c r="G13" s="66">
        <v>211</v>
      </c>
      <c r="H13" s="66">
        <v>50</v>
      </c>
      <c r="I13" s="66">
        <v>3</v>
      </c>
      <c r="J13" s="62">
        <f t="shared" si="2"/>
        <v>26</v>
      </c>
      <c r="K13" s="67">
        <v>23</v>
      </c>
      <c r="L13" s="68">
        <v>3</v>
      </c>
      <c r="M13" s="18"/>
      <c r="N13" s="92">
        <f t="shared" si="3"/>
        <v>898</v>
      </c>
      <c r="O13" s="96">
        <v>873</v>
      </c>
      <c r="P13" s="96">
        <v>25</v>
      </c>
      <c r="Q13" s="62">
        <f t="shared" si="4"/>
        <v>1656</v>
      </c>
      <c r="R13" s="97">
        <v>1490</v>
      </c>
      <c r="S13" s="98">
        <v>166</v>
      </c>
      <c r="T13" s="23"/>
      <c r="U13" s="191" t="s">
        <v>33</v>
      </c>
      <c r="V13" s="191"/>
      <c r="W13" s="191"/>
      <c r="X13" s="20">
        <f t="shared" si="5"/>
        <v>0</v>
      </c>
      <c r="Y13" s="20">
        <f t="shared" si="7"/>
        <v>0</v>
      </c>
      <c r="Z13" s="20">
        <f t="shared" si="8"/>
        <v>0</v>
      </c>
      <c r="AA13" s="20">
        <f t="shared" si="9"/>
        <v>0</v>
      </c>
      <c r="AB13" s="20">
        <f t="shared" si="6"/>
        <v>0</v>
      </c>
    </row>
    <row r="14" spans="2:28" ht="18.95" customHeight="1">
      <c r="B14" s="24"/>
      <c r="C14" s="24"/>
      <c r="D14" s="25" t="s">
        <v>34</v>
      </c>
      <c r="E14" s="62">
        <f t="shared" si="0"/>
        <v>22</v>
      </c>
      <c r="F14" s="69">
        <f t="shared" si="1"/>
        <v>0</v>
      </c>
      <c r="G14" s="70">
        <v>0</v>
      </c>
      <c r="H14" s="70">
        <v>0</v>
      </c>
      <c r="I14" s="70">
        <v>0</v>
      </c>
      <c r="J14" s="69">
        <f t="shared" si="2"/>
        <v>0</v>
      </c>
      <c r="K14" s="71">
        <v>0</v>
      </c>
      <c r="L14" s="72">
        <v>0</v>
      </c>
      <c r="M14" s="61"/>
      <c r="N14" s="99">
        <f t="shared" si="3"/>
        <v>13</v>
      </c>
      <c r="O14" s="100">
        <v>13</v>
      </c>
      <c r="P14" s="100">
        <v>0</v>
      </c>
      <c r="Q14" s="69">
        <f t="shared" si="4"/>
        <v>9</v>
      </c>
      <c r="R14" s="101">
        <v>9</v>
      </c>
      <c r="S14" s="102">
        <v>0</v>
      </c>
      <c r="T14" s="27"/>
      <c r="U14" s="28"/>
      <c r="V14" s="190" t="s">
        <v>34</v>
      </c>
      <c r="W14" s="190"/>
      <c r="X14" s="20">
        <f t="shared" si="5"/>
        <v>0</v>
      </c>
      <c r="Y14" s="20">
        <f t="shared" si="7"/>
        <v>0</v>
      </c>
      <c r="Z14" s="20">
        <f t="shared" si="8"/>
        <v>0</v>
      </c>
      <c r="AA14" s="20">
        <f t="shared" si="9"/>
        <v>0</v>
      </c>
      <c r="AB14" s="20">
        <f t="shared" si="6"/>
        <v>0</v>
      </c>
    </row>
    <row r="15" spans="2:28" ht="18.95" customHeight="1">
      <c r="B15" s="24"/>
      <c r="C15" s="24"/>
      <c r="D15" s="25" t="s">
        <v>35</v>
      </c>
      <c r="E15" s="62">
        <f t="shared" si="0"/>
        <v>796</v>
      </c>
      <c r="F15" s="69">
        <f t="shared" si="1"/>
        <v>109</v>
      </c>
      <c r="G15" s="70">
        <v>74</v>
      </c>
      <c r="H15" s="70">
        <v>32</v>
      </c>
      <c r="I15" s="70">
        <v>3</v>
      </c>
      <c r="J15" s="69">
        <f t="shared" si="2"/>
        <v>0</v>
      </c>
      <c r="K15" s="71">
        <v>0</v>
      </c>
      <c r="L15" s="72">
        <v>0</v>
      </c>
      <c r="M15" s="61"/>
      <c r="N15" s="99">
        <f t="shared" si="3"/>
        <v>86</v>
      </c>
      <c r="O15" s="100">
        <v>79</v>
      </c>
      <c r="P15" s="100">
        <v>7</v>
      </c>
      <c r="Q15" s="69">
        <f t="shared" si="4"/>
        <v>601</v>
      </c>
      <c r="R15" s="101">
        <v>440</v>
      </c>
      <c r="S15" s="102">
        <v>161</v>
      </c>
      <c r="T15" s="27"/>
      <c r="U15" s="28"/>
      <c r="V15" s="190" t="s">
        <v>35</v>
      </c>
      <c r="W15" s="190"/>
      <c r="X15" s="20">
        <f t="shared" si="5"/>
        <v>0</v>
      </c>
      <c r="Y15" s="20">
        <f t="shared" si="7"/>
        <v>0</v>
      </c>
      <c r="Z15" s="20">
        <f t="shared" si="8"/>
        <v>0</v>
      </c>
      <c r="AA15" s="20">
        <f t="shared" si="9"/>
        <v>0</v>
      </c>
      <c r="AB15" s="20">
        <f t="shared" si="6"/>
        <v>0</v>
      </c>
    </row>
    <row r="16" spans="2:28" ht="18.95" customHeight="1">
      <c r="B16" s="24"/>
      <c r="C16" s="24"/>
      <c r="D16" s="25" t="s">
        <v>36</v>
      </c>
      <c r="E16" s="62">
        <f t="shared" si="0"/>
        <v>1552</v>
      </c>
      <c r="F16" s="69">
        <f t="shared" si="1"/>
        <v>130</v>
      </c>
      <c r="G16" s="70">
        <v>112</v>
      </c>
      <c r="H16" s="70">
        <v>18</v>
      </c>
      <c r="I16" s="70">
        <v>0</v>
      </c>
      <c r="J16" s="69">
        <f t="shared" si="2"/>
        <v>22</v>
      </c>
      <c r="K16" s="71">
        <v>19</v>
      </c>
      <c r="L16" s="72">
        <v>3</v>
      </c>
      <c r="M16" s="61"/>
      <c r="N16" s="99">
        <f t="shared" si="3"/>
        <v>550</v>
      </c>
      <c r="O16" s="100">
        <v>538</v>
      </c>
      <c r="P16" s="100">
        <v>12</v>
      </c>
      <c r="Q16" s="69">
        <f t="shared" si="4"/>
        <v>850</v>
      </c>
      <c r="R16" s="101">
        <v>850</v>
      </c>
      <c r="S16" s="102">
        <v>0</v>
      </c>
      <c r="T16" s="27"/>
      <c r="U16" s="28"/>
      <c r="V16" s="190" t="s">
        <v>36</v>
      </c>
      <c r="W16" s="190"/>
      <c r="X16" s="20">
        <f t="shared" si="5"/>
        <v>0</v>
      </c>
      <c r="Y16" s="20">
        <f t="shared" si="7"/>
        <v>0</v>
      </c>
      <c r="Z16" s="20">
        <f t="shared" si="8"/>
        <v>0</v>
      </c>
      <c r="AA16" s="20">
        <f t="shared" si="9"/>
        <v>0</v>
      </c>
      <c r="AB16" s="20">
        <f t="shared" si="6"/>
        <v>0</v>
      </c>
    </row>
    <row r="17" spans="2:28" ht="18.95" customHeight="1">
      <c r="B17" s="24"/>
      <c r="C17" s="24"/>
      <c r="D17" s="25" t="s">
        <v>37</v>
      </c>
      <c r="E17" s="62">
        <f t="shared" si="0"/>
        <v>186</v>
      </c>
      <c r="F17" s="69">
        <f t="shared" si="1"/>
        <v>19</v>
      </c>
      <c r="G17" s="70">
        <v>19</v>
      </c>
      <c r="H17" s="70">
        <v>0</v>
      </c>
      <c r="I17" s="70">
        <v>0</v>
      </c>
      <c r="J17" s="69">
        <f t="shared" si="2"/>
        <v>0</v>
      </c>
      <c r="K17" s="71">
        <v>0</v>
      </c>
      <c r="L17" s="72">
        <v>0</v>
      </c>
      <c r="M17" s="61"/>
      <c r="N17" s="99">
        <f t="shared" si="3"/>
        <v>67</v>
      </c>
      <c r="O17" s="100">
        <v>67</v>
      </c>
      <c r="P17" s="100">
        <v>0</v>
      </c>
      <c r="Q17" s="69">
        <f t="shared" si="4"/>
        <v>100</v>
      </c>
      <c r="R17" s="101">
        <v>95</v>
      </c>
      <c r="S17" s="102">
        <v>5</v>
      </c>
      <c r="T17" s="27"/>
      <c r="U17" s="28"/>
      <c r="V17" s="190" t="s">
        <v>37</v>
      </c>
      <c r="W17" s="190"/>
      <c r="X17" s="20">
        <f t="shared" si="5"/>
        <v>0</v>
      </c>
      <c r="Y17" s="20">
        <f t="shared" si="7"/>
        <v>0</v>
      </c>
      <c r="Z17" s="20">
        <f t="shared" si="8"/>
        <v>0</v>
      </c>
      <c r="AA17" s="20">
        <f t="shared" si="9"/>
        <v>0</v>
      </c>
      <c r="AB17" s="20">
        <f t="shared" si="6"/>
        <v>0</v>
      </c>
    </row>
    <row r="18" spans="2:28" ht="18.95" customHeight="1">
      <c r="B18" s="24"/>
      <c r="C18" s="24"/>
      <c r="D18" s="25" t="s">
        <v>38</v>
      </c>
      <c r="E18" s="62">
        <f t="shared" si="0"/>
        <v>288</v>
      </c>
      <c r="F18" s="69">
        <f t="shared" si="1"/>
        <v>6</v>
      </c>
      <c r="G18" s="70">
        <v>6</v>
      </c>
      <c r="H18" s="70">
        <v>0</v>
      </c>
      <c r="I18" s="70">
        <v>0</v>
      </c>
      <c r="J18" s="69">
        <f t="shared" si="2"/>
        <v>4</v>
      </c>
      <c r="K18" s="71">
        <v>4</v>
      </c>
      <c r="L18" s="72">
        <v>0</v>
      </c>
      <c r="M18" s="61"/>
      <c r="N18" s="99">
        <f t="shared" si="3"/>
        <v>182</v>
      </c>
      <c r="O18" s="100">
        <v>176</v>
      </c>
      <c r="P18" s="100">
        <v>6</v>
      </c>
      <c r="Q18" s="69">
        <f t="shared" si="4"/>
        <v>96</v>
      </c>
      <c r="R18" s="101">
        <v>96</v>
      </c>
      <c r="S18" s="102">
        <v>0</v>
      </c>
      <c r="T18" s="27"/>
      <c r="U18" s="28"/>
      <c r="V18" s="190" t="s">
        <v>38</v>
      </c>
      <c r="W18" s="190"/>
      <c r="X18" s="20">
        <f t="shared" si="5"/>
        <v>0</v>
      </c>
      <c r="Y18" s="20">
        <f t="shared" si="7"/>
        <v>0</v>
      </c>
      <c r="Z18" s="20">
        <f t="shared" si="8"/>
        <v>0</v>
      </c>
      <c r="AA18" s="20">
        <f t="shared" si="9"/>
        <v>0</v>
      </c>
      <c r="AB18" s="20">
        <f t="shared" si="6"/>
        <v>0</v>
      </c>
    </row>
    <row r="19" spans="2:28" s="21" customFormat="1" ht="18.95" customHeight="1">
      <c r="B19" s="22"/>
      <c r="C19" s="191" t="s">
        <v>68</v>
      </c>
      <c r="D19" s="204"/>
      <c r="E19" s="62">
        <f t="shared" si="0"/>
        <v>7503</v>
      </c>
      <c r="F19" s="62">
        <f t="shared" si="1"/>
        <v>173</v>
      </c>
      <c r="G19" s="66">
        <v>133</v>
      </c>
      <c r="H19" s="66">
        <v>38</v>
      </c>
      <c r="I19" s="66">
        <v>2</v>
      </c>
      <c r="J19" s="62">
        <f t="shared" si="2"/>
        <v>73</v>
      </c>
      <c r="K19" s="67">
        <v>69</v>
      </c>
      <c r="L19" s="68">
        <v>4</v>
      </c>
      <c r="M19" s="18"/>
      <c r="N19" s="92">
        <f t="shared" si="3"/>
        <v>786</v>
      </c>
      <c r="O19" s="96">
        <v>749</v>
      </c>
      <c r="P19" s="96">
        <v>37</v>
      </c>
      <c r="Q19" s="62">
        <f t="shared" si="4"/>
        <v>6471</v>
      </c>
      <c r="R19" s="97">
        <v>4597</v>
      </c>
      <c r="S19" s="98">
        <v>1874</v>
      </c>
      <c r="T19" s="23"/>
      <c r="U19" s="191" t="s">
        <v>68</v>
      </c>
      <c r="V19" s="191"/>
      <c r="W19" s="191"/>
      <c r="X19" s="20">
        <f t="shared" si="5"/>
        <v>0</v>
      </c>
      <c r="Y19" s="20">
        <f t="shared" si="7"/>
        <v>0</v>
      </c>
      <c r="Z19" s="20">
        <f t="shared" si="8"/>
        <v>0</v>
      </c>
      <c r="AA19" s="20">
        <f t="shared" si="9"/>
        <v>0</v>
      </c>
      <c r="AB19" s="20">
        <f t="shared" si="6"/>
        <v>0</v>
      </c>
    </row>
    <row r="20" spans="2:28" ht="18.95" customHeight="1">
      <c r="B20" s="24"/>
      <c r="C20" s="24"/>
      <c r="D20" s="25" t="s">
        <v>39</v>
      </c>
      <c r="E20" s="62">
        <f t="shared" si="0"/>
        <v>315</v>
      </c>
      <c r="F20" s="69">
        <f t="shared" si="1"/>
        <v>19</v>
      </c>
      <c r="G20" s="70">
        <v>15</v>
      </c>
      <c r="H20" s="70">
        <v>4</v>
      </c>
      <c r="I20" s="70">
        <v>0</v>
      </c>
      <c r="J20" s="69">
        <f t="shared" si="2"/>
        <v>14</v>
      </c>
      <c r="K20" s="71">
        <v>13</v>
      </c>
      <c r="L20" s="72">
        <v>1</v>
      </c>
      <c r="M20" s="61"/>
      <c r="N20" s="99">
        <f t="shared" si="3"/>
        <v>124</v>
      </c>
      <c r="O20" s="100">
        <v>116</v>
      </c>
      <c r="P20" s="100">
        <v>8</v>
      </c>
      <c r="Q20" s="69">
        <f t="shared" si="4"/>
        <v>158</v>
      </c>
      <c r="R20" s="101">
        <v>157</v>
      </c>
      <c r="S20" s="102">
        <v>1</v>
      </c>
      <c r="T20" s="27"/>
      <c r="U20" s="28"/>
      <c r="V20" s="190" t="s">
        <v>39</v>
      </c>
      <c r="W20" s="190"/>
      <c r="X20" s="20">
        <f t="shared" si="5"/>
        <v>0</v>
      </c>
      <c r="Y20" s="20">
        <f t="shared" si="7"/>
        <v>0</v>
      </c>
      <c r="Z20" s="20">
        <f t="shared" si="8"/>
        <v>0</v>
      </c>
      <c r="AA20" s="20">
        <f t="shared" si="9"/>
        <v>0</v>
      </c>
      <c r="AB20" s="20">
        <f t="shared" si="6"/>
        <v>0</v>
      </c>
    </row>
    <row r="21" spans="2:28" ht="18.95" customHeight="1">
      <c r="B21" s="24"/>
      <c r="C21" s="24"/>
      <c r="D21" s="25" t="s">
        <v>40</v>
      </c>
      <c r="E21" s="62">
        <f t="shared" si="0"/>
        <v>2342</v>
      </c>
      <c r="F21" s="69">
        <f t="shared" si="1"/>
        <v>7</v>
      </c>
      <c r="G21" s="70">
        <v>3</v>
      </c>
      <c r="H21" s="70">
        <v>3</v>
      </c>
      <c r="I21" s="70">
        <v>1</v>
      </c>
      <c r="J21" s="69">
        <f t="shared" si="2"/>
        <v>15</v>
      </c>
      <c r="K21" s="71">
        <v>14</v>
      </c>
      <c r="L21" s="72">
        <v>1</v>
      </c>
      <c r="M21" s="61"/>
      <c r="N21" s="99">
        <f t="shared" si="3"/>
        <v>135</v>
      </c>
      <c r="O21" s="100">
        <v>128</v>
      </c>
      <c r="P21" s="100">
        <v>7</v>
      </c>
      <c r="Q21" s="69">
        <f t="shared" si="4"/>
        <v>2185</v>
      </c>
      <c r="R21" s="101">
        <v>1572</v>
      </c>
      <c r="S21" s="102">
        <v>613</v>
      </c>
      <c r="T21" s="27"/>
      <c r="U21" s="28"/>
      <c r="V21" s="190" t="s">
        <v>40</v>
      </c>
      <c r="W21" s="190"/>
      <c r="X21" s="20">
        <f t="shared" si="5"/>
        <v>0</v>
      </c>
      <c r="Y21" s="20">
        <f t="shared" si="7"/>
        <v>0</v>
      </c>
      <c r="Z21" s="20">
        <f t="shared" si="8"/>
        <v>0</v>
      </c>
      <c r="AA21" s="20">
        <f t="shared" si="9"/>
        <v>0</v>
      </c>
      <c r="AB21" s="20">
        <f t="shared" si="6"/>
        <v>0</v>
      </c>
    </row>
    <row r="22" spans="2:28" ht="18.95" customHeight="1">
      <c r="B22" s="24"/>
      <c r="C22" s="24"/>
      <c r="D22" s="25" t="s">
        <v>41</v>
      </c>
      <c r="E22" s="62">
        <f t="shared" si="0"/>
        <v>4846</v>
      </c>
      <c r="F22" s="69">
        <f t="shared" si="1"/>
        <v>147</v>
      </c>
      <c r="G22" s="70">
        <v>115</v>
      </c>
      <c r="H22" s="70">
        <v>31</v>
      </c>
      <c r="I22" s="70">
        <v>1</v>
      </c>
      <c r="J22" s="69">
        <f t="shared" si="2"/>
        <v>44</v>
      </c>
      <c r="K22" s="71">
        <v>42</v>
      </c>
      <c r="L22" s="72">
        <v>2</v>
      </c>
      <c r="M22" s="61"/>
      <c r="N22" s="99">
        <f t="shared" si="3"/>
        <v>527</v>
      </c>
      <c r="O22" s="100">
        <v>505</v>
      </c>
      <c r="P22" s="100">
        <v>22</v>
      </c>
      <c r="Q22" s="69">
        <f t="shared" si="4"/>
        <v>4128</v>
      </c>
      <c r="R22" s="101">
        <v>2868</v>
      </c>
      <c r="S22" s="102">
        <v>1260</v>
      </c>
      <c r="T22" s="27"/>
      <c r="U22" s="28"/>
      <c r="V22" s="190" t="s">
        <v>41</v>
      </c>
      <c r="W22" s="190"/>
      <c r="X22" s="20">
        <f t="shared" si="5"/>
        <v>0</v>
      </c>
      <c r="Y22" s="20">
        <f t="shared" si="7"/>
        <v>0</v>
      </c>
      <c r="Z22" s="20">
        <f t="shared" si="8"/>
        <v>0</v>
      </c>
      <c r="AA22" s="20">
        <f t="shared" si="9"/>
        <v>0</v>
      </c>
      <c r="AB22" s="20">
        <f t="shared" si="6"/>
        <v>0</v>
      </c>
    </row>
    <row r="23" spans="2:28" s="21" customFormat="1" ht="18.95" customHeight="1">
      <c r="B23" s="22"/>
      <c r="C23" s="191" t="s">
        <v>66</v>
      </c>
      <c r="D23" s="204"/>
      <c r="E23" s="62">
        <f t="shared" si="0"/>
        <v>750</v>
      </c>
      <c r="F23" s="62">
        <f t="shared" si="1"/>
        <v>67</v>
      </c>
      <c r="G23" s="66">
        <v>67</v>
      </c>
      <c r="H23" s="66">
        <v>0</v>
      </c>
      <c r="I23" s="66">
        <v>0</v>
      </c>
      <c r="J23" s="62">
        <f t="shared" si="2"/>
        <v>18</v>
      </c>
      <c r="K23" s="67">
        <v>18</v>
      </c>
      <c r="L23" s="68">
        <v>0</v>
      </c>
      <c r="M23" s="18"/>
      <c r="N23" s="92">
        <f t="shared" si="3"/>
        <v>345</v>
      </c>
      <c r="O23" s="96">
        <v>339</v>
      </c>
      <c r="P23" s="96">
        <v>6</v>
      </c>
      <c r="Q23" s="62">
        <f t="shared" si="4"/>
        <v>320</v>
      </c>
      <c r="R23" s="97">
        <v>293</v>
      </c>
      <c r="S23" s="98">
        <v>27</v>
      </c>
      <c r="T23" s="23"/>
      <c r="U23" s="191" t="s">
        <v>66</v>
      </c>
      <c r="V23" s="191"/>
      <c r="W23" s="191"/>
      <c r="X23" s="20">
        <f t="shared" si="5"/>
        <v>0</v>
      </c>
      <c r="Y23" s="20">
        <f t="shared" si="7"/>
        <v>0</v>
      </c>
      <c r="Z23" s="20">
        <f t="shared" si="8"/>
        <v>0</v>
      </c>
      <c r="AA23" s="20">
        <f t="shared" si="9"/>
        <v>0</v>
      </c>
      <c r="AB23" s="20">
        <f t="shared" si="6"/>
        <v>0</v>
      </c>
    </row>
    <row r="24" spans="2:28" ht="18.95" customHeight="1">
      <c r="B24" s="24"/>
      <c r="C24" s="24"/>
      <c r="D24" s="25" t="s">
        <v>42</v>
      </c>
      <c r="E24" s="62">
        <f t="shared" si="0"/>
        <v>675</v>
      </c>
      <c r="F24" s="69">
        <f t="shared" si="1"/>
        <v>66</v>
      </c>
      <c r="G24" s="70">
        <v>66</v>
      </c>
      <c r="H24" s="70">
        <v>0</v>
      </c>
      <c r="I24" s="70">
        <v>0</v>
      </c>
      <c r="J24" s="69">
        <f t="shared" si="2"/>
        <v>17</v>
      </c>
      <c r="K24" s="71">
        <v>17</v>
      </c>
      <c r="L24" s="72">
        <v>0</v>
      </c>
      <c r="M24" s="61"/>
      <c r="N24" s="99">
        <f t="shared" si="3"/>
        <v>341</v>
      </c>
      <c r="O24" s="100">
        <v>336</v>
      </c>
      <c r="P24" s="100">
        <v>5</v>
      </c>
      <c r="Q24" s="69">
        <f t="shared" si="4"/>
        <v>251</v>
      </c>
      <c r="R24" s="101">
        <v>224</v>
      </c>
      <c r="S24" s="102">
        <v>27</v>
      </c>
      <c r="T24" s="27"/>
      <c r="U24" s="28"/>
      <c r="V24" s="190" t="s">
        <v>42</v>
      </c>
      <c r="W24" s="190"/>
      <c r="X24" s="20">
        <f t="shared" si="5"/>
        <v>0</v>
      </c>
      <c r="Y24" s="20">
        <f t="shared" si="7"/>
        <v>0</v>
      </c>
      <c r="Z24" s="20">
        <f t="shared" si="8"/>
        <v>0</v>
      </c>
      <c r="AA24" s="20">
        <f t="shared" si="9"/>
        <v>0</v>
      </c>
      <c r="AB24" s="20">
        <f t="shared" si="6"/>
        <v>0</v>
      </c>
    </row>
    <row r="25" spans="2:28" ht="18.95" customHeight="1">
      <c r="B25" s="24"/>
      <c r="C25" s="24"/>
      <c r="D25" s="25" t="s">
        <v>43</v>
      </c>
      <c r="E25" s="62">
        <f t="shared" si="0"/>
        <v>12</v>
      </c>
      <c r="F25" s="69">
        <f t="shared" si="1"/>
        <v>0</v>
      </c>
      <c r="G25" s="70">
        <v>0</v>
      </c>
      <c r="H25" s="70">
        <v>0</v>
      </c>
      <c r="I25" s="70">
        <v>0</v>
      </c>
      <c r="J25" s="69">
        <f t="shared" si="2"/>
        <v>1</v>
      </c>
      <c r="K25" s="71">
        <v>1</v>
      </c>
      <c r="L25" s="72">
        <v>0</v>
      </c>
      <c r="M25" s="61"/>
      <c r="N25" s="99">
        <f t="shared" si="3"/>
        <v>1</v>
      </c>
      <c r="O25" s="100">
        <v>1</v>
      </c>
      <c r="P25" s="100">
        <v>0</v>
      </c>
      <c r="Q25" s="69">
        <f t="shared" si="4"/>
        <v>10</v>
      </c>
      <c r="R25" s="101">
        <v>10</v>
      </c>
      <c r="S25" s="102">
        <v>0</v>
      </c>
      <c r="T25" s="27"/>
      <c r="U25" s="28"/>
      <c r="V25" s="190" t="s">
        <v>43</v>
      </c>
      <c r="W25" s="190"/>
      <c r="X25" s="20">
        <f t="shared" si="5"/>
        <v>0</v>
      </c>
      <c r="Y25" s="20">
        <f t="shared" si="7"/>
        <v>0</v>
      </c>
      <c r="Z25" s="20">
        <f t="shared" si="8"/>
        <v>0</v>
      </c>
      <c r="AA25" s="20">
        <f t="shared" si="9"/>
        <v>0</v>
      </c>
      <c r="AB25" s="20">
        <f t="shared" si="6"/>
        <v>0</v>
      </c>
    </row>
    <row r="26" spans="2:28" ht="18.95" customHeight="1">
      <c r="B26" s="24"/>
      <c r="C26" s="24"/>
      <c r="D26" s="25" t="s">
        <v>44</v>
      </c>
      <c r="E26" s="62">
        <f t="shared" si="0"/>
        <v>63</v>
      </c>
      <c r="F26" s="69">
        <f t="shared" si="1"/>
        <v>1</v>
      </c>
      <c r="G26" s="70">
        <v>1</v>
      </c>
      <c r="H26" s="70">
        <v>0</v>
      </c>
      <c r="I26" s="70">
        <v>0</v>
      </c>
      <c r="J26" s="69">
        <f t="shared" si="2"/>
        <v>0</v>
      </c>
      <c r="K26" s="71">
        <v>0</v>
      </c>
      <c r="L26" s="72">
        <v>0</v>
      </c>
      <c r="M26" s="61"/>
      <c r="N26" s="99">
        <f t="shared" si="3"/>
        <v>3</v>
      </c>
      <c r="O26" s="100">
        <v>2</v>
      </c>
      <c r="P26" s="100">
        <v>1</v>
      </c>
      <c r="Q26" s="69">
        <f t="shared" si="4"/>
        <v>59</v>
      </c>
      <c r="R26" s="101">
        <v>59</v>
      </c>
      <c r="S26" s="102">
        <v>0</v>
      </c>
      <c r="T26" s="27"/>
      <c r="U26" s="28"/>
      <c r="V26" s="190" t="s">
        <v>44</v>
      </c>
      <c r="W26" s="190"/>
      <c r="X26" s="20">
        <f t="shared" si="5"/>
        <v>0</v>
      </c>
      <c r="Y26" s="20">
        <f t="shared" si="7"/>
        <v>0</v>
      </c>
      <c r="Z26" s="20">
        <f t="shared" si="8"/>
        <v>0</v>
      </c>
      <c r="AA26" s="20">
        <f t="shared" si="9"/>
        <v>0</v>
      </c>
      <c r="AB26" s="20">
        <f t="shared" si="6"/>
        <v>0</v>
      </c>
    </row>
    <row r="27" spans="2:28" s="21" customFormat="1" ht="18.95" customHeight="1">
      <c r="B27" s="22"/>
      <c r="C27" s="191" t="s">
        <v>45</v>
      </c>
      <c r="D27" s="204"/>
      <c r="E27" s="62">
        <f t="shared" si="0"/>
        <v>477</v>
      </c>
      <c r="F27" s="62">
        <f t="shared" si="1"/>
        <v>16</v>
      </c>
      <c r="G27" s="66">
        <v>12</v>
      </c>
      <c r="H27" s="66">
        <v>4</v>
      </c>
      <c r="I27" s="66">
        <v>0</v>
      </c>
      <c r="J27" s="62">
        <f t="shared" si="2"/>
        <v>6</v>
      </c>
      <c r="K27" s="67">
        <v>5</v>
      </c>
      <c r="L27" s="68">
        <v>1</v>
      </c>
      <c r="M27" s="18"/>
      <c r="N27" s="92">
        <f t="shared" si="3"/>
        <v>135</v>
      </c>
      <c r="O27" s="96">
        <v>129</v>
      </c>
      <c r="P27" s="96">
        <v>6</v>
      </c>
      <c r="Q27" s="62">
        <f t="shared" si="4"/>
        <v>320</v>
      </c>
      <c r="R27" s="97">
        <v>318</v>
      </c>
      <c r="S27" s="98">
        <v>2</v>
      </c>
      <c r="T27" s="23"/>
      <c r="U27" s="191" t="s">
        <v>45</v>
      </c>
      <c r="V27" s="191"/>
      <c r="W27" s="191"/>
      <c r="X27" s="20">
        <f t="shared" si="5"/>
        <v>0</v>
      </c>
      <c r="Y27" s="20">
        <f t="shared" si="7"/>
        <v>0</v>
      </c>
      <c r="Z27" s="20">
        <f t="shared" si="8"/>
        <v>0</v>
      </c>
      <c r="AA27" s="20">
        <f t="shared" si="9"/>
        <v>0</v>
      </c>
      <c r="AB27" s="20">
        <f t="shared" si="6"/>
        <v>0</v>
      </c>
    </row>
    <row r="28" spans="2:28" ht="18.95" customHeight="1">
      <c r="B28" s="24"/>
      <c r="C28" s="24"/>
      <c r="D28" s="25" t="s">
        <v>46</v>
      </c>
      <c r="E28" s="62">
        <f t="shared" si="0"/>
        <v>2</v>
      </c>
      <c r="F28" s="69">
        <f t="shared" si="1"/>
        <v>0</v>
      </c>
      <c r="G28" s="70">
        <v>0</v>
      </c>
      <c r="H28" s="70">
        <v>0</v>
      </c>
      <c r="I28" s="70">
        <v>0</v>
      </c>
      <c r="J28" s="69">
        <f t="shared" si="2"/>
        <v>0</v>
      </c>
      <c r="K28" s="71">
        <v>0</v>
      </c>
      <c r="L28" s="72">
        <v>0</v>
      </c>
      <c r="M28" s="61"/>
      <c r="N28" s="99">
        <f t="shared" si="3"/>
        <v>0</v>
      </c>
      <c r="O28" s="100">
        <v>0</v>
      </c>
      <c r="P28" s="100">
        <v>0</v>
      </c>
      <c r="Q28" s="69">
        <f t="shared" si="4"/>
        <v>2</v>
      </c>
      <c r="R28" s="101">
        <v>2</v>
      </c>
      <c r="S28" s="102">
        <v>0</v>
      </c>
      <c r="T28" s="27"/>
      <c r="U28" s="28"/>
      <c r="V28" s="190" t="s">
        <v>46</v>
      </c>
      <c r="W28" s="190"/>
      <c r="X28" s="20">
        <f t="shared" si="5"/>
        <v>0</v>
      </c>
      <c r="Y28" s="20">
        <f t="shared" si="7"/>
        <v>0</v>
      </c>
      <c r="Z28" s="20">
        <f t="shared" si="8"/>
        <v>0</v>
      </c>
      <c r="AA28" s="20">
        <f t="shared" si="9"/>
        <v>0</v>
      </c>
      <c r="AB28" s="20">
        <f t="shared" si="6"/>
        <v>0</v>
      </c>
    </row>
    <row r="29" spans="2:28" ht="18.95" customHeight="1">
      <c r="B29" s="24"/>
      <c r="C29" s="24"/>
      <c r="D29" s="25" t="s">
        <v>47</v>
      </c>
      <c r="E29" s="62">
        <f t="shared" si="0"/>
        <v>475</v>
      </c>
      <c r="F29" s="69">
        <f t="shared" si="1"/>
        <v>16</v>
      </c>
      <c r="G29" s="70">
        <v>12</v>
      </c>
      <c r="H29" s="70">
        <v>4</v>
      </c>
      <c r="I29" s="70">
        <v>0</v>
      </c>
      <c r="J29" s="69">
        <f t="shared" si="2"/>
        <v>6</v>
      </c>
      <c r="K29" s="71">
        <v>5</v>
      </c>
      <c r="L29" s="72">
        <v>1</v>
      </c>
      <c r="M29" s="61"/>
      <c r="N29" s="99">
        <f t="shared" si="3"/>
        <v>135</v>
      </c>
      <c r="O29" s="100">
        <v>129</v>
      </c>
      <c r="P29" s="100">
        <v>6</v>
      </c>
      <c r="Q29" s="69">
        <f t="shared" si="4"/>
        <v>318</v>
      </c>
      <c r="R29" s="101">
        <v>316</v>
      </c>
      <c r="S29" s="102">
        <v>2</v>
      </c>
      <c r="T29" s="27"/>
      <c r="U29" s="28"/>
      <c r="V29" s="190" t="s">
        <v>47</v>
      </c>
      <c r="W29" s="190"/>
      <c r="X29" s="20">
        <f t="shared" si="5"/>
        <v>0</v>
      </c>
      <c r="Y29" s="20">
        <f t="shared" si="7"/>
        <v>0</v>
      </c>
      <c r="Z29" s="20">
        <f t="shared" si="8"/>
        <v>0</v>
      </c>
      <c r="AA29" s="20">
        <f t="shared" si="9"/>
        <v>0</v>
      </c>
      <c r="AB29" s="20">
        <f t="shared" si="6"/>
        <v>0</v>
      </c>
    </row>
    <row r="30" spans="2:28" s="21" customFormat="1" ht="18.95" customHeight="1">
      <c r="B30" s="22"/>
      <c r="C30" s="191" t="s">
        <v>6</v>
      </c>
      <c r="D30" s="204"/>
      <c r="E30" s="62">
        <f t="shared" si="0"/>
        <v>2818</v>
      </c>
      <c r="F30" s="62">
        <f t="shared" si="1"/>
        <v>169</v>
      </c>
      <c r="G30" s="66">
        <v>121</v>
      </c>
      <c r="H30" s="66">
        <v>46</v>
      </c>
      <c r="I30" s="66">
        <v>2</v>
      </c>
      <c r="J30" s="62">
        <f t="shared" si="2"/>
        <v>10</v>
      </c>
      <c r="K30" s="67">
        <v>6</v>
      </c>
      <c r="L30" s="68">
        <v>4</v>
      </c>
      <c r="M30" s="18"/>
      <c r="N30" s="92">
        <f t="shared" si="3"/>
        <v>195</v>
      </c>
      <c r="O30" s="96">
        <v>183</v>
      </c>
      <c r="P30" s="96">
        <v>12</v>
      </c>
      <c r="Q30" s="62">
        <f t="shared" si="4"/>
        <v>2444</v>
      </c>
      <c r="R30" s="97">
        <v>1738</v>
      </c>
      <c r="S30" s="98">
        <v>706</v>
      </c>
      <c r="T30" s="23"/>
      <c r="U30" s="191" t="s">
        <v>6</v>
      </c>
      <c r="V30" s="191"/>
      <c r="W30" s="191"/>
      <c r="X30" s="20">
        <f t="shared" si="5"/>
        <v>0</v>
      </c>
      <c r="Y30" s="20">
        <f t="shared" si="7"/>
        <v>0</v>
      </c>
      <c r="Z30" s="20">
        <f t="shared" si="8"/>
        <v>0</v>
      </c>
      <c r="AA30" s="20">
        <f t="shared" si="9"/>
        <v>0</v>
      </c>
      <c r="AB30" s="20">
        <f t="shared" si="6"/>
        <v>0</v>
      </c>
    </row>
    <row r="31" spans="2:28" ht="18.95" customHeight="1" thickBot="1">
      <c r="B31" s="29"/>
      <c r="C31" s="29"/>
      <c r="D31" s="30" t="s">
        <v>48</v>
      </c>
      <c r="E31" s="62">
        <f t="shared" si="0"/>
        <v>1148</v>
      </c>
      <c r="F31" s="69">
        <f t="shared" si="1"/>
        <v>0</v>
      </c>
      <c r="G31" s="70">
        <v>0</v>
      </c>
      <c r="H31" s="70">
        <v>0</v>
      </c>
      <c r="I31" s="70">
        <v>0</v>
      </c>
      <c r="J31" s="69">
        <f t="shared" si="2"/>
        <v>0</v>
      </c>
      <c r="K31" s="71">
        <v>0</v>
      </c>
      <c r="L31" s="72">
        <v>0</v>
      </c>
      <c r="M31" s="61"/>
      <c r="N31" s="99">
        <f t="shared" si="3"/>
        <v>11</v>
      </c>
      <c r="O31" s="100">
        <v>11</v>
      </c>
      <c r="P31" s="100">
        <v>0</v>
      </c>
      <c r="Q31" s="69">
        <f t="shared" si="4"/>
        <v>1137</v>
      </c>
      <c r="R31" s="101">
        <v>571</v>
      </c>
      <c r="S31" s="102">
        <v>566</v>
      </c>
      <c r="T31" s="27"/>
      <c r="U31" s="28"/>
      <c r="V31" s="183" t="s">
        <v>48</v>
      </c>
      <c r="W31" s="183"/>
      <c r="X31" s="20">
        <f t="shared" si="5"/>
        <v>0</v>
      </c>
      <c r="Y31" s="20">
        <f t="shared" si="7"/>
        <v>0</v>
      </c>
      <c r="Z31" s="20">
        <f t="shared" si="8"/>
        <v>0</v>
      </c>
      <c r="AA31" s="20">
        <f t="shared" si="9"/>
        <v>0</v>
      </c>
      <c r="AB31" s="20">
        <f t="shared" si="6"/>
        <v>0</v>
      </c>
    </row>
    <row r="32" spans="2:28" ht="18.95" customHeight="1" thickTop="1">
      <c r="B32" s="205" t="s">
        <v>7</v>
      </c>
      <c r="C32" s="205"/>
      <c r="D32" s="31" t="s">
        <v>8</v>
      </c>
      <c r="E32" s="73">
        <f t="shared" si="0"/>
        <v>1859</v>
      </c>
      <c r="F32" s="73">
        <f t="shared" si="1"/>
        <v>45</v>
      </c>
      <c r="G32" s="74">
        <v>35</v>
      </c>
      <c r="H32" s="74">
        <v>10</v>
      </c>
      <c r="I32" s="74">
        <v>0</v>
      </c>
      <c r="J32" s="73">
        <f t="shared" si="2"/>
        <v>4</v>
      </c>
      <c r="K32" s="75">
        <v>4</v>
      </c>
      <c r="L32" s="76">
        <v>0</v>
      </c>
      <c r="M32" s="26"/>
      <c r="N32" s="103">
        <f t="shared" si="3"/>
        <v>139</v>
      </c>
      <c r="O32" s="104">
        <v>131</v>
      </c>
      <c r="P32" s="104">
        <v>8</v>
      </c>
      <c r="Q32" s="105">
        <f t="shared" si="4"/>
        <v>1671</v>
      </c>
      <c r="R32" s="106">
        <v>1304</v>
      </c>
      <c r="S32" s="106">
        <v>367</v>
      </c>
      <c r="T32" s="184" t="s">
        <v>49</v>
      </c>
      <c r="U32" s="185"/>
      <c r="V32" s="185"/>
      <c r="W32" s="186" t="s">
        <v>7</v>
      </c>
      <c r="X32" s="20">
        <f t="shared" si="5"/>
        <v>0</v>
      </c>
      <c r="Y32" s="20">
        <f t="shared" si="7"/>
        <v>0</v>
      </c>
      <c r="Z32" s="20">
        <f t="shared" si="8"/>
        <v>0</v>
      </c>
      <c r="AA32" s="20">
        <f t="shared" si="9"/>
        <v>0</v>
      </c>
      <c r="AB32" s="20">
        <f t="shared" si="6"/>
        <v>0</v>
      </c>
    </row>
    <row r="33" spans="2:28" ht="18.95" customHeight="1">
      <c r="B33" s="206"/>
      <c r="C33" s="206"/>
      <c r="D33" s="31" t="s">
        <v>9</v>
      </c>
      <c r="E33" s="77">
        <f t="shared" si="0"/>
        <v>2386</v>
      </c>
      <c r="F33" s="77">
        <f t="shared" si="1"/>
        <v>68</v>
      </c>
      <c r="G33" s="78">
        <v>48</v>
      </c>
      <c r="H33" s="78">
        <v>20</v>
      </c>
      <c r="I33" s="78">
        <v>0</v>
      </c>
      <c r="J33" s="77">
        <f t="shared" si="2"/>
        <v>11</v>
      </c>
      <c r="K33" s="79">
        <v>11</v>
      </c>
      <c r="L33" s="80">
        <v>0</v>
      </c>
      <c r="M33" s="26"/>
      <c r="N33" s="107">
        <f t="shared" si="3"/>
        <v>273</v>
      </c>
      <c r="O33" s="108">
        <v>258</v>
      </c>
      <c r="P33" s="108">
        <v>15</v>
      </c>
      <c r="Q33" s="109">
        <f t="shared" si="4"/>
        <v>2034</v>
      </c>
      <c r="R33" s="110">
        <v>1533</v>
      </c>
      <c r="S33" s="110">
        <v>501</v>
      </c>
      <c r="T33" s="177" t="s">
        <v>60</v>
      </c>
      <c r="U33" s="178"/>
      <c r="V33" s="178"/>
      <c r="W33" s="179"/>
      <c r="X33" s="20">
        <f t="shared" si="5"/>
        <v>0</v>
      </c>
      <c r="Y33" s="20">
        <f t="shared" si="7"/>
        <v>0</v>
      </c>
      <c r="Z33" s="20">
        <f t="shared" si="8"/>
        <v>0</v>
      </c>
      <c r="AA33" s="20">
        <f t="shared" si="9"/>
        <v>0</v>
      </c>
      <c r="AB33" s="20">
        <f t="shared" si="6"/>
        <v>0</v>
      </c>
    </row>
    <row r="34" spans="2:28" ht="18.95" customHeight="1">
      <c r="B34" s="206"/>
      <c r="C34" s="206"/>
      <c r="D34" s="31" t="s">
        <v>10</v>
      </c>
      <c r="E34" s="77">
        <f t="shared" si="0"/>
        <v>3003</v>
      </c>
      <c r="F34" s="77">
        <f t="shared" si="1"/>
        <v>105</v>
      </c>
      <c r="G34" s="78">
        <v>84</v>
      </c>
      <c r="H34" s="78">
        <v>19</v>
      </c>
      <c r="I34" s="78">
        <v>2</v>
      </c>
      <c r="J34" s="77">
        <f t="shared" si="2"/>
        <v>21</v>
      </c>
      <c r="K34" s="79">
        <v>18</v>
      </c>
      <c r="L34" s="80">
        <v>3</v>
      </c>
      <c r="M34" s="26"/>
      <c r="N34" s="107">
        <f t="shared" si="3"/>
        <v>489</v>
      </c>
      <c r="O34" s="108">
        <v>476</v>
      </c>
      <c r="P34" s="108">
        <v>13</v>
      </c>
      <c r="Q34" s="109">
        <f t="shared" si="4"/>
        <v>2388</v>
      </c>
      <c r="R34" s="110">
        <v>1815</v>
      </c>
      <c r="S34" s="110">
        <v>573</v>
      </c>
      <c r="T34" s="177" t="s">
        <v>61</v>
      </c>
      <c r="U34" s="178"/>
      <c r="V34" s="178"/>
      <c r="W34" s="179"/>
      <c r="X34" s="20">
        <f t="shared" si="5"/>
        <v>0</v>
      </c>
      <c r="Y34" s="20">
        <f t="shared" si="7"/>
        <v>0</v>
      </c>
      <c r="Z34" s="20">
        <f t="shared" si="8"/>
        <v>0</v>
      </c>
      <c r="AA34" s="20">
        <f t="shared" si="9"/>
        <v>0</v>
      </c>
      <c r="AB34" s="20">
        <f t="shared" si="6"/>
        <v>0</v>
      </c>
    </row>
    <row r="35" spans="2:28" ht="18.95" customHeight="1">
      <c r="B35" s="206"/>
      <c r="C35" s="206"/>
      <c r="D35" s="31" t="s">
        <v>11</v>
      </c>
      <c r="E35" s="77">
        <f t="shared" si="0"/>
        <v>2915</v>
      </c>
      <c r="F35" s="77">
        <f t="shared" si="1"/>
        <v>153</v>
      </c>
      <c r="G35" s="78">
        <v>123</v>
      </c>
      <c r="H35" s="78">
        <v>28</v>
      </c>
      <c r="I35" s="78">
        <v>2</v>
      </c>
      <c r="J35" s="77">
        <f t="shared" si="2"/>
        <v>25</v>
      </c>
      <c r="K35" s="79">
        <v>25</v>
      </c>
      <c r="L35" s="80">
        <v>0</v>
      </c>
      <c r="M35" s="26"/>
      <c r="N35" s="107">
        <f t="shared" si="3"/>
        <v>591</v>
      </c>
      <c r="O35" s="108">
        <v>570</v>
      </c>
      <c r="P35" s="108">
        <v>21</v>
      </c>
      <c r="Q35" s="109">
        <f t="shared" si="4"/>
        <v>2146</v>
      </c>
      <c r="R35" s="110">
        <v>1643</v>
      </c>
      <c r="S35" s="110">
        <v>503</v>
      </c>
      <c r="T35" s="177" t="s">
        <v>62</v>
      </c>
      <c r="U35" s="178"/>
      <c r="V35" s="178"/>
      <c r="W35" s="179"/>
      <c r="X35" s="20">
        <f t="shared" si="5"/>
        <v>0</v>
      </c>
      <c r="Y35" s="20">
        <f t="shared" si="7"/>
        <v>0</v>
      </c>
      <c r="Z35" s="20">
        <f t="shared" si="8"/>
        <v>0</v>
      </c>
      <c r="AA35" s="20">
        <f t="shared" si="9"/>
        <v>0</v>
      </c>
      <c r="AB35" s="20">
        <f t="shared" si="6"/>
        <v>0</v>
      </c>
    </row>
    <row r="36" spans="2:28" ht="18.95" customHeight="1">
      <c r="B36" s="206"/>
      <c r="C36" s="206"/>
      <c r="D36" s="31" t="s">
        <v>12</v>
      </c>
      <c r="E36" s="77">
        <f t="shared" si="0"/>
        <v>2451</v>
      </c>
      <c r="F36" s="77">
        <f t="shared" si="1"/>
        <v>163</v>
      </c>
      <c r="G36" s="78">
        <v>131</v>
      </c>
      <c r="H36" s="78">
        <v>30</v>
      </c>
      <c r="I36" s="78">
        <v>2</v>
      </c>
      <c r="J36" s="77">
        <f t="shared" si="2"/>
        <v>36</v>
      </c>
      <c r="K36" s="79">
        <v>34</v>
      </c>
      <c r="L36" s="80">
        <v>2</v>
      </c>
      <c r="M36" s="26"/>
      <c r="N36" s="107">
        <f t="shared" si="3"/>
        <v>596</v>
      </c>
      <c r="O36" s="108">
        <v>580</v>
      </c>
      <c r="P36" s="108">
        <v>16</v>
      </c>
      <c r="Q36" s="109">
        <f t="shared" si="4"/>
        <v>1656</v>
      </c>
      <c r="R36" s="110">
        <v>1248</v>
      </c>
      <c r="S36" s="110">
        <v>408</v>
      </c>
      <c r="T36" s="177" t="s">
        <v>63</v>
      </c>
      <c r="U36" s="178"/>
      <c r="V36" s="178"/>
      <c r="W36" s="179"/>
      <c r="X36" s="20">
        <f t="shared" si="5"/>
        <v>0</v>
      </c>
      <c r="Y36" s="20">
        <f t="shared" si="7"/>
        <v>0</v>
      </c>
      <c r="Z36" s="20">
        <f t="shared" si="8"/>
        <v>0</v>
      </c>
      <c r="AA36" s="20">
        <f t="shared" si="9"/>
        <v>0</v>
      </c>
      <c r="AB36" s="20">
        <f t="shared" si="6"/>
        <v>0</v>
      </c>
    </row>
    <row r="37" spans="2:28" ht="18.95" customHeight="1" thickBot="1">
      <c r="B37" s="207"/>
      <c r="C37" s="207"/>
      <c r="D37" s="32" t="s">
        <v>13</v>
      </c>
      <c r="E37" s="81">
        <f t="shared" si="0"/>
        <v>2273</v>
      </c>
      <c r="F37" s="81">
        <f t="shared" si="1"/>
        <v>192</v>
      </c>
      <c r="G37" s="82">
        <v>156</v>
      </c>
      <c r="H37" s="82">
        <v>35</v>
      </c>
      <c r="I37" s="82">
        <v>1</v>
      </c>
      <c r="J37" s="81">
        <f t="shared" si="2"/>
        <v>57</v>
      </c>
      <c r="K37" s="83">
        <v>50</v>
      </c>
      <c r="L37" s="84">
        <v>7</v>
      </c>
      <c r="M37" s="26"/>
      <c r="N37" s="111">
        <f t="shared" si="3"/>
        <v>611</v>
      </c>
      <c r="O37" s="112">
        <v>594</v>
      </c>
      <c r="P37" s="112">
        <v>17</v>
      </c>
      <c r="Q37" s="113">
        <f t="shared" si="4"/>
        <v>1413</v>
      </c>
      <c r="R37" s="114">
        <v>990</v>
      </c>
      <c r="S37" s="114">
        <v>423</v>
      </c>
      <c r="T37" s="188" t="s">
        <v>64</v>
      </c>
      <c r="U37" s="189"/>
      <c r="V37" s="189"/>
      <c r="W37" s="187"/>
      <c r="X37" s="20">
        <f t="shared" si="5"/>
        <v>0</v>
      </c>
      <c r="Y37" s="20">
        <f t="shared" si="7"/>
        <v>0</v>
      </c>
      <c r="Z37" s="20">
        <f t="shared" si="8"/>
        <v>0</v>
      </c>
      <c r="AA37" s="20">
        <f t="shared" si="9"/>
        <v>0</v>
      </c>
      <c r="AB37" s="20">
        <f t="shared" si="6"/>
        <v>0</v>
      </c>
    </row>
    <row r="38" spans="2:28" ht="18.95" customHeight="1" thickTop="1">
      <c r="B38" s="186" t="s">
        <v>69</v>
      </c>
      <c r="C38" s="186"/>
      <c r="D38" s="33" t="s">
        <v>14</v>
      </c>
      <c r="E38" s="62">
        <f t="shared" si="0"/>
        <v>2741</v>
      </c>
      <c r="F38" s="62">
        <f t="shared" si="1"/>
        <v>75</v>
      </c>
      <c r="G38" s="85">
        <v>54</v>
      </c>
      <c r="H38" s="85">
        <v>21</v>
      </c>
      <c r="I38" s="85">
        <v>0</v>
      </c>
      <c r="J38" s="62">
        <f t="shared" si="2"/>
        <v>6</v>
      </c>
      <c r="K38" s="86">
        <v>6</v>
      </c>
      <c r="L38" s="87">
        <v>0</v>
      </c>
      <c r="M38" s="26"/>
      <c r="N38" s="92">
        <f t="shared" si="3"/>
        <v>224</v>
      </c>
      <c r="O38" s="115">
        <v>210</v>
      </c>
      <c r="P38" s="115">
        <v>14</v>
      </c>
      <c r="Q38" s="116">
        <f t="shared" si="4"/>
        <v>2436</v>
      </c>
      <c r="R38" s="117">
        <v>1910</v>
      </c>
      <c r="S38" s="118">
        <v>526</v>
      </c>
      <c r="T38" s="177" t="s">
        <v>55</v>
      </c>
      <c r="U38" s="178"/>
      <c r="V38" s="178"/>
      <c r="W38" s="179" t="s">
        <v>69</v>
      </c>
      <c r="X38" s="20">
        <f t="shared" si="5"/>
        <v>0</v>
      </c>
      <c r="Y38" s="20">
        <f t="shared" si="7"/>
        <v>0</v>
      </c>
      <c r="Z38" s="20">
        <f t="shared" si="8"/>
        <v>0</v>
      </c>
      <c r="AA38" s="20">
        <f t="shared" si="9"/>
        <v>0</v>
      </c>
      <c r="AB38" s="20">
        <f t="shared" si="6"/>
        <v>0</v>
      </c>
    </row>
    <row r="39" spans="2:28" ht="18.95" customHeight="1">
      <c r="B39" s="179"/>
      <c r="C39" s="208"/>
      <c r="D39" s="31" t="s">
        <v>15</v>
      </c>
      <c r="E39" s="62">
        <f t="shared" si="0"/>
        <v>6208</v>
      </c>
      <c r="F39" s="62">
        <f t="shared" si="1"/>
        <v>202</v>
      </c>
      <c r="G39" s="85">
        <v>147</v>
      </c>
      <c r="H39" s="85">
        <v>53</v>
      </c>
      <c r="I39" s="85">
        <v>2</v>
      </c>
      <c r="J39" s="62">
        <f t="shared" si="2"/>
        <v>44</v>
      </c>
      <c r="K39" s="86">
        <v>41</v>
      </c>
      <c r="L39" s="87">
        <v>3</v>
      </c>
      <c r="M39" s="26"/>
      <c r="N39" s="92">
        <f t="shared" si="3"/>
        <v>754</v>
      </c>
      <c r="O39" s="115">
        <v>716</v>
      </c>
      <c r="P39" s="115">
        <v>38</v>
      </c>
      <c r="Q39" s="116">
        <f t="shared" si="4"/>
        <v>5208</v>
      </c>
      <c r="R39" s="117">
        <v>3828</v>
      </c>
      <c r="S39" s="118">
        <v>1380</v>
      </c>
      <c r="T39" s="177" t="s">
        <v>56</v>
      </c>
      <c r="U39" s="178"/>
      <c r="V39" s="178"/>
      <c r="W39" s="179"/>
      <c r="X39" s="20">
        <f t="shared" si="5"/>
        <v>0</v>
      </c>
      <c r="Y39" s="20">
        <f t="shared" si="7"/>
        <v>0</v>
      </c>
      <c r="Z39" s="20">
        <f t="shared" si="8"/>
        <v>0</v>
      </c>
      <c r="AA39" s="20">
        <f t="shared" si="9"/>
        <v>0</v>
      </c>
      <c r="AB39" s="20">
        <f t="shared" si="6"/>
        <v>0</v>
      </c>
    </row>
    <row r="40" spans="2:28" ht="18.95" customHeight="1">
      <c r="B40" s="179"/>
      <c r="C40" s="208"/>
      <c r="D40" s="31" t="s">
        <v>16</v>
      </c>
      <c r="E40" s="62">
        <f t="shared" si="0"/>
        <v>694</v>
      </c>
      <c r="F40" s="62">
        <f t="shared" si="1"/>
        <v>39</v>
      </c>
      <c r="G40" s="85">
        <v>32</v>
      </c>
      <c r="H40" s="85">
        <v>7</v>
      </c>
      <c r="I40" s="85">
        <v>0</v>
      </c>
      <c r="J40" s="62">
        <f t="shared" si="2"/>
        <v>6</v>
      </c>
      <c r="K40" s="86">
        <v>6</v>
      </c>
      <c r="L40" s="87">
        <v>0</v>
      </c>
      <c r="M40" s="26"/>
      <c r="N40" s="92">
        <f t="shared" si="3"/>
        <v>65</v>
      </c>
      <c r="O40" s="115">
        <v>64</v>
      </c>
      <c r="P40" s="115">
        <v>1</v>
      </c>
      <c r="Q40" s="116">
        <f t="shared" si="4"/>
        <v>584</v>
      </c>
      <c r="R40" s="117">
        <v>327</v>
      </c>
      <c r="S40" s="118">
        <v>257</v>
      </c>
      <c r="T40" s="177" t="s">
        <v>57</v>
      </c>
      <c r="U40" s="178"/>
      <c r="V40" s="178"/>
      <c r="W40" s="179"/>
      <c r="X40" s="20">
        <f t="shared" si="5"/>
        <v>0</v>
      </c>
      <c r="Y40" s="20">
        <f t="shared" si="7"/>
        <v>0</v>
      </c>
      <c r="Z40" s="20">
        <f t="shared" si="8"/>
        <v>0</v>
      </c>
      <c r="AA40" s="20">
        <f t="shared" si="9"/>
        <v>0</v>
      </c>
      <c r="AB40" s="20">
        <f t="shared" si="6"/>
        <v>0</v>
      </c>
    </row>
    <row r="41" spans="2:28" ht="18.95" customHeight="1">
      <c r="B41" s="179"/>
      <c r="C41" s="208"/>
      <c r="D41" s="31" t="s">
        <v>17</v>
      </c>
      <c r="E41" s="62">
        <f t="shared" si="0"/>
        <v>515</v>
      </c>
      <c r="F41" s="62">
        <f t="shared" si="1"/>
        <v>26</v>
      </c>
      <c r="G41" s="85">
        <v>18</v>
      </c>
      <c r="H41" s="85">
        <v>8</v>
      </c>
      <c r="I41" s="85">
        <v>0</v>
      </c>
      <c r="J41" s="62">
        <f t="shared" si="2"/>
        <v>12</v>
      </c>
      <c r="K41" s="86">
        <v>12</v>
      </c>
      <c r="L41" s="87">
        <v>0</v>
      </c>
      <c r="M41" s="26"/>
      <c r="N41" s="92">
        <f t="shared" si="3"/>
        <v>86</v>
      </c>
      <c r="O41" s="115">
        <v>84</v>
      </c>
      <c r="P41" s="115">
        <v>2</v>
      </c>
      <c r="Q41" s="116">
        <f t="shared" si="4"/>
        <v>391</v>
      </c>
      <c r="R41" s="117">
        <v>271</v>
      </c>
      <c r="S41" s="118">
        <v>120</v>
      </c>
      <c r="T41" s="177" t="s">
        <v>58</v>
      </c>
      <c r="U41" s="178"/>
      <c r="V41" s="178"/>
      <c r="W41" s="179"/>
      <c r="X41" s="20">
        <f t="shared" si="5"/>
        <v>0</v>
      </c>
      <c r="Y41" s="20">
        <f t="shared" si="7"/>
        <v>0</v>
      </c>
      <c r="Z41" s="20">
        <f t="shared" si="8"/>
        <v>0</v>
      </c>
      <c r="AA41" s="20">
        <f t="shared" si="9"/>
        <v>0</v>
      </c>
      <c r="AB41" s="20">
        <f t="shared" si="6"/>
        <v>0</v>
      </c>
    </row>
    <row r="42" spans="2:28" ht="18.95" customHeight="1">
      <c r="B42" s="179"/>
      <c r="C42" s="208"/>
      <c r="D42" s="31" t="s">
        <v>18</v>
      </c>
      <c r="E42" s="62">
        <f t="shared" si="0"/>
        <v>2991</v>
      </c>
      <c r="F42" s="62">
        <f t="shared" si="1"/>
        <v>196</v>
      </c>
      <c r="G42" s="85">
        <v>160</v>
      </c>
      <c r="H42" s="85">
        <v>34</v>
      </c>
      <c r="I42" s="85">
        <v>2</v>
      </c>
      <c r="J42" s="62">
        <f t="shared" si="2"/>
        <v>53</v>
      </c>
      <c r="K42" s="86">
        <v>49</v>
      </c>
      <c r="L42" s="87">
        <v>4</v>
      </c>
      <c r="M42" s="26"/>
      <c r="N42" s="92">
        <f t="shared" si="3"/>
        <v>931</v>
      </c>
      <c r="O42" s="115">
        <v>908</v>
      </c>
      <c r="P42" s="115">
        <v>23</v>
      </c>
      <c r="Q42" s="116">
        <f t="shared" si="4"/>
        <v>1811</v>
      </c>
      <c r="R42" s="117">
        <v>1476</v>
      </c>
      <c r="S42" s="118">
        <v>335</v>
      </c>
      <c r="T42" s="177" t="s">
        <v>59</v>
      </c>
      <c r="U42" s="178"/>
      <c r="V42" s="178"/>
      <c r="W42" s="179"/>
      <c r="X42" s="20">
        <f t="shared" si="5"/>
        <v>0</v>
      </c>
      <c r="Y42" s="20">
        <f t="shared" si="7"/>
        <v>0</v>
      </c>
      <c r="Z42" s="20">
        <f t="shared" si="8"/>
        <v>0</v>
      </c>
      <c r="AA42" s="20">
        <f t="shared" si="9"/>
        <v>0</v>
      </c>
      <c r="AB42" s="20">
        <f t="shared" si="6"/>
        <v>0</v>
      </c>
    </row>
    <row r="43" spans="2:28" ht="18.95" customHeight="1" thickBot="1">
      <c r="B43" s="180"/>
      <c r="C43" s="180"/>
      <c r="D43" s="34" t="s">
        <v>19</v>
      </c>
      <c r="E43" s="62">
        <f t="shared" si="0"/>
        <v>1738</v>
      </c>
      <c r="F43" s="62">
        <f t="shared" si="1"/>
        <v>188</v>
      </c>
      <c r="G43" s="88">
        <v>166</v>
      </c>
      <c r="H43" s="88">
        <v>19</v>
      </c>
      <c r="I43" s="88">
        <v>3</v>
      </c>
      <c r="J43" s="89">
        <f t="shared" si="2"/>
        <v>33</v>
      </c>
      <c r="K43" s="90">
        <v>28</v>
      </c>
      <c r="L43" s="91">
        <v>5</v>
      </c>
      <c r="M43" s="35"/>
      <c r="N43" s="92">
        <f t="shared" si="3"/>
        <v>639</v>
      </c>
      <c r="O43" s="119">
        <v>627</v>
      </c>
      <c r="P43" s="119">
        <v>12</v>
      </c>
      <c r="Q43" s="116">
        <f t="shared" si="4"/>
        <v>878</v>
      </c>
      <c r="R43" s="120">
        <v>721</v>
      </c>
      <c r="S43" s="121">
        <v>157</v>
      </c>
      <c r="T43" s="181" t="s">
        <v>19</v>
      </c>
      <c r="U43" s="182"/>
      <c r="V43" s="182"/>
      <c r="W43" s="180"/>
      <c r="X43" s="20">
        <f t="shared" si="5"/>
        <v>0</v>
      </c>
      <c r="Y43" s="20">
        <f t="shared" si="7"/>
        <v>0</v>
      </c>
      <c r="Z43" s="20">
        <f t="shared" si="8"/>
        <v>0</v>
      </c>
      <c r="AA43" s="20">
        <f t="shared" si="9"/>
        <v>0</v>
      </c>
      <c r="AB43" s="20">
        <f t="shared" si="6"/>
        <v>0</v>
      </c>
    </row>
    <row r="44" spans="2:28" ht="19.5" customHeight="1">
      <c r="B44" s="203" t="s">
        <v>0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13"/>
      <c r="N44" s="36" t="s">
        <v>74</v>
      </c>
      <c r="O44" s="36"/>
      <c r="P44" s="36"/>
      <c r="Q44" s="36"/>
      <c r="R44" s="36"/>
      <c r="S44" s="36"/>
      <c r="V44" s="37"/>
    </row>
    <row r="45" spans="2:28" ht="24" customHeight="1">
      <c r="D45" s="37"/>
      <c r="N45" s="39"/>
      <c r="O45" s="39"/>
      <c r="P45" s="39"/>
      <c r="Q45" s="39"/>
      <c r="V45" s="37"/>
    </row>
    <row r="46" spans="2:28">
      <c r="D46" s="40" t="s">
        <v>75</v>
      </c>
      <c r="E46" s="41"/>
      <c r="F46" s="42"/>
      <c r="G46" s="42"/>
      <c r="H46" s="42"/>
      <c r="I46" s="42"/>
      <c r="J46" s="42"/>
      <c r="K46" s="42"/>
      <c r="L46" s="42"/>
      <c r="M46" s="1"/>
      <c r="N46" s="42"/>
      <c r="O46" s="42"/>
      <c r="P46" s="42"/>
      <c r="Q46" s="42"/>
      <c r="R46" s="42"/>
      <c r="S46" s="42"/>
      <c r="T46" s="42"/>
      <c r="U46" s="42"/>
      <c r="V46" s="37"/>
    </row>
    <row r="47" spans="2:28">
      <c r="D47" s="40" t="s">
        <v>76</v>
      </c>
      <c r="E47" s="43">
        <f>SUM(E8,E13,E19,E23,E27,E30)-E7</f>
        <v>0</v>
      </c>
      <c r="F47" s="43">
        <f t="shared" ref="F47:L47" si="10">SUM(F8,F13,F19,F23,F27,F30)-F7</f>
        <v>0</v>
      </c>
      <c r="G47" s="43">
        <f t="shared" si="10"/>
        <v>0</v>
      </c>
      <c r="H47" s="43">
        <f t="shared" si="10"/>
        <v>0</v>
      </c>
      <c r="I47" s="43">
        <f t="shared" si="10"/>
        <v>0</v>
      </c>
      <c r="J47" s="43">
        <f t="shared" si="10"/>
        <v>0</v>
      </c>
      <c r="K47" s="43">
        <f t="shared" si="10"/>
        <v>0</v>
      </c>
      <c r="L47" s="43">
        <f t="shared" si="10"/>
        <v>0</v>
      </c>
      <c r="M47" s="43"/>
      <c r="N47" s="43">
        <f t="shared" ref="N47:S47" si="11">SUM(N8,N13,N19,N23,N27,N30)-N7</f>
        <v>0</v>
      </c>
      <c r="O47" s="43">
        <f t="shared" si="11"/>
        <v>0</v>
      </c>
      <c r="P47" s="43">
        <f t="shared" si="11"/>
        <v>0</v>
      </c>
      <c r="Q47" s="43">
        <f>SUM(Q8,Q13,Q19,Q23,Q27,Q30)-Q7</f>
        <v>0</v>
      </c>
      <c r="R47" s="43">
        <f t="shared" si="11"/>
        <v>0</v>
      </c>
      <c r="S47" s="43">
        <f t="shared" si="11"/>
        <v>0</v>
      </c>
      <c r="T47" s="42"/>
      <c r="U47" s="42"/>
      <c r="V47" s="37"/>
    </row>
    <row r="48" spans="2:28">
      <c r="D48" s="40" t="s">
        <v>77</v>
      </c>
      <c r="E48" s="43">
        <f>SUM(E9:E12)-E8</f>
        <v>0</v>
      </c>
      <c r="F48" s="43">
        <f t="shared" ref="F48:L48" si="12">SUM(F9:F12)-F8</f>
        <v>0</v>
      </c>
      <c r="G48" s="43">
        <f t="shared" si="12"/>
        <v>0</v>
      </c>
      <c r="H48" s="43">
        <f t="shared" si="12"/>
        <v>0</v>
      </c>
      <c r="I48" s="43">
        <f t="shared" si="12"/>
        <v>0</v>
      </c>
      <c r="J48" s="43">
        <f t="shared" si="12"/>
        <v>0</v>
      </c>
      <c r="K48" s="43">
        <f t="shared" si="12"/>
        <v>0</v>
      </c>
      <c r="L48" s="43">
        <f t="shared" si="12"/>
        <v>0</v>
      </c>
      <c r="M48" s="43"/>
      <c r="N48" s="43">
        <f t="shared" ref="N48:S48" si="13">SUM(N9:N12)-N8</f>
        <v>0</v>
      </c>
      <c r="O48" s="43">
        <f t="shared" si="13"/>
        <v>0</v>
      </c>
      <c r="P48" s="43">
        <f t="shared" si="13"/>
        <v>0</v>
      </c>
      <c r="Q48" s="43">
        <f>SUM(Q9:Q12)-Q8</f>
        <v>0</v>
      </c>
      <c r="R48" s="43">
        <f t="shared" si="13"/>
        <v>0</v>
      </c>
      <c r="S48" s="43">
        <f t="shared" si="13"/>
        <v>0</v>
      </c>
      <c r="V48" s="37"/>
    </row>
    <row r="49" spans="4:22">
      <c r="D49" s="40" t="s">
        <v>78</v>
      </c>
      <c r="E49" s="43">
        <f>SUM(E14:E18)-E13</f>
        <v>0</v>
      </c>
      <c r="F49" s="43">
        <f t="shared" ref="F49:L49" si="14">SUM(F14:F18)-F13</f>
        <v>0</v>
      </c>
      <c r="G49" s="43">
        <f t="shared" si="14"/>
        <v>0</v>
      </c>
      <c r="H49" s="43">
        <f t="shared" si="14"/>
        <v>0</v>
      </c>
      <c r="I49" s="43">
        <f t="shared" si="14"/>
        <v>0</v>
      </c>
      <c r="J49" s="43">
        <f t="shared" si="14"/>
        <v>0</v>
      </c>
      <c r="K49" s="43">
        <f t="shared" si="14"/>
        <v>0</v>
      </c>
      <c r="L49" s="43">
        <f t="shared" si="14"/>
        <v>0</v>
      </c>
      <c r="M49" s="43"/>
      <c r="N49" s="43">
        <f t="shared" ref="N49:S49" si="15">SUM(N14:N18)-N13</f>
        <v>0</v>
      </c>
      <c r="O49" s="43">
        <f t="shared" si="15"/>
        <v>0</v>
      </c>
      <c r="P49" s="43">
        <f t="shared" si="15"/>
        <v>0</v>
      </c>
      <c r="Q49" s="43">
        <f>SUM(Q14:Q18)-Q13</f>
        <v>0</v>
      </c>
      <c r="R49" s="43">
        <f t="shared" si="15"/>
        <v>0</v>
      </c>
      <c r="S49" s="43">
        <f t="shared" si="15"/>
        <v>0</v>
      </c>
      <c r="V49" s="37"/>
    </row>
    <row r="50" spans="4:22">
      <c r="D50" s="40" t="s">
        <v>79</v>
      </c>
      <c r="E50" s="43">
        <f>SUM(E20:E22)-E19</f>
        <v>0</v>
      </c>
      <c r="F50" s="43">
        <f t="shared" ref="F50:L50" si="16">SUM(F20:F22)-F19</f>
        <v>0</v>
      </c>
      <c r="G50" s="43">
        <f t="shared" si="16"/>
        <v>0</v>
      </c>
      <c r="H50" s="43">
        <f t="shared" si="16"/>
        <v>0</v>
      </c>
      <c r="I50" s="43">
        <f t="shared" si="16"/>
        <v>0</v>
      </c>
      <c r="J50" s="43">
        <f t="shared" si="16"/>
        <v>0</v>
      </c>
      <c r="K50" s="43">
        <f t="shared" si="16"/>
        <v>0</v>
      </c>
      <c r="L50" s="43">
        <f t="shared" si="16"/>
        <v>0</v>
      </c>
      <c r="M50" s="43"/>
      <c r="N50" s="43">
        <f t="shared" ref="N50:S50" si="17">SUM(N20:N22)-N19</f>
        <v>0</v>
      </c>
      <c r="O50" s="43">
        <f t="shared" si="17"/>
        <v>0</v>
      </c>
      <c r="P50" s="43">
        <f t="shared" si="17"/>
        <v>0</v>
      </c>
      <c r="Q50" s="43">
        <f>SUM(Q20:Q22)-Q19</f>
        <v>0</v>
      </c>
      <c r="R50" s="43">
        <f t="shared" si="17"/>
        <v>0</v>
      </c>
      <c r="S50" s="43">
        <f t="shared" si="17"/>
        <v>0</v>
      </c>
      <c r="V50" s="37"/>
    </row>
    <row r="51" spans="4:22">
      <c r="D51" s="40" t="s">
        <v>80</v>
      </c>
      <c r="E51" s="43">
        <f>SUM(E24:E26)-E23</f>
        <v>0</v>
      </c>
      <c r="F51" s="43">
        <f t="shared" ref="F51:L51" si="18">SUM(F24:F26)-F23</f>
        <v>0</v>
      </c>
      <c r="G51" s="43">
        <f t="shared" si="18"/>
        <v>0</v>
      </c>
      <c r="H51" s="43">
        <f t="shared" si="18"/>
        <v>0</v>
      </c>
      <c r="I51" s="43">
        <f t="shared" si="18"/>
        <v>0</v>
      </c>
      <c r="J51" s="43">
        <f t="shared" si="18"/>
        <v>0</v>
      </c>
      <c r="K51" s="43">
        <f t="shared" si="18"/>
        <v>0</v>
      </c>
      <c r="L51" s="43">
        <f t="shared" si="18"/>
        <v>0</v>
      </c>
      <c r="M51" s="43"/>
      <c r="N51" s="43">
        <f t="shared" ref="N51:S51" si="19">SUM(N24:N26)-N23</f>
        <v>0</v>
      </c>
      <c r="O51" s="43">
        <f t="shared" si="19"/>
        <v>0</v>
      </c>
      <c r="P51" s="43">
        <f t="shared" si="19"/>
        <v>0</v>
      </c>
      <c r="Q51" s="43">
        <f>SUM(Q24:Q26)-Q23</f>
        <v>0</v>
      </c>
      <c r="R51" s="43">
        <f t="shared" si="19"/>
        <v>0</v>
      </c>
      <c r="S51" s="43">
        <f t="shared" si="19"/>
        <v>0</v>
      </c>
      <c r="V51" s="37"/>
    </row>
    <row r="52" spans="4:22">
      <c r="D52" s="40" t="s">
        <v>81</v>
      </c>
      <c r="E52" s="43">
        <f>SUM(E28:E29)-E27</f>
        <v>0</v>
      </c>
      <c r="F52" s="43">
        <f t="shared" ref="F52:L52" si="20">SUM(F28:F29)-F27</f>
        <v>0</v>
      </c>
      <c r="G52" s="43">
        <f t="shared" si="20"/>
        <v>0</v>
      </c>
      <c r="H52" s="43">
        <f t="shared" si="20"/>
        <v>0</v>
      </c>
      <c r="I52" s="43">
        <f t="shared" si="20"/>
        <v>0</v>
      </c>
      <c r="J52" s="43">
        <f t="shared" si="20"/>
        <v>0</v>
      </c>
      <c r="K52" s="43">
        <f t="shared" si="20"/>
        <v>0</v>
      </c>
      <c r="L52" s="43">
        <f t="shared" si="20"/>
        <v>0</v>
      </c>
      <c r="M52" s="43"/>
      <c r="N52" s="43">
        <f t="shared" ref="N52:S52" si="21">SUM(N28:N29)-N27</f>
        <v>0</v>
      </c>
      <c r="O52" s="43">
        <f t="shared" si="21"/>
        <v>0</v>
      </c>
      <c r="P52" s="43">
        <f t="shared" si="21"/>
        <v>0</v>
      </c>
      <c r="Q52" s="43">
        <f>SUM(Q28:Q29)-Q27</f>
        <v>0</v>
      </c>
      <c r="R52" s="43">
        <f t="shared" si="21"/>
        <v>0</v>
      </c>
      <c r="S52" s="43">
        <f t="shared" si="21"/>
        <v>0</v>
      </c>
      <c r="V52" s="37"/>
    </row>
    <row r="53" spans="4:22">
      <c r="D53" s="44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V53" s="37"/>
    </row>
    <row r="54" spans="4:22">
      <c r="D54" s="4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V54" s="37"/>
    </row>
    <row r="55" spans="4:22">
      <c r="D55" s="40" t="s">
        <v>7</v>
      </c>
      <c r="E55" s="43">
        <f>SUM(E32:E37)-E7</f>
        <v>0</v>
      </c>
      <c r="F55" s="43">
        <f t="shared" ref="F55:L55" si="22">SUM(F32:F37)-F7</f>
        <v>0</v>
      </c>
      <c r="G55" s="43">
        <f t="shared" si="22"/>
        <v>0</v>
      </c>
      <c r="H55" s="43">
        <f t="shared" si="22"/>
        <v>0</v>
      </c>
      <c r="I55" s="43">
        <f t="shared" si="22"/>
        <v>0</v>
      </c>
      <c r="J55" s="43">
        <f t="shared" si="22"/>
        <v>0</v>
      </c>
      <c r="K55" s="43">
        <f t="shared" si="22"/>
        <v>0</v>
      </c>
      <c r="L55" s="43">
        <f t="shared" si="22"/>
        <v>0</v>
      </c>
      <c r="M55" s="43"/>
      <c r="N55" s="43">
        <f t="shared" ref="N55:S55" si="23">SUM(N32:N37)-N7</f>
        <v>0</v>
      </c>
      <c r="O55" s="43">
        <f t="shared" si="23"/>
        <v>0</v>
      </c>
      <c r="P55" s="43">
        <f t="shared" si="23"/>
        <v>0</v>
      </c>
      <c r="Q55" s="43">
        <f>SUM(Q32:Q37)-Q7</f>
        <v>0</v>
      </c>
      <c r="R55" s="43">
        <f t="shared" si="23"/>
        <v>0</v>
      </c>
      <c r="S55" s="43">
        <f t="shared" si="23"/>
        <v>0</v>
      </c>
      <c r="V55" s="37"/>
    </row>
    <row r="56" spans="4:22">
      <c r="D56" s="40" t="s">
        <v>82</v>
      </c>
      <c r="E56" s="43">
        <f>SUM(E38:E43)-E7</f>
        <v>0</v>
      </c>
      <c r="F56" s="43">
        <f t="shared" ref="F56:L56" si="24">SUM(F38:F43)-F7</f>
        <v>0</v>
      </c>
      <c r="G56" s="43">
        <f t="shared" si="24"/>
        <v>0</v>
      </c>
      <c r="H56" s="43">
        <f t="shared" si="24"/>
        <v>0</v>
      </c>
      <c r="I56" s="43">
        <f t="shared" si="24"/>
        <v>0</v>
      </c>
      <c r="J56" s="43">
        <f t="shared" si="24"/>
        <v>0</v>
      </c>
      <c r="K56" s="43">
        <f t="shared" si="24"/>
        <v>0</v>
      </c>
      <c r="L56" s="43">
        <f t="shared" si="24"/>
        <v>0</v>
      </c>
      <c r="M56" s="43"/>
      <c r="N56" s="43">
        <f t="shared" ref="N56:S56" si="25">SUM(N38:N43)-N7</f>
        <v>0</v>
      </c>
      <c r="O56" s="43">
        <f t="shared" si="25"/>
        <v>0</v>
      </c>
      <c r="P56" s="43">
        <f t="shared" si="25"/>
        <v>0</v>
      </c>
      <c r="Q56" s="43">
        <f>SUM(Q38:Q43)-Q7</f>
        <v>0</v>
      </c>
      <c r="R56" s="43">
        <f t="shared" si="25"/>
        <v>0</v>
      </c>
      <c r="S56" s="43">
        <f t="shared" si="25"/>
        <v>0</v>
      </c>
      <c r="V56" s="37"/>
    </row>
    <row r="57" spans="4:22">
      <c r="D57" s="37"/>
      <c r="V57" s="37"/>
    </row>
    <row r="58" spans="4:22">
      <c r="D58" s="37"/>
      <c r="V58" s="37"/>
    </row>
    <row r="59" spans="4:22">
      <c r="D59" s="37"/>
      <c r="V59" s="37"/>
    </row>
    <row r="60" spans="4:22">
      <c r="D60" s="37"/>
      <c r="V60" s="37"/>
    </row>
    <row r="61" spans="4:22">
      <c r="D61" s="37"/>
      <c r="V61" s="37"/>
    </row>
    <row r="62" spans="4:22">
      <c r="D62" s="37"/>
      <c r="V62" s="37"/>
    </row>
    <row r="63" spans="4:22">
      <c r="D63" s="37"/>
      <c r="V63" s="37"/>
    </row>
  </sheetData>
  <mergeCells count="71">
    <mergeCell ref="B44:L44"/>
    <mergeCell ref="R5:R6"/>
    <mergeCell ref="S5:S6"/>
    <mergeCell ref="C13:D13"/>
    <mergeCell ref="Q5:Q6"/>
    <mergeCell ref="H5:H6"/>
    <mergeCell ref="I5:I6"/>
    <mergeCell ref="B32:C37"/>
    <mergeCell ref="B38:C43"/>
    <mergeCell ref="B4:D6"/>
    <mergeCell ref="C30:D30"/>
    <mergeCell ref="C19:D19"/>
    <mergeCell ref="C23:D23"/>
    <mergeCell ref="C27:D27"/>
    <mergeCell ref="B7:D7"/>
    <mergeCell ref="C8:D8"/>
    <mergeCell ref="V10:W10"/>
    <mergeCell ref="K5:K6"/>
    <mergeCell ref="L5:L6"/>
    <mergeCell ref="N4:P4"/>
    <mergeCell ref="Q4:S4"/>
    <mergeCell ref="T7:W7"/>
    <mergeCell ref="U8:W8"/>
    <mergeCell ref="V9:W9"/>
    <mergeCell ref="T4:W6"/>
    <mergeCell ref="V11:W11"/>
    <mergeCell ref="V12:W12"/>
    <mergeCell ref="U13:W13"/>
    <mergeCell ref="V14:W14"/>
    <mergeCell ref="V15:W15"/>
    <mergeCell ref="V16:W16"/>
    <mergeCell ref="V17:W17"/>
    <mergeCell ref="V18:W18"/>
    <mergeCell ref="U19:W19"/>
    <mergeCell ref="V20:W20"/>
    <mergeCell ref="V21:W21"/>
    <mergeCell ref="V22:W22"/>
    <mergeCell ref="U23:W23"/>
    <mergeCell ref="V24:W24"/>
    <mergeCell ref="V25:W25"/>
    <mergeCell ref="V26:W26"/>
    <mergeCell ref="U27:W27"/>
    <mergeCell ref="V28:W28"/>
    <mergeCell ref="V29:W29"/>
    <mergeCell ref="U30:W30"/>
    <mergeCell ref="V31:W31"/>
    <mergeCell ref="T32:V32"/>
    <mergeCell ref="W32:W37"/>
    <mergeCell ref="T33:V33"/>
    <mergeCell ref="T34:V34"/>
    <mergeCell ref="T35:V35"/>
    <mergeCell ref="T36:V36"/>
    <mergeCell ref="T37:V37"/>
    <mergeCell ref="T38:V38"/>
    <mergeCell ref="W38:W43"/>
    <mergeCell ref="T39:V39"/>
    <mergeCell ref="T40:V40"/>
    <mergeCell ref="T41:V41"/>
    <mergeCell ref="T42:V42"/>
    <mergeCell ref="T43:V43"/>
    <mergeCell ref="E2:K2"/>
    <mergeCell ref="O2:S2"/>
    <mergeCell ref="N5:N6"/>
    <mergeCell ref="O5:O6"/>
    <mergeCell ref="P5:P6"/>
    <mergeCell ref="E4:E6"/>
    <mergeCell ref="F5:F6"/>
    <mergeCell ref="J5:J6"/>
    <mergeCell ref="G5:G6"/>
    <mergeCell ref="J4:L4"/>
    <mergeCell ref="F4:I4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3"/>
  <sheetViews>
    <sheetView view="pageBreakPreview" zoomScaleNormal="100" workbookViewId="0">
      <pane xSplit="4" ySplit="6" topLeftCell="E7" activePane="bottomRight" state="frozen"/>
      <selection activeCell="O14" sqref="O14"/>
      <selection pane="topRight" activeCell="O14" sqref="O14"/>
      <selection pane="bottomLeft" activeCell="O14" sqref="O14"/>
      <selection pane="bottomRight" activeCell="D2" sqref="D2"/>
    </sheetView>
  </sheetViews>
  <sheetFormatPr defaultColWidth="9.140625" defaultRowHeight="12"/>
  <cols>
    <col min="1" max="3" width="2.7109375" style="14" customWidth="1"/>
    <col min="4" max="4" width="23.140625" style="14" bestFit="1" customWidth="1"/>
    <col min="5" max="5" width="10.5703125" style="14" customWidth="1"/>
    <col min="6" max="12" width="9.28515625" style="14" customWidth="1"/>
    <col min="13" max="13" width="2.42578125" style="14" customWidth="1"/>
    <col min="14" max="14" width="12.7109375" style="38" customWidth="1"/>
    <col min="15" max="19" width="12.5703125" style="14" customWidth="1"/>
    <col min="20" max="21" width="2.7109375" style="9" customWidth="1"/>
    <col min="22" max="22" width="19.140625" style="9" customWidth="1"/>
    <col min="23" max="23" width="4.7109375" style="9" customWidth="1"/>
    <col min="24" max="26" width="9.140625" style="14"/>
    <col min="27" max="27" width="8.42578125" style="14" customWidth="1"/>
    <col min="28" max="28" width="10.42578125" style="14" customWidth="1"/>
    <col min="29" max="16384" width="9.140625" style="14"/>
  </cols>
  <sheetData>
    <row r="1" spans="2:28" s="4" customFormat="1">
      <c r="B1" s="58" t="s">
        <v>88</v>
      </c>
      <c r="M1" s="5"/>
      <c r="N1" s="59" t="s">
        <v>89</v>
      </c>
      <c r="T1" s="2"/>
      <c r="U1" s="2"/>
      <c r="V1" s="3"/>
      <c r="W1" s="2"/>
    </row>
    <row r="2" spans="2:28" s="45" customFormat="1" ht="14.25">
      <c r="E2" s="163" t="s">
        <v>94</v>
      </c>
      <c r="F2" s="163"/>
      <c r="G2" s="163"/>
      <c r="H2" s="163"/>
      <c r="I2" s="163"/>
      <c r="J2" s="163"/>
      <c r="K2" s="163"/>
      <c r="M2" s="46"/>
      <c r="O2" s="163" t="s">
        <v>73</v>
      </c>
      <c r="P2" s="163"/>
      <c r="Q2" s="163"/>
      <c r="R2" s="163"/>
      <c r="S2" s="163"/>
    </row>
    <row r="3" spans="2:28" s="47" customFormat="1" ht="12.75" thickBot="1">
      <c r="D3" s="48"/>
      <c r="E3" s="48"/>
      <c r="F3" s="49"/>
      <c r="G3" s="49"/>
      <c r="H3" s="49"/>
      <c r="I3" s="49"/>
      <c r="J3" s="48"/>
      <c r="K3" s="48"/>
      <c r="L3" s="49"/>
      <c r="M3" s="50"/>
      <c r="N3" s="49"/>
      <c r="O3" s="49"/>
      <c r="P3" s="49"/>
      <c r="Q3" s="49"/>
      <c r="R3" s="49"/>
      <c r="S3" s="49"/>
      <c r="T3" s="9"/>
      <c r="U3" s="9"/>
      <c r="V3" s="10"/>
      <c r="W3" s="9"/>
    </row>
    <row r="4" spans="2:28" s="47" customFormat="1" ht="13.5" customHeight="1">
      <c r="B4" s="209" t="s">
        <v>70</v>
      </c>
      <c r="C4" s="210"/>
      <c r="D4" s="211"/>
      <c r="E4" s="168" t="s">
        <v>3</v>
      </c>
      <c r="F4" s="174" t="s">
        <v>25</v>
      </c>
      <c r="G4" s="175"/>
      <c r="H4" s="175"/>
      <c r="I4" s="176"/>
      <c r="J4" s="174" t="s">
        <v>26</v>
      </c>
      <c r="K4" s="175"/>
      <c r="L4" s="175"/>
      <c r="M4" s="51"/>
      <c r="N4" s="173" t="s">
        <v>1</v>
      </c>
      <c r="O4" s="173"/>
      <c r="P4" s="194"/>
      <c r="Q4" s="174" t="s">
        <v>2</v>
      </c>
      <c r="R4" s="175"/>
      <c r="S4" s="176"/>
      <c r="T4" s="197" t="s">
        <v>71</v>
      </c>
      <c r="U4" s="198"/>
      <c r="V4" s="198"/>
      <c r="W4" s="198"/>
    </row>
    <row r="5" spans="2:28" s="47" customFormat="1" ht="13.5" customHeight="1">
      <c r="B5" s="212"/>
      <c r="C5" s="212"/>
      <c r="D5" s="213"/>
      <c r="E5" s="169"/>
      <c r="F5" s="171" t="s">
        <v>4</v>
      </c>
      <c r="G5" s="166" t="s">
        <v>20</v>
      </c>
      <c r="H5" s="166" t="s">
        <v>21</v>
      </c>
      <c r="I5" s="166" t="s">
        <v>22</v>
      </c>
      <c r="J5" s="171" t="s">
        <v>27</v>
      </c>
      <c r="K5" s="166" t="s">
        <v>20</v>
      </c>
      <c r="L5" s="192" t="s">
        <v>21</v>
      </c>
      <c r="M5" s="52"/>
      <c r="N5" s="164" t="s">
        <v>28</v>
      </c>
      <c r="O5" s="166" t="s">
        <v>20</v>
      </c>
      <c r="P5" s="166" t="s">
        <v>21</v>
      </c>
      <c r="Q5" s="171" t="s">
        <v>28</v>
      </c>
      <c r="R5" s="166" t="s">
        <v>23</v>
      </c>
      <c r="S5" s="166" t="s">
        <v>24</v>
      </c>
      <c r="T5" s="199"/>
      <c r="U5" s="200"/>
      <c r="V5" s="200"/>
      <c r="W5" s="200"/>
    </row>
    <row r="6" spans="2:28" s="47" customFormat="1" ht="13.5" customHeight="1">
      <c r="B6" s="214"/>
      <c r="C6" s="214"/>
      <c r="D6" s="215"/>
      <c r="E6" s="170"/>
      <c r="F6" s="170"/>
      <c r="G6" s="170"/>
      <c r="H6" s="170"/>
      <c r="I6" s="170"/>
      <c r="J6" s="170"/>
      <c r="K6" s="170"/>
      <c r="L6" s="193"/>
      <c r="M6" s="52"/>
      <c r="N6" s="165"/>
      <c r="O6" s="167"/>
      <c r="P6" s="167"/>
      <c r="Q6" s="170"/>
      <c r="R6" s="170"/>
      <c r="S6" s="170"/>
      <c r="T6" s="201"/>
      <c r="U6" s="202"/>
      <c r="V6" s="202"/>
      <c r="W6" s="202"/>
      <c r="X6" s="17" t="s">
        <v>83</v>
      </c>
      <c r="Y6" s="17" t="s">
        <v>84</v>
      </c>
      <c r="Z6" s="17" t="s">
        <v>85</v>
      </c>
      <c r="AA6" s="17" t="s">
        <v>86</v>
      </c>
      <c r="AB6" s="17" t="s">
        <v>87</v>
      </c>
    </row>
    <row r="7" spans="2:28" s="47" customFormat="1" ht="18.95" customHeight="1">
      <c r="B7" s="216" t="s">
        <v>5</v>
      </c>
      <c r="C7" s="216"/>
      <c r="D7" s="217"/>
      <c r="E7" s="62">
        <f t="shared" ref="E7:E43" si="0">F7+J7+N7+Q7</f>
        <v>2207</v>
      </c>
      <c r="F7" s="62">
        <f t="shared" ref="F7:F43" si="1">SUM(G7:I7)</f>
        <v>90</v>
      </c>
      <c r="G7" s="122">
        <v>68</v>
      </c>
      <c r="H7" s="122">
        <v>22</v>
      </c>
      <c r="I7" s="122">
        <v>0</v>
      </c>
      <c r="J7" s="62">
        <f>SUM(K7:L7)</f>
        <v>11</v>
      </c>
      <c r="K7" s="123">
        <v>9</v>
      </c>
      <c r="L7" s="124">
        <v>2</v>
      </c>
      <c r="M7" s="19"/>
      <c r="N7" s="92">
        <f>SUM(O7:P7)</f>
        <v>254</v>
      </c>
      <c r="O7" s="145">
        <v>244</v>
      </c>
      <c r="P7" s="145">
        <v>10</v>
      </c>
      <c r="Q7" s="62">
        <f>SUM(R7:S7)</f>
        <v>1852</v>
      </c>
      <c r="R7" s="146">
        <v>1368</v>
      </c>
      <c r="S7" s="146">
        <v>484</v>
      </c>
      <c r="T7" s="195" t="s">
        <v>5</v>
      </c>
      <c r="U7" s="196"/>
      <c r="V7" s="196"/>
      <c r="W7" s="196"/>
      <c r="X7" s="20">
        <f t="shared" ref="X7:X43" si="2">SUM(F7,J7,N7,Q7)-E7</f>
        <v>0</v>
      </c>
      <c r="Y7" s="20">
        <f t="shared" ref="Y7:Y43" si="3">SUM(G7:I7)-F7</f>
        <v>0</v>
      </c>
      <c r="Z7" s="20">
        <f t="shared" ref="Z7:Z43" si="4">SUM(K7:L7)-J7</f>
        <v>0</v>
      </c>
      <c r="AA7" s="20">
        <f t="shared" ref="AA7:AA43" si="5">SUM(O7:P7)-N7</f>
        <v>0</v>
      </c>
      <c r="AB7" s="20">
        <f t="shared" ref="AB7:AB43" si="6">SUM(R7:S7)-Q7</f>
        <v>0</v>
      </c>
    </row>
    <row r="8" spans="2:28" s="47" customFormat="1" ht="18.95" customHeight="1">
      <c r="B8" s="22"/>
      <c r="C8" s="191" t="s">
        <v>29</v>
      </c>
      <c r="D8" s="204"/>
      <c r="E8" s="62">
        <f t="shared" si="0"/>
        <v>40</v>
      </c>
      <c r="F8" s="62">
        <f t="shared" si="1"/>
        <v>12</v>
      </c>
      <c r="G8" s="125">
        <v>9</v>
      </c>
      <c r="H8" s="125">
        <v>3</v>
      </c>
      <c r="I8" s="125">
        <v>0</v>
      </c>
      <c r="J8" s="62">
        <f t="shared" ref="J8:J43" si="7">SUM(K8:L8)</f>
        <v>0</v>
      </c>
      <c r="K8" s="126">
        <v>0</v>
      </c>
      <c r="L8" s="127">
        <v>0</v>
      </c>
      <c r="M8" s="53"/>
      <c r="N8" s="92">
        <f t="shared" ref="N8:N43" si="8">SUM(O8:P8)</f>
        <v>26</v>
      </c>
      <c r="O8" s="147">
        <v>23</v>
      </c>
      <c r="P8" s="147">
        <v>3</v>
      </c>
      <c r="Q8" s="62">
        <f t="shared" ref="Q8:Q43" si="9">SUM(R8:S8)</f>
        <v>2</v>
      </c>
      <c r="R8" s="148">
        <v>2</v>
      </c>
      <c r="S8" s="148">
        <v>0</v>
      </c>
      <c r="T8" s="23"/>
      <c r="U8" s="191" t="s">
        <v>29</v>
      </c>
      <c r="V8" s="191"/>
      <c r="W8" s="191"/>
      <c r="X8" s="20">
        <f t="shared" si="2"/>
        <v>0</v>
      </c>
      <c r="Y8" s="20">
        <f t="shared" si="3"/>
        <v>0</v>
      </c>
      <c r="Z8" s="20">
        <f t="shared" si="4"/>
        <v>0</v>
      </c>
      <c r="AA8" s="20">
        <f t="shared" si="5"/>
        <v>0</v>
      </c>
      <c r="AB8" s="20">
        <f t="shared" si="6"/>
        <v>0</v>
      </c>
    </row>
    <row r="9" spans="2:28" s="47" customFormat="1" ht="18.95" customHeight="1">
      <c r="B9" s="24"/>
      <c r="C9" s="24"/>
      <c r="D9" s="25" t="s">
        <v>30</v>
      </c>
      <c r="E9" s="62">
        <f t="shared" si="0"/>
        <v>16</v>
      </c>
      <c r="F9" s="69">
        <f t="shared" si="1"/>
        <v>7</v>
      </c>
      <c r="G9" s="128">
        <v>7</v>
      </c>
      <c r="H9" s="128">
        <v>0</v>
      </c>
      <c r="I9" s="128">
        <v>0</v>
      </c>
      <c r="J9" s="69">
        <f t="shared" si="7"/>
        <v>0</v>
      </c>
      <c r="K9" s="129">
        <v>0</v>
      </c>
      <c r="L9" s="130">
        <v>0</v>
      </c>
      <c r="M9" s="55"/>
      <c r="N9" s="99">
        <f t="shared" si="8"/>
        <v>9</v>
      </c>
      <c r="O9" s="149">
        <v>6</v>
      </c>
      <c r="P9" s="149">
        <v>3</v>
      </c>
      <c r="Q9" s="69">
        <f t="shared" si="9"/>
        <v>0</v>
      </c>
      <c r="R9" s="150">
        <v>0</v>
      </c>
      <c r="S9" s="150">
        <v>0</v>
      </c>
      <c r="T9" s="27"/>
      <c r="U9" s="28"/>
      <c r="V9" s="190" t="s">
        <v>30</v>
      </c>
      <c r="W9" s="190"/>
      <c r="X9" s="20">
        <f t="shared" si="2"/>
        <v>0</v>
      </c>
      <c r="Y9" s="20">
        <f t="shared" si="3"/>
        <v>0</v>
      </c>
      <c r="Z9" s="20">
        <f t="shared" si="4"/>
        <v>0</v>
      </c>
      <c r="AA9" s="20">
        <f t="shared" si="5"/>
        <v>0</v>
      </c>
      <c r="AB9" s="20">
        <f t="shared" si="6"/>
        <v>0</v>
      </c>
    </row>
    <row r="10" spans="2:28" s="47" customFormat="1" ht="18.95" customHeight="1">
      <c r="B10" s="24"/>
      <c r="C10" s="24"/>
      <c r="D10" s="25" t="s">
        <v>31</v>
      </c>
      <c r="E10" s="62">
        <f t="shared" si="0"/>
        <v>14</v>
      </c>
      <c r="F10" s="69">
        <f t="shared" si="1"/>
        <v>1</v>
      </c>
      <c r="G10" s="128">
        <v>1</v>
      </c>
      <c r="H10" s="128">
        <v>0</v>
      </c>
      <c r="I10" s="128">
        <v>0</v>
      </c>
      <c r="J10" s="69">
        <f t="shared" si="7"/>
        <v>0</v>
      </c>
      <c r="K10" s="129">
        <v>0</v>
      </c>
      <c r="L10" s="130">
        <v>0</v>
      </c>
      <c r="M10" s="55"/>
      <c r="N10" s="99">
        <f t="shared" si="8"/>
        <v>12</v>
      </c>
      <c r="O10" s="149">
        <v>12</v>
      </c>
      <c r="P10" s="149">
        <v>0</v>
      </c>
      <c r="Q10" s="69">
        <f t="shared" si="9"/>
        <v>1</v>
      </c>
      <c r="R10" s="150">
        <v>1</v>
      </c>
      <c r="S10" s="150">
        <v>0</v>
      </c>
      <c r="T10" s="27"/>
      <c r="U10" s="28"/>
      <c r="V10" s="190" t="s">
        <v>31</v>
      </c>
      <c r="W10" s="190"/>
      <c r="X10" s="20">
        <f t="shared" si="2"/>
        <v>0</v>
      </c>
      <c r="Y10" s="20">
        <f t="shared" si="3"/>
        <v>0</v>
      </c>
      <c r="Z10" s="20">
        <f t="shared" si="4"/>
        <v>0</v>
      </c>
      <c r="AA10" s="20">
        <f t="shared" si="5"/>
        <v>0</v>
      </c>
      <c r="AB10" s="20">
        <f t="shared" si="6"/>
        <v>0</v>
      </c>
    </row>
    <row r="11" spans="2:28" s="47" customFormat="1" ht="18.95" customHeight="1">
      <c r="B11" s="24"/>
      <c r="C11" s="24"/>
      <c r="D11" s="25" t="s">
        <v>32</v>
      </c>
      <c r="E11" s="62">
        <f t="shared" si="0"/>
        <v>7</v>
      </c>
      <c r="F11" s="69">
        <f t="shared" si="1"/>
        <v>4</v>
      </c>
      <c r="G11" s="128">
        <v>1</v>
      </c>
      <c r="H11" s="128">
        <v>3</v>
      </c>
      <c r="I11" s="128">
        <v>0</v>
      </c>
      <c r="J11" s="69">
        <f t="shared" si="7"/>
        <v>0</v>
      </c>
      <c r="K11" s="129">
        <v>0</v>
      </c>
      <c r="L11" s="130">
        <v>0</v>
      </c>
      <c r="M11" s="55"/>
      <c r="N11" s="99">
        <f t="shared" si="8"/>
        <v>2</v>
      </c>
      <c r="O11" s="149">
        <v>2</v>
      </c>
      <c r="P11" s="149">
        <v>0</v>
      </c>
      <c r="Q11" s="69">
        <f t="shared" si="9"/>
        <v>1</v>
      </c>
      <c r="R11" s="150">
        <v>1</v>
      </c>
      <c r="S11" s="150">
        <v>0</v>
      </c>
      <c r="T11" s="27"/>
      <c r="U11" s="28"/>
      <c r="V11" s="190" t="s">
        <v>32</v>
      </c>
      <c r="W11" s="190"/>
      <c r="X11" s="20">
        <f t="shared" si="2"/>
        <v>0</v>
      </c>
      <c r="Y11" s="20">
        <f t="shared" si="3"/>
        <v>0</v>
      </c>
      <c r="Z11" s="20">
        <f t="shared" si="4"/>
        <v>0</v>
      </c>
      <c r="AA11" s="20">
        <f t="shared" si="5"/>
        <v>0</v>
      </c>
      <c r="AB11" s="20">
        <f t="shared" si="6"/>
        <v>0</v>
      </c>
    </row>
    <row r="12" spans="2:28" s="47" customFormat="1" ht="18.95" customHeight="1">
      <c r="B12" s="24"/>
      <c r="C12" s="24"/>
      <c r="D12" s="60" t="s">
        <v>92</v>
      </c>
      <c r="E12" s="62">
        <f t="shared" si="0"/>
        <v>3</v>
      </c>
      <c r="F12" s="69">
        <f t="shared" si="1"/>
        <v>0</v>
      </c>
      <c r="G12" s="128">
        <v>0</v>
      </c>
      <c r="H12" s="128">
        <v>0</v>
      </c>
      <c r="I12" s="128">
        <v>0</v>
      </c>
      <c r="J12" s="69">
        <f t="shared" si="7"/>
        <v>0</v>
      </c>
      <c r="K12" s="129">
        <v>0</v>
      </c>
      <c r="L12" s="130">
        <v>0</v>
      </c>
      <c r="M12" s="55"/>
      <c r="N12" s="99">
        <f t="shared" si="8"/>
        <v>3</v>
      </c>
      <c r="O12" s="149">
        <v>3</v>
      </c>
      <c r="P12" s="149">
        <v>0</v>
      </c>
      <c r="Q12" s="69">
        <f t="shared" si="9"/>
        <v>0</v>
      </c>
      <c r="R12" s="150">
        <v>0</v>
      </c>
      <c r="S12" s="150">
        <v>0</v>
      </c>
      <c r="T12" s="27"/>
      <c r="U12" s="28"/>
      <c r="V12" s="190" t="s">
        <v>92</v>
      </c>
      <c r="W12" s="190"/>
      <c r="X12" s="20">
        <f t="shared" si="2"/>
        <v>0</v>
      </c>
      <c r="Y12" s="20">
        <f t="shared" si="3"/>
        <v>0</v>
      </c>
      <c r="Z12" s="20">
        <f t="shared" si="4"/>
        <v>0</v>
      </c>
      <c r="AA12" s="20">
        <f t="shared" si="5"/>
        <v>0</v>
      </c>
      <c r="AB12" s="20">
        <f t="shared" si="6"/>
        <v>0</v>
      </c>
    </row>
    <row r="13" spans="2:28" s="47" customFormat="1" ht="18.95" customHeight="1">
      <c r="B13" s="22"/>
      <c r="C13" s="191" t="s">
        <v>33</v>
      </c>
      <c r="D13" s="204"/>
      <c r="E13" s="62">
        <f t="shared" si="0"/>
        <v>320</v>
      </c>
      <c r="F13" s="62">
        <f t="shared" si="1"/>
        <v>28</v>
      </c>
      <c r="G13" s="125">
        <v>24</v>
      </c>
      <c r="H13" s="125">
        <v>4</v>
      </c>
      <c r="I13" s="125">
        <v>0</v>
      </c>
      <c r="J13" s="62">
        <f t="shared" si="7"/>
        <v>0</v>
      </c>
      <c r="K13" s="126">
        <v>0</v>
      </c>
      <c r="L13" s="127">
        <v>0</v>
      </c>
      <c r="M13" s="19"/>
      <c r="N13" s="92">
        <f t="shared" si="8"/>
        <v>76</v>
      </c>
      <c r="O13" s="147">
        <v>74</v>
      </c>
      <c r="P13" s="147">
        <v>2</v>
      </c>
      <c r="Q13" s="62">
        <f t="shared" si="9"/>
        <v>216</v>
      </c>
      <c r="R13" s="148">
        <v>195</v>
      </c>
      <c r="S13" s="148">
        <v>21</v>
      </c>
      <c r="T13" s="23"/>
      <c r="U13" s="191" t="s">
        <v>33</v>
      </c>
      <c r="V13" s="191"/>
      <c r="W13" s="191"/>
      <c r="X13" s="20">
        <f t="shared" si="2"/>
        <v>0</v>
      </c>
      <c r="Y13" s="20">
        <f t="shared" si="3"/>
        <v>0</v>
      </c>
      <c r="Z13" s="20">
        <f t="shared" si="4"/>
        <v>0</v>
      </c>
      <c r="AA13" s="20">
        <f t="shared" si="5"/>
        <v>0</v>
      </c>
      <c r="AB13" s="20">
        <f t="shared" si="6"/>
        <v>0</v>
      </c>
    </row>
    <row r="14" spans="2:28" s="47" customFormat="1" ht="18.95" customHeight="1">
      <c r="B14" s="24"/>
      <c r="C14" s="24"/>
      <c r="D14" s="25" t="s">
        <v>34</v>
      </c>
      <c r="E14" s="62">
        <f t="shared" si="0"/>
        <v>0</v>
      </c>
      <c r="F14" s="69">
        <f t="shared" si="1"/>
        <v>0</v>
      </c>
      <c r="G14" s="128">
        <v>0</v>
      </c>
      <c r="H14" s="128">
        <v>0</v>
      </c>
      <c r="I14" s="128">
        <v>0</v>
      </c>
      <c r="J14" s="69">
        <f t="shared" si="7"/>
        <v>0</v>
      </c>
      <c r="K14" s="129">
        <v>0</v>
      </c>
      <c r="L14" s="130">
        <v>0</v>
      </c>
      <c r="M14" s="55"/>
      <c r="N14" s="99">
        <f t="shared" si="8"/>
        <v>0</v>
      </c>
      <c r="O14" s="149">
        <v>0</v>
      </c>
      <c r="P14" s="149">
        <v>0</v>
      </c>
      <c r="Q14" s="69">
        <f t="shared" si="9"/>
        <v>0</v>
      </c>
      <c r="R14" s="150">
        <v>0</v>
      </c>
      <c r="S14" s="150">
        <v>0</v>
      </c>
      <c r="T14" s="27"/>
      <c r="U14" s="28"/>
      <c r="V14" s="190" t="s">
        <v>34</v>
      </c>
      <c r="W14" s="190"/>
      <c r="X14" s="20">
        <f t="shared" si="2"/>
        <v>0</v>
      </c>
      <c r="Y14" s="20">
        <f t="shared" si="3"/>
        <v>0</v>
      </c>
      <c r="Z14" s="20">
        <f t="shared" si="4"/>
        <v>0</v>
      </c>
      <c r="AA14" s="20">
        <f t="shared" si="5"/>
        <v>0</v>
      </c>
      <c r="AB14" s="20">
        <f t="shared" si="6"/>
        <v>0</v>
      </c>
    </row>
    <row r="15" spans="2:28" s="47" customFormat="1" ht="18.95" customHeight="1">
      <c r="B15" s="24"/>
      <c r="C15" s="24"/>
      <c r="D15" s="25" t="s">
        <v>35</v>
      </c>
      <c r="E15" s="62">
        <f t="shared" si="0"/>
        <v>98</v>
      </c>
      <c r="F15" s="69">
        <f t="shared" si="1"/>
        <v>11</v>
      </c>
      <c r="G15" s="128">
        <v>9</v>
      </c>
      <c r="H15" s="128">
        <v>2</v>
      </c>
      <c r="I15" s="128">
        <v>0</v>
      </c>
      <c r="J15" s="69">
        <f t="shared" si="7"/>
        <v>0</v>
      </c>
      <c r="K15" s="129">
        <v>0</v>
      </c>
      <c r="L15" s="130">
        <v>0</v>
      </c>
      <c r="M15" s="55"/>
      <c r="N15" s="99">
        <f t="shared" si="8"/>
        <v>9</v>
      </c>
      <c r="O15" s="149">
        <v>8</v>
      </c>
      <c r="P15" s="149">
        <v>1</v>
      </c>
      <c r="Q15" s="69">
        <f t="shared" si="9"/>
        <v>78</v>
      </c>
      <c r="R15" s="150">
        <v>57</v>
      </c>
      <c r="S15" s="150">
        <v>21</v>
      </c>
      <c r="T15" s="27"/>
      <c r="U15" s="28"/>
      <c r="V15" s="190" t="s">
        <v>35</v>
      </c>
      <c r="W15" s="190"/>
      <c r="X15" s="20">
        <f t="shared" si="2"/>
        <v>0</v>
      </c>
      <c r="Y15" s="20">
        <f t="shared" si="3"/>
        <v>0</v>
      </c>
      <c r="Z15" s="20">
        <f t="shared" si="4"/>
        <v>0</v>
      </c>
      <c r="AA15" s="20">
        <f t="shared" si="5"/>
        <v>0</v>
      </c>
      <c r="AB15" s="20">
        <f t="shared" si="6"/>
        <v>0</v>
      </c>
    </row>
    <row r="16" spans="2:28" s="47" customFormat="1" ht="18.95" customHeight="1">
      <c r="B16" s="24"/>
      <c r="C16" s="24"/>
      <c r="D16" s="25" t="s">
        <v>36</v>
      </c>
      <c r="E16" s="62">
        <f t="shared" si="0"/>
        <v>154</v>
      </c>
      <c r="F16" s="69">
        <f t="shared" si="1"/>
        <v>12</v>
      </c>
      <c r="G16" s="128">
        <v>10</v>
      </c>
      <c r="H16" s="128">
        <v>2</v>
      </c>
      <c r="I16" s="128">
        <v>0</v>
      </c>
      <c r="J16" s="69">
        <f t="shared" si="7"/>
        <v>0</v>
      </c>
      <c r="K16" s="129">
        <v>0</v>
      </c>
      <c r="L16" s="130">
        <v>0</v>
      </c>
      <c r="M16" s="55"/>
      <c r="N16" s="99">
        <f t="shared" si="8"/>
        <v>36</v>
      </c>
      <c r="O16" s="149">
        <v>35</v>
      </c>
      <c r="P16" s="149">
        <v>1</v>
      </c>
      <c r="Q16" s="69">
        <f t="shared" si="9"/>
        <v>106</v>
      </c>
      <c r="R16" s="150">
        <v>106</v>
      </c>
      <c r="S16" s="150">
        <v>0</v>
      </c>
      <c r="T16" s="27"/>
      <c r="U16" s="28"/>
      <c r="V16" s="190" t="s">
        <v>36</v>
      </c>
      <c r="W16" s="190"/>
      <c r="X16" s="20">
        <f t="shared" si="2"/>
        <v>0</v>
      </c>
      <c r="Y16" s="20">
        <f t="shared" si="3"/>
        <v>0</v>
      </c>
      <c r="Z16" s="20">
        <f t="shared" si="4"/>
        <v>0</v>
      </c>
      <c r="AA16" s="20">
        <f t="shared" si="5"/>
        <v>0</v>
      </c>
      <c r="AB16" s="20">
        <f t="shared" si="6"/>
        <v>0</v>
      </c>
    </row>
    <row r="17" spans="2:28" s="47" customFormat="1" ht="18.95" customHeight="1">
      <c r="B17" s="24"/>
      <c r="C17" s="24"/>
      <c r="D17" s="25" t="s">
        <v>37</v>
      </c>
      <c r="E17" s="62">
        <f t="shared" si="0"/>
        <v>25</v>
      </c>
      <c r="F17" s="69">
        <f t="shared" si="1"/>
        <v>5</v>
      </c>
      <c r="G17" s="128">
        <v>5</v>
      </c>
      <c r="H17" s="128">
        <v>0</v>
      </c>
      <c r="I17" s="128">
        <v>0</v>
      </c>
      <c r="J17" s="69">
        <f t="shared" si="7"/>
        <v>0</v>
      </c>
      <c r="K17" s="129">
        <v>0</v>
      </c>
      <c r="L17" s="130">
        <v>0</v>
      </c>
      <c r="M17" s="55"/>
      <c r="N17" s="99">
        <f t="shared" si="8"/>
        <v>5</v>
      </c>
      <c r="O17" s="149">
        <v>5</v>
      </c>
      <c r="P17" s="149">
        <v>0</v>
      </c>
      <c r="Q17" s="69">
        <f t="shared" si="9"/>
        <v>15</v>
      </c>
      <c r="R17" s="150">
        <v>15</v>
      </c>
      <c r="S17" s="150">
        <v>0</v>
      </c>
      <c r="T17" s="27"/>
      <c r="U17" s="28"/>
      <c r="V17" s="190" t="s">
        <v>37</v>
      </c>
      <c r="W17" s="190"/>
      <c r="X17" s="20">
        <f t="shared" si="2"/>
        <v>0</v>
      </c>
      <c r="Y17" s="20">
        <f t="shared" si="3"/>
        <v>0</v>
      </c>
      <c r="Z17" s="20">
        <f t="shared" si="4"/>
        <v>0</v>
      </c>
      <c r="AA17" s="20">
        <f t="shared" si="5"/>
        <v>0</v>
      </c>
      <c r="AB17" s="20">
        <f t="shared" si="6"/>
        <v>0</v>
      </c>
    </row>
    <row r="18" spans="2:28" s="47" customFormat="1" ht="18.95" customHeight="1">
      <c r="B18" s="24"/>
      <c r="C18" s="24"/>
      <c r="D18" s="25" t="s">
        <v>38</v>
      </c>
      <c r="E18" s="62">
        <f t="shared" si="0"/>
        <v>43</v>
      </c>
      <c r="F18" s="69">
        <f t="shared" si="1"/>
        <v>0</v>
      </c>
      <c r="G18" s="128">
        <v>0</v>
      </c>
      <c r="H18" s="128">
        <v>0</v>
      </c>
      <c r="I18" s="128">
        <v>0</v>
      </c>
      <c r="J18" s="69">
        <f t="shared" si="7"/>
        <v>0</v>
      </c>
      <c r="K18" s="129">
        <v>0</v>
      </c>
      <c r="L18" s="130">
        <v>0</v>
      </c>
      <c r="M18" s="55"/>
      <c r="N18" s="99">
        <f t="shared" si="8"/>
        <v>26</v>
      </c>
      <c r="O18" s="149">
        <v>26</v>
      </c>
      <c r="P18" s="149">
        <v>0</v>
      </c>
      <c r="Q18" s="69">
        <f t="shared" si="9"/>
        <v>17</v>
      </c>
      <c r="R18" s="150">
        <v>17</v>
      </c>
      <c r="S18" s="150">
        <v>0</v>
      </c>
      <c r="T18" s="27"/>
      <c r="U18" s="28"/>
      <c r="V18" s="190" t="s">
        <v>38</v>
      </c>
      <c r="W18" s="190"/>
      <c r="X18" s="20">
        <f t="shared" si="2"/>
        <v>0</v>
      </c>
      <c r="Y18" s="20">
        <f t="shared" si="3"/>
        <v>0</v>
      </c>
      <c r="Z18" s="20">
        <f t="shared" si="4"/>
        <v>0</v>
      </c>
      <c r="AA18" s="20">
        <f t="shared" si="5"/>
        <v>0</v>
      </c>
      <c r="AB18" s="20">
        <f t="shared" si="6"/>
        <v>0</v>
      </c>
    </row>
    <row r="19" spans="2:28" s="54" customFormat="1" ht="18.95" customHeight="1">
      <c r="B19" s="22"/>
      <c r="C19" s="191" t="s">
        <v>67</v>
      </c>
      <c r="D19" s="204"/>
      <c r="E19" s="62">
        <f t="shared" si="0"/>
        <v>1438</v>
      </c>
      <c r="F19" s="62">
        <f t="shared" si="1"/>
        <v>33</v>
      </c>
      <c r="G19" s="125">
        <v>23</v>
      </c>
      <c r="H19" s="125">
        <v>10</v>
      </c>
      <c r="I19" s="125">
        <v>0</v>
      </c>
      <c r="J19" s="62">
        <f t="shared" si="7"/>
        <v>7</v>
      </c>
      <c r="K19" s="126">
        <v>5</v>
      </c>
      <c r="L19" s="127">
        <v>2</v>
      </c>
      <c r="M19" s="19"/>
      <c r="N19" s="92">
        <f t="shared" si="8"/>
        <v>90</v>
      </c>
      <c r="O19" s="147">
        <v>85</v>
      </c>
      <c r="P19" s="147">
        <v>5</v>
      </c>
      <c r="Q19" s="62">
        <f t="shared" si="9"/>
        <v>1308</v>
      </c>
      <c r="R19" s="148">
        <v>916</v>
      </c>
      <c r="S19" s="148">
        <v>392</v>
      </c>
      <c r="T19" s="23"/>
      <c r="U19" s="191" t="s">
        <v>67</v>
      </c>
      <c r="V19" s="191"/>
      <c r="W19" s="191"/>
      <c r="X19" s="20">
        <f t="shared" si="2"/>
        <v>0</v>
      </c>
      <c r="Y19" s="20">
        <f t="shared" si="3"/>
        <v>0</v>
      </c>
      <c r="Z19" s="20">
        <f t="shared" si="4"/>
        <v>0</v>
      </c>
      <c r="AA19" s="20">
        <f t="shared" si="5"/>
        <v>0</v>
      </c>
      <c r="AB19" s="20">
        <f t="shared" si="6"/>
        <v>0</v>
      </c>
    </row>
    <row r="20" spans="2:28" s="47" customFormat="1" ht="18.95" customHeight="1">
      <c r="B20" s="24"/>
      <c r="C20" s="24"/>
      <c r="D20" s="25" t="s">
        <v>39</v>
      </c>
      <c r="E20" s="62">
        <f t="shared" si="0"/>
        <v>23</v>
      </c>
      <c r="F20" s="69">
        <f t="shared" si="1"/>
        <v>0</v>
      </c>
      <c r="G20" s="128">
        <v>0</v>
      </c>
      <c r="H20" s="128">
        <v>0</v>
      </c>
      <c r="I20" s="128">
        <v>0</v>
      </c>
      <c r="J20" s="69">
        <f t="shared" si="7"/>
        <v>1</v>
      </c>
      <c r="K20" s="129">
        <v>0</v>
      </c>
      <c r="L20" s="130">
        <v>1</v>
      </c>
      <c r="M20" s="55"/>
      <c r="N20" s="99">
        <f t="shared" si="8"/>
        <v>6</v>
      </c>
      <c r="O20" s="149">
        <v>6</v>
      </c>
      <c r="P20" s="149">
        <v>0</v>
      </c>
      <c r="Q20" s="69">
        <f t="shared" si="9"/>
        <v>16</v>
      </c>
      <c r="R20" s="150">
        <v>16</v>
      </c>
      <c r="S20" s="150">
        <v>0</v>
      </c>
      <c r="T20" s="27"/>
      <c r="U20" s="28"/>
      <c r="V20" s="190" t="s">
        <v>39</v>
      </c>
      <c r="W20" s="190"/>
      <c r="X20" s="20">
        <f t="shared" si="2"/>
        <v>0</v>
      </c>
      <c r="Y20" s="20">
        <f t="shared" si="3"/>
        <v>0</v>
      </c>
      <c r="Z20" s="20">
        <f t="shared" si="4"/>
        <v>0</v>
      </c>
      <c r="AA20" s="20">
        <f t="shared" si="5"/>
        <v>0</v>
      </c>
      <c r="AB20" s="20">
        <f t="shared" si="6"/>
        <v>0</v>
      </c>
    </row>
    <row r="21" spans="2:28" s="47" customFormat="1" ht="18.95" customHeight="1">
      <c r="B21" s="24"/>
      <c r="C21" s="24"/>
      <c r="D21" s="25" t="s">
        <v>40</v>
      </c>
      <c r="E21" s="62">
        <f t="shared" si="0"/>
        <v>219</v>
      </c>
      <c r="F21" s="69">
        <f t="shared" si="1"/>
        <v>1</v>
      </c>
      <c r="G21" s="128">
        <v>0</v>
      </c>
      <c r="H21" s="128">
        <v>1</v>
      </c>
      <c r="I21" s="128">
        <v>0</v>
      </c>
      <c r="J21" s="69">
        <f t="shared" si="7"/>
        <v>0</v>
      </c>
      <c r="K21" s="129">
        <v>0</v>
      </c>
      <c r="L21" s="130">
        <v>0</v>
      </c>
      <c r="M21" s="55"/>
      <c r="N21" s="99">
        <f t="shared" si="8"/>
        <v>6</v>
      </c>
      <c r="O21" s="149">
        <v>6</v>
      </c>
      <c r="P21" s="149">
        <v>0</v>
      </c>
      <c r="Q21" s="69">
        <f t="shared" si="9"/>
        <v>212</v>
      </c>
      <c r="R21" s="150">
        <v>158</v>
      </c>
      <c r="S21" s="150">
        <v>54</v>
      </c>
      <c r="T21" s="27"/>
      <c r="U21" s="28"/>
      <c r="V21" s="190" t="s">
        <v>40</v>
      </c>
      <c r="W21" s="190"/>
      <c r="X21" s="20">
        <f t="shared" si="2"/>
        <v>0</v>
      </c>
      <c r="Y21" s="20">
        <f t="shared" si="3"/>
        <v>0</v>
      </c>
      <c r="Z21" s="20">
        <f t="shared" si="4"/>
        <v>0</v>
      </c>
      <c r="AA21" s="20">
        <f t="shared" si="5"/>
        <v>0</v>
      </c>
      <c r="AB21" s="20">
        <f t="shared" si="6"/>
        <v>0</v>
      </c>
    </row>
    <row r="22" spans="2:28" s="47" customFormat="1" ht="18.95" customHeight="1">
      <c r="B22" s="24"/>
      <c r="C22" s="24"/>
      <c r="D22" s="25" t="s">
        <v>41</v>
      </c>
      <c r="E22" s="62">
        <f t="shared" si="0"/>
        <v>1196</v>
      </c>
      <c r="F22" s="69">
        <f t="shared" si="1"/>
        <v>32</v>
      </c>
      <c r="G22" s="128">
        <v>23</v>
      </c>
      <c r="H22" s="128">
        <v>9</v>
      </c>
      <c r="I22" s="128">
        <v>0</v>
      </c>
      <c r="J22" s="69">
        <f t="shared" si="7"/>
        <v>6</v>
      </c>
      <c r="K22" s="129">
        <v>5</v>
      </c>
      <c r="L22" s="130">
        <v>1</v>
      </c>
      <c r="M22" s="55"/>
      <c r="N22" s="99">
        <f t="shared" si="8"/>
        <v>78</v>
      </c>
      <c r="O22" s="149">
        <v>73</v>
      </c>
      <c r="P22" s="149">
        <v>5</v>
      </c>
      <c r="Q22" s="69">
        <f t="shared" si="9"/>
        <v>1080</v>
      </c>
      <c r="R22" s="150">
        <v>742</v>
      </c>
      <c r="S22" s="150">
        <v>338</v>
      </c>
      <c r="T22" s="27"/>
      <c r="U22" s="28"/>
      <c r="V22" s="190" t="s">
        <v>41</v>
      </c>
      <c r="W22" s="190"/>
      <c r="X22" s="20">
        <f t="shared" si="2"/>
        <v>0</v>
      </c>
      <c r="Y22" s="20">
        <f t="shared" si="3"/>
        <v>0</v>
      </c>
      <c r="Z22" s="20">
        <f t="shared" si="4"/>
        <v>0</v>
      </c>
      <c r="AA22" s="20">
        <f t="shared" si="5"/>
        <v>0</v>
      </c>
      <c r="AB22" s="20">
        <f t="shared" si="6"/>
        <v>0</v>
      </c>
    </row>
    <row r="23" spans="2:28" s="54" customFormat="1" ht="18.95" customHeight="1">
      <c r="B23" s="22"/>
      <c r="C23" s="191" t="s">
        <v>65</v>
      </c>
      <c r="D23" s="204"/>
      <c r="E23" s="62">
        <f t="shared" si="0"/>
        <v>144</v>
      </c>
      <c r="F23" s="62">
        <f t="shared" si="1"/>
        <v>6</v>
      </c>
      <c r="G23" s="125">
        <v>6</v>
      </c>
      <c r="H23" s="125">
        <v>0</v>
      </c>
      <c r="I23" s="125">
        <v>0</v>
      </c>
      <c r="J23" s="62">
        <f t="shared" si="7"/>
        <v>4</v>
      </c>
      <c r="K23" s="126">
        <v>4</v>
      </c>
      <c r="L23" s="127">
        <v>0</v>
      </c>
      <c r="M23" s="19"/>
      <c r="N23" s="92">
        <f t="shared" si="8"/>
        <v>47</v>
      </c>
      <c r="O23" s="147">
        <v>47</v>
      </c>
      <c r="P23" s="147">
        <v>0</v>
      </c>
      <c r="Q23" s="62">
        <f t="shared" si="9"/>
        <v>87</v>
      </c>
      <c r="R23" s="148">
        <v>78</v>
      </c>
      <c r="S23" s="148">
        <v>9</v>
      </c>
      <c r="T23" s="23"/>
      <c r="U23" s="191" t="s">
        <v>65</v>
      </c>
      <c r="V23" s="191"/>
      <c r="W23" s="191"/>
      <c r="X23" s="20">
        <f t="shared" si="2"/>
        <v>0</v>
      </c>
      <c r="Y23" s="20">
        <f t="shared" si="3"/>
        <v>0</v>
      </c>
      <c r="Z23" s="20">
        <f t="shared" si="4"/>
        <v>0</v>
      </c>
      <c r="AA23" s="20">
        <f t="shared" si="5"/>
        <v>0</v>
      </c>
      <c r="AB23" s="20">
        <f t="shared" si="6"/>
        <v>0</v>
      </c>
    </row>
    <row r="24" spans="2:28" s="47" customFormat="1" ht="18.95" customHeight="1">
      <c r="B24" s="24"/>
      <c r="C24" s="24"/>
      <c r="D24" s="25" t="s">
        <v>42</v>
      </c>
      <c r="E24" s="62">
        <f t="shared" si="0"/>
        <v>127</v>
      </c>
      <c r="F24" s="69">
        <f t="shared" si="1"/>
        <v>6</v>
      </c>
      <c r="G24" s="128">
        <v>6</v>
      </c>
      <c r="H24" s="128">
        <v>0</v>
      </c>
      <c r="I24" s="128">
        <v>0</v>
      </c>
      <c r="J24" s="69">
        <f t="shared" si="7"/>
        <v>4</v>
      </c>
      <c r="K24" s="129">
        <v>4</v>
      </c>
      <c r="L24" s="130">
        <v>0</v>
      </c>
      <c r="M24" s="55"/>
      <c r="N24" s="99">
        <f t="shared" si="8"/>
        <v>47</v>
      </c>
      <c r="O24" s="149">
        <v>47</v>
      </c>
      <c r="P24" s="149">
        <v>0</v>
      </c>
      <c r="Q24" s="69">
        <f t="shared" si="9"/>
        <v>70</v>
      </c>
      <c r="R24" s="150">
        <v>61</v>
      </c>
      <c r="S24" s="150">
        <v>9</v>
      </c>
      <c r="T24" s="27"/>
      <c r="U24" s="28"/>
      <c r="V24" s="190" t="s">
        <v>42</v>
      </c>
      <c r="W24" s="190"/>
      <c r="X24" s="20">
        <f t="shared" si="2"/>
        <v>0</v>
      </c>
      <c r="Y24" s="20">
        <f t="shared" si="3"/>
        <v>0</v>
      </c>
      <c r="Z24" s="20">
        <f t="shared" si="4"/>
        <v>0</v>
      </c>
      <c r="AA24" s="20">
        <f t="shared" si="5"/>
        <v>0</v>
      </c>
      <c r="AB24" s="20">
        <f t="shared" si="6"/>
        <v>0</v>
      </c>
    </row>
    <row r="25" spans="2:28" s="47" customFormat="1" ht="18.95" customHeight="1">
      <c r="B25" s="24"/>
      <c r="C25" s="24"/>
      <c r="D25" s="25" t="s">
        <v>43</v>
      </c>
      <c r="E25" s="62">
        <f t="shared" si="0"/>
        <v>3</v>
      </c>
      <c r="F25" s="69">
        <f t="shared" si="1"/>
        <v>0</v>
      </c>
      <c r="G25" s="128">
        <v>0</v>
      </c>
      <c r="H25" s="128">
        <v>0</v>
      </c>
      <c r="I25" s="128">
        <v>0</v>
      </c>
      <c r="J25" s="69">
        <f t="shared" si="7"/>
        <v>0</v>
      </c>
      <c r="K25" s="129">
        <v>0</v>
      </c>
      <c r="L25" s="130">
        <v>0</v>
      </c>
      <c r="M25" s="55"/>
      <c r="N25" s="99">
        <f t="shared" si="8"/>
        <v>0</v>
      </c>
      <c r="O25" s="149">
        <v>0</v>
      </c>
      <c r="P25" s="149">
        <v>0</v>
      </c>
      <c r="Q25" s="69">
        <f t="shared" si="9"/>
        <v>3</v>
      </c>
      <c r="R25" s="150">
        <v>3</v>
      </c>
      <c r="S25" s="150">
        <v>0</v>
      </c>
      <c r="T25" s="27"/>
      <c r="U25" s="28"/>
      <c r="V25" s="190" t="s">
        <v>43</v>
      </c>
      <c r="W25" s="190"/>
      <c r="X25" s="20">
        <f t="shared" si="2"/>
        <v>0</v>
      </c>
      <c r="Y25" s="20">
        <f t="shared" si="3"/>
        <v>0</v>
      </c>
      <c r="Z25" s="20">
        <f t="shared" si="4"/>
        <v>0</v>
      </c>
      <c r="AA25" s="20">
        <f t="shared" si="5"/>
        <v>0</v>
      </c>
      <c r="AB25" s="20">
        <f t="shared" si="6"/>
        <v>0</v>
      </c>
    </row>
    <row r="26" spans="2:28" s="47" customFormat="1" ht="18.95" customHeight="1">
      <c r="B26" s="24"/>
      <c r="C26" s="24"/>
      <c r="D26" s="25" t="s">
        <v>44</v>
      </c>
      <c r="E26" s="62">
        <f t="shared" si="0"/>
        <v>14</v>
      </c>
      <c r="F26" s="69">
        <f t="shared" si="1"/>
        <v>0</v>
      </c>
      <c r="G26" s="128">
        <v>0</v>
      </c>
      <c r="H26" s="128">
        <v>0</v>
      </c>
      <c r="I26" s="128">
        <v>0</v>
      </c>
      <c r="J26" s="69">
        <f>SUM(K26:L26)</f>
        <v>0</v>
      </c>
      <c r="K26" s="129">
        <v>0</v>
      </c>
      <c r="L26" s="130">
        <v>0</v>
      </c>
      <c r="M26" s="55"/>
      <c r="N26" s="99">
        <f t="shared" si="8"/>
        <v>0</v>
      </c>
      <c r="O26" s="149">
        <v>0</v>
      </c>
      <c r="P26" s="149">
        <v>0</v>
      </c>
      <c r="Q26" s="69">
        <f t="shared" si="9"/>
        <v>14</v>
      </c>
      <c r="R26" s="150">
        <v>14</v>
      </c>
      <c r="S26" s="150">
        <v>0</v>
      </c>
      <c r="T26" s="27"/>
      <c r="U26" s="28"/>
      <c r="V26" s="190" t="s">
        <v>44</v>
      </c>
      <c r="W26" s="190"/>
      <c r="X26" s="20">
        <f t="shared" si="2"/>
        <v>0</v>
      </c>
      <c r="Y26" s="20">
        <f t="shared" si="3"/>
        <v>0</v>
      </c>
      <c r="Z26" s="20">
        <f t="shared" si="4"/>
        <v>0</v>
      </c>
      <c r="AA26" s="20">
        <f t="shared" si="5"/>
        <v>0</v>
      </c>
      <c r="AB26" s="20">
        <f t="shared" si="6"/>
        <v>0</v>
      </c>
    </row>
    <row r="27" spans="2:28" s="47" customFormat="1" ht="18.95" customHeight="1">
      <c r="B27" s="22"/>
      <c r="C27" s="191" t="s">
        <v>45</v>
      </c>
      <c r="D27" s="204"/>
      <c r="E27" s="62">
        <f t="shared" si="0"/>
        <v>18</v>
      </c>
      <c r="F27" s="62">
        <f t="shared" si="1"/>
        <v>0</v>
      </c>
      <c r="G27" s="125">
        <v>0</v>
      </c>
      <c r="H27" s="125">
        <v>0</v>
      </c>
      <c r="I27" s="125">
        <v>0</v>
      </c>
      <c r="J27" s="62">
        <f t="shared" si="7"/>
        <v>0</v>
      </c>
      <c r="K27" s="126">
        <v>0</v>
      </c>
      <c r="L27" s="127">
        <v>0</v>
      </c>
      <c r="M27" s="19"/>
      <c r="N27" s="92">
        <f t="shared" si="8"/>
        <v>1</v>
      </c>
      <c r="O27" s="147">
        <v>1</v>
      </c>
      <c r="P27" s="147">
        <v>0</v>
      </c>
      <c r="Q27" s="62">
        <f t="shared" si="9"/>
        <v>17</v>
      </c>
      <c r="R27" s="148">
        <v>17</v>
      </c>
      <c r="S27" s="148">
        <v>0</v>
      </c>
      <c r="T27" s="23"/>
      <c r="U27" s="191" t="s">
        <v>45</v>
      </c>
      <c r="V27" s="191"/>
      <c r="W27" s="191"/>
      <c r="X27" s="20">
        <f t="shared" si="2"/>
        <v>0</v>
      </c>
      <c r="Y27" s="20">
        <f t="shared" si="3"/>
        <v>0</v>
      </c>
      <c r="Z27" s="20">
        <f t="shared" si="4"/>
        <v>0</v>
      </c>
      <c r="AA27" s="20">
        <f t="shared" si="5"/>
        <v>0</v>
      </c>
      <c r="AB27" s="20">
        <f t="shared" si="6"/>
        <v>0</v>
      </c>
    </row>
    <row r="28" spans="2:28" s="47" customFormat="1" ht="18.95" customHeight="1">
      <c r="B28" s="24"/>
      <c r="C28" s="24"/>
      <c r="D28" s="25" t="s">
        <v>46</v>
      </c>
      <c r="E28" s="62">
        <f t="shared" si="0"/>
        <v>0</v>
      </c>
      <c r="F28" s="69">
        <f t="shared" si="1"/>
        <v>0</v>
      </c>
      <c r="G28" s="128">
        <v>0</v>
      </c>
      <c r="H28" s="128">
        <v>0</v>
      </c>
      <c r="I28" s="128">
        <v>0</v>
      </c>
      <c r="J28" s="69">
        <f t="shared" si="7"/>
        <v>0</v>
      </c>
      <c r="K28" s="129">
        <v>0</v>
      </c>
      <c r="L28" s="130">
        <v>0</v>
      </c>
      <c r="M28" s="55"/>
      <c r="N28" s="99">
        <f t="shared" si="8"/>
        <v>0</v>
      </c>
      <c r="O28" s="149">
        <v>0</v>
      </c>
      <c r="P28" s="149">
        <v>0</v>
      </c>
      <c r="Q28" s="69">
        <f t="shared" si="9"/>
        <v>0</v>
      </c>
      <c r="R28" s="150">
        <v>0</v>
      </c>
      <c r="S28" s="150">
        <v>0</v>
      </c>
      <c r="T28" s="27"/>
      <c r="U28" s="28"/>
      <c r="V28" s="190" t="s">
        <v>46</v>
      </c>
      <c r="W28" s="190"/>
      <c r="X28" s="20">
        <f t="shared" si="2"/>
        <v>0</v>
      </c>
      <c r="Y28" s="20">
        <f t="shared" si="3"/>
        <v>0</v>
      </c>
      <c r="Z28" s="20">
        <f t="shared" si="4"/>
        <v>0</v>
      </c>
      <c r="AA28" s="20">
        <f t="shared" si="5"/>
        <v>0</v>
      </c>
      <c r="AB28" s="20">
        <f t="shared" si="6"/>
        <v>0</v>
      </c>
    </row>
    <row r="29" spans="2:28" s="47" customFormat="1" ht="18.95" customHeight="1">
      <c r="B29" s="24"/>
      <c r="C29" s="24"/>
      <c r="D29" s="25" t="s">
        <v>47</v>
      </c>
      <c r="E29" s="62">
        <f t="shared" si="0"/>
        <v>18</v>
      </c>
      <c r="F29" s="69">
        <f t="shared" si="1"/>
        <v>0</v>
      </c>
      <c r="G29" s="128">
        <v>0</v>
      </c>
      <c r="H29" s="128">
        <v>0</v>
      </c>
      <c r="I29" s="128">
        <v>0</v>
      </c>
      <c r="J29" s="69">
        <f t="shared" si="7"/>
        <v>0</v>
      </c>
      <c r="K29" s="129">
        <v>0</v>
      </c>
      <c r="L29" s="130">
        <v>0</v>
      </c>
      <c r="M29" s="55"/>
      <c r="N29" s="99">
        <f t="shared" si="8"/>
        <v>1</v>
      </c>
      <c r="O29" s="149">
        <v>1</v>
      </c>
      <c r="P29" s="149">
        <v>0</v>
      </c>
      <c r="Q29" s="69">
        <f t="shared" si="9"/>
        <v>17</v>
      </c>
      <c r="R29" s="150">
        <v>17</v>
      </c>
      <c r="S29" s="150">
        <v>0</v>
      </c>
      <c r="T29" s="27"/>
      <c r="U29" s="28"/>
      <c r="V29" s="190" t="s">
        <v>47</v>
      </c>
      <c r="W29" s="190"/>
      <c r="X29" s="20">
        <f t="shared" si="2"/>
        <v>0</v>
      </c>
      <c r="Y29" s="20">
        <f t="shared" si="3"/>
        <v>0</v>
      </c>
      <c r="Z29" s="20">
        <f t="shared" si="4"/>
        <v>0</v>
      </c>
      <c r="AA29" s="20">
        <f t="shared" si="5"/>
        <v>0</v>
      </c>
      <c r="AB29" s="20">
        <f t="shared" si="6"/>
        <v>0</v>
      </c>
    </row>
    <row r="30" spans="2:28" s="47" customFormat="1" ht="18.95" customHeight="1">
      <c r="B30" s="22"/>
      <c r="C30" s="191" t="s">
        <v>6</v>
      </c>
      <c r="D30" s="204"/>
      <c r="E30" s="62">
        <f t="shared" si="0"/>
        <v>247</v>
      </c>
      <c r="F30" s="62">
        <f t="shared" si="1"/>
        <v>11</v>
      </c>
      <c r="G30" s="125">
        <v>6</v>
      </c>
      <c r="H30" s="125">
        <v>5</v>
      </c>
      <c r="I30" s="125">
        <v>0</v>
      </c>
      <c r="J30" s="62">
        <f t="shared" si="7"/>
        <v>0</v>
      </c>
      <c r="K30" s="126">
        <v>0</v>
      </c>
      <c r="L30" s="127">
        <v>0</v>
      </c>
      <c r="M30" s="19"/>
      <c r="N30" s="92">
        <f t="shared" si="8"/>
        <v>14</v>
      </c>
      <c r="O30" s="147">
        <v>14</v>
      </c>
      <c r="P30" s="147">
        <v>0</v>
      </c>
      <c r="Q30" s="62">
        <f t="shared" si="9"/>
        <v>222</v>
      </c>
      <c r="R30" s="148">
        <v>160</v>
      </c>
      <c r="S30" s="148">
        <v>62</v>
      </c>
      <c r="T30" s="23"/>
      <c r="U30" s="191" t="s">
        <v>6</v>
      </c>
      <c r="V30" s="191"/>
      <c r="W30" s="191"/>
      <c r="X30" s="20">
        <f t="shared" si="2"/>
        <v>0</v>
      </c>
      <c r="Y30" s="20">
        <f t="shared" si="3"/>
        <v>0</v>
      </c>
      <c r="Z30" s="20">
        <f t="shared" si="4"/>
        <v>0</v>
      </c>
      <c r="AA30" s="20">
        <f t="shared" si="5"/>
        <v>0</v>
      </c>
      <c r="AB30" s="20">
        <f t="shared" si="6"/>
        <v>0</v>
      </c>
    </row>
    <row r="31" spans="2:28" s="47" customFormat="1" ht="18.95" customHeight="1" thickBot="1">
      <c r="B31" s="28"/>
      <c r="C31" s="28"/>
      <c r="D31" s="25" t="s">
        <v>48</v>
      </c>
      <c r="E31" s="62">
        <f t="shared" si="0"/>
        <v>123</v>
      </c>
      <c r="F31" s="69">
        <f t="shared" si="1"/>
        <v>0</v>
      </c>
      <c r="G31" s="128">
        <v>0</v>
      </c>
      <c r="H31" s="128">
        <v>0</v>
      </c>
      <c r="I31" s="128">
        <v>0</v>
      </c>
      <c r="J31" s="69">
        <f t="shared" si="7"/>
        <v>0</v>
      </c>
      <c r="K31" s="129">
        <v>0</v>
      </c>
      <c r="L31" s="130">
        <v>0</v>
      </c>
      <c r="M31" s="55"/>
      <c r="N31" s="99">
        <f t="shared" si="8"/>
        <v>1</v>
      </c>
      <c r="O31" s="149">
        <v>1</v>
      </c>
      <c r="P31" s="149">
        <v>0</v>
      </c>
      <c r="Q31" s="69">
        <f t="shared" si="9"/>
        <v>122</v>
      </c>
      <c r="R31" s="150">
        <v>66</v>
      </c>
      <c r="S31" s="150">
        <v>56</v>
      </c>
      <c r="T31" s="27"/>
      <c r="U31" s="28"/>
      <c r="V31" s="183" t="s">
        <v>48</v>
      </c>
      <c r="W31" s="183"/>
      <c r="X31" s="20">
        <f t="shared" si="2"/>
        <v>0</v>
      </c>
      <c r="Y31" s="20">
        <f t="shared" si="3"/>
        <v>0</v>
      </c>
      <c r="Z31" s="20">
        <f t="shared" si="4"/>
        <v>0</v>
      </c>
      <c r="AA31" s="20">
        <f t="shared" si="5"/>
        <v>0</v>
      </c>
      <c r="AB31" s="20">
        <f t="shared" si="6"/>
        <v>0</v>
      </c>
    </row>
    <row r="32" spans="2:28" s="47" customFormat="1" ht="18.95" customHeight="1" thickTop="1">
      <c r="B32" s="205" t="s">
        <v>7</v>
      </c>
      <c r="C32" s="205"/>
      <c r="D32" s="33" t="s">
        <v>8</v>
      </c>
      <c r="E32" s="131">
        <f t="shared" si="0"/>
        <v>319</v>
      </c>
      <c r="F32" s="105">
        <f t="shared" si="1"/>
        <v>7</v>
      </c>
      <c r="G32" s="132">
        <v>4</v>
      </c>
      <c r="H32" s="132">
        <v>3</v>
      </c>
      <c r="I32" s="132">
        <v>0</v>
      </c>
      <c r="J32" s="105">
        <f t="shared" si="7"/>
        <v>0</v>
      </c>
      <c r="K32" s="133">
        <v>0</v>
      </c>
      <c r="L32" s="134">
        <v>0</v>
      </c>
      <c r="M32" s="53"/>
      <c r="N32" s="151">
        <f t="shared" si="8"/>
        <v>16</v>
      </c>
      <c r="O32" s="152">
        <v>14</v>
      </c>
      <c r="P32" s="152">
        <v>2</v>
      </c>
      <c r="Q32" s="105">
        <f t="shared" si="9"/>
        <v>296</v>
      </c>
      <c r="R32" s="153">
        <v>217</v>
      </c>
      <c r="S32" s="153">
        <v>79</v>
      </c>
      <c r="T32" s="184" t="s">
        <v>49</v>
      </c>
      <c r="U32" s="185"/>
      <c r="V32" s="185"/>
      <c r="W32" s="186" t="s">
        <v>7</v>
      </c>
      <c r="X32" s="20">
        <f t="shared" si="2"/>
        <v>0</v>
      </c>
      <c r="Y32" s="20">
        <f t="shared" si="3"/>
        <v>0</v>
      </c>
      <c r="Z32" s="20">
        <f t="shared" si="4"/>
        <v>0</v>
      </c>
      <c r="AA32" s="20">
        <f t="shared" si="5"/>
        <v>0</v>
      </c>
      <c r="AB32" s="20">
        <f t="shared" si="6"/>
        <v>0</v>
      </c>
    </row>
    <row r="33" spans="2:28" s="47" customFormat="1" ht="18.95" customHeight="1">
      <c r="B33" s="219"/>
      <c r="C33" s="219"/>
      <c r="D33" s="31" t="s">
        <v>9</v>
      </c>
      <c r="E33" s="62">
        <f t="shared" si="0"/>
        <v>332</v>
      </c>
      <c r="F33" s="109">
        <f t="shared" si="1"/>
        <v>10</v>
      </c>
      <c r="G33" s="128">
        <v>7</v>
      </c>
      <c r="H33" s="128">
        <v>3</v>
      </c>
      <c r="I33" s="128">
        <v>0</v>
      </c>
      <c r="J33" s="109">
        <f t="shared" si="7"/>
        <v>0</v>
      </c>
      <c r="K33" s="129">
        <v>0</v>
      </c>
      <c r="L33" s="130">
        <v>0</v>
      </c>
      <c r="M33" s="53"/>
      <c r="N33" s="154">
        <f t="shared" si="8"/>
        <v>43</v>
      </c>
      <c r="O33" s="149">
        <v>43</v>
      </c>
      <c r="P33" s="149">
        <v>0</v>
      </c>
      <c r="Q33" s="109">
        <f t="shared" si="9"/>
        <v>279</v>
      </c>
      <c r="R33" s="150">
        <v>193</v>
      </c>
      <c r="S33" s="150">
        <v>86</v>
      </c>
      <c r="T33" s="177" t="s">
        <v>50</v>
      </c>
      <c r="U33" s="178"/>
      <c r="V33" s="178"/>
      <c r="W33" s="179"/>
      <c r="X33" s="20">
        <f t="shared" si="2"/>
        <v>0</v>
      </c>
      <c r="Y33" s="20">
        <f t="shared" si="3"/>
        <v>0</v>
      </c>
      <c r="Z33" s="20">
        <f t="shared" si="4"/>
        <v>0</v>
      </c>
      <c r="AA33" s="20">
        <f t="shared" si="5"/>
        <v>0</v>
      </c>
      <c r="AB33" s="20">
        <f t="shared" si="6"/>
        <v>0</v>
      </c>
    </row>
    <row r="34" spans="2:28" s="47" customFormat="1" ht="18.95" customHeight="1">
      <c r="B34" s="219"/>
      <c r="C34" s="219"/>
      <c r="D34" s="31" t="s">
        <v>10</v>
      </c>
      <c r="E34" s="62">
        <f t="shared" si="0"/>
        <v>436</v>
      </c>
      <c r="F34" s="109">
        <f t="shared" si="1"/>
        <v>12</v>
      </c>
      <c r="G34" s="128">
        <v>5</v>
      </c>
      <c r="H34" s="128">
        <v>7</v>
      </c>
      <c r="I34" s="128">
        <v>0</v>
      </c>
      <c r="J34" s="109">
        <f t="shared" si="7"/>
        <v>2</v>
      </c>
      <c r="K34" s="129">
        <v>2</v>
      </c>
      <c r="L34" s="130">
        <v>0</v>
      </c>
      <c r="M34" s="53"/>
      <c r="N34" s="154">
        <f t="shared" si="8"/>
        <v>55</v>
      </c>
      <c r="O34" s="149">
        <v>53</v>
      </c>
      <c r="P34" s="149">
        <v>2</v>
      </c>
      <c r="Q34" s="109">
        <f t="shared" si="9"/>
        <v>367</v>
      </c>
      <c r="R34" s="150">
        <v>268</v>
      </c>
      <c r="S34" s="150">
        <v>99</v>
      </c>
      <c r="T34" s="177" t="s">
        <v>51</v>
      </c>
      <c r="U34" s="178"/>
      <c r="V34" s="178"/>
      <c r="W34" s="179"/>
      <c r="X34" s="20">
        <f t="shared" si="2"/>
        <v>0</v>
      </c>
      <c r="Y34" s="20">
        <f t="shared" si="3"/>
        <v>0</v>
      </c>
      <c r="Z34" s="20">
        <f t="shared" si="4"/>
        <v>0</v>
      </c>
      <c r="AA34" s="20">
        <f t="shared" si="5"/>
        <v>0</v>
      </c>
      <c r="AB34" s="20">
        <f t="shared" si="6"/>
        <v>0</v>
      </c>
    </row>
    <row r="35" spans="2:28" s="47" customFormat="1" ht="18.95" customHeight="1">
      <c r="B35" s="219"/>
      <c r="C35" s="219"/>
      <c r="D35" s="31" t="s">
        <v>11</v>
      </c>
      <c r="E35" s="62">
        <f t="shared" si="0"/>
        <v>428</v>
      </c>
      <c r="F35" s="109">
        <f t="shared" si="1"/>
        <v>20</v>
      </c>
      <c r="G35" s="128">
        <v>19</v>
      </c>
      <c r="H35" s="128">
        <v>1</v>
      </c>
      <c r="I35" s="128">
        <v>0</v>
      </c>
      <c r="J35" s="109">
        <f t="shared" si="7"/>
        <v>0</v>
      </c>
      <c r="K35" s="129">
        <v>0</v>
      </c>
      <c r="L35" s="130">
        <v>0</v>
      </c>
      <c r="M35" s="53"/>
      <c r="N35" s="154">
        <f t="shared" si="8"/>
        <v>48</v>
      </c>
      <c r="O35" s="149">
        <v>45</v>
      </c>
      <c r="P35" s="149">
        <v>3</v>
      </c>
      <c r="Q35" s="109">
        <f t="shared" si="9"/>
        <v>360</v>
      </c>
      <c r="R35" s="150">
        <v>285</v>
      </c>
      <c r="S35" s="150">
        <v>75</v>
      </c>
      <c r="T35" s="177" t="s">
        <v>52</v>
      </c>
      <c r="U35" s="178"/>
      <c r="V35" s="178"/>
      <c r="W35" s="179"/>
      <c r="X35" s="20">
        <f t="shared" si="2"/>
        <v>0</v>
      </c>
      <c r="Y35" s="20">
        <f t="shared" si="3"/>
        <v>0</v>
      </c>
      <c r="Z35" s="20">
        <f t="shared" si="4"/>
        <v>0</v>
      </c>
      <c r="AA35" s="20">
        <f t="shared" si="5"/>
        <v>0</v>
      </c>
      <c r="AB35" s="20">
        <f t="shared" si="6"/>
        <v>0</v>
      </c>
    </row>
    <row r="36" spans="2:28" s="47" customFormat="1" ht="18.95" customHeight="1">
      <c r="B36" s="219"/>
      <c r="C36" s="219"/>
      <c r="D36" s="31" t="s">
        <v>12</v>
      </c>
      <c r="E36" s="62">
        <f t="shared" si="0"/>
        <v>348</v>
      </c>
      <c r="F36" s="109">
        <f t="shared" si="1"/>
        <v>20</v>
      </c>
      <c r="G36" s="128">
        <v>15</v>
      </c>
      <c r="H36" s="128">
        <v>5</v>
      </c>
      <c r="I36" s="128">
        <v>0</v>
      </c>
      <c r="J36" s="109">
        <f t="shared" si="7"/>
        <v>4</v>
      </c>
      <c r="K36" s="129">
        <v>4</v>
      </c>
      <c r="L36" s="130">
        <v>0</v>
      </c>
      <c r="M36" s="53"/>
      <c r="N36" s="154">
        <f t="shared" si="8"/>
        <v>45</v>
      </c>
      <c r="O36" s="149">
        <v>45</v>
      </c>
      <c r="P36" s="149">
        <v>0</v>
      </c>
      <c r="Q36" s="109">
        <f t="shared" si="9"/>
        <v>279</v>
      </c>
      <c r="R36" s="150">
        <v>219</v>
      </c>
      <c r="S36" s="150">
        <v>60</v>
      </c>
      <c r="T36" s="177" t="s">
        <v>53</v>
      </c>
      <c r="U36" s="178"/>
      <c r="V36" s="178"/>
      <c r="W36" s="179"/>
      <c r="X36" s="20">
        <f t="shared" si="2"/>
        <v>0</v>
      </c>
      <c r="Y36" s="20">
        <f t="shared" si="3"/>
        <v>0</v>
      </c>
      <c r="Z36" s="20">
        <f t="shared" si="4"/>
        <v>0</v>
      </c>
      <c r="AA36" s="20">
        <f t="shared" si="5"/>
        <v>0</v>
      </c>
      <c r="AB36" s="20">
        <f t="shared" si="6"/>
        <v>0</v>
      </c>
    </row>
    <row r="37" spans="2:28" s="47" customFormat="1" ht="18.95" customHeight="1" thickBot="1">
      <c r="B37" s="207"/>
      <c r="C37" s="207"/>
      <c r="D37" s="32" t="s">
        <v>13</v>
      </c>
      <c r="E37" s="135">
        <f t="shared" si="0"/>
        <v>344</v>
      </c>
      <c r="F37" s="113">
        <f t="shared" si="1"/>
        <v>21</v>
      </c>
      <c r="G37" s="136">
        <v>18</v>
      </c>
      <c r="H37" s="136">
        <v>3</v>
      </c>
      <c r="I37" s="136">
        <v>0</v>
      </c>
      <c r="J37" s="113">
        <f t="shared" si="7"/>
        <v>5</v>
      </c>
      <c r="K37" s="137">
        <v>3</v>
      </c>
      <c r="L37" s="138">
        <v>2</v>
      </c>
      <c r="M37" s="53"/>
      <c r="N37" s="155">
        <f t="shared" si="8"/>
        <v>47</v>
      </c>
      <c r="O37" s="156">
        <v>44</v>
      </c>
      <c r="P37" s="156">
        <v>3</v>
      </c>
      <c r="Q37" s="113">
        <f t="shared" si="9"/>
        <v>271</v>
      </c>
      <c r="R37" s="157">
        <v>186</v>
      </c>
      <c r="S37" s="157">
        <v>85</v>
      </c>
      <c r="T37" s="188" t="s">
        <v>54</v>
      </c>
      <c r="U37" s="189"/>
      <c r="V37" s="189"/>
      <c r="W37" s="187"/>
      <c r="X37" s="20">
        <f t="shared" si="2"/>
        <v>0</v>
      </c>
      <c r="Y37" s="20">
        <f t="shared" si="3"/>
        <v>0</v>
      </c>
      <c r="Z37" s="20">
        <f t="shared" si="4"/>
        <v>0</v>
      </c>
      <c r="AA37" s="20">
        <f t="shared" si="5"/>
        <v>0</v>
      </c>
      <c r="AB37" s="20">
        <f t="shared" si="6"/>
        <v>0</v>
      </c>
    </row>
    <row r="38" spans="2:28" s="47" customFormat="1" ht="18.95" customHeight="1" thickTop="1">
      <c r="B38" s="186" t="s">
        <v>69</v>
      </c>
      <c r="C38" s="186"/>
      <c r="D38" s="33" t="s">
        <v>14</v>
      </c>
      <c r="E38" s="131">
        <f t="shared" si="0"/>
        <v>443</v>
      </c>
      <c r="F38" s="105">
        <f t="shared" si="1"/>
        <v>13</v>
      </c>
      <c r="G38" s="128">
        <v>7</v>
      </c>
      <c r="H38" s="128">
        <v>6</v>
      </c>
      <c r="I38" s="128">
        <v>0</v>
      </c>
      <c r="J38" s="139">
        <f t="shared" si="7"/>
        <v>0</v>
      </c>
      <c r="K38" s="129">
        <v>0</v>
      </c>
      <c r="L38" s="130">
        <v>0</v>
      </c>
      <c r="M38" s="55"/>
      <c r="N38" s="158">
        <f t="shared" si="8"/>
        <v>29</v>
      </c>
      <c r="O38" s="149">
        <v>27</v>
      </c>
      <c r="P38" s="149">
        <v>2</v>
      </c>
      <c r="Q38" s="69">
        <f t="shared" si="9"/>
        <v>401</v>
      </c>
      <c r="R38" s="150">
        <v>297</v>
      </c>
      <c r="S38" s="150">
        <v>104</v>
      </c>
      <c r="T38" s="177" t="s">
        <v>55</v>
      </c>
      <c r="U38" s="178"/>
      <c r="V38" s="178"/>
      <c r="W38" s="179" t="s">
        <v>69</v>
      </c>
      <c r="X38" s="20">
        <f t="shared" si="2"/>
        <v>0</v>
      </c>
      <c r="Y38" s="20">
        <f t="shared" si="3"/>
        <v>0</v>
      </c>
      <c r="Z38" s="20">
        <f t="shared" si="4"/>
        <v>0</v>
      </c>
      <c r="AA38" s="20">
        <f t="shared" si="5"/>
        <v>0</v>
      </c>
      <c r="AB38" s="20">
        <f t="shared" si="6"/>
        <v>0</v>
      </c>
    </row>
    <row r="39" spans="2:28" s="47" customFormat="1" ht="18.95" customHeight="1">
      <c r="B39" s="179"/>
      <c r="C39" s="179"/>
      <c r="D39" s="31" t="s">
        <v>15</v>
      </c>
      <c r="E39" s="62">
        <f t="shared" si="0"/>
        <v>877</v>
      </c>
      <c r="F39" s="109">
        <f t="shared" si="1"/>
        <v>32</v>
      </c>
      <c r="G39" s="128">
        <v>23</v>
      </c>
      <c r="H39" s="128">
        <v>9</v>
      </c>
      <c r="I39" s="128">
        <v>0</v>
      </c>
      <c r="J39" s="69">
        <f t="shared" si="7"/>
        <v>3</v>
      </c>
      <c r="K39" s="129">
        <v>3</v>
      </c>
      <c r="L39" s="130">
        <v>0</v>
      </c>
      <c r="M39" s="55"/>
      <c r="N39" s="159">
        <f t="shared" si="8"/>
        <v>69</v>
      </c>
      <c r="O39" s="149">
        <v>65</v>
      </c>
      <c r="P39" s="149">
        <v>4</v>
      </c>
      <c r="Q39" s="69">
        <f t="shared" si="9"/>
        <v>773</v>
      </c>
      <c r="R39" s="150">
        <v>551</v>
      </c>
      <c r="S39" s="150">
        <v>222</v>
      </c>
      <c r="T39" s="177" t="s">
        <v>56</v>
      </c>
      <c r="U39" s="178"/>
      <c r="V39" s="178"/>
      <c r="W39" s="179"/>
      <c r="X39" s="20">
        <f t="shared" si="2"/>
        <v>0</v>
      </c>
      <c r="Y39" s="20">
        <f t="shared" si="3"/>
        <v>0</v>
      </c>
      <c r="Z39" s="20">
        <f t="shared" si="4"/>
        <v>0</v>
      </c>
      <c r="AA39" s="20">
        <f t="shared" si="5"/>
        <v>0</v>
      </c>
      <c r="AB39" s="20">
        <f t="shared" si="6"/>
        <v>0</v>
      </c>
    </row>
    <row r="40" spans="2:28" s="47" customFormat="1" ht="18.95" customHeight="1">
      <c r="B40" s="179"/>
      <c r="C40" s="179"/>
      <c r="D40" s="31" t="s">
        <v>16</v>
      </c>
      <c r="E40" s="62">
        <f t="shared" si="0"/>
        <v>95</v>
      </c>
      <c r="F40" s="109">
        <f t="shared" si="1"/>
        <v>4</v>
      </c>
      <c r="G40" s="128">
        <v>3</v>
      </c>
      <c r="H40" s="128">
        <v>1</v>
      </c>
      <c r="I40" s="128">
        <v>0</v>
      </c>
      <c r="J40" s="69">
        <f t="shared" si="7"/>
        <v>2</v>
      </c>
      <c r="K40" s="129">
        <v>2</v>
      </c>
      <c r="L40" s="130">
        <v>0</v>
      </c>
      <c r="M40" s="55"/>
      <c r="N40" s="159">
        <f t="shared" si="8"/>
        <v>4</v>
      </c>
      <c r="O40" s="149">
        <v>4</v>
      </c>
      <c r="P40" s="149">
        <v>0</v>
      </c>
      <c r="Q40" s="69">
        <f t="shared" si="9"/>
        <v>85</v>
      </c>
      <c r="R40" s="150">
        <v>54</v>
      </c>
      <c r="S40" s="150">
        <v>31</v>
      </c>
      <c r="T40" s="177" t="s">
        <v>57</v>
      </c>
      <c r="U40" s="178"/>
      <c r="V40" s="178"/>
      <c r="W40" s="179"/>
      <c r="X40" s="20">
        <f t="shared" si="2"/>
        <v>0</v>
      </c>
      <c r="Y40" s="20">
        <f t="shared" si="3"/>
        <v>0</v>
      </c>
      <c r="Z40" s="20">
        <f t="shared" si="4"/>
        <v>0</v>
      </c>
      <c r="AA40" s="20">
        <f t="shared" si="5"/>
        <v>0</v>
      </c>
      <c r="AB40" s="20">
        <f t="shared" si="6"/>
        <v>0</v>
      </c>
    </row>
    <row r="41" spans="2:28" s="47" customFormat="1" ht="18.95" customHeight="1">
      <c r="B41" s="179"/>
      <c r="C41" s="179"/>
      <c r="D41" s="31" t="s">
        <v>17</v>
      </c>
      <c r="E41" s="62">
        <f t="shared" si="0"/>
        <v>87</v>
      </c>
      <c r="F41" s="109">
        <f t="shared" si="1"/>
        <v>2</v>
      </c>
      <c r="G41" s="128">
        <v>1</v>
      </c>
      <c r="H41" s="128">
        <v>1</v>
      </c>
      <c r="I41" s="128">
        <v>0</v>
      </c>
      <c r="J41" s="69">
        <f t="shared" si="7"/>
        <v>0</v>
      </c>
      <c r="K41" s="129">
        <v>0</v>
      </c>
      <c r="L41" s="130">
        <v>0</v>
      </c>
      <c r="M41" s="55"/>
      <c r="N41" s="159">
        <f t="shared" si="8"/>
        <v>12</v>
      </c>
      <c r="O41" s="149">
        <v>12</v>
      </c>
      <c r="P41" s="149">
        <v>0</v>
      </c>
      <c r="Q41" s="69">
        <f t="shared" si="9"/>
        <v>73</v>
      </c>
      <c r="R41" s="150">
        <v>51</v>
      </c>
      <c r="S41" s="150">
        <v>22</v>
      </c>
      <c r="T41" s="177" t="s">
        <v>58</v>
      </c>
      <c r="U41" s="178"/>
      <c r="V41" s="178"/>
      <c r="W41" s="179"/>
      <c r="X41" s="20">
        <f t="shared" si="2"/>
        <v>0</v>
      </c>
      <c r="Y41" s="20">
        <f t="shared" si="3"/>
        <v>0</v>
      </c>
      <c r="Z41" s="20">
        <f t="shared" si="4"/>
        <v>0</v>
      </c>
      <c r="AA41" s="20">
        <f t="shared" si="5"/>
        <v>0</v>
      </c>
      <c r="AB41" s="20">
        <f t="shared" si="6"/>
        <v>0</v>
      </c>
    </row>
    <row r="42" spans="2:28" s="47" customFormat="1" ht="18.95" customHeight="1">
      <c r="B42" s="179"/>
      <c r="C42" s="179"/>
      <c r="D42" s="31" t="s">
        <v>18</v>
      </c>
      <c r="E42" s="62">
        <f t="shared" si="0"/>
        <v>383</v>
      </c>
      <c r="F42" s="109">
        <f t="shared" si="1"/>
        <v>11</v>
      </c>
      <c r="G42" s="128">
        <v>9</v>
      </c>
      <c r="H42" s="128">
        <v>2</v>
      </c>
      <c r="I42" s="128">
        <v>0</v>
      </c>
      <c r="J42" s="69">
        <f t="shared" si="7"/>
        <v>6</v>
      </c>
      <c r="K42" s="129">
        <v>4</v>
      </c>
      <c r="L42" s="130">
        <v>2</v>
      </c>
      <c r="M42" s="55"/>
      <c r="N42" s="159">
        <f t="shared" si="8"/>
        <v>60</v>
      </c>
      <c r="O42" s="149">
        <v>58</v>
      </c>
      <c r="P42" s="149">
        <v>2</v>
      </c>
      <c r="Q42" s="69">
        <f t="shared" si="9"/>
        <v>306</v>
      </c>
      <c r="R42" s="150">
        <v>247</v>
      </c>
      <c r="S42" s="150">
        <v>59</v>
      </c>
      <c r="T42" s="177" t="s">
        <v>59</v>
      </c>
      <c r="U42" s="178"/>
      <c r="V42" s="178"/>
      <c r="W42" s="179"/>
      <c r="X42" s="20">
        <f t="shared" si="2"/>
        <v>0</v>
      </c>
      <c r="Y42" s="20">
        <f t="shared" si="3"/>
        <v>0</v>
      </c>
      <c r="Z42" s="20">
        <f t="shared" si="4"/>
        <v>0</v>
      </c>
      <c r="AA42" s="20">
        <f t="shared" si="5"/>
        <v>0</v>
      </c>
      <c r="AB42" s="20">
        <f t="shared" si="6"/>
        <v>0</v>
      </c>
    </row>
    <row r="43" spans="2:28" s="47" customFormat="1" ht="18.95" customHeight="1" thickBot="1">
      <c r="B43" s="180"/>
      <c r="C43" s="180"/>
      <c r="D43" s="34" t="s">
        <v>19</v>
      </c>
      <c r="E43" s="89">
        <f t="shared" si="0"/>
        <v>322</v>
      </c>
      <c r="F43" s="140">
        <f t="shared" si="1"/>
        <v>28</v>
      </c>
      <c r="G43" s="141">
        <v>25</v>
      </c>
      <c r="H43" s="141">
        <v>3</v>
      </c>
      <c r="I43" s="141">
        <v>0</v>
      </c>
      <c r="J43" s="142">
        <f t="shared" si="7"/>
        <v>0</v>
      </c>
      <c r="K43" s="143">
        <v>0</v>
      </c>
      <c r="L43" s="144">
        <v>0</v>
      </c>
      <c r="M43" s="55"/>
      <c r="N43" s="160">
        <f t="shared" si="8"/>
        <v>80</v>
      </c>
      <c r="O43" s="161">
        <v>78</v>
      </c>
      <c r="P43" s="161">
        <v>2</v>
      </c>
      <c r="Q43" s="69">
        <f t="shared" si="9"/>
        <v>214</v>
      </c>
      <c r="R43" s="162">
        <v>168</v>
      </c>
      <c r="S43" s="162">
        <v>46</v>
      </c>
      <c r="T43" s="181" t="s">
        <v>19</v>
      </c>
      <c r="U43" s="182"/>
      <c r="V43" s="182"/>
      <c r="W43" s="180"/>
      <c r="X43" s="20">
        <f t="shared" si="2"/>
        <v>0</v>
      </c>
      <c r="Y43" s="20">
        <f t="shared" si="3"/>
        <v>0</v>
      </c>
      <c r="Z43" s="20">
        <f t="shared" si="4"/>
        <v>0</v>
      </c>
      <c r="AA43" s="20">
        <f t="shared" si="5"/>
        <v>0</v>
      </c>
      <c r="AB43" s="20">
        <f t="shared" si="6"/>
        <v>0</v>
      </c>
    </row>
    <row r="44" spans="2:28" ht="24" customHeight="1">
      <c r="B44" s="203" t="s">
        <v>0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56"/>
      <c r="N44" s="218" t="s">
        <v>74</v>
      </c>
      <c r="O44" s="218"/>
      <c r="P44" s="218"/>
      <c r="Q44" s="218"/>
      <c r="R44" s="218"/>
      <c r="S44" s="218"/>
      <c r="T44" s="218"/>
      <c r="V44" s="37"/>
    </row>
    <row r="45" spans="2:28">
      <c r="D45" s="39"/>
      <c r="M45" s="38"/>
      <c r="N45" s="13"/>
      <c r="O45" s="39"/>
      <c r="P45" s="39"/>
      <c r="Q45" s="39"/>
      <c r="V45" s="37"/>
    </row>
    <row r="46" spans="2:28">
      <c r="D46" s="40" t="s">
        <v>75</v>
      </c>
      <c r="E46" s="41"/>
      <c r="F46" s="57"/>
      <c r="G46" s="57"/>
      <c r="H46" s="57"/>
      <c r="I46" s="57"/>
      <c r="J46" s="57"/>
      <c r="K46" s="57"/>
      <c r="L46" s="57"/>
      <c r="M46" s="1"/>
      <c r="N46" s="57"/>
      <c r="O46" s="57"/>
      <c r="P46" s="57"/>
      <c r="Q46" s="57"/>
      <c r="R46" s="57"/>
      <c r="S46" s="57"/>
      <c r="V46" s="37"/>
    </row>
    <row r="47" spans="2:28">
      <c r="D47" s="40" t="s">
        <v>76</v>
      </c>
      <c r="E47" s="43">
        <f t="shared" ref="E47:L47" si="10">SUM(E8,E13,E19,E23,E27,E30)-E7</f>
        <v>0</v>
      </c>
      <c r="F47" s="43">
        <f t="shared" si="10"/>
        <v>0</v>
      </c>
      <c r="G47" s="43">
        <f t="shared" si="10"/>
        <v>0</v>
      </c>
      <c r="H47" s="43">
        <f t="shared" si="10"/>
        <v>0</v>
      </c>
      <c r="I47" s="43">
        <f t="shared" si="10"/>
        <v>0</v>
      </c>
      <c r="J47" s="43">
        <f t="shared" si="10"/>
        <v>0</v>
      </c>
      <c r="K47" s="43">
        <f t="shared" si="10"/>
        <v>0</v>
      </c>
      <c r="L47" s="43">
        <f t="shared" si="10"/>
        <v>0</v>
      </c>
      <c r="M47" s="1"/>
      <c r="N47" s="43">
        <f t="shared" ref="N47:S47" si="11">SUM(N8,N13,N19,N23,N27,N30)-N7</f>
        <v>0</v>
      </c>
      <c r="O47" s="43">
        <f t="shared" si="11"/>
        <v>0</v>
      </c>
      <c r="P47" s="43">
        <f t="shared" si="11"/>
        <v>0</v>
      </c>
      <c r="Q47" s="43">
        <f t="shared" si="11"/>
        <v>0</v>
      </c>
      <c r="R47" s="43">
        <f t="shared" si="11"/>
        <v>0</v>
      </c>
      <c r="S47" s="43">
        <f t="shared" si="11"/>
        <v>0</v>
      </c>
      <c r="V47" s="37"/>
    </row>
    <row r="48" spans="2:28">
      <c r="D48" s="40" t="s">
        <v>77</v>
      </c>
      <c r="E48" s="43">
        <f>SUM(E9:E12)-E8</f>
        <v>0</v>
      </c>
      <c r="F48" s="43">
        <f t="shared" ref="F48:L48" si="12">SUM(F9:F12)-F8</f>
        <v>0</v>
      </c>
      <c r="G48" s="43">
        <f t="shared" si="12"/>
        <v>0</v>
      </c>
      <c r="H48" s="43">
        <f t="shared" si="12"/>
        <v>0</v>
      </c>
      <c r="I48" s="43">
        <f t="shared" si="12"/>
        <v>0</v>
      </c>
      <c r="J48" s="43">
        <f t="shared" si="12"/>
        <v>0</v>
      </c>
      <c r="K48" s="43">
        <f t="shared" si="12"/>
        <v>0</v>
      </c>
      <c r="L48" s="43">
        <f t="shared" si="12"/>
        <v>0</v>
      </c>
      <c r="N48" s="43">
        <f t="shared" ref="N48:S48" si="13">SUM(N9:N12)-N8</f>
        <v>0</v>
      </c>
      <c r="O48" s="43">
        <f t="shared" si="13"/>
        <v>0</v>
      </c>
      <c r="P48" s="43">
        <f t="shared" si="13"/>
        <v>0</v>
      </c>
      <c r="Q48" s="43">
        <f t="shared" si="13"/>
        <v>0</v>
      </c>
      <c r="R48" s="43">
        <f t="shared" si="13"/>
        <v>0</v>
      </c>
      <c r="S48" s="43">
        <f t="shared" si="13"/>
        <v>0</v>
      </c>
      <c r="V48" s="37"/>
    </row>
    <row r="49" spans="4:22">
      <c r="D49" s="40" t="s">
        <v>78</v>
      </c>
      <c r="E49" s="43">
        <f>SUM(E14:E18)-E13</f>
        <v>0</v>
      </c>
      <c r="F49" s="43">
        <f t="shared" ref="F49:L49" si="14">SUM(F14:F18)-F13</f>
        <v>0</v>
      </c>
      <c r="G49" s="43">
        <f t="shared" si="14"/>
        <v>0</v>
      </c>
      <c r="H49" s="43">
        <f t="shared" si="14"/>
        <v>0</v>
      </c>
      <c r="I49" s="43">
        <f t="shared" si="14"/>
        <v>0</v>
      </c>
      <c r="J49" s="43">
        <f t="shared" si="14"/>
        <v>0</v>
      </c>
      <c r="K49" s="43">
        <f t="shared" si="14"/>
        <v>0</v>
      </c>
      <c r="L49" s="43">
        <f t="shared" si="14"/>
        <v>0</v>
      </c>
      <c r="N49" s="43">
        <f t="shared" ref="N49:S49" si="15">SUM(N14:N18)-N13</f>
        <v>0</v>
      </c>
      <c r="O49" s="43">
        <f t="shared" si="15"/>
        <v>0</v>
      </c>
      <c r="P49" s="43">
        <f t="shared" si="15"/>
        <v>0</v>
      </c>
      <c r="Q49" s="43">
        <f t="shared" si="15"/>
        <v>0</v>
      </c>
      <c r="R49" s="43">
        <f t="shared" si="15"/>
        <v>0</v>
      </c>
      <c r="S49" s="43">
        <f t="shared" si="15"/>
        <v>0</v>
      </c>
      <c r="V49" s="37"/>
    </row>
    <row r="50" spans="4:22">
      <c r="D50" s="40" t="s">
        <v>79</v>
      </c>
      <c r="E50" s="43">
        <f>SUM(E20:E22)-E19</f>
        <v>0</v>
      </c>
      <c r="F50" s="43">
        <f t="shared" ref="F50:L50" si="16">SUM(F20:F22)-F19</f>
        <v>0</v>
      </c>
      <c r="G50" s="43">
        <f t="shared" si="16"/>
        <v>0</v>
      </c>
      <c r="H50" s="43">
        <f t="shared" si="16"/>
        <v>0</v>
      </c>
      <c r="I50" s="43">
        <f t="shared" si="16"/>
        <v>0</v>
      </c>
      <c r="J50" s="43">
        <f t="shared" si="16"/>
        <v>0</v>
      </c>
      <c r="K50" s="43">
        <f t="shared" si="16"/>
        <v>0</v>
      </c>
      <c r="L50" s="43">
        <f t="shared" si="16"/>
        <v>0</v>
      </c>
      <c r="N50" s="43">
        <f t="shared" ref="N50:S50" si="17">SUM(N20:N22)-N19</f>
        <v>0</v>
      </c>
      <c r="O50" s="43">
        <f t="shared" si="17"/>
        <v>0</v>
      </c>
      <c r="P50" s="43">
        <f t="shared" si="17"/>
        <v>0</v>
      </c>
      <c r="Q50" s="43">
        <f t="shared" si="17"/>
        <v>0</v>
      </c>
      <c r="R50" s="43">
        <f t="shared" si="17"/>
        <v>0</v>
      </c>
      <c r="S50" s="43">
        <f t="shared" si="17"/>
        <v>0</v>
      </c>
      <c r="V50" s="37"/>
    </row>
    <row r="51" spans="4:22">
      <c r="D51" s="40" t="s">
        <v>80</v>
      </c>
      <c r="E51" s="43">
        <f t="shared" ref="E51:L51" si="18">SUM(E24:E26)-E23</f>
        <v>0</v>
      </c>
      <c r="F51" s="43">
        <f t="shared" si="18"/>
        <v>0</v>
      </c>
      <c r="G51" s="43">
        <f t="shared" si="18"/>
        <v>0</v>
      </c>
      <c r="H51" s="43">
        <f t="shared" si="18"/>
        <v>0</v>
      </c>
      <c r="I51" s="43">
        <f t="shared" si="18"/>
        <v>0</v>
      </c>
      <c r="J51" s="43">
        <f t="shared" si="18"/>
        <v>0</v>
      </c>
      <c r="K51" s="43">
        <f t="shared" si="18"/>
        <v>0</v>
      </c>
      <c r="L51" s="43">
        <f t="shared" si="18"/>
        <v>0</v>
      </c>
      <c r="N51" s="43">
        <f t="shared" ref="N51:S51" si="19">SUM(N24:N26)-N23</f>
        <v>0</v>
      </c>
      <c r="O51" s="43">
        <f t="shared" si="19"/>
        <v>0</v>
      </c>
      <c r="P51" s="43">
        <f t="shared" si="19"/>
        <v>0</v>
      </c>
      <c r="Q51" s="43">
        <f t="shared" si="19"/>
        <v>0</v>
      </c>
      <c r="R51" s="43">
        <f t="shared" si="19"/>
        <v>0</v>
      </c>
      <c r="S51" s="43">
        <f t="shared" si="19"/>
        <v>0</v>
      </c>
      <c r="V51" s="37"/>
    </row>
    <row r="52" spans="4:22">
      <c r="D52" s="40" t="s">
        <v>81</v>
      </c>
      <c r="E52" s="43">
        <f t="shared" ref="E52:L52" si="20">SUM(E28:E29)-E27</f>
        <v>0</v>
      </c>
      <c r="F52" s="43">
        <f t="shared" si="20"/>
        <v>0</v>
      </c>
      <c r="G52" s="43">
        <f t="shared" si="20"/>
        <v>0</v>
      </c>
      <c r="H52" s="43">
        <f t="shared" si="20"/>
        <v>0</v>
      </c>
      <c r="I52" s="43">
        <f t="shared" si="20"/>
        <v>0</v>
      </c>
      <c r="J52" s="43">
        <f t="shared" si="20"/>
        <v>0</v>
      </c>
      <c r="K52" s="43">
        <f t="shared" si="20"/>
        <v>0</v>
      </c>
      <c r="L52" s="43">
        <f t="shared" si="20"/>
        <v>0</v>
      </c>
      <c r="N52" s="43">
        <f t="shared" ref="N52:S52" si="21">SUM(N28:N29)-N27</f>
        <v>0</v>
      </c>
      <c r="O52" s="43">
        <f t="shared" si="21"/>
        <v>0</v>
      </c>
      <c r="P52" s="43">
        <f t="shared" si="21"/>
        <v>0</v>
      </c>
      <c r="Q52" s="43">
        <f t="shared" si="21"/>
        <v>0</v>
      </c>
      <c r="R52" s="43">
        <f t="shared" si="21"/>
        <v>0</v>
      </c>
      <c r="S52" s="43">
        <f t="shared" si="21"/>
        <v>0</v>
      </c>
      <c r="V52" s="37"/>
    </row>
    <row r="53" spans="4:22">
      <c r="D53" s="44"/>
      <c r="E53" s="41"/>
      <c r="F53" s="41"/>
      <c r="G53" s="41"/>
      <c r="H53" s="41"/>
      <c r="I53" s="41"/>
      <c r="J53" s="41"/>
      <c r="K53" s="41"/>
      <c r="L53" s="41"/>
      <c r="N53" s="41"/>
      <c r="O53" s="41"/>
      <c r="P53" s="41"/>
      <c r="Q53" s="41"/>
      <c r="R53" s="41"/>
      <c r="S53" s="41"/>
      <c r="V53" s="37"/>
    </row>
    <row r="54" spans="4:22">
      <c r="D54" s="40"/>
      <c r="E54" s="41"/>
      <c r="F54" s="41"/>
      <c r="G54" s="41"/>
      <c r="H54" s="41"/>
      <c r="I54" s="41"/>
      <c r="J54" s="41"/>
      <c r="K54" s="41"/>
      <c r="L54" s="41"/>
      <c r="N54" s="41"/>
      <c r="O54" s="41"/>
      <c r="P54" s="41"/>
      <c r="Q54" s="41"/>
      <c r="R54" s="41"/>
      <c r="S54" s="41"/>
      <c r="V54" s="37"/>
    </row>
    <row r="55" spans="4:22">
      <c r="D55" s="40" t="s">
        <v>7</v>
      </c>
      <c r="E55" s="43">
        <f t="shared" ref="E55:L55" si="22">SUM(E32:E37)-E7</f>
        <v>0</v>
      </c>
      <c r="F55" s="43">
        <f t="shared" si="22"/>
        <v>0</v>
      </c>
      <c r="G55" s="43">
        <f t="shared" si="22"/>
        <v>0</v>
      </c>
      <c r="H55" s="43">
        <f t="shared" si="22"/>
        <v>0</v>
      </c>
      <c r="I55" s="43">
        <f t="shared" si="22"/>
        <v>0</v>
      </c>
      <c r="J55" s="43">
        <f t="shared" si="22"/>
        <v>0</v>
      </c>
      <c r="K55" s="43">
        <f t="shared" si="22"/>
        <v>0</v>
      </c>
      <c r="L55" s="43">
        <f t="shared" si="22"/>
        <v>0</v>
      </c>
      <c r="N55" s="43">
        <f t="shared" ref="N55:S55" si="23">SUM(N32:N37)-N7</f>
        <v>0</v>
      </c>
      <c r="O55" s="43">
        <f t="shared" si="23"/>
        <v>0</v>
      </c>
      <c r="P55" s="43">
        <f t="shared" si="23"/>
        <v>0</v>
      </c>
      <c r="Q55" s="43">
        <f t="shared" si="23"/>
        <v>0</v>
      </c>
      <c r="R55" s="43">
        <f t="shared" si="23"/>
        <v>0</v>
      </c>
      <c r="S55" s="43">
        <f t="shared" si="23"/>
        <v>0</v>
      </c>
      <c r="V55" s="37"/>
    </row>
    <row r="56" spans="4:22">
      <c r="D56" s="40" t="s">
        <v>82</v>
      </c>
      <c r="E56" s="43">
        <f t="shared" ref="E56:L56" si="24">SUM(E38:E43)-E7</f>
        <v>0</v>
      </c>
      <c r="F56" s="43">
        <f t="shared" si="24"/>
        <v>0</v>
      </c>
      <c r="G56" s="43">
        <f t="shared" si="24"/>
        <v>0</v>
      </c>
      <c r="H56" s="43">
        <f t="shared" si="24"/>
        <v>0</v>
      </c>
      <c r="I56" s="43">
        <f t="shared" si="24"/>
        <v>0</v>
      </c>
      <c r="J56" s="43">
        <f t="shared" si="24"/>
        <v>0</v>
      </c>
      <c r="K56" s="43">
        <f t="shared" si="24"/>
        <v>0</v>
      </c>
      <c r="L56" s="43">
        <f t="shared" si="24"/>
        <v>0</v>
      </c>
      <c r="N56" s="43">
        <f t="shared" ref="N56:S56" si="25">SUM(N38:N43)-N7</f>
        <v>0</v>
      </c>
      <c r="O56" s="43">
        <f t="shared" si="25"/>
        <v>0</v>
      </c>
      <c r="P56" s="43">
        <f t="shared" si="25"/>
        <v>0</v>
      </c>
      <c r="Q56" s="43">
        <f t="shared" si="25"/>
        <v>0</v>
      </c>
      <c r="R56" s="43">
        <f t="shared" si="25"/>
        <v>0</v>
      </c>
      <c r="S56" s="43">
        <f t="shared" si="25"/>
        <v>0</v>
      </c>
      <c r="V56" s="37"/>
    </row>
    <row r="57" spans="4:22">
      <c r="V57" s="37"/>
    </row>
    <row r="58" spans="4:22">
      <c r="V58" s="37"/>
    </row>
    <row r="59" spans="4:22">
      <c r="V59" s="37"/>
    </row>
    <row r="60" spans="4:22">
      <c r="V60" s="37"/>
    </row>
    <row r="61" spans="4:22">
      <c r="V61" s="37"/>
    </row>
    <row r="62" spans="4:22">
      <c r="V62" s="37"/>
    </row>
    <row r="63" spans="4:22">
      <c r="V63" s="37"/>
    </row>
  </sheetData>
  <mergeCells count="72">
    <mergeCell ref="N44:T44"/>
    <mergeCell ref="F5:F6"/>
    <mergeCell ref="J5:J6"/>
    <mergeCell ref="B44:L44"/>
    <mergeCell ref="B7:D7"/>
    <mergeCell ref="C8:D8"/>
    <mergeCell ref="C13:D13"/>
    <mergeCell ref="C23:D23"/>
    <mergeCell ref="C27:D27"/>
    <mergeCell ref="C30:D30"/>
    <mergeCell ref="B32:C37"/>
    <mergeCell ref="B38:C43"/>
    <mergeCell ref="C19:D19"/>
    <mergeCell ref="S5:S6"/>
    <mergeCell ref="T7:W7"/>
    <mergeCell ref="U8:W8"/>
    <mergeCell ref="N4:P4"/>
    <mergeCell ref="Q4:S4"/>
    <mergeCell ref="B4:D6"/>
    <mergeCell ref="O5:O6"/>
    <mergeCell ref="P5:P6"/>
    <mergeCell ref="N5:N6"/>
    <mergeCell ref="Q5:Q6"/>
    <mergeCell ref="F4:I4"/>
    <mergeCell ref="R5:R6"/>
    <mergeCell ref="H5:H6"/>
    <mergeCell ref="I5:I6"/>
    <mergeCell ref="K5:K6"/>
    <mergeCell ref="L5:L6"/>
    <mergeCell ref="E4:E6"/>
    <mergeCell ref="G5:G6"/>
    <mergeCell ref="J4:L4"/>
    <mergeCell ref="T4:W6"/>
    <mergeCell ref="V9:W9"/>
    <mergeCell ref="V10:W10"/>
    <mergeCell ref="V11:W11"/>
    <mergeCell ref="V12:W12"/>
    <mergeCell ref="U13:W13"/>
    <mergeCell ref="V14:W14"/>
    <mergeCell ref="V15:W15"/>
    <mergeCell ref="V16:W16"/>
    <mergeCell ref="V17:W17"/>
    <mergeCell ref="V18:W18"/>
    <mergeCell ref="U19:W19"/>
    <mergeCell ref="V20:W20"/>
    <mergeCell ref="V21:W21"/>
    <mergeCell ref="V22:W22"/>
    <mergeCell ref="T34:V34"/>
    <mergeCell ref="T35:V35"/>
    <mergeCell ref="T36:V36"/>
    <mergeCell ref="T37:V37"/>
    <mergeCell ref="U23:W23"/>
    <mergeCell ref="V24:W24"/>
    <mergeCell ref="V25:W25"/>
    <mergeCell ref="V26:W26"/>
    <mergeCell ref="U27:W27"/>
    <mergeCell ref="E2:K2"/>
    <mergeCell ref="O2:S2"/>
    <mergeCell ref="T38:V38"/>
    <mergeCell ref="W38:W43"/>
    <mergeCell ref="T39:V39"/>
    <mergeCell ref="T40:V40"/>
    <mergeCell ref="T41:V41"/>
    <mergeCell ref="T42:V42"/>
    <mergeCell ref="T43:V43"/>
    <mergeCell ref="V29:W29"/>
    <mergeCell ref="V28:W28"/>
    <mergeCell ref="U30:W30"/>
    <mergeCell ref="V31:W31"/>
    <mergeCell ref="T32:V32"/>
    <mergeCell ref="W32:W37"/>
    <mergeCell ref="T33:V33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2013-05-14T08:34:05Z</cp:lastPrinted>
  <dcterms:created xsi:type="dcterms:W3CDTF">2002-04-15T01:50:47Z</dcterms:created>
  <dcterms:modified xsi:type="dcterms:W3CDTF">2023-04-10T08:20:40Z</dcterms:modified>
</cp:coreProperties>
</file>