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210000666\Desktop\個人用\R04_犯罪統計書\R04_犯罪統計書\データ\excel\"/>
    </mc:Choice>
  </mc:AlternateContent>
  <xr:revisionPtr revIDLastSave="0" documentId="13_ncr:1_{5C62D524-5A84-4C3F-9842-947445B37778}" xr6:coauthVersionLast="36" xr6:coauthVersionMax="36" xr10:uidLastSave="{00000000-0000-0000-0000-000000000000}"/>
  <bookViews>
    <workbookView xWindow="11868" yWindow="32772" windowWidth="7728" windowHeight="8340" xr2:uid="{00000000-000D-0000-FFFF-FFFF00000000}"/>
  </bookViews>
  <sheets>
    <sheet name="65-1" sheetId="8" r:id="rId1"/>
    <sheet name="65-2" sheetId="10" r:id="rId2"/>
  </sheets>
  <definedNames>
    <definedName name="_xlnm.Print_Area" localSheetId="0">'65-1'!$B$2:$R$46,'65-1'!$T$2:$AH$46</definedName>
    <definedName name="_xlnm.Print_Area" localSheetId="1">'65-2'!$B$2:$S$46,'65-2'!$U$2:$AK$46</definedName>
  </definedNames>
  <calcPr calcId="191029"/>
</workbook>
</file>

<file path=xl/calcChain.xml><?xml version="1.0" encoding="utf-8"?>
<calcChain xmlns="http://schemas.openxmlformats.org/spreadsheetml/2006/main">
  <c r="AJ7" i="8" l="1"/>
  <c r="G48" i="8"/>
  <c r="G46" i="8"/>
  <c r="G45" i="8"/>
  <c r="G44" i="8"/>
  <c r="G43" i="8"/>
  <c r="G42" i="8"/>
  <c r="G41" i="8"/>
  <c r="G40" i="8"/>
  <c r="G39" i="8"/>
  <c r="G38" i="8"/>
  <c r="G37" i="8"/>
  <c r="G36" i="8"/>
  <c r="G35" i="8"/>
  <c r="G34" i="8"/>
  <c r="G33" i="8"/>
  <c r="G32" i="8"/>
  <c r="G31" i="8"/>
  <c r="G30" i="8"/>
  <c r="G29" i="8"/>
  <c r="G28" i="8"/>
  <c r="G27" i="8"/>
  <c r="G26" i="8"/>
  <c r="G25" i="8"/>
  <c r="G24" i="8"/>
  <c r="G23" i="8"/>
  <c r="G22" i="8"/>
  <c r="G21" i="8"/>
  <c r="G20" i="8"/>
  <c r="G19" i="8"/>
  <c r="G18" i="8"/>
  <c r="G17" i="8"/>
  <c r="G16" i="8"/>
  <c r="G15" i="8"/>
  <c r="G14" i="8"/>
  <c r="G13" i="8"/>
  <c r="G12" i="8"/>
  <c r="G11" i="8"/>
  <c r="G10" i="8"/>
  <c r="G9" i="8"/>
  <c r="G8" i="8"/>
  <c r="G7" i="8"/>
  <c r="AG46" i="10" l="1"/>
  <c r="AG45" i="10"/>
  <c r="AG44" i="10"/>
  <c r="AG43" i="10"/>
  <c r="AG42" i="10"/>
  <c r="AG41" i="10"/>
  <c r="AG40" i="10"/>
  <c r="AG39" i="10"/>
  <c r="AG38" i="10"/>
  <c r="AG37" i="10"/>
  <c r="AG36" i="10"/>
  <c r="AG35" i="10"/>
  <c r="AG34" i="10"/>
  <c r="AG33" i="10"/>
  <c r="AG32" i="10"/>
  <c r="AG31" i="10"/>
  <c r="AG30" i="10"/>
  <c r="AG29" i="10"/>
  <c r="AG28" i="10"/>
  <c r="AG27" i="10"/>
  <c r="AG26" i="10"/>
  <c r="AG25" i="10"/>
  <c r="AG24" i="10"/>
  <c r="AG23" i="10"/>
  <c r="AG22" i="10"/>
  <c r="AG21" i="10"/>
  <c r="AG20" i="10"/>
  <c r="AG19" i="10"/>
  <c r="AG18" i="10"/>
  <c r="AG17" i="10"/>
  <c r="AG16" i="10"/>
  <c r="AG15" i="10"/>
  <c r="AG14" i="10"/>
  <c r="AG13" i="10"/>
  <c r="AG12" i="10"/>
  <c r="AG11" i="10"/>
  <c r="AG10" i="10"/>
  <c r="AG9" i="10"/>
  <c r="AG8" i="10"/>
  <c r="AG7" i="10"/>
  <c r="AG48" i="10" s="1"/>
  <c r="U7" i="10" l="1"/>
  <c r="S48" i="10" l="1"/>
  <c r="I54" i="8"/>
  <c r="P56" i="8"/>
  <c r="P55" i="8"/>
  <c r="P53" i="8"/>
  <c r="P52" i="8"/>
  <c r="P51" i="8"/>
  <c r="P50" i="8"/>
  <c r="P49" i="8"/>
  <c r="P54" i="8"/>
  <c r="U49" i="8"/>
  <c r="AC48" i="10"/>
  <c r="AA48" i="10"/>
  <c r="Z54" i="10"/>
  <c r="Y48" i="10"/>
  <c r="X48" i="10"/>
  <c r="V48" i="10"/>
  <c r="R54" i="8"/>
  <c r="Q54" i="8"/>
  <c r="O54" i="8"/>
  <c r="N48" i="8"/>
  <c r="M54" i="8"/>
  <c r="L48" i="8"/>
  <c r="K48" i="8"/>
  <c r="J54" i="8"/>
  <c r="T54" i="8"/>
  <c r="AK18" i="8"/>
  <c r="AK17" i="8"/>
  <c r="AK16" i="8"/>
  <c r="AM18" i="10"/>
  <c r="AM17" i="10"/>
  <c r="AM16" i="10"/>
  <c r="AG49" i="10"/>
  <c r="AF49" i="10"/>
  <c r="AD49" i="10"/>
  <c r="AC49" i="10"/>
  <c r="AB49" i="10"/>
  <c r="AA49" i="10"/>
  <c r="Z49" i="10"/>
  <c r="Y49" i="10"/>
  <c r="X49" i="10"/>
  <c r="W49" i="10"/>
  <c r="V49" i="10"/>
  <c r="AF48" i="10"/>
  <c r="AD48" i="10"/>
  <c r="S49" i="10"/>
  <c r="R49" i="10"/>
  <c r="Q49" i="10"/>
  <c r="P49" i="10"/>
  <c r="O49" i="10"/>
  <c r="N49" i="10"/>
  <c r="M49" i="10"/>
  <c r="L49" i="10"/>
  <c r="K49" i="10"/>
  <c r="J49" i="10"/>
  <c r="I49" i="10"/>
  <c r="H49" i="10"/>
  <c r="G49" i="10"/>
  <c r="AD49" i="8"/>
  <c r="AC49" i="8"/>
  <c r="AB49" i="8"/>
  <c r="AA49" i="8"/>
  <c r="Z49" i="8"/>
  <c r="Y49" i="8"/>
  <c r="X49" i="8"/>
  <c r="W49" i="8"/>
  <c r="V49" i="8"/>
  <c r="T49" i="8"/>
  <c r="R49" i="8"/>
  <c r="Q49" i="8"/>
  <c r="O49" i="8"/>
  <c r="N49" i="8"/>
  <c r="M49" i="8"/>
  <c r="L49" i="8"/>
  <c r="K49" i="8"/>
  <c r="J49" i="8"/>
  <c r="I49" i="8"/>
  <c r="AK15" i="8"/>
  <c r="AK10" i="8"/>
  <c r="AK7" i="8"/>
  <c r="R48" i="10"/>
  <c r="Q54" i="10"/>
  <c r="P48" i="10"/>
  <c r="O48" i="10"/>
  <c r="N54" i="10"/>
  <c r="M48" i="10"/>
  <c r="L54" i="10"/>
  <c r="K54" i="10"/>
  <c r="J48" i="10"/>
  <c r="I48" i="10"/>
  <c r="H54" i="10"/>
  <c r="G48" i="10"/>
  <c r="AD54" i="8"/>
  <c r="AC48" i="8"/>
  <c r="AB48" i="8"/>
  <c r="AA54" i="8"/>
  <c r="Z54" i="8"/>
  <c r="Y48" i="8"/>
  <c r="X54" i="8"/>
  <c r="W54" i="8"/>
  <c r="V54" i="8"/>
  <c r="U48" i="8"/>
  <c r="Q56" i="8"/>
  <c r="U46" i="10"/>
  <c r="AL46" i="8" s="1"/>
  <c r="U45" i="10"/>
  <c r="AL45" i="8" s="1"/>
  <c r="U44" i="10"/>
  <c r="AL44" i="8" s="1"/>
  <c r="U43" i="10"/>
  <c r="AL43" i="8" s="1"/>
  <c r="U42" i="10"/>
  <c r="AL42" i="8" s="1"/>
  <c r="U41" i="10"/>
  <c r="AL41" i="8" s="1"/>
  <c r="U40" i="10"/>
  <c r="AL40" i="8" s="1"/>
  <c r="U39" i="10"/>
  <c r="AL39" i="8" s="1"/>
  <c r="U38" i="10"/>
  <c r="AL38" i="8" s="1"/>
  <c r="U36" i="10"/>
  <c r="AL36" i="8" s="1"/>
  <c r="U35" i="10"/>
  <c r="AL35" i="8" s="1"/>
  <c r="U34" i="10"/>
  <c r="U33" i="10"/>
  <c r="AL33" i="8" s="1"/>
  <c r="U32" i="10"/>
  <c r="AL32" i="8" s="1"/>
  <c r="U31" i="10"/>
  <c r="AL31" i="8" s="1"/>
  <c r="U30" i="10"/>
  <c r="AL30" i="8" s="1"/>
  <c r="U29" i="10"/>
  <c r="AL29" i="8" s="1"/>
  <c r="U28" i="10"/>
  <c r="AL28" i="8" s="1"/>
  <c r="U27" i="10"/>
  <c r="AL27" i="8" s="1"/>
  <c r="U26" i="10"/>
  <c r="U25" i="10"/>
  <c r="AL25" i="8" s="1"/>
  <c r="U24" i="10"/>
  <c r="AL24" i="8" s="1"/>
  <c r="U23" i="10"/>
  <c r="U22" i="10"/>
  <c r="U21" i="10"/>
  <c r="AL21" i="8" s="1"/>
  <c r="U20" i="10"/>
  <c r="AL20" i="8" s="1"/>
  <c r="U19" i="10"/>
  <c r="AL19" i="8" s="1"/>
  <c r="U18" i="10"/>
  <c r="AL18" i="8" s="1"/>
  <c r="U17" i="10"/>
  <c r="AL17" i="8" s="1"/>
  <c r="U16" i="10"/>
  <c r="AL16" i="8" s="1"/>
  <c r="U15" i="10"/>
  <c r="U14" i="10"/>
  <c r="AL14" i="8" s="1"/>
  <c r="U13" i="10"/>
  <c r="AL13" i="8" s="1"/>
  <c r="U12" i="10"/>
  <c r="AL12" i="8" s="1"/>
  <c r="U11" i="10"/>
  <c r="U10" i="10"/>
  <c r="AL10" i="8" s="1"/>
  <c r="U9" i="10"/>
  <c r="AL9" i="8" s="1"/>
  <c r="U8" i="10"/>
  <c r="AL8" i="8" s="1"/>
  <c r="AL7" i="8"/>
  <c r="I51" i="8"/>
  <c r="AG50" i="10"/>
  <c r="AF50" i="10"/>
  <c r="AD50" i="10"/>
  <c r="AC50" i="10"/>
  <c r="AB50" i="10"/>
  <c r="AA50" i="10"/>
  <c r="Z50" i="10"/>
  <c r="Y50" i="10"/>
  <c r="X50" i="10"/>
  <c r="W50" i="10"/>
  <c r="V50" i="10"/>
  <c r="S50" i="10"/>
  <c r="R50" i="10"/>
  <c r="Q50" i="10"/>
  <c r="P50" i="10"/>
  <c r="O50" i="10"/>
  <c r="N50" i="10"/>
  <c r="M50" i="10"/>
  <c r="L50" i="10"/>
  <c r="K50" i="10"/>
  <c r="J50" i="10"/>
  <c r="I50" i="10"/>
  <c r="H50" i="10"/>
  <c r="G50" i="10"/>
  <c r="AD50" i="8"/>
  <c r="AC50" i="8"/>
  <c r="AB50" i="8"/>
  <c r="AA50" i="8"/>
  <c r="Z50" i="8"/>
  <c r="Y50" i="8"/>
  <c r="X50" i="8"/>
  <c r="W50" i="8"/>
  <c r="V50" i="8"/>
  <c r="U50" i="8"/>
  <c r="T50" i="8"/>
  <c r="R50" i="8"/>
  <c r="Q50" i="8"/>
  <c r="O50" i="8"/>
  <c r="N50" i="8"/>
  <c r="M50" i="8"/>
  <c r="L50" i="8"/>
  <c r="K50" i="8"/>
  <c r="J50" i="8"/>
  <c r="I50" i="8"/>
  <c r="J51" i="8"/>
  <c r="K51" i="8"/>
  <c r="L51" i="8"/>
  <c r="M51" i="8"/>
  <c r="N51" i="8"/>
  <c r="O51" i="8"/>
  <c r="Q51" i="8"/>
  <c r="R51" i="8"/>
  <c r="I52" i="8"/>
  <c r="J52" i="8"/>
  <c r="K52" i="8"/>
  <c r="L52" i="8"/>
  <c r="M52" i="8"/>
  <c r="N52" i="8"/>
  <c r="O52" i="8"/>
  <c r="Q52" i="8"/>
  <c r="R52" i="8"/>
  <c r="I53" i="8"/>
  <c r="J53" i="8"/>
  <c r="K53" i="8"/>
  <c r="L53" i="8"/>
  <c r="M53" i="8"/>
  <c r="N53" i="8"/>
  <c r="O53" i="8"/>
  <c r="Q53" i="8"/>
  <c r="R53" i="8"/>
  <c r="I55" i="8"/>
  <c r="J55" i="8"/>
  <c r="K55" i="8"/>
  <c r="L55" i="8"/>
  <c r="M55" i="8"/>
  <c r="N55" i="8"/>
  <c r="O55" i="8"/>
  <c r="Q55" i="8"/>
  <c r="R55" i="8"/>
  <c r="Z56" i="8"/>
  <c r="Z55" i="8"/>
  <c r="Z53" i="8"/>
  <c r="Z52" i="8"/>
  <c r="Z51" i="8"/>
  <c r="P56" i="10"/>
  <c r="P55" i="10"/>
  <c r="P53" i="10"/>
  <c r="P52" i="10"/>
  <c r="P51" i="10"/>
  <c r="AB56" i="8"/>
  <c r="AB55" i="8"/>
  <c r="AB53" i="8"/>
  <c r="AB52" i="8"/>
  <c r="AB51" i="8"/>
  <c r="AL26" i="8"/>
  <c r="AM46" i="10"/>
  <c r="AM45" i="10"/>
  <c r="AM44" i="10"/>
  <c r="AM43" i="10"/>
  <c r="AM42" i="10"/>
  <c r="AM41" i="10"/>
  <c r="AM40" i="10"/>
  <c r="AM39" i="10"/>
  <c r="AM38" i="10"/>
  <c r="AM37" i="10"/>
  <c r="AM36" i="10"/>
  <c r="AM35" i="10"/>
  <c r="AM34" i="10"/>
  <c r="AM33" i="10"/>
  <c r="AM32" i="10"/>
  <c r="AM31" i="10"/>
  <c r="AM30" i="10"/>
  <c r="AM29" i="10"/>
  <c r="AM28" i="10"/>
  <c r="AM27" i="10"/>
  <c r="AM26" i="10"/>
  <c r="AM25" i="10"/>
  <c r="AM24" i="10"/>
  <c r="AM23" i="10"/>
  <c r="AM22" i="10"/>
  <c r="AM21" i="10"/>
  <c r="AM20" i="10"/>
  <c r="AM19" i="10"/>
  <c r="AM15" i="10"/>
  <c r="AM14" i="10"/>
  <c r="AM13" i="10"/>
  <c r="AM11" i="10"/>
  <c r="AM10" i="10"/>
  <c r="AM12" i="10"/>
  <c r="AM9" i="10"/>
  <c r="AM7" i="10"/>
  <c r="I56" i="8"/>
  <c r="AF51" i="10"/>
  <c r="AG51" i="10"/>
  <c r="AK46" i="8"/>
  <c r="AK44" i="8"/>
  <c r="AK41" i="8"/>
  <c r="AK35" i="8"/>
  <c r="AK34" i="8"/>
  <c r="AK33" i="8"/>
  <c r="AK32" i="8"/>
  <c r="AK30" i="8"/>
  <c r="AK28" i="8"/>
  <c r="AJ27" i="8"/>
  <c r="AK26" i="8"/>
  <c r="AK22" i="8"/>
  <c r="AK21" i="8"/>
  <c r="AK20" i="8"/>
  <c r="AK14" i="8"/>
  <c r="T52" i="8"/>
  <c r="U52" i="8"/>
  <c r="V52" i="8"/>
  <c r="W52" i="8"/>
  <c r="X52" i="8"/>
  <c r="Y52" i="8"/>
  <c r="AA52" i="8"/>
  <c r="AC52" i="8"/>
  <c r="AD52" i="8"/>
  <c r="T53" i="8"/>
  <c r="U53" i="8"/>
  <c r="V53" i="8"/>
  <c r="W53" i="8"/>
  <c r="X53" i="8"/>
  <c r="Y53" i="8"/>
  <c r="AA53" i="8"/>
  <c r="AC53" i="8"/>
  <c r="AD53" i="8"/>
  <c r="T55" i="8"/>
  <c r="U55" i="8"/>
  <c r="V55" i="8"/>
  <c r="W55" i="8"/>
  <c r="X55" i="8"/>
  <c r="Y55" i="8"/>
  <c r="AA55" i="8"/>
  <c r="AC55" i="8"/>
  <c r="AD55" i="8"/>
  <c r="J56" i="8"/>
  <c r="K56" i="8"/>
  <c r="L56" i="8"/>
  <c r="M56" i="8"/>
  <c r="N56" i="8"/>
  <c r="O56" i="8"/>
  <c r="R56" i="8"/>
  <c r="T56" i="8"/>
  <c r="U56" i="8"/>
  <c r="V56" i="8"/>
  <c r="W56" i="8"/>
  <c r="X56" i="8"/>
  <c r="Y56" i="8"/>
  <c r="AA56" i="8"/>
  <c r="AC56" i="8"/>
  <c r="AD56" i="8"/>
  <c r="AD54" i="10"/>
  <c r="AG54" i="10"/>
  <c r="G56" i="10"/>
  <c r="I56" i="10"/>
  <c r="K56" i="10"/>
  <c r="M56" i="10"/>
  <c r="O56" i="10"/>
  <c r="R56" i="10"/>
  <c r="W56" i="10"/>
  <c r="Y56" i="10"/>
  <c r="AA56" i="10"/>
  <c r="AC56" i="10"/>
  <c r="AG56" i="10"/>
  <c r="G52" i="10"/>
  <c r="H52" i="10"/>
  <c r="I52" i="10"/>
  <c r="J52" i="10"/>
  <c r="K52" i="10"/>
  <c r="L52" i="10"/>
  <c r="M52" i="10"/>
  <c r="N52" i="10"/>
  <c r="O52" i="10"/>
  <c r="R52" i="10"/>
  <c r="W52" i="10"/>
  <c r="X52" i="10"/>
  <c r="Y52" i="10"/>
  <c r="Z52" i="10"/>
  <c r="AA52" i="10"/>
  <c r="AB52" i="10"/>
  <c r="AC52" i="10"/>
  <c r="AG52" i="10"/>
  <c r="G53" i="10"/>
  <c r="H53" i="10"/>
  <c r="I53" i="10"/>
  <c r="J53" i="10"/>
  <c r="K53" i="10"/>
  <c r="L53" i="10"/>
  <c r="M53" i="10"/>
  <c r="N53" i="10"/>
  <c r="O53" i="10"/>
  <c r="Q53" i="10"/>
  <c r="R53" i="10"/>
  <c r="S53" i="10"/>
  <c r="V53" i="10"/>
  <c r="W53" i="10"/>
  <c r="X53" i="10"/>
  <c r="Y53" i="10"/>
  <c r="Z53" i="10"/>
  <c r="AA53" i="10"/>
  <c r="AB53" i="10"/>
  <c r="AC53" i="10"/>
  <c r="AD53" i="10"/>
  <c r="AF53" i="10"/>
  <c r="AG53" i="10"/>
  <c r="G55" i="10"/>
  <c r="I55" i="10"/>
  <c r="K55" i="10"/>
  <c r="M55" i="10"/>
  <c r="O55" i="10"/>
  <c r="R55" i="10"/>
  <c r="W55" i="10"/>
  <c r="X55" i="10"/>
  <c r="Y55" i="10"/>
  <c r="Z55" i="10"/>
  <c r="AA55" i="10"/>
  <c r="AC55" i="10"/>
  <c r="AG55" i="10"/>
  <c r="H56" i="10"/>
  <c r="J56" i="10"/>
  <c r="L56" i="10"/>
  <c r="N56" i="10"/>
  <c r="Q56" i="10"/>
  <c r="S56" i="10"/>
  <c r="V56" i="10"/>
  <c r="X56" i="10"/>
  <c r="Z56" i="10"/>
  <c r="AB56" i="10"/>
  <c r="AD56" i="10"/>
  <c r="AF56" i="10"/>
  <c r="AC51" i="8"/>
  <c r="AF54" i="10"/>
  <c r="AF55" i="10"/>
  <c r="AD55" i="10"/>
  <c r="AB55" i="10"/>
  <c r="V55" i="10"/>
  <c r="S55" i="10"/>
  <c r="Q55" i="10"/>
  <c r="N55" i="10"/>
  <c r="L55" i="10"/>
  <c r="J55" i="10"/>
  <c r="H55" i="10"/>
  <c r="AF52" i="10"/>
  <c r="AD52" i="10"/>
  <c r="V52" i="10"/>
  <c r="S52" i="10"/>
  <c r="Q52" i="10"/>
  <c r="AB51" i="10"/>
  <c r="Z51" i="10"/>
  <c r="X51" i="10"/>
  <c r="V51" i="10"/>
  <c r="S51" i="10"/>
  <c r="Q51" i="10"/>
  <c r="N51" i="10"/>
  <c r="L51" i="10"/>
  <c r="J51" i="10"/>
  <c r="H51" i="10"/>
  <c r="AC51" i="10"/>
  <c r="AA51" i="10"/>
  <c r="Y51" i="10"/>
  <c r="W51" i="10"/>
  <c r="R51" i="10"/>
  <c r="O51" i="10"/>
  <c r="M51" i="10"/>
  <c r="K51" i="10"/>
  <c r="I51" i="10"/>
  <c r="G51" i="10"/>
  <c r="X51" i="8"/>
  <c r="V51" i="8"/>
  <c r="T51" i="8"/>
  <c r="AA51" i="8"/>
  <c r="Y51" i="8"/>
  <c r="W51" i="8"/>
  <c r="U51" i="8"/>
  <c r="AD51" i="10"/>
  <c r="AD51" i="8"/>
  <c r="AL11" i="8"/>
  <c r="AD48" i="8"/>
  <c r="Q48" i="10"/>
  <c r="U54" i="8"/>
  <c r="W48" i="10"/>
  <c r="Z48" i="10"/>
  <c r="W54" i="10"/>
  <c r="AJ45" i="8" l="1"/>
  <c r="AJ36" i="8"/>
  <c r="AJ40" i="8"/>
  <c r="I54" i="10"/>
  <c r="M48" i="8"/>
  <c r="X48" i="8"/>
  <c r="I48" i="8"/>
  <c r="U55" i="10"/>
  <c r="R54" i="10"/>
  <c r="X54" i="10"/>
  <c r="V54" i="10"/>
  <c r="K48" i="10"/>
  <c r="H48" i="10"/>
  <c r="G54" i="10"/>
  <c r="Q48" i="8"/>
  <c r="O48" i="8"/>
  <c r="Y54" i="10"/>
  <c r="AA54" i="10"/>
  <c r="AJ11" i="8"/>
  <c r="AJ18" i="8"/>
  <c r="U52" i="10"/>
  <c r="AA48" i="8"/>
  <c r="Y54" i="8"/>
  <c r="N54" i="8"/>
  <c r="AL23" i="8"/>
  <c r="AJ25" i="8"/>
  <c r="AJ39" i="8"/>
  <c r="N48" i="10"/>
  <c r="P54" i="10"/>
  <c r="O54" i="10"/>
  <c r="M54" i="10"/>
  <c r="L48" i="10"/>
  <c r="AB54" i="8"/>
  <c r="AJ26" i="8"/>
  <c r="T48" i="8"/>
  <c r="Z48" i="8"/>
  <c r="V48" i="8"/>
  <c r="L54" i="8"/>
  <c r="AK40" i="8"/>
  <c r="J48" i="8"/>
  <c r="P48" i="8"/>
  <c r="AE48" i="10"/>
  <c r="U37" i="10"/>
  <c r="AL37" i="8" s="1"/>
  <c r="AC54" i="10"/>
  <c r="AJ12" i="8"/>
  <c r="AJ28" i="8"/>
  <c r="AK39" i="8"/>
  <c r="H53" i="8"/>
  <c r="AJ20" i="8"/>
  <c r="AJ17" i="8"/>
  <c r="AE55" i="10"/>
  <c r="AE53" i="10"/>
  <c r="AE50" i="10"/>
  <c r="AE52" i="10"/>
  <c r="U49" i="10"/>
  <c r="U50" i="10"/>
  <c r="U53" i="10"/>
  <c r="AB48" i="10"/>
  <c r="AB54" i="10"/>
  <c r="AJ43" i="8"/>
  <c r="U56" i="10"/>
  <c r="AK43" i="8"/>
  <c r="S54" i="10"/>
  <c r="J54" i="10"/>
  <c r="AJ15" i="8"/>
  <c r="AJ21" i="8"/>
  <c r="AJ33" i="8"/>
  <c r="AK11" i="8"/>
  <c r="AC54" i="8"/>
  <c r="W48" i="8"/>
  <c r="AJ22" i="8"/>
  <c r="AJ34" i="8"/>
  <c r="AK25" i="8"/>
  <c r="R48" i="8"/>
  <c r="K54" i="8"/>
  <c r="H56" i="8"/>
  <c r="AJ41" i="8"/>
  <c r="AJ32" i="8"/>
  <c r="AJ13" i="8"/>
  <c r="AJ16" i="8"/>
  <c r="AK13" i="8"/>
  <c r="AJ10" i="8"/>
  <c r="AJ24" i="8"/>
  <c r="AK31" i="8"/>
  <c r="AJ14" i="8"/>
  <c r="AK36" i="8"/>
  <c r="AJ35" i="8"/>
  <c r="AK24" i="8"/>
  <c r="AJ31" i="8"/>
  <c r="AM8" i="10"/>
  <c r="AE51" i="10"/>
  <c r="AL34" i="8"/>
  <c r="AK12" i="8"/>
  <c r="AL22" i="8"/>
  <c r="AE54" i="10"/>
  <c r="AE49" i="10"/>
  <c r="AK45" i="8"/>
  <c r="AL15" i="8"/>
  <c r="U51" i="10"/>
  <c r="AE56" i="10"/>
  <c r="AK27" i="8"/>
  <c r="AJ46" i="8"/>
  <c r="AK29" i="8" l="1"/>
  <c r="G52" i="8"/>
  <c r="U54" i="10"/>
  <c r="U48" i="10"/>
  <c r="G55" i="8"/>
  <c r="AK42" i="8"/>
  <c r="AK38" i="8"/>
  <c r="H55" i="8"/>
  <c r="H50" i="8"/>
  <c r="AK9" i="8"/>
  <c r="H52" i="8"/>
  <c r="AK23" i="8"/>
  <c r="AJ30" i="8"/>
  <c r="AJ44" i="8"/>
  <c r="H48" i="8" l="1"/>
  <c r="AJ23" i="8"/>
  <c r="G51" i="8"/>
  <c r="AJ38" i="8"/>
  <c r="G54" i="8"/>
  <c r="H54" i="8"/>
  <c r="AK37" i="8"/>
  <c r="AK8" i="8"/>
  <c r="H49" i="8"/>
  <c r="AJ42" i="8"/>
  <c r="G56" i="8"/>
  <c r="G53" i="8"/>
  <c r="AJ29" i="8"/>
  <c r="AK19" i="8"/>
  <c r="H51" i="8"/>
  <c r="AJ9" i="8"/>
  <c r="G49" i="8"/>
  <c r="G50" i="8"/>
  <c r="AJ19" i="8" l="1"/>
  <c r="AJ37" i="8"/>
  <c r="AJ8" i="8"/>
</calcChain>
</file>

<file path=xl/sharedStrings.xml><?xml version="1.0" encoding="utf-8"?>
<sst xmlns="http://schemas.openxmlformats.org/spreadsheetml/2006/main" count="250" uniqueCount="121">
  <si>
    <t>総数</t>
  </si>
  <si>
    <t>計</t>
  </si>
  <si>
    <t>その他の法令</t>
  </si>
  <si>
    <t>無許可営業</t>
    <rPh sb="0" eb="3">
      <t>ムキョカ</t>
    </rPh>
    <rPh sb="3" eb="5">
      <t>エイギョウ</t>
    </rPh>
    <phoneticPr fontId="1"/>
  </si>
  <si>
    <t>総数</t>
    <rPh sb="0" eb="2">
      <t>ソウスウ</t>
    </rPh>
    <phoneticPr fontId="1"/>
  </si>
  <si>
    <t>風俗営業</t>
    <phoneticPr fontId="1"/>
  </si>
  <si>
    <t>店舗型性風俗特殊営業</t>
    <rPh sb="0" eb="2">
      <t>テンポ</t>
    </rPh>
    <rPh sb="2" eb="3">
      <t>カタ</t>
    </rPh>
    <rPh sb="3" eb="4">
      <t>セイ</t>
    </rPh>
    <rPh sb="4" eb="6">
      <t>フウゾク</t>
    </rPh>
    <rPh sb="6" eb="8">
      <t>トクシュ</t>
    </rPh>
    <phoneticPr fontId="1"/>
  </si>
  <si>
    <t>無店舗型性風俗特殊営業</t>
    <rPh sb="0" eb="1">
      <t>ム</t>
    </rPh>
    <rPh sb="1" eb="3">
      <t>テンポ</t>
    </rPh>
    <rPh sb="3" eb="4">
      <t>カタ</t>
    </rPh>
    <rPh sb="4" eb="5">
      <t>セイ</t>
    </rPh>
    <rPh sb="5" eb="7">
      <t>フウゾク</t>
    </rPh>
    <rPh sb="7" eb="9">
      <t>トクシュ</t>
    </rPh>
    <rPh sb="9" eb="11">
      <t>エイギョウ</t>
    </rPh>
    <phoneticPr fontId="1"/>
  </si>
  <si>
    <t>１号営業</t>
    <rPh sb="1" eb="2">
      <t>ゴウ</t>
    </rPh>
    <rPh sb="2" eb="3">
      <t>エイ</t>
    </rPh>
    <rPh sb="3" eb="4">
      <t>ギョウ</t>
    </rPh>
    <phoneticPr fontId="1"/>
  </si>
  <si>
    <t>２号営業</t>
    <rPh sb="1" eb="2">
      <t>ゴウ</t>
    </rPh>
    <rPh sb="2" eb="3">
      <t>エイ</t>
    </rPh>
    <rPh sb="3" eb="4">
      <t>ギョウ</t>
    </rPh>
    <phoneticPr fontId="1"/>
  </si>
  <si>
    <t>映像送信型性風俗特殊営業</t>
    <rPh sb="0" eb="2">
      <t>エイゾウ</t>
    </rPh>
    <rPh sb="2" eb="4">
      <t>ソウシン</t>
    </rPh>
    <rPh sb="4" eb="5">
      <t>カタ</t>
    </rPh>
    <rPh sb="5" eb="6">
      <t>セイ</t>
    </rPh>
    <rPh sb="6" eb="8">
      <t>フウゾク</t>
    </rPh>
    <rPh sb="8" eb="10">
      <t>トクシュ</t>
    </rPh>
    <rPh sb="10" eb="12">
      <t>エイギョウ</t>
    </rPh>
    <phoneticPr fontId="1"/>
  </si>
  <si>
    <t>接客業務受託営業</t>
    <rPh sb="0" eb="2">
      <t>セッキャク</t>
    </rPh>
    <rPh sb="2" eb="4">
      <t>ギョウム</t>
    </rPh>
    <rPh sb="4" eb="6">
      <t>ジュタク</t>
    </rPh>
    <rPh sb="6" eb="8">
      <t>エイギョウ</t>
    </rPh>
    <phoneticPr fontId="1"/>
  </si>
  <si>
    <t>飲食店営業</t>
    <rPh sb="0" eb="2">
      <t>インショク</t>
    </rPh>
    <rPh sb="3" eb="5">
      <t>エイギョウ</t>
    </rPh>
    <phoneticPr fontId="1"/>
  </si>
  <si>
    <t>深夜飲食店計</t>
    <rPh sb="1" eb="2">
      <t>ヨル</t>
    </rPh>
    <rPh sb="2" eb="5">
      <t>インショクテン</t>
    </rPh>
    <phoneticPr fontId="1"/>
  </si>
  <si>
    <t>酒類提供店</t>
    <rPh sb="0" eb="1">
      <t>サケ</t>
    </rPh>
    <rPh sb="4" eb="5">
      <t>テン</t>
    </rPh>
    <phoneticPr fontId="1"/>
  </si>
  <si>
    <t>その他の飲食店</t>
    <rPh sb="2" eb="3">
      <t>ホカ</t>
    </rPh>
    <rPh sb="4" eb="7">
      <t>インショクテン</t>
    </rPh>
    <phoneticPr fontId="1"/>
  </si>
  <si>
    <t>店舗型電話異性紹介営業</t>
    <rPh sb="0" eb="3">
      <t>テンポガタ</t>
    </rPh>
    <rPh sb="3" eb="5">
      <t>デンワ</t>
    </rPh>
    <rPh sb="5" eb="7">
      <t>イセイ</t>
    </rPh>
    <rPh sb="7" eb="9">
      <t>ショウカイ</t>
    </rPh>
    <rPh sb="9" eb="11">
      <t>エイギョウ</t>
    </rPh>
    <phoneticPr fontId="1"/>
  </si>
  <si>
    <t>無店舗型電話異性紹介営業</t>
    <rPh sb="0" eb="3">
      <t>ムテンポ</t>
    </rPh>
    <rPh sb="3" eb="4">
      <t>ガタ</t>
    </rPh>
    <rPh sb="4" eb="6">
      <t>デンワ</t>
    </rPh>
    <rPh sb="6" eb="8">
      <t>イセイ</t>
    </rPh>
    <rPh sb="8" eb="10">
      <t>ショウカイ</t>
    </rPh>
    <rPh sb="10" eb="12">
      <t>エイギョウ</t>
    </rPh>
    <phoneticPr fontId="1"/>
  </si>
  <si>
    <t>第４号営業</t>
    <phoneticPr fontId="1"/>
  </si>
  <si>
    <t>モーテル</t>
    <phoneticPr fontId="1"/>
  </si>
  <si>
    <t>ラブホテル</t>
    <phoneticPr fontId="1"/>
  </si>
  <si>
    <t>レンタルルーム</t>
    <phoneticPr fontId="1"/>
  </si>
  <si>
    <t>その他</t>
    <phoneticPr fontId="1"/>
  </si>
  <si>
    <t>その他</t>
    <phoneticPr fontId="1"/>
  </si>
  <si>
    <t>サウナ・浴場等</t>
    <phoneticPr fontId="1"/>
  </si>
  <si>
    <t>映画館等</t>
    <phoneticPr fontId="1"/>
  </si>
  <si>
    <t>旅館・ホテル</t>
    <phoneticPr fontId="1"/>
  </si>
  <si>
    <t>名義貸し</t>
    <rPh sb="0" eb="2">
      <t>メイギ</t>
    </rPh>
    <rPh sb="2" eb="3">
      <t>ガ</t>
    </rPh>
    <phoneticPr fontId="1"/>
  </si>
  <si>
    <t>行政処分違反</t>
    <rPh sb="0" eb="2">
      <t>ギョウセイ</t>
    </rPh>
    <rPh sb="2" eb="4">
      <t>ショブン</t>
    </rPh>
    <rPh sb="4" eb="6">
      <t>イハン</t>
    </rPh>
    <phoneticPr fontId="1"/>
  </si>
  <si>
    <t>客引き</t>
    <rPh sb="0" eb="2">
      <t>キャクヒ</t>
    </rPh>
    <phoneticPr fontId="1"/>
  </si>
  <si>
    <t>年少者
使用</t>
    <rPh sb="0" eb="3">
      <t>ネンショウシャ</t>
    </rPh>
    <rPh sb="4" eb="6">
      <t>シヨウ</t>
    </rPh>
    <phoneticPr fontId="1"/>
  </si>
  <si>
    <t>接待</t>
    <rPh sb="0" eb="2">
      <t>セッタイ</t>
    </rPh>
    <phoneticPr fontId="1"/>
  </si>
  <si>
    <t>接する業務</t>
    <rPh sb="0" eb="1">
      <t>セッ</t>
    </rPh>
    <rPh sb="3" eb="5">
      <t>ギョウム</t>
    </rPh>
    <phoneticPr fontId="1"/>
  </si>
  <si>
    <t>現金等の賞品提供</t>
    <rPh sb="0" eb="2">
      <t>ゲンキン</t>
    </rPh>
    <rPh sb="2" eb="3">
      <t>トウ</t>
    </rPh>
    <rPh sb="4" eb="6">
      <t>ショウヒン</t>
    </rPh>
    <rPh sb="6" eb="8">
      <t>テイキョウ</t>
    </rPh>
    <phoneticPr fontId="1"/>
  </si>
  <si>
    <t>賞品の買取り</t>
    <rPh sb="0" eb="2">
      <t>ショウヒン</t>
    </rPh>
    <rPh sb="3" eb="4">
      <t>カ</t>
    </rPh>
    <rPh sb="4" eb="5">
      <t>ト</t>
    </rPh>
    <phoneticPr fontId="1"/>
  </si>
  <si>
    <t>賞品の提供違反</t>
    <rPh sb="0" eb="2">
      <t>ショウヒン</t>
    </rPh>
    <rPh sb="3" eb="5">
      <t>テイキョウ</t>
    </rPh>
    <rPh sb="5" eb="7">
      <t>イハン</t>
    </rPh>
    <phoneticPr fontId="1"/>
  </si>
  <si>
    <t>許可申請等の虚偽記載</t>
    <rPh sb="0" eb="2">
      <t>キョカ</t>
    </rPh>
    <rPh sb="2" eb="4">
      <t>シンセイ</t>
    </rPh>
    <rPh sb="4" eb="5">
      <t>トウ</t>
    </rPh>
    <rPh sb="6" eb="8">
      <t>キョギ</t>
    </rPh>
    <rPh sb="8" eb="10">
      <t>キサイ</t>
    </rPh>
    <phoneticPr fontId="1"/>
  </si>
  <si>
    <t>管理者の選任義務違反</t>
    <rPh sb="0" eb="3">
      <t>カンリシャ</t>
    </rPh>
    <rPh sb="4" eb="6">
      <t>センニン</t>
    </rPh>
    <rPh sb="6" eb="8">
      <t>ギム</t>
    </rPh>
    <rPh sb="8" eb="10">
      <t>イハン</t>
    </rPh>
    <phoneticPr fontId="1"/>
  </si>
  <si>
    <t>許可証の掲示義務違反</t>
    <rPh sb="0" eb="3">
      <t>キョカショウ</t>
    </rPh>
    <rPh sb="4" eb="6">
      <t>ケイジ</t>
    </rPh>
    <rPh sb="6" eb="8">
      <t>ギム</t>
    </rPh>
    <rPh sb="8" eb="10">
      <t>イハン</t>
    </rPh>
    <phoneticPr fontId="1"/>
  </si>
  <si>
    <t>廃止変更届出義務違反</t>
    <rPh sb="0" eb="2">
      <t>ハイシ</t>
    </rPh>
    <rPh sb="2" eb="5">
      <t>ヘンコウトドケ</t>
    </rPh>
    <rPh sb="5" eb="6">
      <t>デ</t>
    </rPh>
    <rPh sb="6" eb="8">
      <t>ギム</t>
    </rPh>
    <rPh sb="8" eb="10">
      <t>イハン</t>
    </rPh>
    <phoneticPr fontId="1"/>
  </si>
  <si>
    <t>許可証の返納義務違反</t>
    <rPh sb="0" eb="3">
      <t>キョカショウ</t>
    </rPh>
    <rPh sb="4" eb="6">
      <t>ヘンノウ</t>
    </rPh>
    <rPh sb="6" eb="8">
      <t>ギム</t>
    </rPh>
    <rPh sb="8" eb="10">
      <t>イハン</t>
    </rPh>
    <phoneticPr fontId="1"/>
  </si>
  <si>
    <t>標章の破壊等</t>
    <rPh sb="0" eb="2">
      <t>ヒョウショウ</t>
    </rPh>
    <rPh sb="3" eb="5">
      <t>ハカイ</t>
    </rPh>
    <rPh sb="5" eb="6">
      <t>トウ</t>
    </rPh>
    <phoneticPr fontId="1"/>
  </si>
  <si>
    <t>その他</t>
    <rPh sb="2" eb="3">
      <t>タ</t>
    </rPh>
    <phoneticPr fontId="1"/>
  </si>
  <si>
    <t>計</t>
    <rPh sb="0" eb="1">
      <t>ケイ</t>
    </rPh>
    <phoneticPr fontId="1"/>
  </si>
  <si>
    <t>売春防止法</t>
    <rPh sb="0" eb="2">
      <t>バイシュン</t>
    </rPh>
    <rPh sb="2" eb="5">
      <t>ボウシホウ</t>
    </rPh>
    <phoneticPr fontId="1"/>
  </si>
  <si>
    <t>児童福祉法</t>
    <rPh sb="0" eb="2">
      <t>ジドウ</t>
    </rPh>
    <rPh sb="2" eb="5">
      <t>フクシホウ</t>
    </rPh>
    <phoneticPr fontId="1"/>
  </si>
  <si>
    <t>児童買春・児童ポルノ法</t>
    <rPh sb="0" eb="2">
      <t>ジドウ</t>
    </rPh>
    <rPh sb="2" eb="4">
      <t>カイシュン</t>
    </rPh>
    <rPh sb="5" eb="7">
      <t>ジドウ</t>
    </rPh>
    <rPh sb="10" eb="11">
      <t>ホウ</t>
    </rPh>
    <phoneticPr fontId="1"/>
  </si>
  <si>
    <t>職業安定法</t>
    <rPh sb="0" eb="2">
      <t>ショクギョウ</t>
    </rPh>
    <rPh sb="2" eb="5">
      <t>アンテイホウ</t>
    </rPh>
    <phoneticPr fontId="1"/>
  </si>
  <si>
    <t>労働基準法</t>
    <rPh sb="0" eb="2">
      <t>ロウドウ</t>
    </rPh>
    <rPh sb="2" eb="5">
      <t>キジュンホウ</t>
    </rPh>
    <phoneticPr fontId="1"/>
  </si>
  <si>
    <t>公衆浴場法</t>
    <rPh sb="0" eb="2">
      <t>コウシュウ</t>
    </rPh>
    <rPh sb="2" eb="4">
      <t>ヨクジョウ</t>
    </rPh>
    <rPh sb="4" eb="5">
      <t>ホウ</t>
    </rPh>
    <phoneticPr fontId="1"/>
  </si>
  <si>
    <t>食品衛生法</t>
    <rPh sb="0" eb="2">
      <t>ショクヒン</t>
    </rPh>
    <rPh sb="2" eb="5">
      <t>エイセイホウ</t>
    </rPh>
    <phoneticPr fontId="1"/>
  </si>
  <si>
    <t>旅館業法</t>
    <rPh sb="0" eb="2">
      <t>リョカン</t>
    </rPh>
    <rPh sb="2" eb="4">
      <t>ギョウホウ</t>
    </rPh>
    <phoneticPr fontId="1"/>
  </si>
  <si>
    <t>風営適正化法</t>
    <rPh sb="0" eb="2">
      <t>フウエイ</t>
    </rPh>
    <rPh sb="2" eb="4">
      <t>テキセイ</t>
    </rPh>
    <rPh sb="4" eb="5">
      <t>カ</t>
    </rPh>
    <rPh sb="5" eb="6">
      <t>ホウ</t>
    </rPh>
    <phoneticPr fontId="1"/>
  </si>
  <si>
    <t>その他の法令</t>
    <rPh sb="2" eb="3">
      <t>タ</t>
    </rPh>
    <rPh sb="4" eb="6">
      <t>ホウレイ</t>
    </rPh>
    <phoneticPr fontId="1"/>
  </si>
  <si>
    <t>許可相続承認違反
不正手段による</t>
    <rPh sb="9" eb="11">
      <t>フセイ</t>
    </rPh>
    <rPh sb="11" eb="13">
      <t>シュダン</t>
    </rPh>
    <phoneticPr fontId="1"/>
  </si>
  <si>
    <t>無承認違反
構造設備・遊技機の</t>
    <rPh sb="6" eb="8">
      <t>コウゾウ</t>
    </rPh>
    <rPh sb="8" eb="10">
      <t>セツビ</t>
    </rPh>
    <rPh sb="11" eb="14">
      <t>ユウギキ</t>
    </rPh>
    <phoneticPr fontId="1"/>
  </si>
  <si>
    <t>立ち入らせる行為
営業所に客として
十八歳未満の者を</t>
    <rPh sb="9" eb="12">
      <t>エイギョウショ</t>
    </rPh>
    <rPh sb="13" eb="14">
      <t>キャク</t>
    </rPh>
    <phoneticPr fontId="1"/>
  </si>
  <si>
    <t>する行為
酒類・たばこを提供
二十歳未満の客に</t>
    <rPh sb="5" eb="7">
      <t>シュルイ</t>
    </rPh>
    <rPh sb="12" eb="14">
      <t>テイキョウ</t>
    </rPh>
    <phoneticPr fontId="1"/>
  </si>
  <si>
    <t>持ち出させ行為
遊技球等の</t>
    <rPh sb="8" eb="10">
      <t>ユウギ</t>
    </rPh>
    <rPh sb="10" eb="11">
      <t>タマ</t>
    </rPh>
    <rPh sb="11" eb="12">
      <t>トウ</t>
    </rPh>
    <phoneticPr fontId="1"/>
  </si>
  <si>
    <t>保管書面の発行
遊技球等の</t>
    <rPh sb="8" eb="10">
      <t>ユウギ</t>
    </rPh>
    <rPh sb="10" eb="11">
      <t>タマ</t>
    </rPh>
    <rPh sb="11" eb="12">
      <t>トウ</t>
    </rPh>
    <phoneticPr fontId="1"/>
  </si>
  <si>
    <t>その他</t>
    <phoneticPr fontId="1"/>
  </si>
  <si>
    <t>その他</t>
    <phoneticPr fontId="1"/>
  </si>
  <si>
    <t>サウナ・浴場等</t>
    <phoneticPr fontId="1"/>
  </si>
  <si>
    <t>映画館等</t>
    <phoneticPr fontId="1"/>
  </si>
  <si>
    <t>旅館・ホテル</t>
    <phoneticPr fontId="1"/>
  </si>
  <si>
    <t>風俗営業等の規制及び業務の適正化等に関する法律（風営適正化法）</t>
    <phoneticPr fontId="1"/>
  </si>
  <si>
    <t>虚偽記載等
無届営業・届出書の</t>
    <rPh sb="6" eb="8">
      <t>ムトド</t>
    </rPh>
    <rPh sb="8" eb="10">
      <t>エイギョウ</t>
    </rPh>
    <rPh sb="11" eb="14">
      <t>トドケデショ</t>
    </rPh>
    <phoneticPr fontId="1"/>
  </si>
  <si>
    <t>備付義務違反
従業員名簿の</t>
    <rPh sb="0" eb="1">
      <t>ソナ</t>
    </rPh>
    <rPh sb="1" eb="2">
      <t>ツ</t>
    </rPh>
    <rPh sb="2" eb="4">
      <t>ギム</t>
    </rPh>
    <rPh sb="4" eb="6">
      <t>イハン</t>
    </rPh>
    <phoneticPr fontId="1"/>
  </si>
  <si>
    <t>書換義務違反
相続承認時の許可証の</t>
    <rPh sb="7" eb="9">
      <t>ソウゾク</t>
    </rPh>
    <rPh sb="9" eb="12">
      <t>ショウニンジ</t>
    </rPh>
    <rPh sb="13" eb="16">
      <t>キョカショウ</t>
    </rPh>
    <phoneticPr fontId="1"/>
  </si>
  <si>
    <t>変更届出義務違反
構造設備等の</t>
    <rPh sb="9" eb="11">
      <t>コウゾウ</t>
    </rPh>
    <rPh sb="11" eb="13">
      <t>セツビ</t>
    </rPh>
    <rPh sb="13" eb="14">
      <t>トウ</t>
    </rPh>
    <phoneticPr fontId="1"/>
  </si>
  <si>
    <t>届出義務違反
遊技機の変更</t>
    <rPh sb="7" eb="10">
      <t>ユウギキ</t>
    </rPh>
    <rPh sb="11" eb="13">
      <t>ヘンコウ</t>
    </rPh>
    <phoneticPr fontId="1"/>
  </si>
  <si>
    <r>
      <t xml:space="preserve">第１号営業
</t>
    </r>
    <r>
      <rPr>
        <sz val="6"/>
        <rFont val="ＭＳ 明朝"/>
        <family val="1"/>
        <charset val="128"/>
      </rPr>
      <t>（個室付浴場）</t>
    </r>
    <rPh sb="7" eb="9">
      <t>コシツ</t>
    </rPh>
    <rPh sb="9" eb="10">
      <t>ツキ</t>
    </rPh>
    <rPh sb="10" eb="12">
      <t>ヨクジョウ</t>
    </rPh>
    <phoneticPr fontId="1"/>
  </si>
  <si>
    <r>
      <t xml:space="preserve">第２号営業
</t>
    </r>
    <r>
      <rPr>
        <sz val="6"/>
        <rFont val="ＭＳ 明朝"/>
        <family val="1"/>
        <charset val="128"/>
      </rPr>
      <t>（ファッションヘルス等）</t>
    </r>
    <rPh sb="16" eb="17">
      <t>トウ</t>
    </rPh>
    <phoneticPr fontId="1"/>
  </si>
  <si>
    <r>
      <t xml:space="preserve">第３号営業
</t>
    </r>
    <r>
      <rPr>
        <sz val="6"/>
        <rFont val="ＭＳ 明朝"/>
        <family val="1"/>
        <charset val="128"/>
      </rPr>
      <t>（ストリップ劇場等）</t>
    </r>
    <rPh sb="12" eb="14">
      <t>ゲキジョウ</t>
    </rPh>
    <rPh sb="14" eb="15">
      <t>トウ</t>
    </rPh>
    <phoneticPr fontId="1"/>
  </si>
  <si>
    <r>
      <t xml:space="preserve">第５号営業
</t>
    </r>
    <r>
      <rPr>
        <sz val="6"/>
        <rFont val="ＭＳ 明朝"/>
        <family val="1"/>
        <charset val="128"/>
      </rPr>
      <t>（アダルトショップ等）</t>
    </r>
    <rPh sb="15" eb="16">
      <t>トウ</t>
    </rPh>
    <phoneticPr fontId="1"/>
  </si>
  <si>
    <r>
      <t xml:space="preserve">第６号営業
</t>
    </r>
    <r>
      <rPr>
        <sz val="6"/>
        <rFont val="ＭＳ 明朝"/>
        <family val="1"/>
        <charset val="128"/>
      </rPr>
      <t>（その他）</t>
    </r>
    <rPh sb="9" eb="10">
      <t>タ</t>
    </rPh>
    <phoneticPr fontId="1"/>
  </si>
  <si>
    <t>風俗営業等の規制及び業務の適正化等に関する法律（風営適正化法）</t>
  </si>
  <si>
    <t>人員</t>
    <phoneticPr fontId="1"/>
  </si>
  <si>
    <t>第４号営業</t>
    <phoneticPr fontId="1"/>
  </si>
  <si>
    <t>モーテル</t>
    <phoneticPr fontId="1"/>
  </si>
  <si>
    <t>ラブホテル</t>
    <phoneticPr fontId="1"/>
  </si>
  <si>
    <t>レンタルルーム</t>
    <phoneticPr fontId="1"/>
  </si>
  <si>
    <t>業態</t>
    <rPh sb="0" eb="2">
      <t>ギョウタイ</t>
    </rPh>
    <phoneticPr fontId="1"/>
  </si>
  <si>
    <t xml:space="preserve">  </t>
    <phoneticPr fontId="1"/>
  </si>
  <si>
    <t>その他</t>
    <phoneticPr fontId="1"/>
  </si>
  <si>
    <t>風俗営業</t>
    <phoneticPr fontId="1"/>
  </si>
  <si>
    <t>特定性風俗物品販売等営業</t>
  </si>
  <si>
    <t>特定性風俗物品販売等営業</t>
    <rPh sb="0" eb="2">
      <t>トクテイ</t>
    </rPh>
    <rPh sb="2" eb="5">
      <t>セイフウゾク</t>
    </rPh>
    <rPh sb="5" eb="7">
      <t>ブッピン</t>
    </rPh>
    <rPh sb="7" eb="9">
      <t>ハンバイ</t>
    </rPh>
    <rPh sb="9" eb="10">
      <t>トウ</t>
    </rPh>
    <rPh sb="10" eb="12">
      <t>エイギョウ</t>
    </rPh>
    <phoneticPr fontId="1"/>
  </si>
  <si>
    <t>風営</t>
    <rPh sb="0" eb="1">
      <t>カゼ</t>
    </rPh>
    <rPh sb="1" eb="2">
      <t>エイ</t>
    </rPh>
    <phoneticPr fontId="1"/>
  </si>
  <si>
    <t>人員</t>
    <rPh sb="0" eb="2">
      <t>ジンイン</t>
    </rPh>
    <phoneticPr fontId="1"/>
  </si>
  <si>
    <t>風俗営業</t>
    <rPh sb="0" eb="2">
      <t>フウゾク</t>
    </rPh>
    <rPh sb="2" eb="4">
      <t>エイギョウ</t>
    </rPh>
    <phoneticPr fontId="1"/>
  </si>
  <si>
    <t>第２号</t>
    <rPh sb="0" eb="1">
      <t>ダイ</t>
    </rPh>
    <rPh sb="2" eb="3">
      <t>ゴウ</t>
    </rPh>
    <phoneticPr fontId="1"/>
  </si>
  <si>
    <t>店舗型</t>
    <rPh sb="0" eb="2">
      <t>テンポ</t>
    </rPh>
    <rPh sb="2" eb="3">
      <t>ガタ</t>
    </rPh>
    <phoneticPr fontId="1"/>
  </si>
  <si>
    <t>第４号</t>
    <rPh sb="0" eb="1">
      <t>ダイ</t>
    </rPh>
    <rPh sb="2" eb="3">
      <t>ゴウ</t>
    </rPh>
    <phoneticPr fontId="1"/>
  </si>
  <si>
    <t>無店舗</t>
    <rPh sb="0" eb="3">
      <t>ムテンポ</t>
    </rPh>
    <phoneticPr fontId="1"/>
  </si>
  <si>
    <t>飲食店</t>
    <rPh sb="0" eb="3">
      <t>インショクテン</t>
    </rPh>
    <phoneticPr fontId="1"/>
  </si>
  <si>
    <t>深夜飲食店</t>
    <rPh sb="0" eb="2">
      <t>シンヤ</t>
    </rPh>
    <rPh sb="2" eb="5">
      <t>インショクテン</t>
    </rPh>
    <phoneticPr fontId="1"/>
  </si>
  <si>
    <t>65　風俗営業等の規制及び業務の適正化等に</t>
    <phoneticPr fontId="1"/>
  </si>
  <si>
    <t>変更承認
構造設備・遊技機の
不正手段による</t>
    <rPh sb="0" eb="2">
      <t>ヘンコウ</t>
    </rPh>
    <rPh sb="5" eb="7">
      <t>コウゾウ</t>
    </rPh>
    <rPh sb="7" eb="9">
      <t>セツビ</t>
    </rPh>
    <rPh sb="10" eb="13">
      <t>ユウギキ</t>
    </rPh>
    <phoneticPr fontId="1"/>
  </si>
  <si>
    <t>報告及び立入りの拒否等</t>
    <rPh sb="0" eb="2">
      <t>ホウコク</t>
    </rPh>
    <rPh sb="2" eb="3">
      <t>オヨ</t>
    </rPh>
    <rPh sb="4" eb="5">
      <t>タ</t>
    </rPh>
    <rPh sb="5" eb="6">
      <t>イ</t>
    </rPh>
    <rPh sb="8" eb="10">
      <t>キョヒ</t>
    </rPh>
    <rPh sb="10" eb="11">
      <t>トウ</t>
    </rPh>
    <phoneticPr fontId="1"/>
  </si>
  <si>
    <t>更虚偽記載等
無届構造等変</t>
    <rPh sb="0" eb="1">
      <t>コウ</t>
    </rPh>
    <rPh sb="1" eb="3">
      <t>キョギ</t>
    </rPh>
    <rPh sb="3" eb="6">
      <t>キサイナド</t>
    </rPh>
    <rPh sb="7" eb="9">
      <t>ムトドケ</t>
    </rPh>
    <rPh sb="9" eb="12">
      <t>コウゾウナド</t>
    </rPh>
    <rPh sb="12" eb="13">
      <t>ヘン</t>
    </rPh>
    <phoneticPr fontId="1"/>
  </si>
  <si>
    <t>風俗384</t>
    <rPh sb="0" eb="2">
      <t>フウゾク</t>
    </rPh>
    <phoneticPr fontId="1"/>
  </si>
  <si>
    <t>風俗385</t>
    <rPh sb="0" eb="2">
      <t>フウゾク</t>
    </rPh>
    <phoneticPr fontId="1"/>
  </si>
  <si>
    <t>風俗386</t>
    <rPh sb="0" eb="2">
      <t>フウゾク</t>
    </rPh>
    <phoneticPr fontId="1"/>
  </si>
  <si>
    <t>風俗387</t>
    <rPh sb="0" eb="2">
      <t>フウゾク</t>
    </rPh>
    <phoneticPr fontId="1"/>
  </si>
  <si>
    <t>特定遊興飲食店営業</t>
    <rPh sb="0" eb="2">
      <t>トクテイ</t>
    </rPh>
    <rPh sb="2" eb="4">
      <t>ユウキョウ</t>
    </rPh>
    <rPh sb="4" eb="6">
      <t>インショク</t>
    </rPh>
    <rPh sb="6" eb="7">
      <t>テン</t>
    </rPh>
    <rPh sb="7" eb="9">
      <t>エイギョウ</t>
    </rPh>
    <phoneticPr fontId="1"/>
  </si>
  <si>
    <t>ナイトクラブ等</t>
    <rPh sb="6" eb="7">
      <t>ナド</t>
    </rPh>
    <phoneticPr fontId="1"/>
  </si>
  <si>
    <t>第１号営業</t>
    <phoneticPr fontId="1"/>
  </si>
  <si>
    <t>和風設備</t>
    <phoneticPr fontId="1"/>
  </si>
  <si>
    <t>その他の設備</t>
    <rPh sb="2" eb="3">
      <t>タ</t>
    </rPh>
    <rPh sb="4" eb="6">
      <t>セツビ</t>
    </rPh>
    <phoneticPr fontId="1"/>
  </si>
  <si>
    <r>
      <t xml:space="preserve">第３号営業
</t>
    </r>
    <r>
      <rPr>
        <sz val="6"/>
        <rFont val="ＭＳ 明朝"/>
        <family val="1"/>
        <charset val="128"/>
      </rPr>
      <t>（区画席飲食店）</t>
    </r>
    <rPh sb="7" eb="9">
      <t>クカク</t>
    </rPh>
    <rPh sb="9" eb="10">
      <t>セキ</t>
    </rPh>
    <rPh sb="10" eb="12">
      <t>インショク</t>
    </rPh>
    <rPh sb="12" eb="13">
      <t>テン</t>
    </rPh>
    <phoneticPr fontId="1"/>
  </si>
  <si>
    <r>
      <t xml:space="preserve">第４号営業
</t>
    </r>
    <r>
      <rPr>
        <sz val="6"/>
        <rFont val="ＭＳ 明朝"/>
        <family val="1"/>
        <charset val="128"/>
      </rPr>
      <t>（ぱちんこ屋等）</t>
    </r>
    <rPh sb="11" eb="12">
      <t>ヤ</t>
    </rPh>
    <rPh sb="12" eb="13">
      <t>トウ</t>
    </rPh>
    <phoneticPr fontId="1"/>
  </si>
  <si>
    <r>
      <t xml:space="preserve">第５号営業
</t>
    </r>
    <r>
      <rPr>
        <sz val="6"/>
        <rFont val="ＭＳ 明朝"/>
        <family val="1"/>
        <charset val="128"/>
      </rPr>
      <t>（ゲームセンター等）</t>
    </r>
    <rPh sb="14" eb="15">
      <t>トウ</t>
    </rPh>
    <phoneticPr fontId="1"/>
  </si>
  <si>
    <r>
      <t>第２号営業</t>
    </r>
    <r>
      <rPr>
        <sz val="6"/>
        <rFont val="ＭＳ 明朝"/>
        <family val="1"/>
        <charset val="128"/>
      </rPr>
      <t xml:space="preserve">
（低照度飲食店）</t>
    </r>
    <rPh sb="7" eb="8">
      <t>テイ</t>
    </rPh>
    <rPh sb="8" eb="10">
      <t>ショウド</t>
    </rPh>
    <rPh sb="10" eb="12">
      <t>インショク</t>
    </rPh>
    <rPh sb="12" eb="13">
      <t>テン</t>
    </rPh>
    <phoneticPr fontId="1"/>
  </si>
  <si>
    <t>関する法律違反等　検挙件数及び検挙人員</t>
    <rPh sb="9" eb="11">
      <t>ケンキョ</t>
    </rPh>
    <rPh sb="15" eb="17">
      <t>ケンキョ</t>
    </rPh>
    <phoneticPr fontId="1"/>
  </si>
  <si>
    <t>関する法律違反等　検挙件数及び検挙人員  （つづき）</t>
    <rPh sb="9" eb="11">
      <t>ケンキョ</t>
    </rPh>
    <rPh sb="15" eb="17">
      <t>ケンキョ</t>
    </rPh>
    <phoneticPr fontId="1"/>
  </si>
  <si>
    <t>つきまとい等
立ちふさがり、</t>
    <rPh sb="7" eb="8">
      <t>タ</t>
    </rPh>
    <phoneticPr fontId="1"/>
  </si>
  <si>
    <t>禁止区域内営業違反</t>
    <rPh sb="0" eb="2">
      <t>キンシ</t>
    </rPh>
    <rPh sb="2" eb="4">
      <t>クイキ</t>
    </rPh>
    <rPh sb="4" eb="5">
      <t>ナイ</t>
    </rPh>
    <rPh sb="5" eb="7">
      <t>エイギョウ</t>
    </rPh>
    <rPh sb="7" eb="9">
      <t>イハン</t>
    </rPh>
    <phoneticPr fontId="1"/>
  </si>
  <si>
    <t>にする行為
会話の当事者　　　　</t>
    <rPh sb="6" eb="8">
      <t>カイワ</t>
    </rPh>
    <rPh sb="9" eb="12">
      <t>トウジシャ</t>
    </rPh>
    <phoneticPr fontId="1"/>
  </si>
  <si>
    <t>定書返納義務
営業廃止等認</t>
    <rPh sb="0" eb="1">
      <t>テイ</t>
    </rPh>
    <rPh sb="1" eb="2">
      <t>ショ</t>
    </rPh>
    <rPh sb="2" eb="4">
      <t>ヘンノウ</t>
    </rPh>
    <rPh sb="4" eb="6">
      <t>ギム</t>
    </rPh>
    <rPh sb="7" eb="9">
      <t>エイギョウ</t>
    </rPh>
    <rPh sb="9" eb="12">
      <t>ハイシナド</t>
    </rPh>
    <rPh sb="12" eb="13">
      <t>ニン</t>
    </rPh>
    <phoneticPr fontId="1"/>
  </si>
  <si>
    <t>興行場法</t>
    <rPh sb="0" eb="2">
      <t>コウギョウ</t>
    </rPh>
    <rPh sb="3" eb="4">
      <t>ホウ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</si>
</sst>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[Red]\-#,##0;\-"/>
  </numFmts>
  <fonts count="8" x14ac:knownFonts="1">
    <font>
      <sz val="9"/>
      <name val="ＭＳ 明朝"/>
      <family val="1"/>
      <charset val="128"/>
    </font>
    <font>
      <sz val="7"/>
      <name val="Terminal"/>
      <family val="3"/>
      <charset val="255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9"/>
      <name val="ＭＳ ゴシック"/>
      <family val="3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 applyNumberFormat="0" applyFill="0" applyBorder="0" applyAlignment="0" applyProtection="0"/>
    <xf numFmtId="0" fontId="7" fillId="0" borderId="0">
      <alignment vertical="center"/>
    </xf>
  </cellStyleXfs>
  <cellXfs count="119">
    <xf numFmtId="0" fontId="0" fillId="0" borderId="0" xfId="0"/>
    <xf numFmtId="0" fontId="0" fillId="0" borderId="0" xfId="0" applyFill="1" applyProtection="1"/>
    <xf numFmtId="0" fontId="0" fillId="0" borderId="1" xfId="0" applyFill="1" applyBorder="1" applyProtection="1"/>
    <xf numFmtId="0" fontId="0" fillId="0" borderId="0" xfId="0" applyFill="1"/>
    <xf numFmtId="0" fontId="0" fillId="0" borderId="0" xfId="0" applyFill="1" applyBorder="1" applyProtection="1"/>
    <xf numFmtId="0" fontId="2" fillId="0" borderId="0" xfId="0" applyFont="1" applyFill="1" applyAlignment="1" applyProtection="1"/>
    <xf numFmtId="0" fontId="2" fillId="0" borderId="0" xfId="0" applyFont="1" applyFill="1" applyBorder="1" applyAlignment="1" applyProtection="1"/>
    <xf numFmtId="0" fontId="0" fillId="0" borderId="0" xfId="0" applyFill="1" applyBorder="1" applyAlignment="1"/>
    <xf numFmtId="0" fontId="0" fillId="0" borderId="0" xfId="0" applyFill="1" applyBorder="1" applyAlignment="1" applyProtection="1">
      <alignment vertical="distributed" textRotation="255" wrapText="1"/>
    </xf>
    <xf numFmtId="0" fontId="0" fillId="0" borderId="2" xfId="0" applyFill="1" applyBorder="1" applyAlignment="1" applyProtection="1">
      <alignment vertical="distributed" textRotation="255" wrapText="1"/>
    </xf>
    <xf numFmtId="0" fontId="0" fillId="0" borderId="3" xfId="0" applyFill="1" applyBorder="1" applyAlignment="1" applyProtection="1">
      <alignment vertical="distributed" textRotation="255" wrapText="1"/>
    </xf>
    <xf numFmtId="0" fontId="0" fillId="0" borderId="0" xfId="0" applyFill="1" applyBorder="1"/>
    <xf numFmtId="176" fontId="0" fillId="0" borderId="1" xfId="0" applyNumberFormat="1" applyFill="1" applyBorder="1" applyProtection="1"/>
    <xf numFmtId="0" fontId="0" fillId="0" borderId="0" xfId="0" applyFill="1" applyAlignment="1" applyProtection="1"/>
    <xf numFmtId="0" fontId="0" fillId="0" borderId="0" xfId="0" applyFill="1" applyAlignment="1" applyProtection="1">
      <alignment horizontal="left" vertical="distributed"/>
    </xf>
    <xf numFmtId="0" fontId="2" fillId="0" borderId="0" xfId="0" applyFont="1" applyFill="1"/>
    <xf numFmtId="0" fontId="0" fillId="0" borderId="1" xfId="0" applyFill="1" applyBorder="1" applyAlignment="1" applyProtection="1">
      <alignment horizontal="left" vertical="distributed"/>
    </xf>
    <xf numFmtId="0" fontId="0" fillId="0" borderId="0" xfId="0" applyFill="1" applyAlignment="1">
      <alignment wrapText="1"/>
    </xf>
    <xf numFmtId="0" fontId="0" fillId="0" borderId="0" xfId="0" applyFill="1" applyBorder="1" applyAlignment="1" applyProtection="1">
      <alignment horizontal="right"/>
    </xf>
    <xf numFmtId="0" fontId="0" fillId="0" borderId="0" xfId="0" applyFill="1" applyAlignment="1">
      <alignment horizontal="right"/>
    </xf>
    <xf numFmtId="0" fontId="4" fillId="0" borderId="0" xfId="0" applyFont="1" applyFill="1" applyBorder="1" applyAlignment="1" applyProtection="1">
      <alignment horizontal="left" vertical="center"/>
    </xf>
    <xf numFmtId="176" fontId="4" fillId="0" borderId="0" xfId="0" applyNumberFormat="1" applyFont="1" applyFill="1" applyBorder="1" applyAlignment="1" applyProtection="1">
      <alignment vertical="center"/>
    </xf>
    <xf numFmtId="176" fontId="4" fillId="0" borderId="0" xfId="0" applyNumberFormat="1" applyFont="1" applyFill="1" applyBorder="1" applyProtection="1"/>
    <xf numFmtId="176" fontId="4" fillId="0" borderId="0" xfId="0" applyNumberFormat="1" applyFont="1" applyFill="1" applyBorder="1"/>
    <xf numFmtId="0" fontId="4" fillId="0" borderId="0" xfId="0" applyFont="1" applyFill="1" applyBorder="1"/>
    <xf numFmtId="0" fontId="4" fillId="0" borderId="0" xfId="0" applyFont="1" applyFill="1"/>
    <xf numFmtId="0" fontId="4" fillId="0" borderId="0" xfId="0" applyFont="1" applyFill="1" applyBorder="1" applyAlignment="1">
      <alignment horizontal="distributed" vertical="center"/>
    </xf>
    <xf numFmtId="0" fontId="4" fillId="0" borderId="0" xfId="0" applyFont="1" applyFill="1" applyBorder="1" applyAlignment="1">
      <alignment horizontal="left" vertical="distributed"/>
    </xf>
    <xf numFmtId="0" fontId="0" fillId="0" borderId="0" xfId="0" applyFill="1" applyBorder="1" applyAlignment="1">
      <alignment horizontal="distributed" vertical="center"/>
    </xf>
    <xf numFmtId="0" fontId="0" fillId="0" borderId="0" xfId="0" applyFill="1" applyBorder="1" applyAlignment="1" applyProtection="1">
      <alignment horizontal="distributed" vertical="center"/>
    </xf>
    <xf numFmtId="0" fontId="0" fillId="0" borderId="0" xfId="0" applyFill="1" applyBorder="1" applyAlignment="1" applyProtection="1">
      <alignment horizontal="left" vertical="center"/>
    </xf>
    <xf numFmtId="0" fontId="0" fillId="0" borderId="0" xfId="0" applyFill="1" applyBorder="1" applyAlignment="1">
      <alignment horizontal="left" vertical="distributed"/>
    </xf>
    <xf numFmtId="176" fontId="0" fillId="0" borderId="0" xfId="0" applyNumberFormat="1" applyFill="1" applyBorder="1" applyAlignment="1" applyProtection="1">
      <alignment vertical="center"/>
      <protection locked="0"/>
    </xf>
    <xf numFmtId="176" fontId="0" fillId="0" borderId="0" xfId="0" applyNumberFormat="1" applyFill="1" applyBorder="1" applyAlignment="1" applyProtection="1">
      <alignment vertical="center"/>
    </xf>
    <xf numFmtId="0" fontId="0" fillId="0" borderId="0" xfId="0" applyFill="1" applyBorder="1" applyAlignment="1" applyProtection="1">
      <alignment vertical="center"/>
    </xf>
    <xf numFmtId="176" fontId="4" fillId="0" borderId="0" xfId="0" applyNumberFormat="1" applyFont="1" applyFill="1" applyBorder="1" applyAlignment="1" applyProtection="1">
      <alignment vertical="center"/>
      <protection locked="0"/>
    </xf>
    <xf numFmtId="0" fontId="0" fillId="0" borderId="1" xfId="0" applyFill="1" applyBorder="1" applyAlignment="1">
      <alignment horizontal="distributed" vertical="center"/>
    </xf>
    <xf numFmtId="0" fontId="0" fillId="0" borderId="1" xfId="0" applyFill="1" applyBorder="1" applyAlignment="1" applyProtection="1">
      <alignment horizontal="distributed" vertical="center"/>
    </xf>
    <xf numFmtId="0" fontId="0" fillId="0" borderId="1" xfId="0" applyFill="1" applyBorder="1" applyAlignment="1" applyProtection="1">
      <alignment horizontal="left" vertical="center"/>
    </xf>
    <xf numFmtId="0" fontId="0" fillId="0" borderId="1" xfId="0" applyFill="1" applyBorder="1" applyAlignment="1">
      <alignment horizontal="left" vertical="distributed"/>
    </xf>
    <xf numFmtId="0" fontId="0" fillId="0" borderId="0" xfId="0" applyFill="1" applyAlignment="1">
      <alignment horizontal="left" vertical="distributed"/>
    </xf>
    <xf numFmtId="176" fontId="0" fillId="0" borderId="0" xfId="0" applyNumberFormat="1" applyFill="1" applyProtection="1"/>
    <xf numFmtId="0" fontId="4" fillId="0" borderId="0" xfId="0" applyFont="1" applyFill="1" applyBorder="1" applyAlignment="1" applyProtection="1">
      <alignment horizontal="distributed" vertical="center"/>
    </xf>
    <xf numFmtId="0" fontId="0" fillId="0" borderId="0" xfId="0" applyFill="1" applyBorder="1" applyAlignment="1" applyProtection="1">
      <alignment horizontal="distributed" vertical="center" wrapText="1"/>
    </xf>
    <xf numFmtId="0" fontId="0" fillId="0" borderId="0" xfId="0" quotePrefix="1" applyFill="1" applyBorder="1" applyAlignment="1" applyProtection="1">
      <alignment vertical="distributed"/>
    </xf>
    <xf numFmtId="0" fontId="4" fillId="0" borderId="0" xfId="0" applyFont="1" applyFill="1" applyBorder="1" applyAlignment="1">
      <alignment horizontal="left" vertical="distributed" wrapText="1"/>
    </xf>
    <xf numFmtId="0" fontId="0" fillId="0" borderId="0" xfId="0" applyFill="1" applyBorder="1" applyAlignment="1">
      <alignment horizontal="left" vertical="distributed" wrapText="1"/>
    </xf>
    <xf numFmtId="0" fontId="0" fillId="0" borderId="1" xfId="0" applyFill="1" applyBorder="1" applyAlignment="1">
      <alignment horizontal="left" vertical="distributed" wrapText="1"/>
    </xf>
    <xf numFmtId="0" fontId="0" fillId="0" borderId="1" xfId="0" applyFill="1" applyBorder="1" applyAlignment="1" applyProtection="1">
      <alignment horizontal="distributed" vertical="center" wrapText="1"/>
    </xf>
    <xf numFmtId="38" fontId="4" fillId="0" borderId="4" xfId="0" applyNumberFormat="1" applyFont="1" applyFill="1" applyBorder="1" applyAlignment="1" applyProtection="1">
      <alignment horizontal="right" vertical="center"/>
    </xf>
    <xf numFmtId="38" fontId="4" fillId="0" borderId="4" xfId="0" applyNumberFormat="1" applyFont="1" applyFill="1" applyBorder="1" applyAlignment="1" applyProtection="1">
      <alignment horizontal="right" vertical="center"/>
      <protection locked="0"/>
    </xf>
    <xf numFmtId="38" fontId="4" fillId="0" borderId="0" xfId="0" applyNumberFormat="1" applyFont="1" applyFill="1" applyBorder="1" applyAlignment="1" applyProtection="1">
      <alignment horizontal="right" vertical="center"/>
    </xf>
    <xf numFmtId="38" fontId="4" fillId="0" borderId="6" xfId="0" applyNumberFormat="1" applyFont="1" applyFill="1" applyBorder="1" applyAlignment="1" applyProtection="1">
      <alignment horizontal="right" vertical="center"/>
      <protection locked="0"/>
    </xf>
    <xf numFmtId="38" fontId="4" fillId="0" borderId="7" xfId="0" applyNumberFormat="1" applyFont="1" applyFill="1" applyBorder="1" applyAlignment="1" applyProtection="1">
      <alignment horizontal="right" vertical="center"/>
      <protection locked="0"/>
    </xf>
    <xf numFmtId="38" fontId="5" fillId="0" borderId="4" xfId="0" applyNumberFormat="1" applyFont="1" applyFill="1" applyBorder="1" applyAlignment="1" applyProtection="1">
      <alignment horizontal="right" vertical="center"/>
      <protection locked="0"/>
    </xf>
    <xf numFmtId="38" fontId="0" fillId="0" borderId="4" xfId="0" applyNumberFormat="1" applyFill="1" applyBorder="1" applyAlignment="1" applyProtection="1">
      <alignment horizontal="right" vertical="center"/>
      <protection locked="0"/>
    </xf>
    <xf numFmtId="38" fontId="0" fillId="0" borderId="4" xfId="0" applyNumberFormat="1" applyFont="1" applyFill="1" applyBorder="1" applyAlignment="1" applyProtection="1">
      <alignment horizontal="right" vertical="center"/>
      <protection locked="0"/>
    </xf>
    <xf numFmtId="38" fontId="0" fillId="0" borderId="0" xfId="0" applyNumberFormat="1" applyFont="1" applyFill="1" applyBorder="1" applyAlignment="1" applyProtection="1">
      <alignment horizontal="right" vertical="center"/>
      <protection locked="0"/>
    </xf>
    <xf numFmtId="38" fontId="0" fillId="0" borderId="6" xfId="0" applyNumberFormat="1" applyFont="1" applyFill="1" applyBorder="1" applyAlignment="1" applyProtection="1">
      <alignment horizontal="right" vertical="center"/>
      <protection locked="0"/>
    </xf>
    <xf numFmtId="38" fontId="0" fillId="0" borderId="7" xfId="0" applyNumberFormat="1" applyFill="1" applyBorder="1" applyAlignment="1" applyProtection="1">
      <alignment horizontal="right" vertical="center"/>
      <protection locked="0"/>
    </xf>
    <xf numFmtId="38" fontId="5" fillId="0" borderId="4" xfId="0" applyNumberFormat="1" applyFont="1" applyFill="1" applyBorder="1" applyAlignment="1" applyProtection="1">
      <alignment horizontal="right" vertical="center"/>
    </xf>
    <xf numFmtId="38" fontId="4" fillId="0" borderId="0" xfId="0" applyNumberFormat="1" applyFont="1" applyFill="1" applyBorder="1" applyAlignment="1" applyProtection="1">
      <alignment horizontal="right" vertical="center"/>
      <protection locked="0"/>
    </xf>
    <xf numFmtId="38" fontId="4" fillId="0" borderId="5" xfId="0" applyNumberFormat="1" applyFont="1" applyFill="1" applyBorder="1" applyAlignment="1" applyProtection="1">
      <alignment horizontal="right" vertical="center"/>
      <protection locked="0"/>
    </xf>
    <xf numFmtId="38" fontId="5" fillId="0" borderId="5" xfId="0" applyNumberFormat="1" applyFont="1" applyFill="1" applyBorder="1" applyAlignment="1" applyProtection="1">
      <alignment horizontal="right" vertical="center"/>
      <protection locked="0"/>
    </xf>
    <xf numFmtId="38" fontId="0" fillId="0" borderId="5" xfId="0" applyNumberFormat="1" applyFill="1" applyBorder="1" applyAlignment="1" applyProtection="1">
      <alignment horizontal="right" vertical="center"/>
      <protection locked="0"/>
    </xf>
    <xf numFmtId="38" fontId="0" fillId="0" borderId="5" xfId="0" applyNumberFormat="1" applyFont="1" applyFill="1" applyBorder="1" applyAlignment="1" applyProtection="1">
      <alignment horizontal="right" vertical="center"/>
      <protection locked="0"/>
    </xf>
    <xf numFmtId="38" fontId="0" fillId="0" borderId="8" xfId="0" applyNumberFormat="1" applyFont="1" applyFill="1" applyBorder="1" applyAlignment="1" applyProtection="1">
      <alignment horizontal="right" vertical="center"/>
      <protection locked="0"/>
    </xf>
    <xf numFmtId="38" fontId="0" fillId="0" borderId="9" xfId="0" applyNumberFormat="1" applyFill="1" applyBorder="1" applyAlignment="1" applyProtection="1">
      <alignment horizontal="right" vertical="center"/>
      <protection locked="0"/>
    </xf>
    <xf numFmtId="38" fontId="0" fillId="0" borderId="0" xfId="0" applyNumberFormat="1" applyFill="1" applyBorder="1" applyAlignment="1" applyProtection="1">
      <alignment horizontal="right" vertical="center"/>
      <protection locked="0"/>
    </xf>
    <xf numFmtId="38" fontId="0" fillId="0" borderId="6" xfId="0" applyNumberFormat="1" applyFill="1" applyBorder="1" applyAlignment="1" applyProtection="1">
      <alignment horizontal="right" vertical="center"/>
      <protection locked="0"/>
    </xf>
    <xf numFmtId="38" fontId="0" fillId="0" borderId="0" xfId="0" applyNumberFormat="1" applyFill="1" applyBorder="1" applyAlignment="1" applyProtection="1">
      <alignment horizontal="right" vertical="center"/>
    </xf>
    <xf numFmtId="38" fontId="0" fillId="0" borderId="7" xfId="0" applyNumberFormat="1" applyFont="1" applyFill="1" applyBorder="1" applyAlignment="1" applyProtection="1">
      <alignment horizontal="right" vertical="center"/>
      <protection locked="0"/>
    </xf>
    <xf numFmtId="38" fontId="0" fillId="0" borderId="8" xfId="0" applyNumberFormat="1" applyFill="1" applyBorder="1" applyAlignment="1" applyProtection="1">
      <alignment horizontal="right" vertical="center"/>
      <protection locked="0"/>
    </xf>
    <xf numFmtId="0" fontId="4" fillId="0" borderId="0" xfId="0" applyFont="1" applyFill="1" applyBorder="1" applyAlignment="1" applyProtection="1">
      <alignment horizontal="distributed" vertical="center"/>
    </xf>
    <xf numFmtId="0" fontId="0" fillId="0" borderId="0" xfId="0" applyFill="1" applyBorder="1" applyAlignment="1" applyProtection="1">
      <alignment horizontal="distributed" vertical="center" wrapText="1"/>
    </xf>
    <xf numFmtId="0" fontId="0" fillId="0" borderId="0" xfId="0" applyFill="1" applyBorder="1" applyAlignment="1" applyProtection="1">
      <alignment horizontal="distributed" vertical="center"/>
    </xf>
    <xf numFmtId="0" fontId="2" fillId="0" borderId="0" xfId="0" applyFont="1" applyFill="1" applyAlignment="1" applyProtection="1">
      <alignment horizontal="distributed" vertical="center"/>
    </xf>
    <xf numFmtId="0" fontId="0" fillId="0" borderId="16" xfId="0" applyFill="1" applyBorder="1" applyAlignment="1" applyProtection="1">
      <alignment vertical="distributed" textRotation="255" wrapText="1"/>
    </xf>
    <xf numFmtId="0" fontId="0" fillId="0" borderId="17" xfId="0" applyFill="1" applyBorder="1" applyAlignment="1" applyProtection="1">
      <alignment vertical="distributed" textRotation="255" wrapText="1"/>
    </xf>
    <xf numFmtId="0" fontId="0" fillId="0" borderId="16" xfId="0" applyFont="1" applyFill="1" applyBorder="1" applyAlignment="1" applyProtection="1">
      <alignment vertical="distributed" textRotation="255" wrapText="1"/>
    </xf>
    <xf numFmtId="0" fontId="0" fillId="0" borderId="17" xfId="0" applyFont="1" applyFill="1" applyBorder="1" applyAlignment="1" applyProtection="1">
      <alignment vertical="distributed" textRotation="255" wrapText="1"/>
    </xf>
    <xf numFmtId="0" fontId="0" fillId="0" borderId="11" xfId="0" applyFill="1" applyBorder="1" applyAlignment="1" applyProtection="1">
      <alignment horizontal="center" vertical="distributed"/>
    </xf>
    <xf numFmtId="0" fontId="0" fillId="0" borderId="22" xfId="0" applyFill="1" applyBorder="1" applyAlignment="1" applyProtection="1">
      <alignment horizontal="center" vertical="distributed"/>
    </xf>
    <xf numFmtId="0" fontId="4" fillId="0" borderId="19" xfId="0" applyFont="1" applyFill="1" applyBorder="1" applyAlignment="1" applyProtection="1">
      <alignment horizontal="distributed" vertical="distributed"/>
    </xf>
    <xf numFmtId="0" fontId="6" fillId="0" borderId="16" xfId="0" applyFont="1" applyFill="1" applyBorder="1" applyAlignment="1" applyProtection="1">
      <alignment vertical="distributed" textRotation="255" wrapText="1"/>
    </xf>
    <xf numFmtId="0" fontId="6" fillId="0" borderId="17" xfId="0" applyFont="1" applyFill="1" applyBorder="1" applyAlignment="1" applyProtection="1">
      <alignment vertical="distributed" textRotation="255" wrapText="1"/>
    </xf>
    <xf numFmtId="0" fontId="0" fillId="0" borderId="1" xfId="0" applyFill="1" applyBorder="1" applyAlignment="1" applyProtection="1">
      <alignment horizontal="distributed" vertical="center"/>
    </xf>
    <xf numFmtId="0" fontId="0" fillId="0" borderId="10" xfId="0" applyFill="1" applyBorder="1" applyAlignment="1" applyProtection="1">
      <alignment horizontal="center" vertical="distributed"/>
    </xf>
    <xf numFmtId="0" fontId="0" fillId="0" borderId="12" xfId="0" applyFill="1" applyBorder="1" applyAlignment="1" applyProtection="1">
      <alignment horizontal="distributed" vertical="distributed" justifyLastLine="1"/>
    </xf>
    <xf numFmtId="0" fontId="0" fillId="0" borderId="13" xfId="0" applyFill="1" applyBorder="1" applyAlignment="1" applyProtection="1">
      <alignment horizontal="distributed" vertical="distributed" justifyLastLine="1"/>
    </xf>
    <xf numFmtId="0" fontId="0" fillId="0" borderId="0" xfId="0" applyFill="1" applyBorder="1" applyAlignment="1" applyProtection="1">
      <alignment horizontal="distributed" vertical="distributed" justifyLastLine="1"/>
    </xf>
    <xf numFmtId="0" fontId="0" fillId="0" borderId="6" xfId="0" applyFill="1" applyBorder="1" applyAlignment="1" applyProtection="1">
      <alignment horizontal="distributed" vertical="distributed" justifyLastLine="1"/>
    </xf>
    <xf numFmtId="0" fontId="0" fillId="0" borderId="14" xfId="0" applyFill="1" applyBorder="1" applyAlignment="1" applyProtection="1">
      <alignment horizontal="distributed" vertical="distributed" justifyLastLine="1"/>
    </xf>
    <xf numFmtId="0" fontId="0" fillId="0" borderId="15" xfId="0" applyFill="1" applyBorder="1" applyAlignment="1" applyProtection="1">
      <alignment horizontal="distributed" vertical="distributed" justifyLastLine="1"/>
    </xf>
    <xf numFmtId="0" fontId="0" fillId="0" borderId="18" xfId="0" applyFill="1" applyBorder="1" applyAlignment="1" applyProtection="1">
      <alignment vertical="distributed" textRotation="255" justifyLastLine="1"/>
    </xf>
    <xf numFmtId="0" fontId="0" fillId="0" borderId="7" xfId="0" applyFill="1" applyBorder="1" applyAlignment="1" applyProtection="1">
      <alignment vertical="distributed" textRotation="255" justifyLastLine="1"/>
    </xf>
    <xf numFmtId="0" fontId="0" fillId="0" borderId="17" xfId="0" applyFill="1" applyBorder="1" applyAlignment="1" applyProtection="1">
      <alignment vertical="distributed" textRotation="255" justifyLastLine="1"/>
    </xf>
    <xf numFmtId="0" fontId="0" fillId="0" borderId="23" xfId="0" applyFill="1" applyBorder="1" applyAlignment="1" applyProtection="1">
      <alignment horizontal="distributed" vertical="distributed" justifyLastLine="1"/>
    </xf>
    <xf numFmtId="0" fontId="0" fillId="0" borderId="4" xfId="0" applyFill="1" applyBorder="1" applyAlignment="1" applyProtection="1">
      <alignment horizontal="distributed" vertical="distributed" justifyLastLine="1"/>
    </xf>
    <xf numFmtId="0" fontId="0" fillId="0" borderId="24" xfId="0" applyFill="1" applyBorder="1" applyAlignment="1" applyProtection="1">
      <alignment horizontal="distributed" vertical="distributed" justifyLastLine="1"/>
    </xf>
    <xf numFmtId="0" fontId="4" fillId="0" borderId="19" xfId="0" applyFont="1" applyFill="1" applyBorder="1" applyAlignment="1" applyProtection="1">
      <alignment horizontal="distributed" vertical="center"/>
    </xf>
    <xf numFmtId="0" fontId="0" fillId="0" borderId="20" xfId="0" applyFill="1" applyBorder="1" applyAlignment="1" applyProtection="1">
      <alignment vertical="distributed" textRotation="255" wrapText="1"/>
    </xf>
    <xf numFmtId="0" fontId="0" fillId="0" borderId="15" xfId="0" applyFill="1" applyBorder="1" applyAlignment="1" applyProtection="1">
      <alignment vertical="distributed" textRotation="255" wrapText="1"/>
    </xf>
    <xf numFmtId="0" fontId="0" fillId="0" borderId="3" xfId="0" applyFill="1" applyBorder="1" applyAlignment="1" applyProtection="1">
      <alignment horizontal="distributed" vertical="distributed" wrapText="1" justifyLastLine="1"/>
    </xf>
    <xf numFmtId="0" fontId="0" fillId="0" borderId="21" xfId="0" applyFill="1" applyBorder="1" applyAlignment="1" applyProtection="1">
      <alignment horizontal="distributed" vertical="distributed" wrapText="1" justifyLastLine="1"/>
    </xf>
    <xf numFmtId="0" fontId="0" fillId="0" borderId="25" xfId="0" applyFill="1" applyBorder="1" applyAlignment="1" applyProtection="1">
      <alignment vertical="distributed" textRotation="255" wrapText="1"/>
    </xf>
    <xf numFmtId="0" fontId="0" fillId="0" borderId="24" xfId="0" applyFill="1" applyBorder="1" applyAlignment="1" applyProtection="1">
      <alignment vertical="distributed" textRotation="255" wrapText="1"/>
    </xf>
    <xf numFmtId="0" fontId="0" fillId="0" borderId="10" xfId="0" applyFill="1" applyBorder="1" applyAlignment="1" applyProtection="1">
      <alignment horizontal="distributed" vertical="distributed" justifyLastLine="1"/>
    </xf>
    <xf numFmtId="0" fontId="0" fillId="0" borderId="11" xfId="0" applyFill="1" applyBorder="1" applyAlignment="1" applyProtection="1">
      <alignment horizontal="distributed" vertical="distributed" justifyLastLine="1"/>
    </xf>
    <xf numFmtId="0" fontId="6" fillId="0" borderId="16" xfId="0" applyFont="1" applyFill="1" applyBorder="1" applyAlignment="1">
      <alignment vertical="distributed" textRotation="255" wrapText="1"/>
    </xf>
    <xf numFmtId="0" fontId="6" fillId="0" borderId="17" xfId="0" applyFont="1" applyFill="1" applyBorder="1" applyAlignment="1">
      <alignment vertical="distributed" textRotation="255" wrapText="1"/>
    </xf>
    <xf numFmtId="0" fontId="0" fillId="0" borderId="16" xfId="0" applyFill="1" applyBorder="1" applyAlignment="1">
      <alignment vertical="distributed" textRotation="255" wrapText="1"/>
    </xf>
    <xf numFmtId="0" fontId="0" fillId="0" borderId="17" xfId="0" applyFill="1" applyBorder="1" applyAlignment="1">
      <alignment vertical="distributed" textRotation="255" wrapText="1"/>
    </xf>
    <xf numFmtId="0" fontId="0" fillId="0" borderId="22" xfId="0" applyFill="1" applyBorder="1" applyAlignment="1" applyProtection="1">
      <alignment horizontal="distributed" vertical="distributed" justifyLastLine="1"/>
    </xf>
    <xf numFmtId="0" fontId="0" fillId="0" borderId="10" xfId="0" quotePrefix="1" applyFill="1" applyBorder="1" applyAlignment="1" applyProtection="1">
      <alignment horizontal="center" vertical="distributed"/>
    </xf>
    <xf numFmtId="0" fontId="0" fillId="0" borderId="11" xfId="0" quotePrefix="1" applyFill="1" applyBorder="1" applyAlignment="1" applyProtection="1">
      <alignment horizontal="center" vertical="distributed"/>
    </xf>
    <xf numFmtId="0" fontId="4" fillId="0" borderId="0" xfId="0" applyFont="1" applyFill="1" applyBorder="1" applyAlignment="1" applyProtection="1">
      <alignment horizontal="distributed" vertical="center" wrapText="1"/>
    </xf>
    <xf numFmtId="0" fontId="4" fillId="0" borderId="0" xfId="0" applyFont="1" applyFill="1" applyBorder="1" applyAlignment="1" applyProtection="1">
      <alignment horizontal="distributed" vertical="distributed" wrapText="1"/>
    </xf>
    <xf numFmtId="0" fontId="0" fillId="0" borderId="1" xfId="0" applyFill="1" applyBorder="1" applyAlignment="1" applyProtection="1">
      <alignment horizontal="distributed" vertical="center" wrapText="1"/>
    </xf>
  </cellXfs>
  <cellStyles count="2">
    <cellStyle name="標準" xfId="0" builtinId="0"/>
    <cellStyle name="標準 2 2" xfId="1" xr:uid="{00000000-0005-0000-0000-000001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B1:AR56"/>
  <sheetViews>
    <sheetView tabSelected="1" view="pageBreakPreview" zoomScaleNormal="100" zoomScaleSheetLayoutView="100" workbookViewId="0">
      <pane xSplit="6" ySplit="6" topLeftCell="G7" activePane="bottomRight" state="frozen"/>
      <selection activeCell="P6" sqref="P6"/>
      <selection pane="topRight" activeCell="P6" sqref="P6"/>
      <selection pane="bottomLeft" activeCell="P6" sqref="P6"/>
      <selection pane="bottomRight" activeCell="E2" sqref="E2"/>
    </sheetView>
  </sheetViews>
  <sheetFormatPr defaultColWidth="9.375" defaultRowHeight="10.8" x14ac:dyDescent="0.15"/>
  <cols>
    <col min="1" max="1" width="2.875" style="3" customWidth="1"/>
    <col min="2" max="2" width="1.875" style="40" customWidth="1"/>
    <col min="3" max="4" width="2" style="40" customWidth="1"/>
    <col min="5" max="5" width="22.875" style="40" customWidth="1"/>
    <col min="6" max="6" width="1.375" style="3" customWidth="1"/>
    <col min="7" max="7" width="8.875" style="3" customWidth="1"/>
    <col min="8" max="13" width="7.875" style="3" customWidth="1"/>
    <col min="14" max="14" width="8.875" style="3" customWidth="1"/>
    <col min="15" max="18" width="7.875" style="3" customWidth="1"/>
    <col min="19" max="19" width="2.625" style="11" customWidth="1"/>
    <col min="20" max="30" width="7.875" style="3" customWidth="1"/>
    <col min="31" max="33" width="1.875" style="40" customWidth="1"/>
    <col min="34" max="34" width="22.875" style="40" customWidth="1"/>
    <col min="35" max="35" width="4.875" style="11" customWidth="1"/>
    <col min="36" max="36" width="9" style="11" customWidth="1"/>
    <col min="37" max="16384" width="9.375" style="3"/>
  </cols>
  <sheetData>
    <row r="1" spans="2:44" x14ac:dyDescent="0.15">
      <c r="B1" s="13" t="s">
        <v>101</v>
      </c>
      <c r="C1" s="14"/>
      <c r="D1" s="14"/>
      <c r="E1" s="14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4"/>
      <c r="T1" s="1" t="s">
        <v>102</v>
      </c>
      <c r="U1" s="1"/>
      <c r="V1" s="1"/>
      <c r="W1" s="1"/>
      <c r="X1" s="1"/>
      <c r="Y1" s="1"/>
      <c r="Z1" s="1"/>
      <c r="AA1" s="1"/>
      <c r="AB1" s="1"/>
      <c r="AC1" s="1"/>
      <c r="AD1" s="1"/>
      <c r="AE1" s="14"/>
      <c r="AF1" s="14"/>
      <c r="AG1" s="14"/>
      <c r="AH1" s="14"/>
      <c r="AI1" s="4"/>
      <c r="AJ1" s="4"/>
    </row>
    <row r="2" spans="2:44" s="15" customFormat="1" ht="14.4" x14ac:dyDescent="0.2">
      <c r="B2" s="5"/>
      <c r="C2" s="5"/>
      <c r="D2" s="5"/>
      <c r="E2" s="5"/>
      <c r="F2" s="5"/>
      <c r="G2" s="76" t="s">
        <v>97</v>
      </c>
      <c r="H2" s="76"/>
      <c r="I2" s="76"/>
      <c r="J2" s="76"/>
      <c r="K2" s="76"/>
      <c r="L2" s="76"/>
      <c r="M2" s="76"/>
      <c r="N2" s="76"/>
      <c r="O2" s="76"/>
      <c r="P2" s="76"/>
      <c r="Q2" s="76"/>
      <c r="R2" s="5"/>
      <c r="S2" s="6"/>
      <c r="T2" s="5" t="s">
        <v>83</v>
      </c>
      <c r="U2" s="76" t="s">
        <v>114</v>
      </c>
      <c r="V2" s="76"/>
      <c r="W2" s="76"/>
      <c r="X2" s="76"/>
      <c r="Y2" s="76"/>
      <c r="Z2" s="76"/>
      <c r="AA2" s="76"/>
      <c r="AB2" s="76"/>
      <c r="AC2" s="76"/>
      <c r="AD2" s="76"/>
      <c r="AE2" s="5"/>
      <c r="AF2" s="5"/>
      <c r="AG2" s="5"/>
      <c r="AH2" s="5"/>
      <c r="AI2" s="6"/>
      <c r="AJ2" s="5"/>
    </row>
    <row r="3" spans="2:44" ht="11.4" thickBot="1" x14ac:dyDescent="0.2">
      <c r="B3" s="16"/>
      <c r="C3" s="16"/>
      <c r="D3" s="16"/>
      <c r="E3" s="16"/>
      <c r="F3" s="2"/>
      <c r="G3" s="2"/>
      <c r="H3" s="12"/>
      <c r="I3" s="2"/>
      <c r="J3" s="2"/>
      <c r="K3" s="2"/>
      <c r="L3" s="2"/>
      <c r="M3" s="2"/>
      <c r="N3" s="2"/>
      <c r="O3" s="2"/>
      <c r="P3" s="2"/>
      <c r="Q3" s="2"/>
      <c r="R3" s="2"/>
      <c r="S3" s="4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16"/>
      <c r="AF3" s="16"/>
      <c r="AG3" s="16"/>
      <c r="AH3" s="16"/>
      <c r="AI3" s="4"/>
      <c r="AJ3" s="4"/>
    </row>
    <row r="4" spans="2:44" ht="20.100000000000001" customHeight="1" x14ac:dyDescent="0.15">
      <c r="B4" s="88" t="s">
        <v>82</v>
      </c>
      <c r="C4" s="88"/>
      <c r="D4" s="88"/>
      <c r="E4" s="88"/>
      <c r="F4" s="89"/>
      <c r="G4" s="94" t="s">
        <v>4</v>
      </c>
      <c r="H4" s="87" t="s">
        <v>65</v>
      </c>
      <c r="I4" s="81"/>
      <c r="J4" s="81"/>
      <c r="K4" s="81"/>
      <c r="L4" s="81"/>
      <c r="M4" s="81"/>
      <c r="N4" s="81"/>
      <c r="O4" s="81"/>
      <c r="P4" s="81"/>
      <c r="Q4" s="81"/>
      <c r="R4" s="81"/>
      <c r="S4" s="7"/>
      <c r="T4" s="81" t="s">
        <v>65</v>
      </c>
      <c r="U4" s="81"/>
      <c r="V4" s="81"/>
      <c r="W4" s="81"/>
      <c r="X4" s="81"/>
      <c r="Y4" s="81"/>
      <c r="Z4" s="81"/>
      <c r="AA4" s="81"/>
      <c r="AB4" s="81"/>
      <c r="AC4" s="81"/>
      <c r="AD4" s="82"/>
      <c r="AE4" s="97" t="s">
        <v>82</v>
      </c>
      <c r="AF4" s="88"/>
      <c r="AG4" s="88"/>
      <c r="AH4" s="88"/>
      <c r="AI4" s="7"/>
      <c r="AJ4" s="7"/>
    </row>
    <row r="5" spans="2:44" s="17" customFormat="1" ht="24.9" customHeight="1" x14ac:dyDescent="0.15">
      <c r="B5" s="90"/>
      <c r="C5" s="90"/>
      <c r="D5" s="90"/>
      <c r="E5" s="90"/>
      <c r="F5" s="91"/>
      <c r="G5" s="95"/>
      <c r="H5" s="77" t="s">
        <v>1</v>
      </c>
      <c r="I5" s="77" t="s">
        <v>3</v>
      </c>
      <c r="J5" s="77" t="s">
        <v>54</v>
      </c>
      <c r="K5" s="77" t="s">
        <v>27</v>
      </c>
      <c r="L5" s="77" t="s">
        <v>28</v>
      </c>
      <c r="M5" s="77" t="s">
        <v>55</v>
      </c>
      <c r="N5" s="77" t="s">
        <v>98</v>
      </c>
      <c r="O5" s="77" t="s">
        <v>29</v>
      </c>
      <c r="P5" s="79" t="s">
        <v>116</v>
      </c>
      <c r="Q5" s="103" t="s">
        <v>30</v>
      </c>
      <c r="R5" s="104"/>
      <c r="S5" s="8"/>
      <c r="T5" s="101" t="s">
        <v>56</v>
      </c>
      <c r="U5" s="77" t="s">
        <v>57</v>
      </c>
      <c r="V5" s="79" t="s">
        <v>118</v>
      </c>
      <c r="W5" s="77" t="s">
        <v>33</v>
      </c>
      <c r="X5" s="77" t="s">
        <v>34</v>
      </c>
      <c r="Y5" s="77" t="s">
        <v>35</v>
      </c>
      <c r="Z5" s="84" t="s">
        <v>117</v>
      </c>
      <c r="AA5" s="77" t="s">
        <v>36</v>
      </c>
      <c r="AB5" s="77" t="s">
        <v>100</v>
      </c>
      <c r="AC5" s="79" t="s">
        <v>58</v>
      </c>
      <c r="AD5" s="79" t="s">
        <v>59</v>
      </c>
      <c r="AE5" s="98"/>
      <c r="AF5" s="90"/>
      <c r="AG5" s="90"/>
      <c r="AH5" s="90"/>
      <c r="AI5" s="8"/>
      <c r="AJ5" s="8"/>
    </row>
    <row r="6" spans="2:44" s="17" customFormat="1" ht="95.1" customHeight="1" x14ac:dyDescent="0.15">
      <c r="B6" s="92"/>
      <c r="C6" s="92"/>
      <c r="D6" s="92"/>
      <c r="E6" s="92"/>
      <c r="F6" s="93"/>
      <c r="G6" s="96"/>
      <c r="H6" s="78"/>
      <c r="I6" s="78"/>
      <c r="J6" s="78"/>
      <c r="K6" s="78"/>
      <c r="L6" s="78"/>
      <c r="M6" s="78"/>
      <c r="N6" s="78"/>
      <c r="O6" s="78"/>
      <c r="P6" s="80"/>
      <c r="Q6" s="9" t="s">
        <v>31</v>
      </c>
      <c r="R6" s="10" t="s">
        <v>32</v>
      </c>
      <c r="S6" s="8"/>
      <c r="T6" s="102"/>
      <c r="U6" s="78"/>
      <c r="V6" s="80"/>
      <c r="W6" s="78"/>
      <c r="X6" s="78"/>
      <c r="Y6" s="78"/>
      <c r="Z6" s="85"/>
      <c r="AA6" s="78"/>
      <c r="AB6" s="78"/>
      <c r="AC6" s="80"/>
      <c r="AD6" s="80"/>
      <c r="AE6" s="99"/>
      <c r="AF6" s="92"/>
      <c r="AG6" s="92"/>
      <c r="AH6" s="92"/>
      <c r="AI6" s="8"/>
      <c r="AJ6" s="18" t="s">
        <v>4</v>
      </c>
      <c r="AK6" s="19" t="s">
        <v>88</v>
      </c>
      <c r="AL6" s="19" t="s">
        <v>42</v>
      </c>
      <c r="AM6" s="19"/>
    </row>
    <row r="7" spans="2:44" s="25" customFormat="1" ht="18" customHeight="1" x14ac:dyDescent="0.15">
      <c r="B7" s="100" t="s">
        <v>0</v>
      </c>
      <c r="C7" s="100"/>
      <c r="D7" s="100"/>
      <c r="E7" s="100"/>
      <c r="F7" s="20"/>
      <c r="G7" s="49">
        <f>'65-1'!H7+'65-2'!U7</f>
        <v>947</v>
      </c>
      <c r="H7" s="49">
        <v>874</v>
      </c>
      <c r="I7" s="50">
        <v>131</v>
      </c>
      <c r="J7" s="50">
        <v>0</v>
      </c>
      <c r="K7" s="50">
        <v>21</v>
      </c>
      <c r="L7" s="50">
        <v>2</v>
      </c>
      <c r="M7" s="50">
        <v>23</v>
      </c>
      <c r="N7" s="50">
        <v>2</v>
      </c>
      <c r="O7" s="50">
        <v>132</v>
      </c>
      <c r="P7" s="50">
        <v>2</v>
      </c>
      <c r="Q7" s="50">
        <v>24</v>
      </c>
      <c r="R7" s="50">
        <v>32</v>
      </c>
      <c r="S7" s="51"/>
      <c r="T7" s="52">
        <v>4</v>
      </c>
      <c r="U7" s="50">
        <v>44</v>
      </c>
      <c r="V7" s="50">
        <v>0</v>
      </c>
      <c r="W7" s="50">
        <v>0</v>
      </c>
      <c r="X7" s="50">
        <v>4</v>
      </c>
      <c r="Y7" s="50">
        <v>0</v>
      </c>
      <c r="Z7" s="50">
        <v>192</v>
      </c>
      <c r="AA7" s="50">
        <v>0</v>
      </c>
      <c r="AB7" s="50">
        <v>0</v>
      </c>
      <c r="AC7" s="50">
        <v>0</v>
      </c>
      <c r="AD7" s="53">
        <v>0</v>
      </c>
      <c r="AE7" s="83" t="s">
        <v>0</v>
      </c>
      <c r="AF7" s="83"/>
      <c r="AG7" s="83"/>
      <c r="AH7" s="83"/>
      <c r="AI7" s="21"/>
      <c r="AJ7" s="22">
        <f>SUM(H7,'65-2'!U7)-'65-1'!G7</f>
        <v>0</v>
      </c>
      <c r="AK7" s="23">
        <f>SUM(I7:R7,T7:AD7,'65-2'!G7:S7)-'65-1'!H7</f>
        <v>0</v>
      </c>
      <c r="AL7" s="23">
        <f>SUM('65-2'!V7:AD7)-'65-2'!U7</f>
        <v>0</v>
      </c>
      <c r="AM7" s="24"/>
      <c r="AN7" s="21"/>
      <c r="AO7" s="24"/>
      <c r="AP7" s="21"/>
      <c r="AQ7" s="24"/>
      <c r="AR7" s="24"/>
    </row>
    <row r="8" spans="2:44" s="25" customFormat="1" ht="18" customHeight="1" x14ac:dyDescent="0.15">
      <c r="B8" s="26"/>
      <c r="C8" s="73" t="s">
        <v>85</v>
      </c>
      <c r="D8" s="73"/>
      <c r="E8" s="73"/>
      <c r="F8" s="20"/>
      <c r="G8" s="49">
        <f>'65-1'!H8+'65-2'!U8</f>
        <v>321</v>
      </c>
      <c r="H8" s="49">
        <v>320</v>
      </c>
      <c r="I8" s="50">
        <v>47</v>
      </c>
      <c r="J8" s="50">
        <v>0</v>
      </c>
      <c r="K8" s="50">
        <v>9</v>
      </c>
      <c r="L8" s="50">
        <v>0</v>
      </c>
      <c r="M8" s="50">
        <v>21</v>
      </c>
      <c r="N8" s="50">
        <v>1</v>
      </c>
      <c r="O8" s="50">
        <v>108</v>
      </c>
      <c r="P8" s="50">
        <v>2</v>
      </c>
      <c r="Q8" s="50">
        <v>13</v>
      </c>
      <c r="R8" s="50">
        <v>6</v>
      </c>
      <c r="S8" s="51"/>
      <c r="T8" s="52">
        <v>0</v>
      </c>
      <c r="U8" s="50">
        <v>4</v>
      </c>
      <c r="V8" s="50">
        <v>0</v>
      </c>
      <c r="W8" s="50">
        <v>0</v>
      </c>
      <c r="X8" s="50">
        <v>4</v>
      </c>
      <c r="Y8" s="50">
        <v>0</v>
      </c>
      <c r="Z8" s="50">
        <v>2</v>
      </c>
      <c r="AA8" s="50">
        <v>0</v>
      </c>
      <c r="AB8" s="50">
        <v>0</v>
      </c>
      <c r="AC8" s="50">
        <v>0</v>
      </c>
      <c r="AD8" s="53">
        <v>0</v>
      </c>
      <c r="AE8" s="27"/>
      <c r="AF8" s="73" t="s">
        <v>85</v>
      </c>
      <c r="AG8" s="73"/>
      <c r="AH8" s="73"/>
      <c r="AI8" s="21"/>
      <c r="AJ8" s="22">
        <f>SUM(H8,'65-2'!U8)-'65-1'!G8</f>
        <v>0</v>
      </c>
      <c r="AK8" s="23">
        <f>SUM(I8:R8,T8:AD8,'65-2'!G8:S8)-'65-1'!H8</f>
        <v>0</v>
      </c>
      <c r="AL8" s="23">
        <f>SUM('65-2'!V8:AD8)-'65-2'!U8</f>
        <v>0</v>
      </c>
      <c r="AM8" s="24"/>
      <c r="AN8" s="21"/>
      <c r="AO8" s="24"/>
      <c r="AP8" s="21"/>
      <c r="AQ8" s="24"/>
      <c r="AR8" s="24"/>
    </row>
    <row r="9" spans="2:44" ht="18" customHeight="1" x14ac:dyDescent="0.15">
      <c r="B9" s="28"/>
      <c r="C9" s="29"/>
      <c r="D9" s="74" t="s">
        <v>107</v>
      </c>
      <c r="E9" s="74"/>
      <c r="F9" s="30"/>
      <c r="G9" s="49">
        <f>'65-1'!H9+'65-2'!U9</f>
        <v>288</v>
      </c>
      <c r="H9" s="54">
        <v>287</v>
      </c>
      <c r="I9" s="55">
        <v>36</v>
      </c>
      <c r="J9" s="55">
        <v>0</v>
      </c>
      <c r="K9" s="55">
        <v>7</v>
      </c>
      <c r="L9" s="55">
        <v>0</v>
      </c>
      <c r="M9" s="55">
        <v>10</v>
      </c>
      <c r="N9" s="55">
        <v>1</v>
      </c>
      <c r="O9" s="55">
        <v>105</v>
      </c>
      <c r="P9" s="56">
        <v>2</v>
      </c>
      <c r="Q9" s="56">
        <v>13</v>
      </c>
      <c r="R9" s="56">
        <v>6</v>
      </c>
      <c r="S9" s="57"/>
      <c r="T9" s="58">
        <v>0</v>
      </c>
      <c r="U9" s="55">
        <v>4</v>
      </c>
      <c r="V9" s="55">
        <v>0</v>
      </c>
      <c r="W9" s="55">
        <v>0</v>
      </c>
      <c r="X9" s="55">
        <v>0</v>
      </c>
      <c r="Y9" s="55">
        <v>0</v>
      </c>
      <c r="Z9" s="55">
        <v>1</v>
      </c>
      <c r="AA9" s="55">
        <v>0</v>
      </c>
      <c r="AB9" s="55">
        <v>0</v>
      </c>
      <c r="AC9" s="55">
        <v>0</v>
      </c>
      <c r="AD9" s="59">
        <v>0</v>
      </c>
      <c r="AE9" s="31"/>
      <c r="AF9" s="29"/>
      <c r="AG9" s="74" t="s">
        <v>107</v>
      </c>
      <c r="AH9" s="74"/>
      <c r="AI9" s="32"/>
      <c r="AJ9" s="22">
        <f>SUM(H9,'65-2'!U9)-'65-1'!G9</f>
        <v>0</v>
      </c>
      <c r="AK9" s="23">
        <f>SUM(I9:R9,T9:AD9,'65-2'!G9:S9)-'65-1'!H9</f>
        <v>0</v>
      </c>
      <c r="AL9" s="23">
        <f>SUM('65-2'!V9:AD9)-'65-2'!U9</f>
        <v>0</v>
      </c>
      <c r="AM9" s="11"/>
      <c r="AN9" s="21"/>
      <c r="AO9" s="24"/>
      <c r="AP9" s="33"/>
      <c r="AQ9" s="11"/>
      <c r="AR9" s="11"/>
    </row>
    <row r="10" spans="2:44" ht="18" customHeight="1" x14ac:dyDescent="0.15">
      <c r="B10" s="28"/>
      <c r="C10" s="29"/>
      <c r="D10" s="29"/>
      <c r="E10" s="29" t="s">
        <v>108</v>
      </c>
      <c r="F10" s="34"/>
      <c r="G10" s="49">
        <f>'65-1'!H10+'65-2'!U10</f>
        <v>3</v>
      </c>
      <c r="H10" s="54">
        <v>3</v>
      </c>
      <c r="I10" s="55">
        <v>2</v>
      </c>
      <c r="J10" s="55">
        <v>0</v>
      </c>
      <c r="K10" s="55">
        <v>0</v>
      </c>
      <c r="L10" s="55">
        <v>0</v>
      </c>
      <c r="M10" s="55">
        <v>0</v>
      </c>
      <c r="N10" s="55">
        <v>0</v>
      </c>
      <c r="O10" s="55">
        <v>0</v>
      </c>
      <c r="P10" s="56">
        <v>0</v>
      </c>
      <c r="Q10" s="56">
        <v>0</v>
      </c>
      <c r="R10" s="56">
        <v>0</v>
      </c>
      <c r="S10" s="57"/>
      <c r="T10" s="58">
        <v>0</v>
      </c>
      <c r="U10" s="55">
        <v>0</v>
      </c>
      <c r="V10" s="55">
        <v>0</v>
      </c>
      <c r="W10" s="55">
        <v>0</v>
      </c>
      <c r="X10" s="55">
        <v>0</v>
      </c>
      <c r="Y10" s="55">
        <v>0</v>
      </c>
      <c r="Z10" s="55">
        <v>1</v>
      </c>
      <c r="AA10" s="55">
        <v>0</v>
      </c>
      <c r="AB10" s="55">
        <v>0</v>
      </c>
      <c r="AC10" s="55">
        <v>0</v>
      </c>
      <c r="AD10" s="59">
        <v>0</v>
      </c>
      <c r="AE10" s="31"/>
      <c r="AF10" s="29"/>
      <c r="AG10" s="29"/>
      <c r="AH10" s="29" t="s">
        <v>108</v>
      </c>
      <c r="AI10" s="32"/>
      <c r="AJ10" s="22">
        <f>SUM(H10,'65-2'!U10)-'65-1'!G10</f>
        <v>0</v>
      </c>
      <c r="AK10" s="23">
        <f>SUM(I10:R10,T10:AD10,'65-2'!G10:S10)-'65-1'!H10</f>
        <v>0</v>
      </c>
      <c r="AL10" s="23">
        <f>SUM('65-2'!V10:AD10)-'65-2'!U10</f>
        <v>0</v>
      </c>
      <c r="AM10" s="11"/>
      <c r="AN10" s="21"/>
      <c r="AO10" s="24"/>
      <c r="AP10" s="33"/>
      <c r="AQ10" s="11"/>
      <c r="AR10" s="11"/>
    </row>
    <row r="11" spans="2:44" ht="18" customHeight="1" x14ac:dyDescent="0.15">
      <c r="B11" s="28"/>
      <c r="C11" s="29"/>
      <c r="D11" s="29"/>
      <c r="E11" s="29" t="s">
        <v>109</v>
      </c>
      <c r="F11" s="34"/>
      <c r="G11" s="49">
        <f>'65-1'!H11+'65-2'!U11</f>
        <v>285</v>
      </c>
      <c r="H11" s="54">
        <v>284</v>
      </c>
      <c r="I11" s="55">
        <v>34</v>
      </c>
      <c r="J11" s="55">
        <v>0</v>
      </c>
      <c r="K11" s="55">
        <v>7</v>
      </c>
      <c r="L11" s="55">
        <v>0</v>
      </c>
      <c r="M11" s="55">
        <v>10</v>
      </c>
      <c r="N11" s="55">
        <v>1</v>
      </c>
      <c r="O11" s="55">
        <v>105</v>
      </c>
      <c r="P11" s="56">
        <v>2</v>
      </c>
      <c r="Q11" s="56">
        <v>13</v>
      </c>
      <c r="R11" s="56">
        <v>6</v>
      </c>
      <c r="S11" s="57"/>
      <c r="T11" s="58">
        <v>0</v>
      </c>
      <c r="U11" s="55">
        <v>4</v>
      </c>
      <c r="V11" s="55">
        <v>0</v>
      </c>
      <c r="W11" s="55">
        <v>0</v>
      </c>
      <c r="X11" s="55">
        <v>0</v>
      </c>
      <c r="Y11" s="55">
        <v>0</v>
      </c>
      <c r="Z11" s="55">
        <v>0</v>
      </c>
      <c r="AA11" s="55">
        <v>0</v>
      </c>
      <c r="AB11" s="55">
        <v>0</v>
      </c>
      <c r="AC11" s="55">
        <v>0</v>
      </c>
      <c r="AD11" s="59">
        <v>0</v>
      </c>
      <c r="AE11" s="31"/>
      <c r="AF11" s="29"/>
      <c r="AG11" s="29"/>
      <c r="AH11" s="29" t="s">
        <v>109</v>
      </c>
      <c r="AI11" s="32"/>
      <c r="AJ11" s="22">
        <f>SUM(H11,'65-2'!U11)-'65-1'!G11</f>
        <v>0</v>
      </c>
      <c r="AK11" s="23">
        <f>SUM(I11:R11,T11:AD11,'65-2'!G11:S11)-'65-1'!H11</f>
        <v>0</v>
      </c>
      <c r="AL11" s="23">
        <f>SUM('65-2'!V11:AD11)-'65-2'!U11</f>
        <v>0</v>
      </c>
      <c r="AM11" s="11"/>
      <c r="AN11" s="21"/>
      <c r="AO11" s="24"/>
      <c r="AP11" s="33"/>
      <c r="AQ11" s="11"/>
      <c r="AR11" s="11"/>
    </row>
    <row r="12" spans="2:44" ht="18" customHeight="1" x14ac:dyDescent="0.15">
      <c r="B12" s="28"/>
      <c r="C12" s="29"/>
      <c r="D12" s="74" t="s">
        <v>113</v>
      </c>
      <c r="E12" s="75"/>
      <c r="F12" s="30"/>
      <c r="G12" s="49">
        <f>'65-1'!H12+'65-2'!U12</f>
        <v>4</v>
      </c>
      <c r="H12" s="60">
        <v>4</v>
      </c>
      <c r="I12" s="55">
        <v>0</v>
      </c>
      <c r="J12" s="55">
        <v>0</v>
      </c>
      <c r="K12" s="55">
        <v>0</v>
      </c>
      <c r="L12" s="55">
        <v>0</v>
      </c>
      <c r="M12" s="55">
        <v>0</v>
      </c>
      <c r="N12" s="55">
        <v>0</v>
      </c>
      <c r="O12" s="55">
        <v>2</v>
      </c>
      <c r="P12" s="56">
        <v>0</v>
      </c>
      <c r="Q12" s="56">
        <v>0</v>
      </c>
      <c r="R12" s="56">
        <v>0</v>
      </c>
      <c r="S12" s="61"/>
      <c r="T12" s="58">
        <v>0</v>
      </c>
      <c r="U12" s="55">
        <v>0</v>
      </c>
      <c r="V12" s="55">
        <v>0</v>
      </c>
      <c r="W12" s="55">
        <v>0</v>
      </c>
      <c r="X12" s="55">
        <v>0</v>
      </c>
      <c r="Y12" s="55">
        <v>0</v>
      </c>
      <c r="Z12" s="55">
        <v>1</v>
      </c>
      <c r="AA12" s="55">
        <v>0</v>
      </c>
      <c r="AB12" s="55">
        <v>0</v>
      </c>
      <c r="AC12" s="55">
        <v>0</v>
      </c>
      <c r="AD12" s="59">
        <v>0</v>
      </c>
      <c r="AE12" s="31"/>
      <c r="AF12" s="29"/>
      <c r="AG12" s="74" t="s">
        <v>113</v>
      </c>
      <c r="AH12" s="75"/>
      <c r="AI12" s="32"/>
      <c r="AJ12" s="22">
        <f>SUM(H12,'65-2'!U12)-'65-1'!G12</f>
        <v>0</v>
      </c>
      <c r="AK12" s="23">
        <f>SUM(I12:R12,T12:AD12,'65-2'!G12:S12)-'65-1'!H12</f>
        <v>0</v>
      </c>
      <c r="AL12" s="23">
        <f>SUM('65-2'!V12:AD12)-'65-2'!U12</f>
        <v>0</v>
      </c>
      <c r="AM12" s="11"/>
      <c r="AN12" s="21"/>
      <c r="AO12" s="24"/>
      <c r="AP12" s="33"/>
      <c r="AQ12" s="11"/>
      <c r="AR12" s="11"/>
    </row>
    <row r="13" spans="2:44" ht="18.600000000000001" customHeight="1" x14ac:dyDescent="0.15">
      <c r="B13" s="28"/>
      <c r="C13" s="29"/>
      <c r="D13" s="74" t="s">
        <v>110</v>
      </c>
      <c r="E13" s="74"/>
      <c r="F13" s="30"/>
      <c r="G13" s="49">
        <f>'65-1'!H13+'65-2'!U13</f>
        <v>1</v>
      </c>
      <c r="H13" s="54">
        <v>1</v>
      </c>
      <c r="I13" s="55">
        <v>0</v>
      </c>
      <c r="J13" s="55">
        <v>0</v>
      </c>
      <c r="K13" s="55">
        <v>0</v>
      </c>
      <c r="L13" s="55">
        <v>0</v>
      </c>
      <c r="M13" s="55">
        <v>0</v>
      </c>
      <c r="N13" s="55">
        <v>0</v>
      </c>
      <c r="O13" s="55">
        <v>1</v>
      </c>
      <c r="P13" s="56">
        <v>0</v>
      </c>
      <c r="Q13" s="56">
        <v>0</v>
      </c>
      <c r="R13" s="56">
        <v>0</v>
      </c>
      <c r="S13" s="57"/>
      <c r="T13" s="58">
        <v>0</v>
      </c>
      <c r="U13" s="55">
        <v>0</v>
      </c>
      <c r="V13" s="55">
        <v>0</v>
      </c>
      <c r="W13" s="55">
        <v>0</v>
      </c>
      <c r="X13" s="55">
        <v>0</v>
      </c>
      <c r="Y13" s="55">
        <v>0</v>
      </c>
      <c r="Z13" s="55">
        <v>0</v>
      </c>
      <c r="AA13" s="55">
        <v>0</v>
      </c>
      <c r="AB13" s="55">
        <v>0</v>
      </c>
      <c r="AC13" s="55">
        <v>0</v>
      </c>
      <c r="AD13" s="59">
        <v>0</v>
      </c>
      <c r="AE13" s="31"/>
      <c r="AF13" s="29"/>
      <c r="AG13" s="74" t="s">
        <v>110</v>
      </c>
      <c r="AH13" s="74"/>
      <c r="AI13" s="32"/>
      <c r="AJ13" s="22">
        <f>SUM(H13,'65-2'!U13)-'65-1'!G13</f>
        <v>0</v>
      </c>
      <c r="AK13" s="23">
        <f>SUM(I13:R13,T13:AD13,'65-2'!G13:S13)-'65-1'!H13</f>
        <v>0</v>
      </c>
      <c r="AL13" s="23">
        <f>SUM('65-2'!V13:AD13)-'65-2'!U13</f>
        <v>0</v>
      </c>
      <c r="AM13" s="11"/>
      <c r="AN13" s="21"/>
      <c r="AO13" s="24"/>
      <c r="AP13" s="33"/>
      <c r="AQ13" s="11"/>
      <c r="AR13" s="11"/>
    </row>
    <row r="14" spans="2:44" ht="18.600000000000001" customHeight="1" x14ac:dyDescent="0.15">
      <c r="B14" s="28"/>
      <c r="C14" s="29"/>
      <c r="D14" s="74" t="s">
        <v>111</v>
      </c>
      <c r="E14" s="74"/>
      <c r="F14" s="30"/>
      <c r="G14" s="49">
        <f>'65-1'!H14+'65-2'!U14</f>
        <v>23</v>
      </c>
      <c r="H14" s="54">
        <v>23</v>
      </c>
      <c r="I14" s="55">
        <v>7</v>
      </c>
      <c r="J14" s="55">
        <v>0</v>
      </c>
      <c r="K14" s="55">
        <v>1</v>
      </c>
      <c r="L14" s="55">
        <v>0</v>
      </c>
      <c r="M14" s="55">
        <v>11</v>
      </c>
      <c r="N14" s="55">
        <v>0</v>
      </c>
      <c r="O14" s="55">
        <v>0</v>
      </c>
      <c r="P14" s="56">
        <v>0</v>
      </c>
      <c r="Q14" s="56">
        <v>0</v>
      </c>
      <c r="R14" s="56">
        <v>0</v>
      </c>
      <c r="S14" s="57"/>
      <c r="T14" s="58">
        <v>0</v>
      </c>
      <c r="U14" s="55">
        <v>0</v>
      </c>
      <c r="V14" s="55">
        <v>0</v>
      </c>
      <c r="W14" s="55">
        <v>0</v>
      </c>
      <c r="X14" s="55">
        <v>4</v>
      </c>
      <c r="Y14" s="55">
        <v>0</v>
      </c>
      <c r="Z14" s="55">
        <v>0</v>
      </c>
      <c r="AA14" s="55">
        <v>0</v>
      </c>
      <c r="AB14" s="55">
        <v>0</v>
      </c>
      <c r="AC14" s="55">
        <v>0</v>
      </c>
      <c r="AD14" s="59">
        <v>0</v>
      </c>
      <c r="AE14" s="31"/>
      <c r="AF14" s="29"/>
      <c r="AG14" s="74" t="s">
        <v>111</v>
      </c>
      <c r="AH14" s="74"/>
      <c r="AI14" s="32"/>
      <c r="AJ14" s="22">
        <f>SUM(H14,'65-2'!U14)-'65-1'!G14</f>
        <v>0</v>
      </c>
      <c r="AK14" s="23">
        <f>SUM(I14:R14,T14:AD14,'65-2'!G14:S14)-'65-1'!H14</f>
        <v>0</v>
      </c>
      <c r="AL14" s="23">
        <f>SUM('65-2'!V14:AD14)-'65-2'!U14</f>
        <v>0</v>
      </c>
      <c r="AM14" s="11"/>
      <c r="AN14" s="21"/>
      <c r="AO14" s="24"/>
      <c r="AP14" s="33"/>
      <c r="AQ14" s="11"/>
      <c r="AR14" s="11"/>
    </row>
    <row r="15" spans="2:44" ht="18.600000000000001" customHeight="1" x14ac:dyDescent="0.15">
      <c r="B15" s="28"/>
      <c r="C15" s="29"/>
      <c r="D15" s="74" t="s">
        <v>112</v>
      </c>
      <c r="E15" s="74"/>
      <c r="F15" s="30"/>
      <c r="G15" s="49">
        <f>'65-1'!H15+'65-2'!U15</f>
        <v>5</v>
      </c>
      <c r="H15" s="54">
        <v>5</v>
      </c>
      <c r="I15" s="55">
        <v>4</v>
      </c>
      <c r="J15" s="55">
        <v>0</v>
      </c>
      <c r="K15" s="55">
        <v>1</v>
      </c>
      <c r="L15" s="55">
        <v>0</v>
      </c>
      <c r="M15" s="55">
        <v>0</v>
      </c>
      <c r="N15" s="55">
        <v>0</v>
      </c>
      <c r="O15" s="55">
        <v>0</v>
      </c>
      <c r="P15" s="56">
        <v>0</v>
      </c>
      <c r="Q15" s="56">
        <v>0</v>
      </c>
      <c r="R15" s="56">
        <v>0</v>
      </c>
      <c r="S15" s="57"/>
      <c r="T15" s="58">
        <v>0</v>
      </c>
      <c r="U15" s="55">
        <v>0</v>
      </c>
      <c r="V15" s="55">
        <v>0</v>
      </c>
      <c r="W15" s="55">
        <v>0</v>
      </c>
      <c r="X15" s="55">
        <v>0</v>
      </c>
      <c r="Y15" s="55">
        <v>0</v>
      </c>
      <c r="Z15" s="55">
        <v>0</v>
      </c>
      <c r="AA15" s="55">
        <v>0</v>
      </c>
      <c r="AB15" s="55">
        <v>0</v>
      </c>
      <c r="AC15" s="55">
        <v>0</v>
      </c>
      <c r="AD15" s="59">
        <v>0</v>
      </c>
      <c r="AE15" s="31"/>
      <c r="AF15" s="29"/>
      <c r="AG15" s="74" t="s">
        <v>112</v>
      </c>
      <c r="AH15" s="74"/>
      <c r="AI15" s="32"/>
      <c r="AJ15" s="22">
        <f>SUM(H15,'65-2'!U15)-'65-1'!G15</f>
        <v>0</v>
      </c>
      <c r="AK15" s="23">
        <f>SUM(I15:R15,T15:AD15,'65-2'!G15:S15)-'65-1'!H15</f>
        <v>0</v>
      </c>
      <c r="AL15" s="23">
        <f>SUM('65-2'!V15:AD15)-'65-2'!U15</f>
        <v>0</v>
      </c>
      <c r="AM15" s="11"/>
      <c r="AN15" s="21"/>
      <c r="AO15" s="24"/>
      <c r="AP15" s="33"/>
      <c r="AQ15" s="11"/>
      <c r="AR15" s="11"/>
    </row>
    <row r="16" spans="2:44" s="25" customFormat="1" ht="15.6" customHeight="1" x14ac:dyDescent="0.15">
      <c r="B16" s="26"/>
      <c r="C16" s="73" t="s">
        <v>105</v>
      </c>
      <c r="D16" s="73"/>
      <c r="E16" s="73"/>
      <c r="F16" s="20"/>
      <c r="G16" s="49">
        <f>'65-1'!H16+'65-2'!U16</f>
        <v>1</v>
      </c>
      <c r="H16" s="50">
        <v>1</v>
      </c>
      <c r="I16" s="50">
        <v>1</v>
      </c>
      <c r="J16" s="50">
        <v>0</v>
      </c>
      <c r="K16" s="50">
        <v>0</v>
      </c>
      <c r="L16" s="50">
        <v>0</v>
      </c>
      <c r="M16" s="50">
        <v>0</v>
      </c>
      <c r="N16" s="50">
        <v>0</v>
      </c>
      <c r="O16" s="50">
        <v>0</v>
      </c>
      <c r="P16" s="50">
        <v>0</v>
      </c>
      <c r="Q16" s="50">
        <v>0</v>
      </c>
      <c r="R16" s="50">
        <v>0</v>
      </c>
      <c r="S16" s="61"/>
      <c r="T16" s="52">
        <v>0</v>
      </c>
      <c r="U16" s="50">
        <v>0</v>
      </c>
      <c r="V16" s="50">
        <v>0</v>
      </c>
      <c r="W16" s="50">
        <v>0</v>
      </c>
      <c r="X16" s="50">
        <v>0</v>
      </c>
      <c r="Y16" s="50">
        <v>0</v>
      </c>
      <c r="Z16" s="50">
        <v>0</v>
      </c>
      <c r="AA16" s="50">
        <v>0</v>
      </c>
      <c r="AB16" s="50">
        <v>0</v>
      </c>
      <c r="AC16" s="50">
        <v>0</v>
      </c>
      <c r="AD16" s="53">
        <v>0</v>
      </c>
      <c r="AE16" s="27"/>
      <c r="AF16" s="73" t="s">
        <v>105</v>
      </c>
      <c r="AG16" s="73"/>
      <c r="AH16" s="73"/>
      <c r="AI16" s="35"/>
      <c r="AJ16" s="22">
        <f>SUM(H16,'65-2'!U16)-'65-1'!G16</f>
        <v>0</v>
      </c>
      <c r="AK16" s="23">
        <f>SUM(I16:R16,T16:AD16,'65-2'!G16:S16)-'65-1'!H16</f>
        <v>0</v>
      </c>
      <c r="AL16" s="23">
        <f>SUM('65-2'!V16:AD16)-'65-2'!U16</f>
        <v>0</v>
      </c>
      <c r="AM16" s="24"/>
      <c r="AN16" s="21"/>
      <c r="AO16" s="24"/>
      <c r="AP16" s="21"/>
      <c r="AQ16" s="24"/>
      <c r="AR16" s="24"/>
    </row>
    <row r="17" spans="2:44" s="25" customFormat="1" ht="15.6" customHeight="1" x14ac:dyDescent="0.15">
      <c r="B17" s="26"/>
      <c r="C17" s="42"/>
      <c r="D17" s="75" t="s">
        <v>106</v>
      </c>
      <c r="E17" s="75"/>
      <c r="F17" s="20"/>
      <c r="G17" s="49">
        <f>'65-1'!H17+'65-2'!U17</f>
        <v>0</v>
      </c>
      <c r="H17" s="50">
        <v>0</v>
      </c>
      <c r="I17" s="50">
        <v>0</v>
      </c>
      <c r="J17" s="50">
        <v>0</v>
      </c>
      <c r="K17" s="50">
        <v>0</v>
      </c>
      <c r="L17" s="50">
        <v>0</v>
      </c>
      <c r="M17" s="50">
        <v>0</v>
      </c>
      <c r="N17" s="50">
        <v>0</v>
      </c>
      <c r="O17" s="50">
        <v>0</v>
      </c>
      <c r="P17" s="50">
        <v>0</v>
      </c>
      <c r="Q17" s="50">
        <v>0</v>
      </c>
      <c r="R17" s="50">
        <v>0</v>
      </c>
      <c r="S17" s="61"/>
      <c r="T17" s="52">
        <v>0</v>
      </c>
      <c r="U17" s="50">
        <v>0</v>
      </c>
      <c r="V17" s="50">
        <v>0</v>
      </c>
      <c r="W17" s="50">
        <v>0</v>
      </c>
      <c r="X17" s="50">
        <v>0</v>
      </c>
      <c r="Y17" s="50">
        <v>0</v>
      </c>
      <c r="Z17" s="50">
        <v>0</v>
      </c>
      <c r="AA17" s="50">
        <v>0</v>
      </c>
      <c r="AB17" s="50">
        <v>0</v>
      </c>
      <c r="AC17" s="50">
        <v>0</v>
      </c>
      <c r="AD17" s="53">
        <v>0</v>
      </c>
      <c r="AE17" s="27"/>
      <c r="AF17" s="42"/>
      <c r="AG17" s="75" t="s">
        <v>106</v>
      </c>
      <c r="AH17" s="75"/>
      <c r="AI17" s="34"/>
      <c r="AJ17" s="22">
        <f>SUM(H17,'65-2'!U17)-'65-1'!G17</f>
        <v>0</v>
      </c>
      <c r="AK17" s="23">
        <f>SUM(I17:R17,T17:AD17,'65-2'!G17:S17)-'65-1'!H17</f>
        <v>0</v>
      </c>
      <c r="AL17" s="23">
        <f>SUM('65-2'!V17:AD17)-'65-2'!U17</f>
        <v>0</v>
      </c>
      <c r="AM17" s="24"/>
      <c r="AN17" s="21"/>
      <c r="AO17" s="24"/>
      <c r="AP17" s="21"/>
      <c r="AQ17" s="24"/>
      <c r="AR17" s="24"/>
    </row>
    <row r="18" spans="2:44" s="25" customFormat="1" ht="15.6" customHeight="1" x14ac:dyDescent="0.15">
      <c r="B18" s="26"/>
      <c r="D18" s="75" t="s">
        <v>22</v>
      </c>
      <c r="E18" s="75"/>
      <c r="F18" s="34"/>
      <c r="G18" s="49">
        <f>'65-1'!H18+'65-2'!U18</f>
        <v>1</v>
      </c>
      <c r="H18" s="50">
        <v>1</v>
      </c>
      <c r="I18" s="50">
        <v>1</v>
      </c>
      <c r="J18" s="50">
        <v>0</v>
      </c>
      <c r="K18" s="50">
        <v>0</v>
      </c>
      <c r="L18" s="50">
        <v>0</v>
      </c>
      <c r="M18" s="50">
        <v>0</v>
      </c>
      <c r="N18" s="50">
        <v>0</v>
      </c>
      <c r="O18" s="50">
        <v>0</v>
      </c>
      <c r="P18" s="50">
        <v>0</v>
      </c>
      <c r="Q18" s="50">
        <v>0</v>
      </c>
      <c r="R18" s="50">
        <v>0</v>
      </c>
      <c r="S18" s="61"/>
      <c r="T18" s="52">
        <v>0</v>
      </c>
      <c r="U18" s="50">
        <v>0</v>
      </c>
      <c r="V18" s="50">
        <v>0</v>
      </c>
      <c r="W18" s="50">
        <v>0</v>
      </c>
      <c r="X18" s="50">
        <v>0</v>
      </c>
      <c r="Y18" s="50">
        <v>0</v>
      </c>
      <c r="Z18" s="50">
        <v>0</v>
      </c>
      <c r="AA18" s="50">
        <v>0</v>
      </c>
      <c r="AB18" s="50">
        <v>0</v>
      </c>
      <c r="AC18" s="50">
        <v>0</v>
      </c>
      <c r="AD18" s="53">
        <v>0</v>
      </c>
      <c r="AE18" s="27"/>
      <c r="AG18" s="75" t="s">
        <v>22</v>
      </c>
      <c r="AH18" s="75"/>
      <c r="AI18" s="34"/>
      <c r="AJ18" s="22">
        <f>SUM(H18,'65-2'!U18)-'65-1'!G18</f>
        <v>0</v>
      </c>
      <c r="AK18" s="23">
        <f>SUM(I18:R18,T18:AD18,'65-2'!G18:S18)-'65-1'!H18</f>
        <v>0</v>
      </c>
      <c r="AL18" s="23">
        <f>SUM('65-2'!V18:AD18)-'65-2'!U18</f>
        <v>0</v>
      </c>
      <c r="AM18" s="24"/>
      <c r="AN18" s="21"/>
      <c r="AO18" s="24"/>
      <c r="AP18" s="21"/>
      <c r="AQ18" s="24"/>
      <c r="AR18" s="24"/>
    </row>
    <row r="19" spans="2:44" s="25" customFormat="1" ht="15.9" customHeight="1" x14ac:dyDescent="0.15">
      <c r="B19" s="26"/>
      <c r="C19" s="73" t="s">
        <v>6</v>
      </c>
      <c r="D19" s="73"/>
      <c r="E19" s="73"/>
      <c r="F19" s="20"/>
      <c r="G19" s="49">
        <f>'65-1'!H19+'65-2'!U19</f>
        <v>294</v>
      </c>
      <c r="H19" s="49">
        <v>265</v>
      </c>
      <c r="I19" s="50">
        <v>0</v>
      </c>
      <c r="J19" s="50">
        <v>0</v>
      </c>
      <c r="K19" s="50">
        <v>0</v>
      </c>
      <c r="L19" s="50">
        <v>0</v>
      </c>
      <c r="M19" s="50">
        <v>1</v>
      </c>
      <c r="N19" s="50">
        <v>0</v>
      </c>
      <c r="O19" s="50">
        <v>2</v>
      </c>
      <c r="P19" s="50">
        <v>0</v>
      </c>
      <c r="Q19" s="50">
        <v>0</v>
      </c>
      <c r="R19" s="50">
        <v>0</v>
      </c>
      <c r="S19" s="61"/>
      <c r="T19" s="52">
        <v>2</v>
      </c>
      <c r="U19" s="50">
        <v>0</v>
      </c>
      <c r="V19" s="50">
        <v>0</v>
      </c>
      <c r="W19" s="50">
        <v>0</v>
      </c>
      <c r="X19" s="50">
        <v>0</v>
      </c>
      <c r="Y19" s="50">
        <v>0</v>
      </c>
      <c r="Z19" s="50">
        <v>155</v>
      </c>
      <c r="AA19" s="50">
        <v>0</v>
      </c>
      <c r="AB19" s="50">
        <v>0</v>
      </c>
      <c r="AC19" s="50">
        <v>0</v>
      </c>
      <c r="AD19" s="53">
        <v>0</v>
      </c>
      <c r="AE19" s="27"/>
      <c r="AF19" s="73" t="s">
        <v>6</v>
      </c>
      <c r="AG19" s="73"/>
      <c r="AH19" s="73"/>
      <c r="AI19" s="35"/>
      <c r="AJ19" s="22">
        <f>SUM(H19,'65-2'!U19)-'65-1'!G19</f>
        <v>0</v>
      </c>
      <c r="AK19" s="23">
        <f>SUM(I19:R19,T19:AD19,'65-2'!G19:S19)-'65-1'!H19</f>
        <v>0</v>
      </c>
      <c r="AL19" s="23">
        <f>SUM('65-2'!V19:AD19)-'65-2'!U19</f>
        <v>0</v>
      </c>
      <c r="AM19" s="24"/>
      <c r="AN19" s="21"/>
      <c r="AO19" s="24"/>
      <c r="AP19" s="21"/>
      <c r="AQ19" s="24"/>
      <c r="AR19" s="24"/>
    </row>
    <row r="20" spans="2:44" ht="18.600000000000001" customHeight="1" x14ac:dyDescent="0.15">
      <c r="B20" s="28"/>
      <c r="C20" s="29"/>
      <c r="D20" s="74" t="s">
        <v>71</v>
      </c>
      <c r="E20" s="74"/>
      <c r="F20" s="30"/>
      <c r="G20" s="49">
        <f>'65-1'!H20+'65-2'!U20</f>
        <v>15</v>
      </c>
      <c r="H20" s="54">
        <v>7</v>
      </c>
      <c r="I20" s="55">
        <v>0</v>
      </c>
      <c r="J20" s="55">
        <v>0</v>
      </c>
      <c r="K20" s="55">
        <v>0</v>
      </c>
      <c r="L20" s="55">
        <v>0</v>
      </c>
      <c r="M20" s="55">
        <v>0</v>
      </c>
      <c r="N20" s="55">
        <v>0</v>
      </c>
      <c r="O20" s="55">
        <v>2</v>
      </c>
      <c r="P20" s="56">
        <v>0</v>
      </c>
      <c r="Q20" s="56">
        <v>0</v>
      </c>
      <c r="R20" s="56">
        <v>0</v>
      </c>
      <c r="S20" s="57"/>
      <c r="T20" s="58">
        <v>1</v>
      </c>
      <c r="U20" s="55">
        <v>0</v>
      </c>
      <c r="V20" s="55">
        <v>0</v>
      </c>
      <c r="W20" s="55">
        <v>0</v>
      </c>
      <c r="X20" s="55">
        <v>0</v>
      </c>
      <c r="Y20" s="55">
        <v>0</v>
      </c>
      <c r="Z20" s="55">
        <v>3</v>
      </c>
      <c r="AA20" s="55">
        <v>0</v>
      </c>
      <c r="AB20" s="55">
        <v>0</v>
      </c>
      <c r="AC20" s="55">
        <v>0</v>
      </c>
      <c r="AD20" s="59">
        <v>0</v>
      </c>
      <c r="AE20" s="31"/>
      <c r="AF20" s="29"/>
      <c r="AG20" s="74" t="s">
        <v>71</v>
      </c>
      <c r="AH20" s="74"/>
      <c r="AI20" s="32"/>
      <c r="AJ20" s="22">
        <f>SUM(H20,'65-2'!U20)-'65-1'!G20</f>
        <v>0</v>
      </c>
      <c r="AK20" s="23">
        <f>SUM(I20:R20,T20:AD20,'65-2'!G20:S20)-'65-1'!H20</f>
        <v>0</v>
      </c>
      <c r="AL20" s="23">
        <f>SUM('65-2'!V20:AD20)-'65-2'!U20</f>
        <v>0</v>
      </c>
      <c r="AM20" s="11"/>
      <c r="AN20" s="21"/>
      <c r="AO20" s="24"/>
      <c r="AP20" s="33"/>
      <c r="AQ20" s="11"/>
      <c r="AR20" s="11"/>
    </row>
    <row r="21" spans="2:44" ht="18.600000000000001" customHeight="1" x14ac:dyDescent="0.15">
      <c r="B21" s="28"/>
      <c r="C21" s="29"/>
      <c r="D21" s="74" t="s">
        <v>72</v>
      </c>
      <c r="E21" s="74"/>
      <c r="F21" s="30"/>
      <c r="G21" s="49">
        <f>'65-1'!H21+'65-2'!U21</f>
        <v>261</v>
      </c>
      <c r="H21" s="54">
        <v>240</v>
      </c>
      <c r="I21" s="55">
        <v>0</v>
      </c>
      <c r="J21" s="55">
        <v>0</v>
      </c>
      <c r="K21" s="55">
        <v>0</v>
      </c>
      <c r="L21" s="55">
        <v>0</v>
      </c>
      <c r="M21" s="55">
        <v>1</v>
      </c>
      <c r="N21" s="55">
        <v>0</v>
      </c>
      <c r="O21" s="55">
        <v>0</v>
      </c>
      <c r="P21" s="56">
        <v>0</v>
      </c>
      <c r="Q21" s="56">
        <v>0</v>
      </c>
      <c r="R21" s="56">
        <v>0</v>
      </c>
      <c r="S21" s="57"/>
      <c r="T21" s="58">
        <v>0</v>
      </c>
      <c r="U21" s="55">
        <v>0</v>
      </c>
      <c r="V21" s="55">
        <v>0</v>
      </c>
      <c r="W21" s="55">
        <v>0</v>
      </c>
      <c r="X21" s="55">
        <v>0</v>
      </c>
      <c r="Y21" s="55">
        <v>0</v>
      </c>
      <c r="Z21" s="55">
        <v>140</v>
      </c>
      <c r="AA21" s="55">
        <v>0</v>
      </c>
      <c r="AB21" s="55">
        <v>0</v>
      </c>
      <c r="AC21" s="55">
        <v>0</v>
      </c>
      <c r="AD21" s="59">
        <v>0</v>
      </c>
      <c r="AE21" s="31"/>
      <c r="AF21" s="29"/>
      <c r="AG21" s="74" t="s">
        <v>72</v>
      </c>
      <c r="AH21" s="74"/>
      <c r="AI21" s="32"/>
      <c r="AJ21" s="22">
        <f>SUM(H21,'65-2'!U21)-'65-1'!G21</f>
        <v>0</v>
      </c>
      <c r="AK21" s="23">
        <f>SUM(I21:R21,T21:AD21,'65-2'!G21:S21)-'65-1'!H21</f>
        <v>0</v>
      </c>
      <c r="AL21" s="23">
        <f>SUM('65-2'!V21:AD21)-'65-2'!U21</f>
        <v>0</v>
      </c>
      <c r="AM21" s="11"/>
      <c r="AN21" s="21"/>
      <c r="AO21" s="24"/>
      <c r="AP21" s="33"/>
      <c r="AQ21" s="11"/>
      <c r="AR21" s="11"/>
    </row>
    <row r="22" spans="2:44" ht="18.600000000000001" customHeight="1" x14ac:dyDescent="0.15">
      <c r="B22" s="28"/>
      <c r="C22" s="29"/>
      <c r="D22" s="74" t="s">
        <v>73</v>
      </c>
      <c r="E22" s="74"/>
      <c r="F22" s="30"/>
      <c r="G22" s="50">
        <f>'65-1'!H22+'65-2'!U22</f>
        <v>0</v>
      </c>
      <c r="H22" s="54">
        <v>0</v>
      </c>
      <c r="I22" s="55">
        <v>0</v>
      </c>
      <c r="J22" s="55">
        <v>0</v>
      </c>
      <c r="K22" s="55">
        <v>0</v>
      </c>
      <c r="L22" s="55">
        <v>0</v>
      </c>
      <c r="M22" s="55">
        <v>0</v>
      </c>
      <c r="N22" s="55">
        <v>0</v>
      </c>
      <c r="O22" s="55">
        <v>0</v>
      </c>
      <c r="P22" s="56">
        <v>0</v>
      </c>
      <c r="Q22" s="56">
        <v>0</v>
      </c>
      <c r="R22" s="56">
        <v>0</v>
      </c>
      <c r="S22" s="57"/>
      <c r="T22" s="58">
        <v>0</v>
      </c>
      <c r="U22" s="55">
        <v>0</v>
      </c>
      <c r="V22" s="55">
        <v>0</v>
      </c>
      <c r="W22" s="55">
        <v>0</v>
      </c>
      <c r="X22" s="55">
        <v>0</v>
      </c>
      <c r="Y22" s="55">
        <v>0</v>
      </c>
      <c r="Z22" s="55">
        <v>0</v>
      </c>
      <c r="AA22" s="55">
        <v>0</v>
      </c>
      <c r="AB22" s="55">
        <v>0</v>
      </c>
      <c r="AC22" s="55">
        <v>0</v>
      </c>
      <c r="AD22" s="59">
        <v>0</v>
      </c>
      <c r="AE22" s="31"/>
      <c r="AF22" s="29"/>
      <c r="AG22" s="74" t="s">
        <v>73</v>
      </c>
      <c r="AH22" s="74"/>
      <c r="AI22" s="32"/>
      <c r="AJ22" s="22">
        <f>SUM(H22,'65-2'!U22)-'65-1'!G22</f>
        <v>0</v>
      </c>
      <c r="AK22" s="23">
        <f>SUM(I22:R22,T22:AD22,'65-2'!G22:S22)-'65-1'!H22</f>
        <v>0</v>
      </c>
      <c r="AL22" s="23">
        <f>SUM('65-2'!V22:AD22)-'65-2'!U22</f>
        <v>0</v>
      </c>
      <c r="AM22" s="11"/>
      <c r="AN22" s="21"/>
      <c r="AO22" s="24"/>
      <c r="AP22" s="33"/>
      <c r="AQ22" s="11"/>
      <c r="AR22" s="11"/>
    </row>
    <row r="23" spans="2:44" ht="15.9" customHeight="1" x14ac:dyDescent="0.15">
      <c r="B23" s="28"/>
      <c r="C23" s="29"/>
      <c r="D23" s="75" t="s">
        <v>18</v>
      </c>
      <c r="E23" s="75"/>
      <c r="F23" s="30"/>
      <c r="G23" s="49">
        <f>'65-1'!H23+'65-2'!U23</f>
        <v>6</v>
      </c>
      <c r="H23" s="60">
        <v>6</v>
      </c>
      <c r="I23" s="55">
        <v>0</v>
      </c>
      <c r="J23" s="55">
        <v>0</v>
      </c>
      <c r="K23" s="55">
        <v>0</v>
      </c>
      <c r="L23" s="55">
        <v>0</v>
      </c>
      <c r="M23" s="55">
        <v>0</v>
      </c>
      <c r="N23" s="55">
        <v>0</v>
      </c>
      <c r="O23" s="55">
        <v>0</v>
      </c>
      <c r="P23" s="56">
        <v>0</v>
      </c>
      <c r="Q23" s="56">
        <v>0</v>
      </c>
      <c r="R23" s="56">
        <v>0</v>
      </c>
      <c r="S23" s="57"/>
      <c r="T23" s="58">
        <v>1</v>
      </c>
      <c r="U23" s="55">
        <v>0</v>
      </c>
      <c r="V23" s="55">
        <v>0</v>
      </c>
      <c r="W23" s="55">
        <v>0</v>
      </c>
      <c r="X23" s="55">
        <v>0</v>
      </c>
      <c r="Y23" s="55">
        <v>0</v>
      </c>
      <c r="Z23" s="55">
        <v>1</v>
      </c>
      <c r="AA23" s="55">
        <v>0</v>
      </c>
      <c r="AB23" s="55">
        <v>0</v>
      </c>
      <c r="AC23" s="55">
        <v>0</v>
      </c>
      <c r="AD23" s="59">
        <v>0</v>
      </c>
      <c r="AE23" s="31"/>
      <c r="AF23" s="29"/>
      <c r="AG23" s="75" t="s">
        <v>18</v>
      </c>
      <c r="AH23" s="75"/>
      <c r="AI23" s="32"/>
      <c r="AJ23" s="22">
        <f>SUM(H23,'65-2'!U23)-'65-1'!G23</f>
        <v>0</v>
      </c>
      <c r="AK23" s="23">
        <f>SUM(I23:R23,T23:AD23,'65-2'!G23:S23)-'65-1'!H23</f>
        <v>0</v>
      </c>
      <c r="AL23" s="23">
        <f>SUM('65-2'!V23:AD23)-'65-2'!U23</f>
        <v>0</v>
      </c>
      <c r="AM23" s="11"/>
      <c r="AN23" s="21"/>
      <c r="AO23" s="24"/>
      <c r="AP23" s="33"/>
      <c r="AQ23" s="11"/>
      <c r="AR23" s="11"/>
    </row>
    <row r="24" spans="2:44" ht="15.9" customHeight="1" x14ac:dyDescent="0.15">
      <c r="B24" s="28"/>
      <c r="C24" s="29"/>
      <c r="D24" s="29"/>
      <c r="E24" s="29" t="s">
        <v>19</v>
      </c>
      <c r="F24" s="30"/>
      <c r="G24" s="50">
        <f>'65-1'!H24+'65-2'!U24</f>
        <v>2</v>
      </c>
      <c r="H24" s="54">
        <v>2</v>
      </c>
      <c r="I24" s="55">
        <v>0</v>
      </c>
      <c r="J24" s="55">
        <v>0</v>
      </c>
      <c r="K24" s="55">
        <v>0</v>
      </c>
      <c r="L24" s="55">
        <v>0</v>
      </c>
      <c r="M24" s="55">
        <v>0</v>
      </c>
      <c r="N24" s="55">
        <v>0</v>
      </c>
      <c r="O24" s="55">
        <v>0</v>
      </c>
      <c r="P24" s="56">
        <v>0</v>
      </c>
      <c r="Q24" s="56">
        <v>0</v>
      </c>
      <c r="R24" s="56">
        <v>0</v>
      </c>
      <c r="S24" s="57"/>
      <c r="T24" s="58">
        <v>0</v>
      </c>
      <c r="U24" s="55">
        <v>0</v>
      </c>
      <c r="V24" s="55">
        <v>0</v>
      </c>
      <c r="W24" s="55">
        <v>0</v>
      </c>
      <c r="X24" s="55">
        <v>0</v>
      </c>
      <c r="Y24" s="55">
        <v>0</v>
      </c>
      <c r="Z24" s="55">
        <v>0</v>
      </c>
      <c r="AA24" s="55">
        <v>0</v>
      </c>
      <c r="AB24" s="55">
        <v>0</v>
      </c>
      <c r="AC24" s="55">
        <v>0</v>
      </c>
      <c r="AD24" s="59">
        <v>0</v>
      </c>
      <c r="AE24" s="31"/>
      <c r="AF24" s="29"/>
      <c r="AG24" s="29"/>
      <c r="AH24" s="29" t="s">
        <v>19</v>
      </c>
      <c r="AI24" s="32"/>
      <c r="AJ24" s="22">
        <f>SUM(H24,'65-2'!U24)-'65-1'!G24</f>
        <v>0</v>
      </c>
      <c r="AK24" s="23">
        <f>SUM(I24:R24,T24:AD24,'65-2'!G24:S24)-'65-1'!H24</f>
        <v>0</v>
      </c>
      <c r="AL24" s="23">
        <f>SUM('65-2'!V24:AD24)-'65-2'!U24</f>
        <v>0</v>
      </c>
      <c r="AM24" s="11"/>
      <c r="AN24" s="21"/>
      <c r="AO24" s="24"/>
      <c r="AP24" s="33"/>
      <c r="AQ24" s="11"/>
      <c r="AR24" s="11"/>
    </row>
    <row r="25" spans="2:44" ht="15.9" customHeight="1" x14ac:dyDescent="0.15">
      <c r="B25" s="28"/>
      <c r="C25" s="29"/>
      <c r="D25" s="29"/>
      <c r="E25" s="29" t="s">
        <v>20</v>
      </c>
      <c r="F25" s="30"/>
      <c r="G25" s="50">
        <f>'65-1'!H25+'65-2'!U25</f>
        <v>3</v>
      </c>
      <c r="H25" s="54">
        <v>3</v>
      </c>
      <c r="I25" s="55">
        <v>0</v>
      </c>
      <c r="J25" s="55">
        <v>0</v>
      </c>
      <c r="K25" s="55">
        <v>0</v>
      </c>
      <c r="L25" s="55">
        <v>0</v>
      </c>
      <c r="M25" s="55">
        <v>0</v>
      </c>
      <c r="N25" s="55">
        <v>0</v>
      </c>
      <c r="O25" s="55">
        <v>0</v>
      </c>
      <c r="P25" s="56">
        <v>0</v>
      </c>
      <c r="Q25" s="56">
        <v>0</v>
      </c>
      <c r="R25" s="56">
        <v>0</v>
      </c>
      <c r="S25" s="57"/>
      <c r="T25" s="58">
        <v>1</v>
      </c>
      <c r="U25" s="55">
        <v>0</v>
      </c>
      <c r="V25" s="55">
        <v>0</v>
      </c>
      <c r="W25" s="55">
        <v>0</v>
      </c>
      <c r="X25" s="55">
        <v>0</v>
      </c>
      <c r="Y25" s="55">
        <v>0</v>
      </c>
      <c r="Z25" s="55">
        <v>0</v>
      </c>
      <c r="AA25" s="55">
        <v>0</v>
      </c>
      <c r="AB25" s="55">
        <v>0</v>
      </c>
      <c r="AC25" s="55">
        <v>0</v>
      </c>
      <c r="AD25" s="59">
        <v>0</v>
      </c>
      <c r="AE25" s="31"/>
      <c r="AF25" s="29"/>
      <c r="AG25" s="29"/>
      <c r="AH25" s="29" t="s">
        <v>20</v>
      </c>
      <c r="AI25" s="32"/>
      <c r="AJ25" s="22">
        <f>SUM(H25,'65-2'!U25)-'65-1'!G25</f>
        <v>0</v>
      </c>
      <c r="AK25" s="23">
        <f>SUM(I25:R25,T25:AD25,'65-2'!G25:S25)-'65-1'!H25</f>
        <v>0</v>
      </c>
      <c r="AL25" s="23">
        <f>SUM('65-2'!V25:AD25)-'65-2'!U25</f>
        <v>0</v>
      </c>
      <c r="AM25" s="11"/>
      <c r="AN25" s="21"/>
      <c r="AO25" s="24"/>
      <c r="AP25" s="33"/>
      <c r="AQ25" s="11"/>
      <c r="AR25" s="11"/>
    </row>
    <row r="26" spans="2:44" ht="15.9" customHeight="1" x14ac:dyDescent="0.15">
      <c r="B26" s="28"/>
      <c r="C26" s="29"/>
      <c r="D26" s="29"/>
      <c r="E26" s="29" t="s">
        <v>21</v>
      </c>
      <c r="F26" s="30"/>
      <c r="G26" s="50">
        <f>'65-1'!H26+'65-2'!U26</f>
        <v>1</v>
      </c>
      <c r="H26" s="54">
        <v>1</v>
      </c>
      <c r="I26" s="55">
        <v>0</v>
      </c>
      <c r="J26" s="55">
        <v>0</v>
      </c>
      <c r="K26" s="55">
        <v>0</v>
      </c>
      <c r="L26" s="55">
        <v>0</v>
      </c>
      <c r="M26" s="55">
        <v>0</v>
      </c>
      <c r="N26" s="55">
        <v>0</v>
      </c>
      <c r="O26" s="55">
        <v>0</v>
      </c>
      <c r="P26" s="56">
        <v>0</v>
      </c>
      <c r="Q26" s="56">
        <v>0</v>
      </c>
      <c r="R26" s="56">
        <v>0</v>
      </c>
      <c r="S26" s="57"/>
      <c r="T26" s="58">
        <v>0</v>
      </c>
      <c r="U26" s="55">
        <v>0</v>
      </c>
      <c r="V26" s="55">
        <v>0</v>
      </c>
      <c r="W26" s="55">
        <v>0</v>
      </c>
      <c r="X26" s="55">
        <v>0</v>
      </c>
      <c r="Y26" s="55">
        <v>0</v>
      </c>
      <c r="Z26" s="55">
        <v>1</v>
      </c>
      <c r="AA26" s="55">
        <v>0</v>
      </c>
      <c r="AB26" s="55">
        <v>0</v>
      </c>
      <c r="AC26" s="55">
        <v>0</v>
      </c>
      <c r="AD26" s="59">
        <v>0</v>
      </c>
      <c r="AE26" s="31"/>
      <c r="AF26" s="29"/>
      <c r="AG26" s="29"/>
      <c r="AH26" s="29" t="s">
        <v>21</v>
      </c>
      <c r="AI26" s="32"/>
      <c r="AJ26" s="22">
        <f>SUM(H26,'65-2'!U26)-'65-1'!G26</f>
        <v>0</v>
      </c>
      <c r="AK26" s="23">
        <f>SUM(I26:R26,T26:AD26,'65-2'!G26:S26)-'65-1'!H26</f>
        <v>0</v>
      </c>
      <c r="AL26" s="23">
        <f>SUM('65-2'!V26:AD26)-'65-2'!U26</f>
        <v>0</v>
      </c>
      <c r="AM26" s="11"/>
      <c r="AN26" s="21"/>
      <c r="AO26" s="24"/>
      <c r="AP26" s="33"/>
      <c r="AQ26" s="11"/>
      <c r="AR26" s="11"/>
    </row>
    <row r="27" spans="2:44" ht="18.600000000000001" customHeight="1" x14ac:dyDescent="0.15">
      <c r="B27" s="28"/>
      <c r="C27" s="29"/>
      <c r="D27" s="74" t="s">
        <v>74</v>
      </c>
      <c r="E27" s="74"/>
      <c r="F27" s="30"/>
      <c r="G27" s="50">
        <f>'65-1'!H27+'65-2'!U27</f>
        <v>1</v>
      </c>
      <c r="H27" s="54">
        <v>1</v>
      </c>
      <c r="I27" s="55">
        <v>0</v>
      </c>
      <c r="J27" s="55">
        <v>0</v>
      </c>
      <c r="K27" s="55">
        <v>0</v>
      </c>
      <c r="L27" s="55">
        <v>0</v>
      </c>
      <c r="M27" s="55">
        <v>0</v>
      </c>
      <c r="N27" s="55">
        <v>0</v>
      </c>
      <c r="O27" s="55">
        <v>0</v>
      </c>
      <c r="P27" s="56">
        <v>0</v>
      </c>
      <c r="Q27" s="56">
        <v>0</v>
      </c>
      <c r="R27" s="56">
        <v>0</v>
      </c>
      <c r="S27" s="57"/>
      <c r="T27" s="58">
        <v>0</v>
      </c>
      <c r="U27" s="55">
        <v>0</v>
      </c>
      <c r="V27" s="55">
        <v>0</v>
      </c>
      <c r="W27" s="55">
        <v>0</v>
      </c>
      <c r="X27" s="55">
        <v>0</v>
      </c>
      <c r="Y27" s="55">
        <v>0</v>
      </c>
      <c r="Z27" s="55">
        <v>0</v>
      </c>
      <c r="AA27" s="55">
        <v>0</v>
      </c>
      <c r="AB27" s="55">
        <v>0</v>
      </c>
      <c r="AC27" s="55">
        <v>0</v>
      </c>
      <c r="AD27" s="59">
        <v>0</v>
      </c>
      <c r="AE27" s="31"/>
      <c r="AF27" s="29"/>
      <c r="AG27" s="74" t="s">
        <v>74</v>
      </c>
      <c r="AH27" s="74"/>
      <c r="AI27" s="32"/>
      <c r="AJ27" s="22">
        <f>SUM(H27,'65-2'!U27)-'65-1'!G27</f>
        <v>0</v>
      </c>
      <c r="AK27" s="23">
        <f>SUM(I27:R27,T27:AD27,'65-2'!G27:S27)-'65-1'!H27</f>
        <v>0</v>
      </c>
      <c r="AL27" s="23">
        <f>SUM('65-2'!V27:AD27)-'65-2'!U27</f>
        <v>0</v>
      </c>
      <c r="AM27" s="11"/>
      <c r="AN27" s="21"/>
      <c r="AO27" s="24"/>
      <c r="AP27" s="33"/>
      <c r="AQ27" s="11"/>
      <c r="AR27" s="11"/>
    </row>
    <row r="28" spans="2:44" ht="18.600000000000001" customHeight="1" x14ac:dyDescent="0.15">
      <c r="B28" s="28"/>
      <c r="C28" s="29"/>
      <c r="D28" s="74" t="s">
        <v>75</v>
      </c>
      <c r="E28" s="74"/>
      <c r="F28" s="30"/>
      <c r="G28" s="50">
        <f>'65-1'!H28+'65-2'!U28</f>
        <v>11</v>
      </c>
      <c r="H28" s="54">
        <v>11</v>
      </c>
      <c r="I28" s="55">
        <v>0</v>
      </c>
      <c r="J28" s="55">
        <v>0</v>
      </c>
      <c r="K28" s="55">
        <v>0</v>
      </c>
      <c r="L28" s="55">
        <v>0</v>
      </c>
      <c r="M28" s="55">
        <v>0</v>
      </c>
      <c r="N28" s="55">
        <v>0</v>
      </c>
      <c r="O28" s="55">
        <v>0</v>
      </c>
      <c r="P28" s="56">
        <v>0</v>
      </c>
      <c r="Q28" s="56">
        <v>0</v>
      </c>
      <c r="R28" s="56">
        <v>0</v>
      </c>
      <c r="S28" s="57"/>
      <c r="T28" s="58">
        <v>0</v>
      </c>
      <c r="U28" s="55">
        <v>0</v>
      </c>
      <c r="V28" s="55">
        <v>0</v>
      </c>
      <c r="W28" s="55">
        <v>0</v>
      </c>
      <c r="X28" s="55">
        <v>0</v>
      </c>
      <c r="Y28" s="55">
        <v>0</v>
      </c>
      <c r="Z28" s="55">
        <v>11</v>
      </c>
      <c r="AA28" s="55">
        <v>0</v>
      </c>
      <c r="AB28" s="55">
        <v>0</v>
      </c>
      <c r="AC28" s="55">
        <v>0</v>
      </c>
      <c r="AD28" s="59">
        <v>0</v>
      </c>
      <c r="AE28" s="31"/>
      <c r="AF28" s="29"/>
      <c r="AG28" s="74" t="s">
        <v>75</v>
      </c>
      <c r="AH28" s="74"/>
      <c r="AI28" s="32"/>
      <c r="AJ28" s="22">
        <f>SUM(H28,'65-2'!U28)-'65-1'!G28</f>
        <v>0</v>
      </c>
      <c r="AK28" s="23">
        <f>SUM(I28:R28,T28:AD28,'65-2'!G28:S28)-'65-1'!H28</f>
        <v>0</v>
      </c>
      <c r="AL28" s="23">
        <f>SUM('65-2'!V28:AD28)-'65-2'!U28</f>
        <v>0</v>
      </c>
      <c r="AM28" s="11"/>
      <c r="AN28" s="21"/>
      <c r="AO28" s="24"/>
      <c r="AP28" s="33"/>
      <c r="AQ28" s="11"/>
      <c r="AR28" s="11"/>
    </row>
    <row r="29" spans="2:44" s="25" customFormat="1" ht="15.6" customHeight="1" x14ac:dyDescent="0.15">
      <c r="B29" s="26"/>
      <c r="C29" s="73" t="s">
        <v>7</v>
      </c>
      <c r="D29" s="73"/>
      <c r="E29" s="73"/>
      <c r="F29" s="20"/>
      <c r="G29" s="49">
        <f>'65-1'!H29+'65-2'!U29</f>
        <v>40</v>
      </c>
      <c r="H29" s="49">
        <v>17</v>
      </c>
      <c r="I29" s="50">
        <v>0</v>
      </c>
      <c r="J29" s="50">
        <v>0</v>
      </c>
      <c r="K29" s="50">
        <v>0</v>
      </c>
      <c r="L29" s="50">
        <v>2</v>
      </c>
      <c r="M29" s="50">
        <v>0</v>
      </c>
      <c r="N29" s="50">
        <v>0</v>
      </c>
      <c r="O29" s="50">
        <v>0</v>
      </c>
      <c r="P29" s="50">
        <v>0</v>
      </c>
      <c r="Q29" s="50">
        <v>0</v>
      </c>
      <c r="R29" s="50">
        <v>5</v>
      </c>
      <c r="S29" s="61"/>
      <c r="T29" s="52">
        <v>0</v>
      </c>
      <c r="U29" s="50">
        <v>0</v>
      </c>
      <c r="V29" s="50">
        <v>0</v>
      </c>
      <c r="W29" s="50">
        <v>0</v>
      </c>
      <c r="X29" s="50">
        <v>0</v>
      </c>
      <c r="Y29" s="50">
        <v>0</v>
      </c>
      <c r="Z29" s="50">
        <v>3</v>
      </c>
      <c r="AA29" s="50">
        <v>0</v>
      </c>
      <c r="AB29" s="50">
        <v>0</v>
      </c>
      <c r="AC29" s="50">
        <v>0</v>
      </c>
      <c r="AD29" s="53">
        <v>0</v>
      </c>
      <c r="AE29" s="27"/>
      <c r="AF29" s="73" t="s">
        <v>7</v>
      </c>
      <c r="AG29" s="73"/>
      <c r="AH29" s="73"/>
      <c r="AI29" s="35"/>
      <c r="AJ29" s="22">
        <f>SUM(H29,'65-2'!U29)-'65-1'!G29</f>
        <v>0</v>
      </c>
      <c r="AK29" s="23">
        <f>SUM(I29:R29,T29:AD29,'65-2'!G29:S29)-'65-1'!H29</f>
        <v>0</v>
      </c>
      <c r="AL29" s="23">
        <f>SUM('65-2'!V29:AD29)-'65-2'!U29</f>
        <v>0</v>
      </c>
      <c r="AM29" s="24"/>
      <c r="AN29" s="21"/>
      <c r="AO29" s="24"/>
      <c r="AP29" s="21"/>
      <c r="AQ29" s="24"/>
      <c r="AR29" s="24"/>
    </row>
    <row r="30" spans="2:44" ht="15.6" customHeight="1" x14ac:dyDescent="0.15">
      <c r="B30" s="28"/>
      <c r="C30" s="29"/>
      <c r="D30" s="75" t="s">
        <v>8</v>
      </c>
      <c r="E30" s="75"/>
      <c r="F30" s="30"/>
      <c r="G30" s="50">
        <f>'65-1'!H30+'65-2'!U30</f>
        <v>39</v>
      </c>
      <c r="H30" s="54">
        <v>16</v>
      </c>
      <c r="I30" s="55">
        <v>0</v>
      </c>
      <c r="J30" s="55">
        <v>0</v>
      </c>
      <c r="K30" s="55">
        <v>0</v>
      </c>
      <c r="L30" s="55">
        <v>2</v>
      </c>
      <c r="M30" s="55">
        <v>0</v>
      </c>
      <c r="N30" s="55">
        <v>0</v>
      </c>
      <c r="O30" s="55">
        <v>0</v>
      </c>
      <c r="P30" s="56">
        <v>0</v>
      </c>
      <c r="Q30" s="56">
        <v>0</v>
      </c>
      <c r="R30" s="56">
        <v>5</v>
      </c>
      <c r="S30" s="57"/>
      <c r="T30" s="58">
        <v>0</v>
      </c>
      <c r="U30" s="55">
        <v>0</v>
      </c>
      <c r="V30" s="55">
        <v>0</v>
      </c>
      <c r="W30" s="55">
        <v>0</v>
      </c>
      <c r="X30" s="55">
        <v>0</v>
      </c>
      <c r="Y30" s="55">
        <v>0</v>
      </c>
      <c r="Z30" s="55">
        <v>3</v>
      </c>
      <c r="AA30" s="55">
        <v>0</v>
      </c>
      <c r="AB30" s="55">
        <v>0</v>
      </c>
      <c r="AC30" s="55">
        <v>0</v>
      </c>
      <c r="AD30" s="59">
        <v>0</v>
      </c>
      <c r="AE30" s="31"/>
      <c r="AF30" s="29"/>
      <c r="AG30" s="75" t="s">
        <v>8</v>
      </c>
      <c r="AH30" s="75"/>
      <c r="AI30" s="32"/>
      <c r="AJ30" s="22">
        <f>SUM(H30,'65-2'!U30)-'65-1'!G30</f>
        <v>0</v>
      </c>
      <c r="AK30" s="23">
        <f>SUM(I30:R30,T30:AD30,'65-2'!G30:S30)-'65-1'!H30</f>
        <v>0</v>
      </c>
      <c r="AL30" s="23">
        <f>SUM('65-2'!V30:AD30)-'65-2'!U30</f>
        <v>0</v>
      </c>
      <c r="AM30" s="11"/>
      <c r="AN30" s="21"/>
      <c r="AO30" s="24"/>
      <c r="AP30" s="33"/>
      <c r="AQ30" s="11"/>
      <c r="AR30" s="11"/>
    </row>
    <row r="31" spans="2:44" ht="15.6" customHeight="1" x14ac:dyDescent="0.15">
      <c r="B31" s="28"/>
      <c r="C31" s="29"/>
      <c r="D31" s="75" t="s">
        <v>9</v>
      </c>
      <c r="E31" s="75"/>
      <c r="F31" s="30"/>
      <c r="G31" s="50">
        <f>'65-1'!H31+'65-2'!U31</f>
        <v>1</v>
      </c>
      <c r="H31" s="54">
        <v>1</v>
      </c>
      <c r="I31" s="55">
        <v>0</v>
      </c>
      <c r="J31" s="55">
        <v>0</v>
      </c>
      <c r="K31" s="55">
        <v>0</v>
      </c>
      <c r="L31" s="55">
        <v>0</v>
      </c>
      <c r="M31" s="55">
        <v>0</v>
      </c>
      <c r="N31" s="55">
        <v>0</v>
      </c>
      <c r="O31" s="55">
        <v>0</v>
      </c>
      <c r="P31" s="56">
        <v>0</v>
      </c>
      <c r="Q31" s="56">
        <v>0</v>
      </c>
      <c r="R31" s="56">
        <v>0</v>
      </c>
      <c r="S31" s="57"/>
      <c r="T31" s="58">
        <v>0</v>
      </c>
      <c r="U31" s="55">
        <v>0</v>
      </c>
      <c r="V31" s="55">
        <v>0</v>
      </c>
      <c r="W31" s="55">
        <v>0</v>
      </c>
      <c r="X31" s="55">
        <v>0</v>
      </c>
      <c r="Y31" s="55">
        <v>0</v>
      </c>
      <c r="Z31" s="55">
        <v>0</v>
      </c>
      <c r="AA31" s="55">
        <v>0</v>
      </c>
      <c r="AB31" s="55">
        <v>0</v>
      </c>
      <c r="AC31" s="55">
        <v>0</v>
      </c>
      <c r="AD31" s="59">
        <v>0</v>
      </c>
      <c r="AE31" s="31"/>
      <c r="AF31" s="29"/>
      <c r="AG31" s="75" t="s">
        <v>9</v>
      </c>
      <c r="AH31" s="75"/>
      <c r="AI31" s="32"/>
      <c r="AJ31" s="22">
        <f>SUM(H31,'65-2'!U31)-'65-1'!G31</f>
        <v>0</v>
      </c>
      <c r="AK31" s="23">
        <f>SUM(I31:R31,T31:AD31,'65-2'!G31:S31)-'65-1'!H31</f>
        <v>0</v>
      </c>
      <c r="AL31" s="23">
        <f>SUM('65-2'!V31:AD31)-'65-2'!U31</f>
        <v>0</v>
      </c>
      <c r="AM31" s="11"/>
      <c r="AN31" s="21"/>
      <c r="AO31" s="24"/>
      <c r="AP31" s="33"/>
      <c r="AQ31" s="11"/>
      <c r="AR31" s="11"/>
    </row>
    <row r="32" spans="2:44" s="25" customFormat="1" ht="15.6" customHeight="1" x14ac:dyDescent="0.15">
      <c r="B32" s="26"/>
      <c r="C32" s="73" t="s">
        <v>10</v>
      </c>
      <c r="D32" s="73"/>
      <c r="E32" s="73"/>
      <c r="F32" s="20"/>
      <c r="G32" s="50">
        <f>'65-1'!H32+'65-2'!U32</f>
        <v>0</v>
      </c>
      <c r="H32" s="50">
        <v>0</v>
      </c>
      <c r="I32" s="50">
        <v>0</v>
      </c>
      <c r="J32" s="50">
        <v>0</v>
      </c>
      <c r="K32" s="50">
        <v>0</v>
      </c>
      <c r="L32" s="50">
        <v>0</v>
      </c>
      <c r="M32" s="50">
        <v>0</v>
      </c>
      <c r="N32" s="50">
        <v>0</v>
      </c>
      <c r="O32" s="50">
        <v>0</v>
      </c>
      <c r="P32" s="50">
        <v>0</v>
      </c>
      <c r="Q32" s="50">
        <v>0</v>
      </c>
      <c r="R32" s="50">
        <v>0</v>
      </c>
      <c r="S32" s="61"/>
      <c r="T32" s="52">
        <v>0</v>
      </c>
      <c r="U32" s="50">
        <v>0</v>
      </c>
      <c r="V32" s="50">
        <v>0</v>
      </c>
      <c r="W32" s="50">
        <v>0</v>
      </c>
      <c r="X32" s="50">
        <v>0</v>
      </c>
      <c r="Y32" s="50">
        <v>0</v>
      </c>
      <c r="Z32" s="50">
        <v>0</v>
      </c>
      <c r="AA32" s="50">
        <v>0</v>
      </c>
      <c r="AB32" s="50">
        <v>0</v>
      </c>
      <c r="AC32" s="50">
        <v>0</v>
      </c>
      <c r="AD32" s="53">
        <v>0</v>
      </c>
      <c r="AE32" s="27"/>
      <c r="AF32" s="73" t="s">
        <v>10</v>
      </c>
      <c r="AG32" s="73"/>
      <c r="AH32" s="73"/>
      <c r="AI32" s="35"/>
      <c r="AJ32" s="22">
        <f>SUM(H32,'65-2'!U32)-'65-1'!G32</f>
        <v>0</v>
      </c>
      <c r="AK32" s="23">
        <f>SUM(I32:R32,T32:AD32,'65-2'!G32:S32)-'65-1'!H32</f>
        <v>0</v>
      </c>
      <c r="AL32" s="23">
        <f>SUM('65-2'!V32:AD32)-'65-2'!U32</f>
        <v>0</v>
      </c>
      <c r="AM32" s="24"/>
      <c r="AN32" s="21"/>
      <c r="AO32" s="24"/>
      <c r="AP32" s="21"/>
      <c r="AQ32" s="24"/>
      <c r="AR32" s="24"/>
    </row>
    <row r="33" spans="2:44" s="25" customFormat="1" ht="15.6" customHeight="1" x14ac:dyDescent="0.15">
      <c r="B33" s="26"/>
      <c r="C33" s="73" t="s">
        <v>16</v>
      </c>
      <c r="D33" s="73"/>
      <c r="E33" s="73"/>
      <c r="F33" s="20"/>
      <c r="G33" s="50">
        <f>'65-1'!H33+'65-2'!U33</f>
        <v>0</v>
      </c>
      <c r="H33" s="50">
        <v>0</v>
      </c>
      <c r="I33" s="50">
        <v>0</v>
      </c>
      <c r="J33" s="50">
        <v>0</v>
      </c>
      <c r="K33" s="50">
        <v>0</v>
      </c>
      <c r="L33" s="50">
        <v>0</v>
      </c>
      <c r="M33" s="50">
        <v>0</v>
      </c>
      <c r="N33" s="50">
        <v>0</v>
      </c>
      <c r="O33" s="50">
        <v>0</v>
      </c>
      <c r="P33" s="50">
        <v>0</v>
      </c>
      <c r="Q33" s="50">
        <v>0</v>
      </c>
      <c r="R33" s="50">
        <v>0</v>
      </c>
      <c r="S33" s="51"/>
      <c r="T33" s="52">
        <v>0</v>
      </c>
      <c r="U33" s="50">
        <v>0</v>
      </c>
      <c r="V33" s="50">
        <v>0</v>
      </c>
      <c r="W33" s="50">
        <v>0</v>
      </c>
      <c r="X33" s="50">
        <v>0</v>
      </c>
      <c r="Y33" s="50">
        <v>0</v>
      </c>
      <c r="Z33" s="50">
        <v>0</v>
      </c>
      <c r="AA33" s="50">
        <v>0</v>
      </c>
      <c r="AB33" s="50">
        <v>0</v>
      </c>
      <c r="AC33" s="50">
        <v>0</v>
      </c>
      <c r="AD33" s="53">
        <v>0</v>
      </c>
      <c r="AE33" s="27"/>
      <c r="AF33" s="73" t="s">
        <v>16</v>
      </c>
      <c r="AG33" s="73"/>
      <c r="AH33" s="73"/>
      <c r="AI33" s="21"/>
      <c r="AJ33" s="22">
        <f>SUM(H33,'65-2'!U33)-'65-1'!G33</f>
        <v>0</v>
      </c>
      <c r="AK33" s="23">
        <f>SUM(I33:R33,T33:AD33,'65-2'!G33:S33)-'65-1'!H33</f>
        <v>0</v>
      </c>
      <c r="AL33" s="23">
        <f>SUM('65-2'!V33:AD33)-'65-2'!U33</f>
        <v>0</v>
      </c>
      <c r="AM33" s="24"/>
      <c r="AN33" s="21"/>
      <c r="AO33" s="24"/>
      <c r="AP33" s="21"/>
      <c r="AQ33" s="24"/>
      <c r="AR33" s="24"/>
    </row>
    <row r="34" spans="2:44" s="25" customFormat="1" ht="15.6" customHeight="1" x14ac:dyDescent="0.15">
      <c r="B34" s="26"/>
      <c r="C34" s="73" t="s">
        <v>17</v>
      </c>
      <c r="D34" s="73"/>
      <c r="E34" s="73"/>
      <c r="F34" s="20"/>
      <c r="G34" s="50">
        <f>'65-1'!H34+'65-2'!U34</f>
        <v>0</v>
      </c>
      <c r="H34" s="50">
        <v>0</v>
      </c>
      <c r="I34" s="50">
        <v>0</v>
      </c>
      <c r="J34" s="50">
        <v>0</v>
      </c>
      <c r="K34" s="50">
        <v>0</v>
      </c>
      <c r="L34" s="50">
        <v>0</v>
      </c>
      <c r="M34" s="50">
        <v>0</v>
      </c>
      <c r="N34" s="50">
        <v>0</v>
      </c>
      <c r="O34" s="50">
        <v>0</v>
      </c>
      <c r="P34" s="50">
        <v>0</v>
      </c>
      <c r="Q34" s="50">
        <v>0</v>
      </c>
      <c r="R34" s="50">
        <v>0</v>
      </c>
      <c r="S34" s="61"/>
      <c r="T34" s="52">
        <v>0</v>
      </c>
      <c r="U34" s="50">
        <v>0</v>
      </c>
      <c r="V34" s="50">
        <v>0</v>
      </c>
      <c r="W34" s="50">
        <v>0</v>
      </c>
      <c r="X34" s="50">
        <v>0</v>
      </c>
      <c r="Y34" s="50">
        <v>0</v>
      </c>
      <c r="Z34" s="50">
        <v>0</v>
      </c>
      <c r="AA34" s="50">
        <v>0</v>
      </c>
      <c r="AB34" s="50">
        <v>0</v>
      </c>
      <c r="AC34" s="50">
        <v>0</v>
      </c>
      <c r="AD34" s="53">
        <v>0</v>
      </c>
      <c r="AE34" s="27"/>
      <c r="AF34" s="73" t="s">
        <v>17</v>
      </c>
      <c r="AG34" s="73"/>
      <c r="AH34" s="73"/>
      <c r="AI34" s="35"/>
      <c r="AJ34" s="22">
        <f>SUM(H34,'65-2'!U34)-'65-1'!G34</f>
        <v>0</v>
      </c>
      <c r="AK34" s="23">
        <f>SUM(I34:R34,T34:AD34,'65-2'!G34:S34)-'65-1'!H34</f>
        <v>0</v>
      </c>
      <c r="AL34" s="23">
        <f>SUM('65-2'!V34:AD34)-'65-2'!U34</f>
        <v>0</v>
      </c>
      <c r="AM34" s="24"/>
      <c r="AN34" s="21"/>
      <c r="AO34" s="24"/>
      <c r="AP34" s="21"/>
      <c r="AQ34" s="24"/>
      <c r="AR34" s="24"/>
    </row>
    <row r="35" spans="2:44" s="25" customFormat="1" ht="15.6" customHeight="1" x14ac:dyDescent="0.15">
      <c r="B35" s="26"/>
      <c r="C35" s="73" t="s">
        <v>87</v>
      </c>
      <c r="D35" s="73"/>
      <c r="E35" s="73"/>
      <c r="F35" s="20"/>
      <c r="G35" s="50">
        <f>'65-1'!H35+'65-2'!U35</f>
        <v>0</v>
      </c>
      <c r="H35" s="50">
        <v>0</v>
      </c>
      <c r="I35" s="50">
        <v>0</v>
      </c>
      <c r="J35" s="50">
        <v>0</v>
      </c>
      <c r="K35" s="50">
        <v>0</v>
      </c>
      <c r="L35" s="50">
        <v>0</v>
      </c>
      <c r="M35" s="50">
        <v>0</v>
      </c>
      <c r="N35" s="50">
        <v>0</v>
      </c>
      <c r="O35" s="50">
        <v>0</v>
      </c>
      <c r="P35" s="50">
        <v>0</v>
      </c>
      <c r="Q35" s="50">
        <v>0</v>
      </c>
      <c r="R35" s="50">
        <v>0</v>
      </c>
      <c r="S35" s="61"/>
      <c r="T35" s="52">
        <v>0</v>
      </c>
      <c r="U35" s="50">
        <v>0</v>
      </c>
      <c r="V35" s="50">
        <v>0</v>
      </c>
      <c r="W35" s="50">
        <v>0</v>
      </c>
      <c r="X35" s="50">
        <v>0</v>
      </c>
      <c r="Y35" s="50">
        <v>0</v>
      </c>
      <c r="Z35" s="50">
        <v>0</v>
      </c>
      <c r="AA35" s="50">
        <v>0</v>
      </c>
      <c r="AB35" s="50">
        <v>0</v>
      </c>
      <c r="AC35" s="50">
        <v>0</v>
      </c>
      <c r="AD35" s="53">
        <v>0</v>
      </c>
      <c r="AE35" s="27"/>
      <c r="AF35" s="73" t="s">
        <v>87</v>
      </c>
      <c r="AG35" s="73"/>
      <c r="AH35" s="73"/>
      <c r="AI35" s="35"/>
      <c r="AJ35" s="22">
        <f>SUM(H35,'65-2'!U35)-'65-1'!G35</f>
        <v>0</v>
      </c>
      <c r="AK35" s="23">
        <f>SUM(I35:R35,T35:AD35,'65-2'!G35:S35)-'65-1'!H35</f>
        <v>0</v>
      </c>
      <c r="AL35" s="23">
        <f>SUM('65-2'!V35:AD35)-'65-2'!U35</f>
        <v>0</v>
      </c>
      <c r="AM35" s="24"/>
      <c r="AN35" s="21"/>
      <c r="AO35" s="24"/>
      <c r="AP35" s="21"/>
      <c r="AQ35" s="24"/>
      <c r="AR35" s="24"/>
    </row>
    <row r="36" spans="2:44" s="25" customFormat="1" ht="15.6" customHeight="1" x14ac:dyDescent="0.15">
      <c r="B36" s="26"/>
      <c r="C36" s="73" t="s">
        <v>11</v>
      </c>
      <c r="D36" s="73"/>
      <c r="E36" s="73"/>
      <c r="F36" s="20"/>
      <c r="G36" s="50">
        <f>'65-1'!H36+'65-2'!U36</f>
        <v>6</v>
      </c>
      <c r="H36" s="50">
        <v>0</v>
      </c>
      <c r="I36" s="50">
        <v>0</v>
      </c>
      <c r="J36" s="50">
        <v>0</v>
      </c>
      <c r="K36" s="50">
        <v>0</v>
      </c>
      <c r="L36" s="50">
        <v>0</v>
      </c>
      <c r="M36" s="50">
        <v>0</v>
      </c>
      <c r="N36" s="50">
        <v>0</v>
      </c>
      <c r="O36" s="50">
        <v>0</v>
      </c>
      <c r="P36" s="50">
        <v>0</v>
      </c>
      <c r="Q36" s="50">
        <v>0</v>
      </c>
      <c r="R36" s="50">
        <v>0</v>
      </c>
      <c r="S36" s="61"/>
      <c r="T36" s="52">
        <v>0</v>
      </c>
      <c r="U36" s="50">
        <v>0</v>
      </c>
      <c r="V36" s="50">
        <v>0</v>
      </c>
      <c r="W36" s="50">
        <v>0</v>
      </c>
      <c r="X36" s="50">
        <v>0</v>
      </c>
      <c r="Y36" s="50">
        <v>0</v>
      </c>
      <c r="Z36" s="50">
        <v>0</v>
      </c>
      <c r="AA36" s="50">
        <v>0</v>
      </c>
      <c r="AB36" s="50">
        <v>0</v>
      </c>
      <c r="AC36" s="50">
        <v>0</v>
      </c>
      <c r="AD36" s="53">
        <v>0</v>
      </c>
      <c r="AE36" s="27"/>
      <c r="AF36" s="73" t="s">
        <v>11</v>
      </c>
      <c r="AG36" s="73"/>
      <c r="AH36" s="73"/>
      <c r="AI36" s="35"/>
      <c r="AJ36" s="22">
        <f>SUM(H36,'65-2'!U36)-'65-1'!G36</f>
        <v>0</v>
      </c>
      <c r="AK36" s="23">
        <f>SUM(I36:R36,T36:AD36,'65-2'!G36:S36)-'65-1'!H36</f>
        <v>0</v>
      </c>
      <c r="AL36" s="23">
        <f>SUM('65-2'!V36:AD36)-'65-2'!U36</f>
        <v>0</v>
      </c>
      <c r="AM36" s="24"/>
      <c r="AN36" s="21"/>
      <c r="AO36" s="24"/>
      <c r="AP36" s="21"/>
      <c r="AQ36" s="24"/>
      <c r="AR36" s="24"/>
    </row>
    <row r="37" spans="2:44" s="25" customFormat="1" ht="15.6" customHeight="1" x14ac:dyDescent="0.15">
      <c r="B37" s="26"/>
      <c r="C37" s="73" t="s">
        <v>12</v>
      </c>
      <c r="D37" s="73"/>
      <c r="E37" s="73"/>
      <c r="F37" s="20"/>
      <c r="G37" s="49">
        <f>'65-1'!H37+'65-2'!U37</f>
        <v>178</v>
      </c>
      <c r="H37" s="49">
        <v>177</v>
      </c>
      <c r="I37" s="50">
        <v>65</v>
      </c>
      <c r="J37" s="50">
        <v>0</v>
      </c>
      <c r="K37" s="50">
        <v>0</v>
      </c>
      <c r="L37" s="50">
        <v>0</v>
      </c>
      <c r="M37" s="50">
        <v>1</v>
      </c>
      <c r="N37" s="50">
        <v>0</v>
      </c>
      <c r="O37" s="50">
        <v>19</v>
      </c>
      <c r="P37" s="50">
        <v>0</v>
      </c>
      <c r="Q37" s="50">
        <v>7</v>
      </c>
      <c r="R37" s="50">
        <v>19</v>
      </c>
      <c r="S37" s="51"/>
      <c r="T37" s="52">
        <v>2</v>
      </c>
      <c r="U37" s="50">
        <v>38</v>
      </c>
      <c r="V37" s="50">
        <v>0</v>
      </c>
      <c r="W37" s="50">
        <v>0</v>
      </c>
      <c r="X37" s="50">
        <v>0</v>
      </c>
      <c r="Y37" s="50">
        <v>0</v>
      </c>
      <c r="Z37" s="50">
        <v>1</v>
      </c>
      <c r="AA37" s="50">
        <v>0</v>
      </c>
      <c r="AB37" s="50">
        <v>0</v>
      </c>
      <c r="AC37" s="50">
        <v>0</v>
      </c>
      <c r="AD37" s="53">
        <v>0</v>
      </c>
      <c r="AE37" s="27"/>
      <c r="AF37" s="73" t="s">
        <v>12</v>
      </c>
      <c r="AG37" s="73"/>
      <c r="AH37" s="73"/>
      <c r="AI37" s="35"/>
      <c r="AJ37" s="22">
        <f>SUM(H37,'65-2'!U37)-'65-1'!G37</f>
        <v>0</v>
      </c>
      <c r="AK37" s="23">
        <f>SUM(I37:R37,T37:AD37,'65-2'!G37:S37)-'65-1'!H37</f>
        <v>0</v>
      </c>
      <c r="AL37" s="23">
        <f>SUM('65-2'!V37:AD37)-'65-2'!U37</f>
        <v>0</v>
      </c>
      <c r="AM37" s="24"/>
      <c r="AN37" s="21"/>
      <c r="AO37" s="24"/>
      <c r="AP37" s="21"/>
      <c r="AQ37" s="24"/>
      <c r="AR37" s="24"/>
    </row>
    <row r="38" spans="2:44" ht="15.6" customHeight="1" x14ac:dyDescent="0.15">
      <c r="B38" s="28"/>
      <c r="C38" s="29"/>
      <c r="D38" s="75" t="s">
        <v>13</v>
      </c>
      <c r="E38" s="75"/>
      <c r="F38" s="30"/>
      <c r="G38" s="49">
        <f>'65-1'!H38+'65-2'!U38</f>
        <v>126</v>
      </c>
      <c r="H38" s="60">
        <v>126</v>
      </c>
      <c r="I38" s="55">
        <v>47</v>
      </c>
      <c r="J38" s="55">
        <v>0</v>
      </c>
      <c r="K38" s="55">
        <v>0</v>
      </c>
      <c r="L38" s="55">
        <v>0</v>
      </c>
      <c r="M38" s="55">
        <v>1</v>
      </c>
      <c r="N38" s="55">
        <v>0</v>
      </c>
      <c r="O38" s="55">
        <v>17</v>
      </c>
      <c r="P38" s="56">
        <v>0</v>
      </c>
      <c r="Q38" s="56">
        <v>4</v>
      </c>
      <c r="R38" s="56">
        <v>15</v>
      </c>
      <c r="S38" s="57"/>
      <c r="T38" s="58">
        <v>2</v>
      </c>
      <c r="U38" s="55">
        <v>21</v>
      </c>
      <c r="V38" s="55">
        <v>0</v>
      </c>
      <c r="W38" s="55">
        <v>0</v>
      </c>
      <c r="X38" s="55">
        <v>0</v>
      </c>
      <c r="Y38" s="55">
        <v>0</v>
      </c>
      <c r="Z38" s="55">
        <v>0</v>
      </c>
      <c r="AA38" s="55">
        <v>0</v>
      </c>
      <c r="AB38" s="55">
        <v>0</v>
      </c>
      <c r="AC38" s="55">
        <v>0</v>
      </c>
      <c r="AD38" s="59">
        <v>0</v>
      </c>
      <c r="AE38" s="31"/>
      <c r="AF38" s="29"/>
      <c r="AG38" s="75" t="s">
        <v>13</v>
      </c>
      <c r="AH38" s="75"/>
      <c r="AI38" s="32"/>
      <c r="AJ38" s="22">
        <f>SUM(H38,'65-2'!U38)-'65-1'!G38</f>
        <v>0</v>
      </c>
      <c r="AK38" s="23">
        <f>SUM(I38:R38,T38:AD38,'65-2'!G38:S38)-'65-1'!H38</f>
        <v>0</v>
      </c>
      <c r="AL38" s="23">
        <f>SUM('65-2'!V38:AD38)-'65-2'!U38</f>
        <v>0</v>
      </c>
      <c r="AM38" s="11"/>
      <c r="AN38" s="21"/>
      <c r="AO38" s="24"/>
      <c r="AP38" s="33"/>
      <c r="AQ38" s="11"/>
      <c r="AR38" s="11"/>
    </row>
    <row r="39" spans="2:44" ht="15.6" customHeight="1" x14ac:dyDescent="0.15">
      <c r="B39" s="28"/>
      <c r="C39" s="29"/>
      <c r="D39" s="29"/>
      <c r="E39" s="29" t="s">
        <v>14</v>
      </c>
      <c r="F39" s="30"/>
      <c r="G39" s="50">
        <f>'65-1'!H39+'65-2'!U39</f>
        <v>114</v>
      </c>
      <c r="H39" s="54">
        <v>114</v>
      </c>
      <c r="I39" s="55">
        <v>43</v>
      </c>
      <c r="J39" s="55">
        <v>0</v>
      </c>
      <c r="K39" s="55">
        <v>0</v>
      </c>
      <c r="L39" s="55">
        <v>0</v>
      </c>
      <c r="M39" s="55">
        <v>1</v>
      </c>
      <c r="N39" s="55">
        <v>0</v>
      </c>
      <c r="O39" s="55">
        <v>16</v>
      </c>
      <c r="P39" s="56">
        <v>0</v>
      </c>
      <c r="Q39" s="56">
        <v>4</v>
      </c>
      <c r="R39" s="56">
        <v>13</v>
      </c>
      <c r="S39" s="57"/>
      <c r="T39" s="58">
        <v>2</v>
      </c>
      <c r="U39" s="55">
        <v>18</v>
      </c>
      <c r="V39" s="55">
        <v>0</v>
      </c>
      <c r="W39" s="55">
        <v>0</v>
      </c>
      <c r="X39" s="55">
        <v>0</v>
      </c>
      <c r="Y39" s="55">
        <v>0</v>
      </c>
      <c r="Z39" s="55">
        <v>0</v>
      </c>
      <c r="AA39" s="55">
        <v>0</v>
      </c>
      <c r="AB39" s="55">
        <v>0</v>
      </c>
      <c r="AC39" s="55">
        <v>0</v>
      </c>
      <c r="AD39" s="59">
        <v>0</v>
      </c>
      <c r="AE39" s="31"/>
      <c r="AF39" s="29"/>
      <c r="AG39" s="29"/>
      <c r="AH39" s="29" t="s">
        <v>14</v>
      </c>
      <c r="AI39" s="32"/>
      <c r="AJ39" s="22">
        <f>SUM(H39,'65-2'!U39)-'65-1'!G39</f>
        <v>0</v>
      </c>
      <c r="AK39" s="23">
        <f>SUM(I39:R39,T39:AD39,'65-2'!G39:S39)-'65-1'!H39</f>
        <v>0</v>
      </c>
      <c r="AL39" s="23">
        <f>SUM('65-2'!V39:AD39)-'65-2'!U39</f>
        <v>0</v>
      </c>
      <c r="AM39" s="11"/>
      <c r="AN39" s="21"/>
      <c r="AO39" s="24"/>
      <c r="AP39" s="33"/>
      <c r="AQ39" s="11"/>
      <c r="AR39" s="11"/>
    </row>
    <row r="40" spans="2:44" ht="15.6" customHeight="1" x14ac:dyDescent="0.15">
      <c r="B40" s="28"/>
      <c r="C40" s="29"/>
      <c r="D40" s="29"/>
      <c r="E40" s="29" t="s">
        <v>22</v>
      </c>
      <c r="F40" s="30"/>
      <c r="G40" s="50">
        <f>'65-1'!H40+'65-2'!U40</f>
        <v>12</v>
      </c>
      <c r="H40" s="54">
        <v>12</v>
      </c>
      <c r="I40" s="55">
        <v>4</v>
      </c>
      <c r="J40" s="55">
        <v>0</v>
      </c>
      <c r="K40" s="55">
        <v>0</v>
      </c>
      <c r="L40" s="55">
        <v>0</v>
      </c>
      <c r="M40" s="55">
        <v>0</v>
      </c>
      <c r="N40" s="55">
        <v>0</v>
      </c>
      <c r="O40" s="55">
        <v>1</v>
      </c>
      <c r="P40" s="56">
        <v>0</v>
      </c>
      <c r="Q40" s="56">
        <v>0</v>
      </c>
      <c r="R40" s="56">
        <v>2</v>
      </c>
      <c r="S40" s="57"/>
      <c r="T40" s="58">
        <v>0</v>
      </c>
      <c r="U40" s="55">
        <v>3</v>
      </c>
      <c r="V40" s="55">
        <v>0</v>
      </c>
      <c r="W40" s="55">
        <v>0</v>
      </c>
      <c r="X40" s="55">
        <v>0</v>
      </c>
      <c r="Y40" s="55">
        <v>0</v>
      </c>
      <c r="Z40" s="55">
        <v>0</v>
      </c>
      <c r="AA40" s="55">
        <v>0</v>
      </c>
      <c r="AB40" s="55">
        <v>0</v>
      </c>
      <c r="AC40" s="55">
        <v>0</v>
      </c>
      <c r="AD40" s="59">
        <v>0</v>
      </c>
      <c r="AE40" s="31"/>
      <c r="AF40" s="29"/>
      <c r="AG40" s="29"/>
      <c r="AH40" s="29" t="s">
        <v>22</v>
      </c>
      <c r="AI40" s="32"/>
      <c r="AJ40" s="22">
        <f>SUM(H40,'65-2'!U40)-'65-1'!G40</f>
        <v>0</v>
      </c>
      <c r="AK40" s="23">
        <f>SUM(I40:R40,T40:AD40,'65-2'!G40:S40)-'65-1'!H40</f>
        <v>0</v>
      </c>
      <c r="AL40" s="23">
        <f>SUM('65-2'!V40:AD40)-'65-2'!U40</f>
        <v>0</v>
      </c>
      <c r="AM40" s="11"/>
      <c r="AN40" s="21"/>
      <c r="AO40" s="24"/>
      <c r="AP40" s="33"/>
      <c r="AQ40" s="11"/>
      <c r="AR40" s="11"/>
    </row>
    <row r="41" spans="2:44" ht="15.6" customHeight="1" x14ac:dyDescent="0.15">
      <c r="B41" s="28"/>
      <c r="C41" s="29"/>
      <c r="D41" s="75" t="s">
        <v>15</v>
      </c>
      <c r="E41" s="75"/>
      <c r="F41" s="30"/>
      <c r="G41" s="50">
        <f>'65-1'!H41+'65-2'!U41</f>
        <v>52</v>
      </c>
      <c r="H41" s="54">
        <v>51</v>
      </c>
      <c r="I41" s="55">
        <v>18</v>
      </c>
      <c r="J41" s="55">
        <v>0</v>
      </c>
      <c r="K41" s="55">
        <v>0</v>
      </c>
      <c r="L41" s="55">
        <v>0</v>
      </c>
      <c r="M41" s="55">
        <v>0</v>
      </c>
      <c r="N41" s="55">
        <v>0</v>
      </c>
      <c r="O41" s="55">
        <v>2</v>
      </c>
      <c r="P41" s="56">
        <v>0</v>
      </c>
      <c r="Q41" s="56">
        <v>3</v>
      </c>
      <c r="R41" s="56">
        <v>4</v>
      </c>
      <c r="S41" s="57"/>
      <c r="T41" s="58">
        <v>0</v>
      </c>
      <c r="U41" s="55">
        <v>17</v>
      </c>
      <c r="V41" s="55">
        <v>0</v>
      </c>
      <c r="W41" s="55">
        <v>0</v>
      </c>
      <c r="X41" s="55">
        <v>0</v>
      </c>
      <c r="Y41" s="55">
        <v>0</v>
      </c>
      <c r="Z41" s="55">
        <v>1</v>
      </c>
      <c r="AA41" s="55">
        <v>0</v>
      </c>
      <c r="AB41" s="55">
        <v>0</v>
      </c>
      <c r="AC41" s="55">
        <v>0</v>
      </c>
      <c r="AD41" s="59">
        <v>0</v>
      </c>
      <c r="AE41" s="31"/>
      <c r="AF41" s="29"/>
      <c r="AG41" s="75" t="s">
        <v>15</v>
      </c>
      <c r="AH41" s="75"/>
      <c r="AI41" s="32"/>
      <c r="AJ41" s="22">
        <f>SUM(H41,'65-2'!U41)-'65-1'!G41</f>
        <v>0</v>
      </c>
      <c r="AK41" s="23">
        <f>SUM(I41:R41,T41:AD41,'65-2'!G41:S41)-'65-1'!H41</f>
        <v>0</v>
      </c>
      <c r="AL41" s="23">
        <f>SUM('65-2'!V41:AD41)-'65-2'!U41</f>
        <v>0</v>
      </c>
      <c r="AM41" s="11"/>
      <c r="AN41" s="21"/>
      <c r="AO41" s="24"/>
      <c r="AP41" s="33"/>
      <c r="AQ41" s="11"/>
      <c r="AR41" s="11"/>
    </row>
    <row r="42" spans="2:44" s="25" customFormat="1" ht="15.6" customHeight="1" x14ac:dyDescent="0.15">
      <c r="B42" s="26"/>
      <c r="C42" s="73" t="s">
        <v>84</v>
      </c>
      <c r="D42" s="73"/>
      <c r="E42" s="73"/>
      <c r="F42" s="20"/>
      <c r="G42" s="49">
        <f>'65-1'!H42+'65-2'!U42</f>
        <v>107</v>
      </c>
      <c r="H42" s="49">
        <v>94</v>
      </c>
      <c r="I42" s="50">
        <v>18</v>
      </c>
      <c r="J42" s="50">
        <v>0</v>
      </c>
      <c r="K42" s="50">
        <v>12</v>
      </c>
      <c r="L42" s="50">
        <v>0</v>
      </c>
      <c r="M42" s="50">
        <v>0</v>
      </c>
      <c r="N42" s="50">
        <v>1</v>
      </c>
      <c r="O42" s="50">
        <v>3</v>
      </c>
      <c r="P42" s="50">
        <v>0</v>
      </c>
      <c r="Q42" s="50">
        <v>4</v>
      </c>
      <c r="R42" s="50">
        <v>2</v>
      </c>
      <c r="S42" s="61"/>
      <c r="T42" s="52">
        <v>0</v>
      </c>
      <c r="U42" s="50">
        <v>2</v>
      </c>
      <c r="V42" s="50">
        <v>0</v>
      </c>
      <c r="W42" s="50">
        <v>0</v>
      </c>
      <c r="X42" s="50">
        <v>0</v>
      </c>
      <c r="Y42" s="50">
        <v>0</v>
      </c>
      <c r="Z42" s="50">
        <v>31</v>
      </c>
      <c r="AA42" s="50">
        <v>0</v>
      </c>
      <c r="AB42" s="50">
        <v>0</v>
      </c>
      <c r="AC42" s="50">
        <v>0</v>
      </c>
      <c r="AD42" s="53">
        <v>0</v>
      </c>
      <c r="AE42" s="27"/>
      <c r="AF42" s="73" t="s">
        <v>84</v>
      </c>
      <c r="AG42" s="73"/>
      <c r="AH42" s="73"/>
      <c r="AI42" s="35"/>
      <c r="AJ42" s="22">
        <f>SUM(H42,'65-2'!U42)-'65-1'!G42</f>
        <v>0</v>
      </c>
      <c r="AK42" s="23">
        <f>SUM(I42:R42,T42:AD42,'65-2'!G42:S42)-'65-1'!H42</f>
        <v>0</v>
      </c>
      <c r="AL42" s="23">
        <f>SUM('65-2'!V42:AD42)-'65-2'!U42</f>
        <v>0</v>
      </c>
      <c r="AM42" s="24"/>
      <c r="AN42" s="21"/>
      <c r="AO42" s="24"/>
      <c r="AP42" s="21"/>
      <c r="AQ42" s="24"/>
      <c r="AR42" s="24"/>
    </row>
    <row r="43" spans="2:44" ht="15.6" customHeight="1" x14ac:dyDescent="0.15">
      <c r="B43" s="28"/>
      <c r="C43" s="29"/>
      <c r="D43" s="75" t="s">
        <v>24</v>
      </c>
      <c r="E43" s="75"/>
      <c r="F43" s="30"/>
      <c r="G43" s="50">
        <f>'65-1'!H43+'65-2'!U43</f>
        <v>0</v>
      </c>
      <c r="H43" s="54">
        <v>0</v>
      </c>
      <c r="I43" s="55">
        <v>0</v>
      </c>
      <c r="J43" s="55">
        <v>0</v>
      </c>
      <c r="K43" s="55">
        <v>0</v>
      </c>
      <c r="L43" s="55">
        <v>0</v>
      </c>
      <c r="M43" s="55">
        <v>0</v>
      </c>
      <c r="N43" s="55">
        <v>0</v>
      </c>
      <c r="O43" s="55">
        <v>0</v>
      </c>
      <c r="P43" s="56">
        <v>0</v>
      </c>
      <c r="Q43" s="56">
        <v>0</v>
      </c>
      <c r="R43" s="56">
        <v>0</v>
      </c>
      <c r="S43" s="57"/>
      <c r="T43" s="58">
        <v>0</v>
      </c>
      <c r="U43" s="55">
        <v>0</v>
      </c>
      <c r="V43" s="55">
        <v>0</v>
      </c>
      <c r="W43" s="55">
        <v>0</v>
      </c>
      <c r="X43" s="55">
        <v>0</v>
      </c>
      <c r="Y43" s="55">
        <v>0</v>
      </c>
      <c r="Z43" s="55">
        <v>0</v>
      </c>
      <c r="AA43" s="55">
        <v>0</v>
      </c>
      <c r="AB43" s="55">
        <v>0</v>
      </c>
      <c r="AC43" s="55">
        <v>0</v>
      </c>
      <c r="AD43" s="59">
        <v>0</v>
      </c>
      <c r="AE43" s="31"/>
      <c r="AF43" s="29"/>
      <c r="AG43" s="75" t="s">
        <v>24</v>
      </c>
      <c r="AH43" s="75"/>
      <c r="AI43" s="32"/>
      <c r="AJ43" s="22">
        <f>SUM(H43,'65-2'!U43)-'65-1'!G43</f>
        <v>0</v>
      </c>
      <c r="AK43" s="23">
        <f>SUM(I43:R43,T43:AD43,'65-2'!G43:S43)-'65-1'!H43</f>
        <v>0</v>
      </c>
      <c r="AL43" s="23">
        <f>SUM('65-2'!V43:AD43)-'65-2'!U43</f>
        <v>0</v>
      </c>
      <c r="AM43" s="11"/>
      <c r="AN43" s="21"/>
      <c r="AO43" s="24"/>
      <c r="AP43" s="33"/>
      <c r="AQ43" s="11"/>
      <c r="AR43" s="11"/>
    </row>
    <row r="44" spans="2:44" ht="15.6" customHeight="1" x14ac:dyDescent="0.15">
      <c r="B44" s="28"/>
      <c r="C44" s="29"/>
      <c r="D44" s="75" t="s">
        <v>25</v>
      </c>
      <c r="E44" s="75"/>
      <c r="F44" s="30"/>
      <c r="G44" s="50">
        <f>'65-1'!H44+'65-2'!U44</f>
        <v>0</v>
      </c>
      <c r="H44" s="54">
        <v>0</v>
      </c>
      <c r="I44" s="55">
        <v>0</v>
      </c>
      <c r="J44" s="55">
        <v>0</v>
      </c>
      <c r="K44" s="55">
        <v>0</v>
      </c>
      <c r="L44" s="55">
        <v>0</v>
      </c>
      <c r="M44" s="55">
        <v>0</v>
      </c>
      <c r="N44" s="55">
        <v>0</v>
      </c>
      <c r="O44" s="55">
        <v>0</v>
      </c>
      <c r="P44" s="56">
        <v>0</v>
      </c>
      <c r="Q44" s="56">
        <v>0</v>
      </c>
      <c r="R44" s="56">
        <v>0</v>
      </c>
      <c r="S44" s="57"/>
      <c r="T44" s="58">
        <v>0</v>
      </c>
      <c r="U44" s="55">
        <v>0</v>
      </c>
      <c r="V44" s="55">
        <v>0</v>
      </c>
      <c r="W44" s="55">
        <v>0</v>
      </c>
      <c r="X44" s="55">
        <v>0</v>
      </c>
      <c r="Y44" s="55">
        <v>0</v>
      </c>
      <c r="Z44" s="55">
        <v>0</v>
      </c>
      <c r="AA44" s="55">
        <v>0</v>
      </c>
      <c r="AB44" s="55">
        <v>0</v>
      </c>
      <c r="AC44" s="55">
        <v>0</v>
      </c>
      <c r="AD44" s="59">
        <v>0</v>
      </c>
      <c r="AE44" s="31"/>
      <c r="AF44" s="29"/>
      <c r="AG44" s="75" t="s">
        <v>25</v>
      </c>
      <c r="AH44" s="75"/>
      <c r="AI44" s="32"/>
      <c r="AJ44" s="22">
        <f>SUM(H44,'65-2'!U44)-'65-1'!G44</f>
        <v>0</v>
      </c>
      <c r="AK44" s="23">
        <f>SUM(I44:R44,T44:AD44,'65-2'!G44:S44)-'65-1'!H44</f>
        <v>0</v>
      </c>
      <c r="AL44" s="23">
        <f>SUM('65-2'!V44:AD44)-'65-2'!U44</f>
        <v>0</v>
      </c>
      <c r="AM44" s="11"/>
      <c r="AN44" s="21"/>
      <c r="AO44" s="24"/>
      <c r="AP44" s="33"/>
      <c r="AQ44" s="11"/>
      <c r="AR44" s="11"/>
    </row>
    <row r="45" spans="2:44" ht="15.6" customHeight="1" x14ac:dyDescent="0.15">
      <c r="B45" s="28"/>
      <c r="C45" s="29"/>
      <c r="D45" s="75" t="s">
        <v>26</v>
      </c>
      <c r="E45" s="75"/>
      <c r="F45" s="30"/>
      <c r="G45" s="50">
        <f>'65-1'!H45+'65-2'!U45</f>
        <v>0</v>
      </c>
      <c r="H45" s="54">
        <v>0</v>
      </c>
      <c r="I45" s="55">
        <v>0</v>
      </c>
      <c r="J45" s="55">
        <v>0</v>
      </c>
      <c r="K45" s="55">
        <v>0</v>
      </c>
      <c r="L45" s="55">
        <v>0</v>
      </c>
      <c r="M45" s="55">
        <v>0</v>
      </c>
      <c r="N45" s="55">
        <v>0</v>
      </c>
      <c r="O45" s="55">
        <v>0</v>
      </c>
      <c r="P45" s="56">
        <v>0</v>
      </c>
      <c r="Q45" s="56">
        <v>0</v>
      </c>
      <c r="R45" s="56">
        <v>0</v>
      </c>
      <c r="S45" s="57"/>
      <c r="T45" s="58">
        <v>0</v>
      </c>
      <c r="U45" s="55">
        <v>0</v>
      </c>
      <c r="V45" s="55">
        <v>0</v>
      </c>
      <c r="W45" s="55">
        <v>0</v>
      </c>
      <c r="X45" s="55">
        <v>0</v>
      </c>
      <c r="Y45" s="55">
        <v>0</v>
      </c>
      <c r="Z45" s="55">
        <v>0</v>
      </c>
      <c r="AA45" s="55">
        <v>0</v>
      </c>
      <c r="AB45" s="55">
        <v>0</v>
      </c>
      <c r="AC45" s="55">
        <v>0</v>
      </c>
      <c r="AD45" s="59">
        <v>0</v>
      </c>
      <c r="AE45" s="31"/>
      <c r="AF45" s="29"/>
      <c r="AG45" s="75" t="s">
        <v>26</v>
      </c>
      <c r="AH45" s="75"/>
      <c r="AI45" s="32"/>
      <c r="AJ45" s="22">
        <f>SUM(H45,'65-2'!U45)-'65-1'!G45</f>
        <v>0</v>
      </c>
      <c r="AK45" s="23">
        <f>SUM(I45:R45,T45:AD45,'65-2'!G45:S45)-'65-1'!H45</f>
        <v>0</v>
      </c>
      <c r="AL45" s="23">
        <f>SUM('65-2'!V45:AD45)-'65-2'!U45</f>
        <v>0</v>
      </c>
      <c r="AM45" s="11"/>
      <c r="AN45" s="21"/>
      <c r="AO45" s="24"/>
      <c r="AP45" s="33"/>
      <c r="AQ45" s="11"/>
      <c r="AR45" s="11"/>
    </row>
    <row r="46" spans="2:44" ht="15.6" customHeight="1" thickBot="1" x14ac:dyDescent="0.2">
      <c r="B46" s="36"/>
      <c r="C46" s="37"/>
      <c r="D46" s="86" t="s">
        <v>23</v>
      </c>
      <c r="E46" s="86"/>
      <c r="F46" s="38"/>
      <c r="G46" s="62">
        <f>'65-1'!H46+'65-2'!U46</f>
        <v>107</v>
      </c>
      <c r="H46" s="63">
        <v>94</v>
      </c>
      <c r="I46" s="64">
        <v>18</v>
      </c>
      <c r="J46" s="64">
        <v>0</v>
      </c>
      <c r="K46" s="64">
        <v>12</v>
      </c>
      <c r="L46" s="64">
        <v>0</v>
      </c>
      <c r="M46" s="64">
        <v>0</v>
      </c>
      <c r="N46" s="64">
        <v>1</v>
      </c>
      <c r="O46" s="64">
        <v>3</v>
      </c>
      <c r="P46" s="65">
        <v>0</v>
      </c>
      <c r="Q46" s="65">
        <v>4</v>
      </c>
      <c r="R46" s="65">
        <v>2</v>
      </c>
      <c r="S46" s="57"/>
      <c r="T46" s="66">
        <v>0</v>
      </c>
      <c r="U46" s="64">
        <v>2</v>
      </c>
      <c r="V46" s="64">
        <v>0</v>
      </c>
      <c r="W46" s="64">
        <v>0</v>
      </c>
      <c r="X46" s="64">
        <v>0</v>
      </c>
      <c r="Y46" s="64">
        <v>0</v>
      </c>
      <c r="Z46" s="64">
        <v>31</v>
      </c>
      <c r="AA46" s="64">
        <v>0</v>
      </c>
      <c r="AB46" s="64">
        <v>0</v>
      </c>
      <c r="AC46" s="64">
        <v>0</v>
      </c>
      <c r="AD46" s="67">
        <v>0</v>
      </c>
      <c r="AE46" s="39"/>
      <c r="AF46" s="37"/>
      <c r="AG46" s="86" t="s">
        <v>23</v>
      </c>
      <c r="AH46" s="86"/>
      <c r="AI46" s="32"/>
      <c r="AJ46" s="22">
        <f>SUM(H46,'65-2'!U46)-'65-1'!G46</f>
        <v>0</v>
      </c>
      <c r="AK46" s="23">
        <f>SUM(I46:R46,T46:AD46,'65-2'!G46:S46)-'65-1'!H46</f>
        <v>0</v>
      </c>
      <c r="AL46" s="23">
        <f>SUM('65-2'!V46:AD46)-'65-2'!U46</f>
        <v>0</v>
      </c>
      <c r="AM46" s="11"/>
      <c r="AN46" s="21"/>
      <c r="AO46" s="24"/>
      <c r="AP46" s="33"/>
      <c r="AQ46" s="11"/>
      <c r="AR46" s="11"/>
    </row>
    <row r="47" spans="2:44" x14ac:dyDescent="0.15">
      <c r="B47" s="14"/>
      <c r="C47" s="14"/>
      <c r="D47" s="14"/>
      <c r="E47" s="14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4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4"/>
      <c r="AF47" s="14"/>
      <c r="AG47" s="14"/>
      <c r="AH47" s="14"/>
      <c r="AI47" s="4"/>
      <c r="AJ47" s="4"/>
      <c r="AK47" s="11"/>
      <c r="AL47" s="11"/>
      <c r="AM47" s="11"/>
      <c r="AN47" s="11"/>
      <c r="AO47" s="11"/>
      <c r="AP47" s="11"/>
      <c r="AQ47" s="11"/>
      <c r="AR47" s="11"/>
    </row>
    <row r="48" spans="2:44" x14ac:dyDescent="0.15">
      <c r="B48" s="14"/>
      <c r="C48" s="14"/>
      <c r="D48" s="14"/>
      <c r="E48" s="40" t="s">
        <v>4</v>
      </c>
      <c r="F48" s="1"/>
      <c r="G48" s="41">
        <f>SUM(G8,G16,G19,G29,G32:G37,G42)-G7</f>
        <v>0</v>
      </c>
      <c r="H48" s="41">
        <f>SUM(H8,H16,H19,H29,H32:H37,H42)-H7</f>
        <v>0</v>
      </c>
      <c r="I48" s="41">
        <f t="shared" ref="I48:R48" si="0">SUM(I8,I16,I19,I29,I32:I37,I42)-I7</f>
        <v>0</v>
      </c>
      <c r="J48" s="41">
        <f t="shared" si="0"/>
        <v>0</v>
      </c>
      <c r="K48" s="41">
        <f t="shared" si="0"/>
        <v>0</v>
      </c>
      <c r="L48" s="41">
        <f t="shared" si="0"/>
        <v>0</v>
      </c>
      <c r="M48" s="41">
        <f t="shared" si="0"/>
        <v>0</v>
      </c>
      <c r="N48" s="41">
        <f t="shared" si="0"/>
        <v>0</v>
      </c>
      <c r="O48" s="41">
        <f t="shared" si="0"/>
        <v>0</v>
      </c>
      <c r="P48" s="41">
        <f>SUM(P8,P16,P19,P29,P32:P37,P42)-P7</f>
        <v>0</v>
      </c>
      <c r="Q48" s="41">
        <f t="shared" si="0"/>
        <v>0</v>
      </c>
      <c r="R48" s="41">
        <f t="shared" si="0"/>
        <v>0</v>
      </c>
      <c r="S48" s="4"/>
      <c r="T48" s="41">
        <f t="shared" ref="T48:AD48" si="1">SUM(T8,T16,T19,T29,T32:T37,T42)-T7</f>
        <v>0</v>
      </c>
      <c r="U48" s="41">
        <f t="shared" si="1"/>
        <v>0</v>
      </c>
      <c r="V48" s="41">
        <f t="shared" si="1"/>
        <v>0</v>
      </c>
      <c r="W48" s="41">
        <f t="shared" si="1"/>
        <v>0</v>
      </c>
      <c r="X48" s="41">
        <f t="shared" si="1"/>
        <v>0</v>
      </c>
      <c r="Y48" s="41">
        <f t="shared" si="1"/>
        <v>0</v>
      </c>
      <c r="Z48" s="41">
        <f t="shared" si="1"/>
        <v>0</v>
      </c>
      <c r="AA48" s="41">
        <f t="shared" si="1"/>
        <v>0</v>
      </c>
      <c r="AB48" s="41">
        <f t="shared" si="1"/>
        <v>0</v>
      </c>
      <c r="AC48" s="41">
        <f t="shared" si="1"/>
        <v>0</v>
      </c>
      <c r="AD48" s="41">
        <f t="shared" si="1"/>
        <v>0</v>
      </c>
      <c r="AE48" s="14"/>
      <c r="AF48" s="14"/>
      <c r="AG48" s="14"/>
      <c r="AH48" s="14"/>
      <c r="AI48" s="4"/>
      <c r="AJ48" s="4"/>
    </row>
    <row r="49" spans="2:36" x14ac:dyDescent="0.15">
      <c r="B49" s="14"/>
      <c r="C49" s="14"/>
      <c r="D49" s="14"/>
      <c r="E49" s="40" t="s">
        <v>90</v>
      </c>
      <c r="F49" s="1"/>
      <c r="G49" s="41">
        <f>SUM(G9,G12:G15)-G8</f>
        <v>0</v>
      </c>
      <c r="H49" s="41">
        <f t="shared" ref="H49:R49" si="2">SUM(H9,H12:H15)-H8</f>
        <v>0</v>
      </c>
      <c r="I49" s="41">
        <f t="shared" si="2"/>
        <v>0</v>
      </c>
      <c r="J49" s="41">
        <f t="shared" si="2"/>
        <v>0</v>
      </c>
      <c r="K49" s="41">
        <f t="shared" si="2"/>
        <v>0</v>
      </c>
      <c r="L49" s="41">
        <f t="shared" si="2"/>
        <v>0</v>
      </c>
      <c r="M49" s="41">
        <f t="shared" si="2"/>
        <v>0</v>
      </c>
      <c r="N49" s="41">
        <f t="shared" si="2"/>
        <v>0</v>
      </c>
      <c r="O49" s="41">
        <f t="shared" si="2"/>
        <v>0</v>
      </c>
      <c r="P49" s="41">
        <f>SUM(P9,P12:P15)-P8</f>
        <v>0</v>
      </c>
      <c r="Q49" s="41">
        <f t="shared" si="2"/>
        <v>0</v>
      </c>
      <c r="R49" s="41">
        <f t="shared" si="2"/>
        <v>0</v>
      </c>
      <c r="S49" s="4"/>
      <c r="T49" s="41">
        <f t="shared" ref="T49:AD49" si="3">SUM(T9,T12:T15)-T8</f>
        <v>0</v>
      </c>
      <c r="U49" s="41">
        <f>SUM(U9,U12:U15)-U8</f>
        <v>0</v>
      </c>
      <c r="V49" s="41">
        <f t="shared" si="3"/>
        <v>0</v>
      </c>
      <c r="W49" s="41">
        <f t="shared" si="3"/>
        <v>0</v>
      </c>
      <c r="X49" s="41">
        <f t="shared" si="3"/>
        <v>0</v>
      </c>
      <c r="Y49" s="41">
        <f t="shared" si="3"/>
        <v>0</v>
      </c>
      <c r="Z49" s="41">
        <f t="shared" si="3"/>
        <v>0</v>
      </c>
      <c r="AA49" s="41">
        <f t="shared" si="3"/>
        <v>0</v>
      </c>
      <c r="AB49" s="41">
        <f t="shared" si="3"/>
        <v>0</v>
      </c>
      <c r="AC49" s="41">
        <f t="shared" si="3"/>
        <v>0</v>
      </c>
      <c r="AD49" s="41">
        <f t="shared" si="3"/>
        <v>0</v>
      </c>
      <c r="AE49" s="14"/>
      <c r="AF49" s="14"/>
      <c r="AG49" s="14"/>
      <c r="AH49" s="14"/>
      <c r="AI49" s="4"/>
      <c r="AJ49" s="4"/>
    </row>
    <row r="50" spans="2:36" x14ac:dyDescent="0.15">
      <c r="B50" s="14"/>
      <c r="C50" s="14"/>
      <c r="D50" s="14"/>
      <c r="E50" s="40" t="s">
        <v>91</v>
      </c>
      <c r="F50" s="1"/>
      <c r="G50" s="41">
        <f>SUM(G10:G11)-G9</f>
        <v>0</v>
      </c>
      <c r="H50" s="41">
        <f>SUM(H10:H11)-H9</f>
        <v>0</v>
      </c>
      <c r="I50" s="41">
        <f>SUM(I10:I11)-I9</f>
        <v>0</v>
      </c>
      <c r="J50" s="41">
        <f t="shared" ref="J50:AD50" si="4">SUM(J10:J11)-J9</f>
        <v>0</v>
      </c>
      <c r="K50" s="41">
        <f t="shared" si="4"/>
        <v>0</v>
      </c>
      <c r="L50" s="41">
        <f t="shared" si="4"/>
        <v>0</v>
      </c>
      <c r="M50" s="41">
        <f t="shared" si="4"/>
        <v>0</v>
      </c>
      <c r="N50" s="41">
        <f t="shared" si="4"/>
        <v>0</v>
      </c>
      <c r="O50" s="41">
        <f t="shared" si="4"/>
        <v>0</v>
      </c>
      <c r="P50" s="41">
        <f>SUM(P10:P11)-P9</f>
        <v>0</v>
      </c>
      <c r="Q50" s="41">
        <f t="shared" si="4"/>
        <v>0</v>
      </c>
      <c r="R50" s="41">
        <f t="shared" si="4"/>
        <v>0</v>
      </c>
      <c r="S50" s="4"/>
      <c r="T50" s="41">
        <f t="shared" si="4"/>
        <v>0</v>
      </c>
      <c r="U50" s="41">
        <f t="shared" si="4"/>
        <v>0</v>
      </c>
      <c r="V50" s="41">
        <f t="shared" si="4"/>
        <v>0</v>
      </c>
      <c r="W50" s="41">
        <f t="shared" si="4"/>
        <v>0</v>
      </c>
      <c r="X50" s="41">
        <f t="shared" si="4"/>
        <v>0</v>
      </c>
      <c r="Y50" s="41">
        <f t="shared" si="4"/>
        <v>0</v>
      </c>
      <c r="Z50" s="41">
        <f t="shared" si="4"/>
        <v>0</v>
      </c>
      <c r="AA50" s="41">
        <f t="shared" si="4"/>
        <v>0</v>
      </c>
      <c r="AB50" s="41">
        <f t="shared" si="4"/>
        <v>0</v>
      </c>
      <c r="AC50" s="41">
        <f t="shared" si="4"/>
        <v>0</v>
      </c>
      <c r="AD50" s="41">
        <f t="shared" si="4"/>
        <v>0</v>
      </c>
      <c r="AE50" s="14"/>
      <c r="AF50" s="14"/>
      <c r="AG50" s="14"/>
      <c r="AH50" s="14"/>
      <c r="AI50" s="4"/>
      <c r="AJ50" s="4"/>
    </row>
    <row r="51" spans="2:36" x14ac:dyDescent="0.15">
      <c r="B51" s="14"/>
      <c r="C51" s="14"/>
      <c r="D51" s="14"/>
      <c r="E51" s="40" t="s">
        <v>92</v>
      </c>
      <c r="F51" s="1"/>
      <c r="G51" s="41">
        <f t="shared" ref="G51:R51" si="5">SUM(G20:G23,G27:G28)-G19</f>
        <v>0</v>
      </c>
      <c r="H51" s="41">
        <f t="shared" si="5"/>
        <v>0</v>
      </c>
      <c r="I51" s="41">
        <f t="shared" si="5"/>
        <v>0</v>
      </c>
      <c r="J51" s="41">
        <f t="shared" si="5"/>
        <v>0</v>
      </c>
      <c r="K51" s="41">
        <f t="shared" si="5"/>
        <v>0</v>
      </c>
      <c r="L51" s="41">
        <f t="shared" si="5"/>
        <v>0</v>
      </c>
      <c r="M51" s="41">
        <f t="shared" si="5"/>
        <v>0</v>
      </c>
      <c r="N51" s="41">
        <f t="shared" si="5"/>
        <v>0</v>
      </c>
      <c r="O51" s="41">
        <f t="shared" si="5"/>
        <v>0</v>
      </c>
      <c r="P51" s="41">
        <f>SUM(P20:P23,P27:P28)-P19</f>
        <v>0</v>
      </c>
      <c r="Q51" s="41">
        <f t="shared" si="5"/>
        <v>0</v>
      </c>
      <c r="R51" s="41">
        <f t="shared" si="5"/>
        <v>0</v>
      </c>
      <c r="S51" s="4"/>
      <c r="T51" s="41">
        <f t="shared" ref="T51:AD51" si="6">SUM(T20:T23,T27:T28)-T19</f>
        <v>0</v>
      </c>
      <c r="U51" s="41">
        <f t="shared" si="6"/>
        <v>0</v>
      </c>
      <c r="V51" s="41">
        <f t="shared" si="6"/>
        <v>0</v>
      </c>
      <c r="W51" s="41">
        <f t="shared" si="6"/>
        <v>0</v>
      </c>
      <c r="X51" s="41">
        <f t="shared" si="6"/>
        <v>0</v>
      </c>
      <c r="Y51" s="41">
        <f t="shared" si="6"/>
        <v>0</v>
      </c>
      <c r="Z51" s="41">
        <f t="shared" si="6"/>
        <v>0</v>
      </c>
      <c r="AA51" s="41">
        <f t="shared" si="6"/>
        <v>0</v>
      </c>
      <c r="AB51" s="41">
        <f t="shared" si="6"/>
        <v>0</v>
      </c>
      <c r="AC51" s="41">
        <f t="shared" si="6"/>
        <v>0</v>
      </c>
      <c r="AD51" s="41">
        <f t="shared" si="6"/>
        <v>0</v>
      </c>
      <c r="AE51" s="14"/>
      <c r="AF51" s="14"/>
      <c r="AG51" s="14"/>
      <c r="AH51" s="14"/>
      <c r="AI51" s="4"/>
      <c r="AJ51" s="4"/>
    </row>
    <row r="52" spans="2:36" x14ac:dyDescent="0.15">
      <c r="B52" s="14"/>
      <c r="C52" s="14"/>
      <c r="D52" s="14"/>
      <c r="E52" s="40" t="s">
        <v>93</v>
      </c>
      <c r="F52" s="1"/>
      <c r="G52" s="41">
        <f t="shared" ref="G52:R52" si="7">SUM(G24:G26)-G23</f>
        <v>0</v>
      </c>
      <c r="H52" s="41">
        <f t="shared" si="7"/>
        <v>0</v>
      </c>
      <c r="I52" s="41">
        <f t="shared" si="7"/>
        <v>0</v>
      </c>
      <c r="J52" s="41">
        <f t="shared" si="7"/>
        <v>0</v>
      </c>
      <c r="K52" s="41">
        <f t="shared" si="7"/>
        <v>0</v>
      </c>
      <c r="L52" s="41">
        <f t="shared" si="7"/>
        <v>0</v>
      </c>
      <c r="M52" s="41">
        <f t="shared" si="7"/>
        <v>0</v>
      </c>
      <c r="N52" s="41">
        <f t="shared" si="7"/>
        <v>0</v>
      </c>
      <c r="O52" s="41">
        <f t="shared" si="7"/>
        <v>0</v>
      </c>
      <c r="P52" s="41">
        <f>SUM(P24:P26)-P23</f>
        <v>0</v>
      </c>
      <c r="Q52" s="41">
        <f t="shared" si="7"/>
        <v>0</v>
      </c>
      <c r="R52" s="41">
        <f t="shared" si="7"/>
        <v>0</v>
      </c>
      <c r="S52" s="4"/>
      <c r="T52" s="41">
        <f t="shared" ref="T52:AD52" si="8">SUM(T24:T26)-T23</f>
        <v>0</v>
      </c>
      <c r="U52" s="41">
        <f t="shared" si="8"/>
        <v>0</v>
      </c>
      <c r="V52" s="41">
        <f t="shared" si="8"/>
        <v>0</v>
      </c>
      <c r="W52" s="41">
        <f t="shared" si="8"/>
        <v>0</v>
      </c>
      <c r="X52" s="41">
        <f t="shared" si="8"/>
        <v>0</v>
      </c>
      <c r="Y52" s="41">
        <f t="shared" si="8"/>
        <v>0</v>
      </c>
      <c r="Z52" s="41">
        <f t="shared" si="8"/>
        <v>0</v>
      </c>
      <c r="AA52" s="41">
        <f t="shared" si="8"/>
        <v>0</v>
      </c>
      <c r="AB52" s="41">
        <f t="shared" si="8"/>
        <v>0</v>
      </c>
      <c r="AC52" s="41">
        <f t="shared" si="8"/>
        <v>0</v>
      </c>
      <c r="AD52" s="41">
        <f t="shared" si="8"/>
        <v>0</v>
      </c>
      <c r="AE52" s="14"/>
      <c r="AF52" s="14"/>
      <c r="AG52" s="14"/>
      <c r="AH52" s="14"/>
      <c r="AI52" s="4"/>
      <c r="AJ52" s="4"/>
    </row>
    <row r="53" spans="2:36" x14ac:dyDescent="0.15">
      <c r="B53" s="14"/>
      <c r="C53" s="14"/>
      <c r="D53" s="14"/>
      <c r="E53" s="40" t="s">
        <v>94</v>
      </c>
      <c r="F53" s="1"/>
      <c r="G53" s="41">
        <f t="shared" ref="G53:R53" si="9">SUM(G30:G31)-G29</f>
        <v>0</v>
      </c>
      <c r="H53" s="41">
        <f t="shared" si="9"/>
        <v>0</v>
      </c>
      <c r="I53" s="41">
        <f t="shared" si="9"/>
        <v>0</v>
      </c>
      <c r="J53" s="41">
        <f t="shared" si="9"/>
        <v>0</v>
      </c>
      <c r="K53" s="41">
        <f t="shared" si="9"/>
        <v>0</v>
      </c>
      <c r="L53" s="41">
        <f t="shared" si="9"/>
        <v>0</v>
      </c>
      <c r="M53" s="41">
        <f t="shared" si="9"/>
        <v>0</v>
      </c>
      <c r="N53" s="41">
        <f t="shared" si="9"/>
        <v>0</v>
      </c>
      <c r="O53" s="41">
        <f t="shared" si="9"/>
        <v>0</v>
      </c>
      <c r="P53" s="41">
        <f>SUM(P30:P31)-P29</f>
        <v>0</v>
      </c>
      <c r="Q53" s="41">
        <f t="shared" si="9"/>
        <v>0</v>
      </c>
      <c r="R53" s="41">
        <f t="shared" si="9"/>
        <v>0</v>
      </c>
      <c r="S53" s="4"/>
      <c r="T53" s="41">
        <f t="shared" ref="T53:AD53" si="10">SUM(T30:T31)-T29</f>
        <v>0</v>
      </c>
      <c r="U53" s="41">
        <f t="shared" si="10"/>
        <v>0</v>
      </c>
      <c r="V53" s="41">
        <f t="shared" si="10"/>
        <v>0</v>
      </c>
      <c r="W53" s="41">
        <f t="shared" si="10"/>
        <v>0</v>
      </c>
      <c r="X53" s="41">
        <f t="shared" si="10"/>
        <v>0</v>
      </c>
      <c r="Y53" s="41">
        <f t="shared" si="10"/>
        <v>0</v>
      </c>
      <c r="Z53" s="41">
        <f t="shared" si="10"/>
        <v>0</v>
      </c>
      <c r="AA53" s="41">
        <f t="shared" si="10"/>
        <v>0</v>
      </c>
      <c r="AB53" s="41">
        <f t="shared" si="10"/>
        <v>0</v>
      </c>
      <c r="AC53" s="41">
        <f t="shared" si="10"/>
        <v>0</v>
      </c>
      <c r="AD53" s="41">
        <f t="shared" si="10"/>
        <v>0</v>
      </c>
      <c r="AE53" s="14"/>
      <c r="AF53" s="14"/>
      <c r="AG53" s="14"/>
      <c r="AH53" s="14"/>
      <c r="AI53" s="4"/>
      <c r="AJ53" s="4"/>
    </row>
    <row r="54" spans="2:36" x14ac:dyDescent="0.15">
      <c r="B54" s="14"/>
      <c r="C54" s="14"/>
      <c r="D54" s="14"/>
      <c r="E54" s="40" t="s">
        <v>95</v>
      </c>
      <c r="F54" s="1"/>
      <c r="G54" s="41">
        <f>SUM(G38,G41)-G37</f>
        <v>0</v>
      </c>
      <c r="H54" s="41">
        <f t="shared" ref="H54:R54" si="11">SUM(H38,H41)-H37</f>
        <v>0</v>
      </c>
      <c r="I54" s="41">
        <f t="shared" si="11"/>
        <v>0</v>
      </c>
      <c r="J54" s="41">
        <f t="shared" si="11"/>
        <v>0</v>
      </c>
      <c r="K54" s="41">
        <f t="shared" si="11"/>
        <v>0</v>
      </c>
      <c r="L54" s="41">
        <f t="shared" si="11"/>
        <v>0</v>
      </c>
      <c r="M54" s="41">
        <f t="shared" si="11"/>
        <v>0</v>
      </c>
      <c r="N54" s="41">
        <f t="shared" si="11"/>
        <v>0</v>
      </c>
      <c r="O54" s="41">
        <f t="shared" si="11"/>
        <v>0</v>
      </c>
      <c r="P54" s="41">
        <f>SUM(P38,P41)-P37</f>
        <v>0</v>
      </c>
      <c r="Q54" s="41">
        <f>SUM(Q38,Q41)-Q37</f>
        <v>0</v>
      </c>
      <c r="R54" s="41">
        <f t="shared" si="11"/>
        <v>0</v>
      </c>
      <c r="S54" s="4"/>
      <c r="T54" s="41">
        <f t="shared" ref="T54:AD54" si="12">SUM(T38,T41)-T37</f>
        <v>0</v>
      </c>
      <c r="U54" s="41">
        <f t="shared" si="12"/>
        <v>0</v>
      </c>
      <c r="V54" s="41">
        <f t="shared" si="12"/>
        <v>0</v>
      </c>
      <c r="W54" s="41">
        <f t="shared" si="12"/>
        <v>0</v>
      </c>
      <c r="X54" s="41">
        <f t="shared" si="12"/>
        <v>0</v>
      </c>
      <c r="Y54" s="41">
        <f t="shared" si="12"/>
        <v>0</v>
      </c>
      <c r="Z54" s="41">
        <f>SUM(Z38,Z41)-Z37</f>
        <v>0</v>
      </c>
      <c r="AA54" s="41">
        <f t="shared" si="12"/>
        <v>0</v>
      </c>
      <c r="AB54" s="41">
        <f>SUM(AB38,AB41)-AB37</f>
        <v>0</v>
      </c>
      <c r="AC54" s="41">
        <f t="shared" si="12"/>
        <v>0</v>
      </c>
      <c r="AD54" s="41">
        <f t="shared" si="12"/>
        <v>0</v>
      </c>
      <c r="AE54" s="14"/>
      <c r="AF54" s="14"/>
      <c r="AG54" s="14"/>
      <c r="AH54" s="14"/>
      <c r="AI54" s="4"/>
      <c r="AJ54" s="4"/>
    </row>
    <row r="55" spans="2:36" x14ac:dyDescent="0.15">
      <c r="B55" s="14"/>
      <c r="C55" s="14"/>
      <c r="D55" s="14"/>
      <c r="E55" s="40" t="s">
        <v>96</v>
      </c>
      <c r="F55" s="1"/>
      <c r="G55" s="41">
        <f>SUM(G39:G40)-G38</f>
        <v>0</v>
      </c>
      <c r="H55" s="41">
        <f t="shared" ref="H55:R55" si="13">SUM(H39:H40)-H38</f>
        <v>0</v>
      </c>
      <c r="I55" s="41">
        <f t="shared" si="13"/>
        <v>0</v>
      </c>
      <c r="J55" s="41">
        <f t="shared" si="13"/>
        <v>0</v>
      </c>
      <c r="K55" s="41">
        <f t="shared" si="13"/>
        <v>0</v>
      </c>
      <c r="L55" s="41">
        <f t="shared" si="13"/>
        <v>0</v>
      </c>
      <c r="M55" s="41">
        <f t="shared" si="13"/>
        <v>0</v>
      </c>
      <c r="N55" s="41">
        <f t="shared" si="13"/>
        <v>0</v>
      </c>
      <c r="O55" s="41">
        <f t="shared" si="13"/>
        <v>0</v>
      </c>
      <c r="P55" s="41">
        <f>SUM(P39:P40)-P38</f>
        <v>0</v>
      </c>
      <c r="Q55" s="41">
        <f t="shared" si="13"/>
        <v>0</v>
      </c>
      <c r="R55" s="41">
        <f t="shared" si="13"/>
        <v>0</v>
      </c>
      <c r="S55" s="4"/>
      <c r="T55" s="41">
        <f t="shared" ref="T55:AD55" si="14">SUM(T39:T40)-T38</f>
        <v>0</v>
      </c>
      <c r="U55" s="41">
        <f t="shared" si="14"/>
        <v>0</v>
      </c>
      <c r="V55" s="41">
        <f t="shared" si="14"/>
        <v>0</v>
      </c>
      <c r="W55" s="41">
        <f t="shared" si="14"/>
        <v>0</v>
      </c>
      <c r="X55" s="41">
        <f t="shared" si="14"/>
        <v>0</v>
      </c>
      <c r="Y55" s="41">
        <f t="shared" si="14"/>
        <v>0</v>
      </c>
      <c r="Z55" s="41">
        <f>SUM(Z39:Z40)-Z38</f>
        <v>0</v>
      </c>
      <c r="AA55" s="41">
        <f t="shared" si="14"/>
        <v>0</v>
      </c>
      <c r="AB55" s="41">
        <f>SUM(AB39:AB40)-AB38</f>
        <v>0</v>
      </c>
      <c r="AC55" s="41">
        <f t="shared" si="14"/>
        <v>0</v>
      </c>
      <c r="AD55" s="41">
        <f t="shared" si="14"/>
        <v>0</v>
      </c>
      <c r="AE55" s="14"/>
      <c r="AF55" s="14"/>
      <c r="AG55" s="14"/>
      <c r="AH55" s="14"/>
      <c r="AI55" s="4"/>
      <c r="AJ55" s="4"/>
    </row>
    <row r="56" spans="2:36" x14ac:dyDescent="0.15">
      <c r="B56" s="14"/>
      <c r="C56" s="14"/>
      <c r="D56" s="14"/>
      <c r="E56" s="40" t="s">
        <v>42</v>
      </c>
      <c r="F56" s="1"/>
      <c r="G56" s="41">
        <f>SUM(G43:G46)-G42</f>
        <v>0</v>
      </c>
      <c r="H56" s="41">
        <f t="shared" ref="H56:R56" si="15">SUM(H43:H46)-H42</f>
        <v>0</v>
      </c>
      <c r="I56" s="41">
        <f t="shared" si="15"/>
        <v>0</v>
      </c>
      <c r="J56" s="41">
        <f t="shared" si="15"/>
        <v>0</v>
      </c>
      <c r="K56" s="41">
        <f t="shared" si="15"/>
        <v>0</v>
      </c>
      <c r="L56" s="41">
        <f t="shared" si="15"/>
        <v>0</v>
      </c>
      <c r="M56" s="41">
        <f t="shared" si="15"/>
        <v>0</v>
      </c>
      <c r="N56" s="41">
        <f t="shared" si="15"/>
        <v>0</v>
      </c>
      <c r="O56" s="41">
        <f t="shared" si="15"/>
        <v>0</v>
      </c>
      <c r="P56" s="41">
        <f>SUM(P43:P46)-P42</f>
        <v>0</v>
      </c>
      <c r="Q56" s="41">
        <f>SUM(Q43:Q46)-Q42</f>
        <v>0</v>
      </c>
      <c r="R56" s="41">
        <f t="shared" si="15"/>
        <v>0</v>
      </c>
      <c r="S56" s="4"/>
      <c r="T56" s="41">
        <f t="shared" ref="T56:AD56" si="16">SUM(T43:T46)-T42</f>
        <v>0</v>
      </c>
      <c r="U56" s="41">
        <f t="shared" si="16"/>
        <v>0</v>
      </c>
      <c r="V56" s="41">
        <f t="shared" si="16"/>
        <v>0</v>
      </c>
      <c r="W56" s="41">
        <f t="shared" si="16"/>
        <v>0</v>
      </c>
      <c r="X56" s="41">
        <f t="shared" si="16"/>
        <v>0</v>
      </c>
      <c r="Y56" s="41">
        <f t="shared" si="16"/>
        <v>0</v>
      </c>
      <c r="Z56" s="41">
        <f>SUM(Z43:Z46)-Z42</f>
        <v>0</v>
      </c>
      <c r="AA56" s="41">
        <f t="shared" si="16"/>
        <v>0</v>
      </c>
      <c r="AB56" s="41">
        <f>SUM(AB43:AB46)-AB42</f>
        <v>0</v>
      </c>
      <c r="AC56" s="41">
        <f t="shared" si="16"/>
        <v>0</v>
      </c>
      <c r="AD56" s="41">
        <f t="shared" si="16"/>
        <v>0</v>
      </c>
      <c r="AE56" s="14"/>
      <c r="AF56" s="14"/>
      <c r="AG56" s="14"/>
      <c r="AH56" s="14"/>
      <c r="AI56" s="4"/>
      <c r="AJ56" s="4"/>
    </row>
  </sheetData>
  <mergeCells count="94">
    <mergeCell ref="AF35:AH35"/>
    <mergeCell ref="V5:V6"/>
    <mergeCell ref="D13:E13"/>
    <mergeCell ref="B7:E7"/>
    <mergeCell ref="T5:T6"/>
    <mergeCell ref="U5:U6"/>
    <mergeCell ref="W5:W6"/>
    <mergeCell ref="X5:X6"/>
    <mergeCell ref="Q5:R5"/>
    <mergeCell ref="O5:O6"/>
    <mergeCell ref="AF32:AH32"/>
    <mergeCell ref="D14:E14"/>
    <mergeCell ref="D15:E15"/>
    <mergeCell ref="D28:E28"/>
    <mergeCell ref="D27:E27"/>
    <mergeCell ref="C16:E16"/>
    <mergeCell ref="D17:E17"/>
    <mergeCell ref="D18:E18"/>
    <mergeCell ref="AE4:AH6"/>
    <mergeCell ref="Y5:Y6"/>
    <mergeCell ref="D45:E45"/>
    <mergeCell ref="D44:E44"/>
    <mergeCell ref="C32:E32"/>
    <mergeCell ref="C36:E36"/>
    <mergeCell ref="C37:E37"/>
    <mergeCell ref="D38:E38"/>
    <mergeCell ref="C33:E33"/>
    <mergeCell ref="C34:E34"/>
    <mergeCell ref="D43:E43"/>
    <mergeCell ref="C42:E42"/>
    <mergeCell ref="D41:E41"/>
    <mergeCell ref="C35:E35"/>
    <mergeCell ref="P5:P6"/>
    <mergeCell ref="I5:I6"/>
    <mergeCell ref="J5:J6"/>
    <mergeCell ref="K5:K6"/>
    <mergeCell ref="L5:L6"/>
    <mergeCell ref="M5:M6"/>
    <mergeCell ref="N5:N6"/>
    <mergeCell ref="D46:E46"/>
    <mergeCell ref="H4:R4"/>
    <mergeCell ref="D12:E12"/>
    <mergeCell ref="D22:E22"/>
    <mergeCell ref="D21:E21"/>
    <mergeCell ref="D31:E31"/>
    <mergeCell ref="D30:E30"/>
    <mergeCell ref="C29:E29"/>
    <mergeCell ref="C8:E8"/>
    <mergeCell ref="B4:F6"/>
    <mergeCell ref="H5:H6"/>
    <mergeCell ref="G4:G6"/>
    <mergeCell ref="D23:E23"/>
    <mergeCell ref="C19:E19"/>
    <mergeCell ref="D20:E20"/>
    <mergeCell ref="D9:E9"/>
    <mergeCell ref="AG46:AH46"/>
    <mergeCell ref="AG38:AH38"/>
    <mergeCell ref="AG41:AH41"/>
    <mergeCell ref="AF42:AH42"/>
    <mergeCell ref="AG43:AH43"/>
    <mergeCell ref="AG44:AH44"/>
    <mergeCell ref="AG45:AH45"/>
    <mergeCell ref="G2:Q2"/>
    <mergeCell ref="U2:AD2"/>
    <mergeCell ref="AG22:AH22"/>
    <mergeCell ref="AG23:AH23"/>
    <mergeCell ref="AF8:AH8"/>
    <mergeCell ref="AG9:AH9"/>
    <mergeCell ref="AG12:AH12"/>
    <mergeCell ref="AG13:AH13"/>
    <mergeCell ref="AG14:AH14"/>
    <mergeCell ref="AA5:AA6"/>
    <mergeCell ref="AB5:AB6"/>
    <mergeCell ref="AC5:AC6"/>
    <mergeCell ref="T4:AD4"/>
    <mergeCell ref="AD5:AD6"/>
    <mergeCell ref="AE7:AH7"/>
    <mergeCell ref="Z5:Z6"/>
    <mergeCell ref="AF33:AH33"/>
    <mergeCell ref="AF34:AH34"/>
    <mergeCell ref="AF36:AH36"/>
    <mergeCell ref="AF37:AH37"/>
    <mergeCell ref="AG15:AH15"/>
    <mergeCell ref="AF16:AH16"/>
    <mergeCell ref="AG17:AH17"/>
    <mergeCell ref="AG18:AH18"/>
    <mergeCell ref="AG28:AH28"/>
    <mergeCell ref="AF19:AH19"/>
    <mergeCell ref="AG20:AH20"/>
    <mergeCell ref="AG21:AH21"/>
    <mergeCell ref="AG27:AH27"/>
    <mergeCell ref="AF29:AH29"/>
    <mergeCell ref="AG30:AH30"/>
    <mergeCell ref="AG31:AH31"/>
  </mergeCells>
  <phoneticPr fontId="1"/>
  <printOptions horizontalCentered="1" gridLinesSet="0"/>
  <pageMargins left="0.39370078740157483" right="0.39370078740157483" top="0.59055118110236227" bottom="0.39370078740157483" header="0.31496062992125984" footer="0.31496062992125984"/>
  <pageSetup paperSize="9" scale="90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transitionEvaluation="1"/>
  <dimension ref="B1:AO56"/>
  <sheetViews>
    <sheetView view="pageBreakPreview" zoomScaleNormal="100" zoomScaleSheetLayoutView="100" workbookViewId="0">
      <pane xSplit="6" ySplit="6" topLeftCell="G7" activePane="bottomRight" state="frozen"/>
      <selection activeCell="O9" sqref="O9"/>
      <selection pane="topRight" activeCell="O9" sqref="O9"/>
      <selection pane="bottomLeft" activeCell="O9" sqref="O9"/>
      <selection pane="bottomRight" activeCell="G7" sqref="G7"/>
    </sheetView>
  </sheetViews>
  <sheetFormatPr defaultColWidth="9.375" defaultRowHeight="10.8" x14ac:dyDescent="0.15"/>
  <cols>
    <col min="1" max="1" width="2.875" style="3" customWidth="1"/>
    <col min="2" max="2" width="1.875" style="40" customWidth="1"/>
    <col min="3" max="4" width="2" style="40" customWidth="1"/>
    <col min="5" max="5" width="22.875" style="40" customWidth="1"/>
    <col min="6" max="6" width="1.375" style="3" customWidth="1"/>
    <col min="7" max="17" width="6.875" style="3" customWidth="1"/>
    <col min="18" max="18" width="6.5" style="3" customWidth="1"/>
    <col min="19" max="19" width="6.875" style="3" customWidth="1"/>
    <col min="20" max="20" width="2.5" style="3" customWidth="1"/>
    <col min="21" max="33" width="6.875" style="3" customWidth="1"/>
    <col min="34" max="36" width="1.875" style="40" customWidth="1"/>
    <col min="37" max="37" width="22.875" style="40" customWidth="1"/>
    <col min="38" max="16384" width="9.375" style="3"/>
  </cols>
  <sheetData>
    <row r="1" spans="2:41" x14ac:dyDescent="0.15">
      <c r="B1" s="13" t="s">
        <v>103</v>
      </c>
      <c r="C1" s="14"/>
      <c r="D1" s="14"/>
      <c r="E1" s="14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 t="s">
        <v>104</v>
      </c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4"/>
      <c r="AI1" s="14"/>
      <c r="AJ1" s="14"/>
      <c r="AK1" s="14"/>
    </row>
    <row r="2" spans="2:41" s="15" customFormat="1" ht="14.4" x14ac:dyDescent="0.2">
      <c r="B2" s="5"/>
      <c r="C2" s="5"/>
      <c r="D2" s="5"/>
      <c r="E2" s="5"/>
      <c r="F2" s="5"/>
      <c r="G2" s="76" t="s">
        <v>97</v>
      </c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5"/>
      <c r="T2" s="6"/>
      <c r="U2" s="5"/>
      <c r="V2" s="76" t="s">
        <v>115</v>
      </c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5"/>
      <c r="AI2" s="5"/>
      <c r="AJ2" s="5"/>
      <c r="AK2" s="5"/>
    </row>
    <row r="3" spans="2:41" ht="11.4" thickBot="1" x14ac:dyDescent="0.2">
      <c r="B3" s="16"/>
      <c r="C3" s="16"/>
      <c r="D3" s="16"/>
      <c r="E3" s="16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4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16"/>
      <c r="AI3" s="16"/>
      <c r="AJ3" s="16"/>
      <c r="AK3" s="16"/>
    </row>
    <row r="4" spans="2:41" ht="20.100000000000001" customHeight="1" x14ac:dyDescent="0.15">
      <c r="B4" s="88" t="s">
        <v>82</v>
      </c>
      <c r="C4" s="88"/>
      <c r="D4" s="88"/>
      <c r="E4" s="88"/>
      <c r="F4" s="89"/>
      <c r="G4" s="114" t="s">
        <v>76</v>
      </c>
      <c r="H4" s="115"/>
      <c r="I4" s="115"/>
      <c r="J4" s="115"/>
      <c r="K4" s="115"/>
      <c r="L4" s="115"/>
      <c r="M4" s="115"/>
      <c r="N4" s="115"/>
      <c r="O4" s="115"/>
      <c r="P4" s="115"/>
      <c r="Q4" s="115"/>
      <c r="R4" s="115"/>
      <c r="S4" s="115"/>
      <c r="T4" s="44"/>
      <c r="U4" s="108" t="s">
        <v>2</v>
      </c>
      <c r="V4" s="108"/>
      <c r="W4" s="108"/>
      <c r="X4" s="108"/>
      <c r="Y4" s="108"/>
      <c r="Z4" s="108"/>
      <c r="AA4" s="108"/>
      <c r="AB4" s="108"/>
      <c r="AC4" s="108"/>
      <c r="AD4" s="113"/>
      <c r="AE4" s="107" t="s">
        <v>77</v>
      </c>
      <c r="AF4" s="108"/>
      <c r="AG4" s="108"/>
      <c r="AH4" s="97" t="s">
        <v>82</v>
      </c>
      <c r="AI4" s="88"/>
      <c r="AJ4" s="88"/>
      <c r="AK4" s="88"/>
    </row>
    <row r="5" spans="2:41" s="17" customFormat="1" ht="24.9" customHeight="1" x14ac:dyDescent="0.15">
      <c r="B5" s="90"/>
      <c r="C5" s="90"/>
      <c r="D5" s="90"/>
      <c r="E5" s="90"/>
      <c r="F5" s="91"/>
      <c r="G5" s="101" t="s">
        <v>37</v>
      </c>
      <c r="H5" s="77" t="s">
        <v>66</v>
      </c>
      <c r="I5" s="77" t="s">
        <v>67</v>
      </c>
      <c r="J5" s="77" t="s">
        <v>38</v>
      </c>
      <c r="K5" s="79" t="s">
        <v>68</v>
      </c>
      <c r="L5" s="77" t="s">
        <v>69</v>
      </c>
      <c r="M5" s="77" t="s">
        <v>70</v>
      </c>
      <c r="N5" s="77" t="s">
        <v>39</v>
      </c>
      <c r="O5" s="77" t="s">
        <v>40</v>
      </c>
      <c r="P5" s="77" t="s">
        <v>119</v>
      </c>
      <c r="Q5" s="79" t="s">
        <v>41</v>
      </c>
      <c r="R5" s="84" t="s">
        <v>99</v>
      </c>
      <c r="S5" s="105" t="s">
        <v>42</v>
      </c>
      <c r="T5" s="8"/>
      <c r="U5" s="101" t="s">
        <v>43</v>
      </c>
      <c r="V5" s="77" t="s">
        <v>44</v>
      </c>
      <c r="W5" s="77" t="s">
        <v>45</v>
      </c>
      <c r="X5" s="109" t="s">
        <v>46</v>
      </c>
      <c r="Y5" s="77" t="s">
        <v>47</v>
      </c>
      <c r="Z5" s="111" t="s">
        <v>48</v>
      </c>
      <c r="AA5" s="77" t="s">
        <v>49</v>
      </c>
      <c r="AB5" s="77" t="s">
        <v>120</v>
      </c>
      <c r="AC5" s="77" t="s">
        <v>50</v>
      </c>
      <c r="AD5" s="77" t="s">
        <v>51</v>
      </c>
      <c r="AE5" s="77" t="s">
        <v>4</v>
      </c>
      <c r="AF5" s="77" t="s">
        <v>52</v>
      </c>
      <c r="AG5" s="105" t="s">
        <v>53</v>
      </c>
      <c r="AH5" s="98"/>
      <c r="AI5" s="90"/>
      <c r="AJ5" s="90"/>
      <c r="AK5" s="90"/>
    </row>
    <row r="6" spans="2:41" s="17" customFormat="1" ht="95.1" customHeight="1" x14ac:dyDescent="0.15">
      <c r="B6" s="92"/>
      <c r="C6" s="92"/>
      <c r="D6" s="92"/>
      <c r="E6" s="92"/>
      <c r="F6" s="93"/>
      <c r="G6" s="102"/>
      <c r="H6" s="78"/>
      <c r="I6" s="78"/>
      <c r="J6" s="78"/>
      <c r="K6" s="80"/>
      <c r="L6" s="78"/>
      <c r="M6" s="78"/>
      <c r="N6" s="78"/>
      <c r="O6" s="78"/>
      <c r="P6" s="78"/>
      <c r="Q6" s="80"/>
      <c r="R6" s="85"/>
      <c r="S6" s="106"/>
      <c r="T6" s="8"/>
      <c r="U6" s="102"/>
      <c r="V6" s="78"/>
      <c r="W6" s="78"/>
      <c r="X6" s="110"/>
      <c r="Y6" s="78"/>
      <c r="Z6" s="112"/>
      <c r="AA6" s="78"/>
      <c r="AB6" s="78"/>
      <c r="AC6" s="78"/>
      <c r="AD6" s="78"/>
      <c r="AE6" s="78"/>
      <c r="AF6" s="78"/>
      <c r="AG6" s="106"/>
      <c r="AH6" s="99"/>
      <c r="AI6" s="92"/>
      <c r="AJ6" s="92"/>
      <c r="AK6" s="92"/>
      <c r="AM6" s="18" t="s">
        <v>89</v>
      </c>
      <c r="AN6" s="19"/>
      <c r="AO6" s="19"/>
    </row>
    <row r="7" spans="2:41" s="25" customFormat="1" ht="18" customHeight="1" x14ac:dyDescent="0.15">
      <c r="B7" s="117" t="s">
        <v>0</v>
      </c>
      <c r="C7" s="117"/>
      <c r="D7" s="117"/>
      <c r="E7" s="117"/>
      <c r="F7" s="20"/>
      <c r="G7" s="50">
        <v>9</v>
      </c>
      <c r="H7" s="50">
        <v>11</v>
      </c>
      <c r="I7" s="50">
        <v>88</v>
      </c>
      <c r="J7" s="50">
        <v>9</v>
      </c>
      <c r="K7" s="50">
        <v>0</v>
      </c>
      <c r="L7" s="50">
        <v>16</v>
      </c>
      <c r="M7" s="50">
        <v>0</v>
      </c>
      <c r="N7" s="50">
        <v>3</v>
      </c>
      <c r="O7" s="53">
        <v>5</v>
      </c>
      <c r="P7" s="53">
        <v>0</v>
      </c>
      <c r="Q7" s="53">
        <v>0</v>
      </c>
      <c r="R7" s="53">
        <v>1</v>
      </c>
      <c r="S7" s="50">
        <v>119</v>
      </c>
      <c r="T7" s="51"/>
      <c r="U7" s="52">
        <f>SUM(V7:AD7)</f>
        <v>73</v>
      </c>
      <c r="V7" s="50">
        <v>64</v>
      </c>
      <c r="W7" s="50">
        <v>5</v>
      </c>
      <c r="X7" s="50">
        <v>2</v>
      </c>
      <c r="Y7" s="50">
        <v>2</v>
      </c>
      <c r="Z7" s="50">
        <v>0</v>
      </c>
      <c r="AA7" s="50">
        <v>0</v>
      </c>
      <c r="AB7" s="50">
        <v>0</v>
      </c>
      <c r="AC7" s="50">
        <v>0</v>
      </c>
      <c r="AD7" s="50">
        <v>0</v>
      </c>
      <c r="AE7" s="50">
        <v>1016</v>
      </c>
      <c r="AF7" s="50">
        <v>959</v>
      </c>
      <c r="AG7" s="53">
        <f>AE7-AF7</f>
        <v>57</v>
      </c>
      <c r="AH7" s="83" t="s">
        <v>0</v>
      </c>
      <c r="AI7" s="83"/>
      <c r="AJ7" s="83"/>
      <c r="AK7" s="83"/>
      <c r="AM7" s="22">
        <f>SUM(AF7:AG7)-AE7</f>
        <v>0</v>
      </c>
      <c r="AN7" s="23"/>
      <c r="AO7" s="23"/>
    </row>
    <row r="8" spans="2:41" s="25" customFormat="1" ht="18" customHeight="1" x14ac:dyDescent="0.15">
      <c r="B8" s="45"/>
      <c r="C8" s="116" t="s">
        <v>5</v>
      </c>
      <c r="D8" s="116"/>
      <c r="E8" s="116"/>
      <c r="F8" s="20"/>
      <c r="G8" s="50">
        <v>9</v>
      </c>
      <c r="H8" s="50">
        <v>0</v>
      </c>
      <c r="I8" s="50">
        <v>34</v>
      </c>
      <c r="J8" s="50">
        <v>9</v>
      </c>
      <c r="K8" s="50">
        <v>0</v>
      </c>
      <c r="L8" s="50">
        <v>16</v>
      </c>
      <c r="M8" s="50">
        <v>0</v>
      </c>
      <c r="N8" s="50">
        <v>0</v>
      </c>
      <c r="O8" s="53">
        <v>1</v>
      </c>
      <c r="P8" s="53">
        <v>0</v>
      </c>
      <c r="Q8" s="53">
        <v>0</v>
      </c>
      <c r="R8" s="53">
        <v>1</v>
      </c>
      <c r="S8" s="50">
        <v>33</v>
      </c>
      <c r="T8" s="51"/>
      <c r="U8" s="52">
        <f t="shared" ref="U8:U46" si="0">SUM(V8:AD8)</f>
        <v>1</v>
      </c>
      <c r="V8" s="50">
        <v>0</v>
      </c>
      <c r="W8" s="50">
        <v>1</v>
      </c>
      <c r="X8" s="50">
        <v>0</v>
      </c>
      <c r="Y8" s="50">
        <v>0</v>
      </c>
      <c r="Z8" s="50">
        <v>0</v>
      </c>
      <c r="AA8" s="50">
        <v>0</v>
      </c>
      <c r="AB8" s="50">
        <v>0</v>
      </c>
      <c r="AC8" s="50">
        <v>0</v>
      </c>
      <c r="AD8" s="50">
        <v>0</v>
      </c>
      <c r="AE8" s="50">
        <v>321</v>
      </c>
      <c r="AF8" s="50">
        <v>319</v>
      </c>
      <c r="AG8" s="53">
        <f t="shared" ref="AG8:AG46" si="1">AE8-AF8</f>
        <v>2</v>
      </c>
      <c r="AH8" s="27"/>
      <c r="AI8" s="73" t="s">
        <v>5</v>
      </c>
      <c r="AJ8" s="73"/>
      <c r="AK8" s="73"/>
      <c r="AM8" s="22">
        <f t="shared" ref="AM8:AM46" si="2">SUM(AF8:AG8)-AE8</f>
        <v>0</v>
      </c>
    </row>
    <row r="9" spans="2:41" ht="18" customHeight="1" x14ac:dyDescent="0.15">
      <c r="B9" s="46"/>
      <c r="C9" s="43"/>
      <c r="D9" s="74" t="s">
        <v>107</v>
      </c>
      <c r="E9" s="74"/>
      <c r="F9" s="30"/>
      <c r="G9" s="55">
        <v>9</v>
      </c>
      <c r="H9" s="55">
        <v>0</v>
      </c>
      <c r="I9" s="55">
        <v>34</v>
      </c>
      <c r="J9" s="55">
        <v>9</v>
      </c>
      <c r="K9" s="55">
        <v>0</v>
      </c>
      <c r="L9" s="55">
        <v>16</v>
      </c>
      <c r="M9" s="55">
        <v>0</v>
      </c>
      <c r="N9" s="55">
        <v>0</v>
      </c>
      <c r="O9" s="59">
        <v>0</v>
      </c>
      <c r="P9" s="59">
        <v>0</v>
      </c>
      <c r="Q9" s="59">
        <v>0</v>
      </c>
      <c r="R9" s="59">
        <v>1</v>
      </c>
      <c r="S9" s="55">
        <v>33</v>
      </c>
      <c r="T9" s="68"/>
      <c r="U9" s="69">
        <f t="shared" si="0"/>
        <v>1</v>
      </c>
      <c r="V9" s="55">
        <v>0</v>
      </c>
      <c r="W9" s="55">
        <v>1</v>
      </c>
      <c r="X9" s="55">
        <v>0</v>
      </c>
      <c r="Y9" s="55">
        <v>0</v>
      </c>
      <c r="Z9" s="55">
        <v>0</v>
      </c>
      <c r="AA9" s="55">
        <v>0</v>
      </c>
      <c r="AB9" s="55">
        <v>0</v>
      </c>
      <c r="AC9" s="55">
        <v>0</v>
      </c>
      <c r="AD9" s="55">
        <v>0</v>
      </c>
      <c r="AE9" s="55">
        <v>273</v>
      </c>
      <c r="AF9" s="55">
        <v>271</v>
      </c>
      <c r="AG9" s="59">
        <f t="shared" si="1"/>
        <v>2</v>
      </c>
      <c r="AH9" s="31"/>
      <c r="AI9" s="29"/>
      <c r="AJ9" s="74" t="s">
        <v>107</v>
      </c>
      <c r="AK9" s="74"/>
      <c r="AM9" s="22">
        <f t="shared" si="2"/>
        <v>0</v>
      </c>
    </row>
    <row r="10" spans="2:41" ht="18" customHeight="1" x14ac:dyDescent="0.15">
      <c r="B10" s="46"/>
      <c r="C10" s="43"/>
      <c r="D10" s="29"/>
      <c r="E10" s="29" t="s">
        <v>108</v>
      </c>
      <c r="F10" s="34"/>
      <c r="G10" s="55">
        <v>0</v>
      </c>
      <c r="H10" s="55">
        <v>0</v>
      </c>
      <c r="I10" s="55">
        <v>0</v>
      </c>
      <c r="J10" s="55">
        <v>0</v>
      </c>
      <c r="K10" s="55">
        <v>0</v>
      </c>
      <c r="L10" s="55">
        <v>0</v>
      </c>
      <c r="M10" s="55">
        <v>0</v>
      </c>
      <c r="N10" s="55">
        <v>0</v>
      </c>
      <c r="O10" s="59">
        <v>0</v>
      </c>
      <c r="P10" s="59">
        <v>0</v>
      </c>
      <c r="Q10" s="59">
        <v>0</v>
      </c>
      <c r="R10" s="59">
        <v>0</v>
      </c>
      <c r="S10" s="55">
        <v>0</v>
      </c>
      <c r="T10" s="68"/>
      <c r="U10" s="69">
        <f t="shared" si="0"/>
        <v>0</v>
      </c>
      <c r="V10" s="55">
        <v>0</v>
      </c>
      <c r="W10" s="55">
        <v>0</v>
      </c>
      <c r="X10" s="55">
        <v>0</v>
      </c>
      <c r="Y10" s="55">
        <v>0</v>
      </c>
      <c r="Z10" s="55">
        <v>0</v>
      </c>
      <c r="AA10" s="55">
        <v>0</v>
      </c>
      <c r="AB10" s="55">
        <v>0</v>
      </c>
      <c r="AC10" s="55">
        <v>0</v>
      </c>
      <c r="AD10" s="55">
        <v>0</v>
      </c>
      <c r="AE10" s="55">
        <v>3</v>
      </c>
      <c r="AF10" s="55">
        <v>3</v>
      </c>
      <c r="AG10" s="59">
        <f t="shared" si="1"/>
        <v>0</v>
      </c>
      <c r="AH10" s="31"/>
      <c r="AI10" s="29"/>
      <c r="AJ10" s="29"/>
      <c r="AK10" s="29" t="s">
        <v>108</v>
      </c>
      <c r="AM10" s="22">
        <f>SUM(AF10:AG10)-AE10</f>
        <v>0</v>
      </c>
    </row>
    <row r="11" spans="2:41" ht="18" customHeight="1" x14ac:dyDescent="0.15">
      <c r="B11" s="46"/>
      <c r="C11" s="43"/>
      <c r="D11" s="29"/>
      <c r="E11" s="29" t="s">
        <v>109</v>
      </c>
      <c r="F11" s="34"/>
      <c r="G11" s="55">
        <v>9</v>
      </c>
      <c r="H11" s="55">
        <v>0</v>
      </c>
      <c r="I11" s="55">
        <v>34</v>
      </c>
      <c r="J11" s="55">
        <v>9</v>
      </c>
      <c r="K11" s="55">
        <v>0</v>
      </c>
      <c r="L11" s="55">
        <v>16</v>
      </c>
      <c r="M11" s="55">
        <v>0</v>
      </c>
      <c r="N11" s="55">
        <v>0</v>
      </c>
      <c r="O11" s="59">
        <v>0</v>
      </c>
      <c r="P11" s="59">
        <v>0</v>
      </c>
      <c r="Q11" s="59">
        <v>0</v>
      </c>
      <c r="R11" s="59">
        <v>1</v>
      </c>
      <c r="S11" s="55">
        <v>33</v>
      </c>
      <c r="T11" s="68"/>
      <c r="U11" s="69">
        <f t="shared" si="0"/>
        <v>1</v>
      </c>
      <c r="V11" s="55">
        <v>0</v>
      </c>
      <c r="W11" s="55">
        <v>1</v>
      </c>
      <c r="X11" s="55">
        <v>0</v>
      </c>
      <c r="Y11" s="55">
        <v>0</v>
      </c>
      <c r="Z11" s="55">
        <v>0</v>
      </c>
      <c r="AA11" s="55">
        <v>0</v>
      </c>
      <c r="AB11" s="55">
        <v>0</v>
      </c>
      <c r="AC11" s="55">
        <v>0</v>
      </c>
      <c r="AD11" s="55">
        <v>0</v>
      </c>
      <c r="AE11" s="55">
        <v>270</v>
      </c>
      <c r="AF11" s="55">
        <v>268</v>
      </c>
      <c r="AG11" s="59">
        <f t="shared" si="1"/>
        <v>2</v>
      </c>
      <c r="AH11" s="31"/>
      <c r="AI11" s="29"/>
      <c r="AJ11" s="29"/>
      <c r="AK11" s="29" t="s">
        <v>109</v>
      </c>
      <c r="AM11" s="22">
        <f>SUM(AF11:AG11)-AE11</f>
        <v>0</v>
      </c>
    </row>
    <row r="12" spans="2:41" ht="18" customHeight="1" x14ac:dyDescent="0.15">
      <c r="B12" s="46"/>
      <c r="C12" s="43"/>
      <c r="D12" s="74" t="s">
        <v>113</v>
      </c>
      <c r="E12" s="75"/>
      <c r="F12" s="30"/>
      <c r="G12" s="55">
        <v>0</v>
      </c>
      <c r="H12" s="55">
        <v>0</v>
      </c>
      <c r="I12" s="55">
        <v>0</v>
      </c>
      <c r="J12" s="55">
        <v>0</v>
      </c>
      <c r="K12" s="55">
        <v>0</v>
      </c>
      <c r="L12" s="55">
        <v>0</v>
      </c>
      <c r="M12" s="55">
        <v>0</v>
      </c>
      <c r="N12" s="55">
        <v>0</v>
      </c>
      <c r="O12" s="59">
        <v>1</v>
      </c>
      <c r="P12" s="59">
        <v>0</v>
      </c>
      <c r="Q12" s="59">
        <v>0</v>
      </c>
      <c r="R12" s="59">
        <v>0</v>
      </c>
      <c r="S12" s="55">
        <v>0</v>
      </c>
      <c r="T12" s="68"/>
      <c r="U12" s="69">
        <f t="shared" si="0"/>
        <v>0</v>
      </c>
      <c r="V12" s="55">
        <v>0</v>
      </c>
      <c r="W12" s="55">
        <v>0</v>
      </c>
      <c r="X12" s="55">
        <v>0</v>
      </c>
      <c r="Y12" s="55">
        <v>0</v>
      </c>
      <c r="Z12" s="55">
        <v>0</v>
      </c>
      <c r="AA12" s="55">
        <v>0</v>
      </c>
      <c r="AB12" s="55">
        <v>0</v>
      </c>
      <c r="AC12" s="55">
        <v>0</v>
      </c>
      <c r="AD12" s="55">
        <v>0</v>
      </c>
      <c r="AE12" s="55">
        <v>4</v>
      </c>
      <c r="AF12" s="55">
        <v>4</v>
      </c>
      <c r="AG12" s="59">
        <f t="shared" si="1"/>
        <v>0</v>
      </c>
      <c r="AH12" s="31"/>
      <c r="AI12" s="29"/>
      <c r="AJ12" s="74" t="s">
        <v>113</v>
      </c>
      <c r="AK12" s="75"/>
      <c r="AM12" s="22">
        <f t="shared" si="2"/>
        <v>0</v>
      </c>
    </row>
    <row r="13" spans="2:41" ht="18" customHeight="1" x14ac:dyDescent="0.15">
      <c r="B13" s="46"/>
      <c r="C13" s="43"/>
      <c r="D13" s="74" t="s">
        <v>110</v>
      </c>
      <c r="E13" s="74"/>
      <c r="F13" s="30"/>
      <c r="G13" s="55">
        <v>0</v>
      </c>
      <c r="H13" s="55">
        <v>0</v>
      </c>
      <c r="I13" s="55">
        <v>0</v>
      </c>
      <c r="J13" s="55">
        <v>0</v>
      </c>
      <c r="K13" s="55">
        <v>0</v>
      </c>
      <c r="L13" s="55">
        <v>0</v>
      </c>
      <c r="M13" s="55">
        <v>0</v>
      </c>
      <c r="N13" s="55">
        <v>0</v>
      </c>
      <c r="O13" s="59">
        <v>0</v>
      </c>
      <c r="P13" s="59">
        <v>0</v>
      </c>
      <c r="Q13" s="59">
        <v>0</v>
      </c>
      <c r="R13" s="59">
        <v>0</v>
      </c>
      <c r="S13" s="55">
        <v>0</v>
      </c>
      <c r="T13" s="68"/>
      <c r="U13" s="69">
        <f t="shared" si="0"/>
        <v>0</v>
      </c>
      <c r="V13" s="55">
        <v>0</v>
      </c>
      <c r="W13" s="55">
        <v>0</v>
      </c>
      <c r="X13" s="55">
        <v>0</v>
      </c>
      <c r="Y13" s="55">
        <v>0</v>
      </c>
      <c r="Z13" s="55">
        <v>0</v>
      </c>
      <c r="AA13" s="55">
        <v>0</v>
      </c>
      <c r="AB13" s="55">
        <v>0</v>
      </c>
      <c r="AC13" s="55">
        <v>0</v>
      </c>
      <c r="AD13" s="55">
        <v>0</v>
      </c>
      <c r="AE13" s="55">
        <v>2</v>
      </c>
      <c r="AF13" s="55">
        <v>2</v>
      </c>
      <c r="AG13" s="59">
        <f t="shared" si="1"/>
        <v>0</v>
      </c>
      <c r="AH13" s="31"/>
      <c r="AI13" s="29"/>
      <c r="AJ13" s="74" t="s">
        <v>110</v>
      </c>
      <c r="AK13" s="74"/>
      <c r="AM13" s="22">
        <f t="shared" si="2"/>
        <v>0</v>
      </c>
    </row>
    <row r="14" spans="2:41" ht="18" customHeight="1" x14ac:dyDescent="0.15">
      <c r="B14" s="46"/>
      <c r="C14" s="43"/>
      <c r="D14" s="74" t="s">
        <v>111</v>
      </c>
      <c r="E14" s="74"/>
      <c r="F14" s="30"/>
      <c r="G14" s="55">
        <v>0</v>
      </c>
      <c r="H14" s="55">
        <v>0</v>
      </c>
      <c r="I14" s="55">
        <v>0</v>
      </c>
      <c r="J14" s="55">
        <v>0</v>
      </c>
      <c r="K14" s="55">
        <v>0</v>
      </c>
      <c r="L14" s="55">
        <v>0</v>
      </c>
      <c r="M14" s="55">
        <v>0</v>
      </c>
      <c r="N14" s="55">
        <v>0</v>
      </c>
      <c r="O14" s="59">
        <v>0</v>
      </c>
      <c r="P14" s="59">
        <v>0</v>
      </c>
      <c r="Q14" s="59">
        <v>0</v>
      </c>
      <c r="R14" s="59">
        <v>0</v>
      </c>
      <c r="S14" s="55">
        <v>0</v>
      </c>
      <c r="T14" s="68"/>
      <c r="U14" s="69">
        <f t="shared" si="0"/>
        <v>0</v>
      </c>
      <c r="V14" s="55">
        <v>0</v>
      </c>
      <c r="W14" s="55">
        <v>0</v>
      </c>
      <c r="X14" s="55">
        <v>0</v>
      </c>
      <c r="Y14" s="55">
        <v>0</v>
      </c>
      <c r="Z14" s="55">
        <v>0</v>
      </c>
      <c r="AA14" s="55">
        <v>0</v>
      </c>
      <c r="AB14" s="55">
        <v>0</v>
      </c>
      <c r="AC14" s="55">
        <v>0</v>
      </c>
      <c r="AD14" s="55">
        <v>0</v>
      </c>
      <c r="AE14" s="55">
        <v>41</v>
      </c>
      <c r="AF14" s="55">
        <v>41</v>
      </c>
      <c r="AG14" s="59">
        <f t="shared" si="1"/>
        <v>0</v>
      </c>
      <c r="AH14" s="31"/>
      <c r="AI14" s="29"/>
      <c r="AJ14" s="74" t="s">
        <v>111</v>
      </c>
      <c r="AK14" s="74"/>
      <c r="AM14" s="22">
        <f t="shared" si="2"/>
        <v>0</v>
      </c>
    </row>
    <row r="15" spans="2:41" ht="18.600000000000001" customHeight="1" x14ac:dyDescent="0.15">
      <c r="B15" s="46"/>
      <c r="C15" s="43"/>
      <c r="D15" s="74" t="s">
        <v>112</v>
      </c>
      <c r="E15" s="74"/>
      <c r="F15" s="30"/>
      <c r="G15" s="55">
        <v>0</v>
      </c>
      <c r="H15" s="55">
        <v>0</v>
      </c>
      <c r="I15" s="55">
        <v>0</v>
      </c>
      <c r="J15" s="55">
        <v>0</v>
      </c>
      <c r="K15" s="55">
        <v>0</v>
      </c>
      <c r="L15" s="55">
        <v>0</v>
      </c>
      <c r="M15" s="55">
        <v>0</v>
      </c>
      <c r="N15" s="55">
        <v>0</v>
      </c>
      <c r="O15" s="59">
        <v>0</v>
      </c>
      <c r="P15" s="59">
        <v>0</v>
      </c>
      <c r="Q15" s="59">
        <v>0</v>
      </c>
      <c r="R15" s="59">
        <v>0</v>
      </c>
      <c r="S15" s="55">
        <v>0</v>
      </c>
      <c r="T15" s="68"/>
      <c r="U15" s="69">
        <f t="shared" si="0"/>
        <v>0</v>
      </c>
      <c r="V15" s="55">
        <v>0</v>
      </c>
      <c r="W15" s="55">
        <v>0</v>
      </c>
      <c r="X15" s="55">
        <v>0</v>
      </c>
      <c r="Y15" s="55">
        <v>0</v>
      </c>
      <c r="Z15" s="55">
        <v>0</v>
      </c>
      <c r="AA15" s="55">
        <v>0</v>
      </c>
      <c r="AB15" s="55">
        <v>0</v>
      </c>
      <c r="AC15" s="55">
        <v>0</v>
      </c>
      <c r="AD15" s="55">
        <v>0</v>
      </c>
      <c r="AE15" s="55">
        <v>1</v>
      </c>
      <c r="AF15" s="55">
        <v>1</v>
      </c>
      <c r="AG15" s="59">
        <f t="shared" si="1"/>
        <v>0</v>
      </c>
      <c r="AH15" s="31"/>
      <c r="AI15" s="29"/>
      <c r="AJ15" s="74" t="s">
        <v>112</v>
      </c>
      <c r="AK15" s="74"/>
      <c r="AM15" s="22">
        <f t="shared" si="2"/>
        <v>0</v>
      </c>
    </row>
    <row r="16" spans="2:41" s="25" customFormat="1" ht="15.6" customHeight="1" x14ac:dyDescent="0.15">
      <c r="B16" s="45"/>
      <c r="C16" s="73" t="s">
        <v>105</v>
      </c>
      <c r="D16" s="73"/>
      <c r="E16" s="73"/>
      <c r="F16" s="20"/>
      <c r="G16" s="50">
        <v>0</v>
      </c>
      <c r="H16" s="50">
        <v>0</v>
      </c>
      <c r="I16" s="50">
        <v>0</v>
      </c>
      <c r="J16" s="50">
        <v>0</v>
      </c>
      <c r="K16" s="50">
        <v>0</v>
      </c>
      <c r="L16" s="50">
        <v>0</v>
      </c>
      <c r="M16" s="50">
        <v>0</v>
      </c>
      <c r="N16" s="50">
        <v>0</v>
      </c>
      <c r="O16" s="53">
        <v>0</v>
      </c>
      <c r="P16" s="53">
        <v>0</v>
      </c>
      <c r="Q16" s="53">
        <v>0</v>
      </c>
      <c r="R16" s="53">
        <v>0</v>
      </c>
      <c r="S16" s="50">
        <v>0</v>
      </c>
      <c r="T16" s="61"/>
      <c r="U16" s="52">
        <f t="shared" si="0"/>
        <v>0</v>
      </c>
      <c r="V16" s="50">
        <v>0</v>
      </c>
      <c r="W16" s="50">
        <v>0</v>
      </c>
      <c r="X16" s="50">
        <v>0</v>
      </c>
      <c r="Y16" s="50">
        <v>0</v>
      </c>
      <c r="Z16" s="50">
        <v>0</v>
      </c>
      <c r="AA16" s="50">
        <v>0</v>
      </c>
      <c r="AB16" s="50">
        <v>0</v>
      </c>
      <c r="AC16" s="50">
        <v>0</v>
      </c>
      <c r="AD16" s="50">
        <v>0</v>
      </c>
      <c r="AE16" s="50">
        <v>3</v>
      </c>
      <c r="AF16" s="50">
        <v>3</v>
      </c>
      <c r="AG16" s="53">
        <f t="shared" si="1"/>
        <v>0</v>
      </c>
      <c r="AH16" s="27"/>
      <c r="AI16" s="73" t="s">
        <v>105</v>
      </c>
      <c r="AJ16" s="73"/>
      <c r="AK16" s="73"/>
      <c r="AM16" s="22">
        <f>SUM(AF16:AG16)-AE16</f>
        <v>0</v>
      </c>
    </row>
    <row r="17" spans="2:39" s="25" customFormat="1" ht="15.6" customHeight="1" x14ac:dyDescent="0.15">
      <c r="B17" s="45"/>
      <c r="C17" s="42"/>
      <c r="D17" s="75" t="s">
        <v>106</v>
      </c>
      <c r="E17" s="75"/>
      <c r="F17" s="20"/>
      <c r="G17" s="50">
        <v>0</v>
      </c>
      <c r="H17" s="50">
        <v>0</v>
      </c>
      <c r="I17" s="50">
        <v>0</v>
      </c>
      <c r="J17" s="50">
        <v>0</v>
      </c>
      <c r="K17" s="50">
        <v>0</v>
      </c>
      <c r="L17" s="50">
        <v>0</v>
      </c>
      <c r="M17" s="50">
        <v>0</v>
      </c>
      <c r="N17" s="50">
        <v>0</v>
      </c>
      <c r="O17" s="53">
        <v>0</v>
      </c>
      <c r="P17" s="53">
        <v>0</v>
      </c>
      <c r="Q17" s="53">
        <v>0</v>
      </c>
      <c r="R17" s="53">
        <v>0</v>
      </c>
      <c r="S17" s="50">
        <v>0</v>
      </c>
      <c r="T17" s="61"/>
      <c r="U17" s="52">
        <f t="shared" si="0"/>
        <v>0</v>
      </c>
      <c r="V17" s="50">
        <v>0</v>
      </c>
      <c r="W17" s="50">
        <v>0</v>
      </c>
      <c r="X17" s="50">
        <v>0</v>
      </c>
      <c r="Y17" s="50">
        <v>0</v>
      </c>
      <c r="Z17" s="50">
        <v>0</v>
      </c>
      <c r="AA17" s="50">
        <v>0</v>
      </c>
      <c r="AB17" s="50">
        <v>0</v>
      </c>
      <c r="AC17" s="50">
        <v>0</v>
      </c>
      <c r="AD17" s="50">
        <v>0</v>
      </c>
      <c r="AE17" s="50">
        <v>1</v>
      </c>
      <c r="AF17" s="50">
        <v>1</v>
      </c>
      <c r="AG17" s="53">
        <f t="shared" si="1"/>
        <v>0</v>
      </c>
      <c r="AH17" s="27"/>
      <c r="AI17" s="42"/>
      <c r="AJ17" s="75" t="s">
        <v>106</v>
      </c>
      <c r="AK17" s="75"/>
      <c r="AM17" s="22">
        <f>SUM(AF17:AG17)-AE17</f>
        <v>0</v>
      </c>
    </row>
    <row r="18" spans="2:39" s="25" customFormat="1" ht="15.6" customHeight="1" x14ac:dyDescent="0.15">
      <c r="B18" s="45"/>
      <c r="D18" s="75" t="s">
        <v>22</v>
      </c>
      <c r="E18" s="75"/>
      <c r="F18" s="20"/>
      <c r="G18" s="50">
        <v>0</v>
      </c>
      <c r="H18" s="50">
        <v>0</v>
      </c>
      <c r="I18" s="50">
        <v>0</v>
      </c>
      <c r="J18" s="50">
        <v>0</v>
      </c>
      <c r="K18" s="50">
        <v>0</v>
      </c>
      <c r="L18" s="50">
        <v>0</v>
      </c>
      <c r="M18" s="50">
        <v>0</v>
      </c>
      <c r="N18" s="50">
        <v>0</v>
      </c>
      <c r="O18" s="53">
        <v>0</v>
      </c>
      <c r="P18" s="53">
        <v>0</v>
      </c>
      <c r="Q18" s="53">
        <v>0</v>
      </c>
      <c r="R18" s="53">
        <v>0</v>
      </c>
      <c r="S18" s="50">
        <v>0</v>
      </c>
      <c r="T18" s="61"/>
      <c r="U18" s="52">
        <f t="shared" si="0"/>
        <v>0</v>
      </c>
      <c r="V18" s="50">
        <v>0</v>
      </c>
      <c r="W18" s="50">
        <v>0</v>
      </c>
      <c r="X18" s="50">
        <v>0</v>
      </c>
      <c r="Y18" s="50">
        <v>0</v>
      </c>
      <c r="Z18" s="50">
        <v>0</v>
      </c>
      <c r="AA18" s="50">
        <v>0</v>
      </c>
      <c r="AB18" s="50">
        <v>0</v>
      </c>
      <c r="AC18" s="50">
        <v>0</v>
      </c>
      <c r="AD18" s="50">
        <v>0</v>
      </c>
      <c r="AE18" s="50">
        <v>2</v>
      </c>
      <c r="AF18" s="50">
        <v>2</v>
      </c>
      <c r="AG18" s="53">
        <f t="shared" si="1"/>
        <v>0</v>
      </c>
      <c r="AH18" s="27"/>
      <c r="AJ18" s="75" t="s">
        <v>22</v>
      </c>
      <c r="AK18" s="75"/>
      <c r="AM18" s="22">
        <f>SUM(AF18:AG18)-AE18</f>
        <v>0</v>
      </c>
    </row>
    <row r="19" spans="2:39" s="25" customFormat="1" ht="15.9" customHeight="1" x14ac:dyDescent="0.15">
      <c r="B19" s="45"/>
      <c r="C19" s="116" t="s">
        <v>6</v>
      </c>
      <c r="D19" s="116"/>
      <c r="E19" s="116"/>
      <c r="F19" s="20"/>
      <c r="G19" s="50">
        <v>0</v>
      </c>
      <c r="H19" s="50">
        <v>1</v>
      </c>
      <c r="I19" s="50">
        <v>33</v>
      </c>
      <c r="J19" s="50">
        <v>0</v>
      </c>
      <c r="K19" s="50">
        <v>0</v>
      </c>
      <c r="L19" s="50">
        <v>0</v>
      </c>
      <c r="M19" s="50">
        <v>0</v>
      </c>
      <c r="N19" s="50">
        <v>1</v>
      </c>
      <c r="O19" s="53">
        <v>0</v>
      </c>
      <c r="P19" s="53">
        <v>0</v>
      </c>
      <c r="Q19" s="53">
        <v>0</v>
      </c>
      <c r="R19" s="53">
        <v>0</v>
      </c>
      <c r="S19" s="50">
        <v>70</v>
      </c>
      <c r="T19" s="51"/>
      <c r="U19" s="52">
        <f t="shared" si="0"/>
        <v>29</v>
      </c>
      <c r="V19" s="50">
        <v>29</v>
      </c>
      <c r="W19" s="50">
        <v>0</v>
      </c>
      <c r="X19" s="50">
        <v>0</v>
      </c>
      <c r="Y19" s="50">
        <v>0</v>
      </c>
      <c r="Z19" s="50">
        <v>0</v>
      </c>
      <c r="AA19" s="50">
        <v>0</v>
      </c>
      <c r="AB19" s="50">
        <v>0</v>
      </c>
      <c r="AC19" s="50">
        <v>0</v>
      </c>
      <c r="AD19" s="50">
        <v>0</v>
      </c>
      <c r="AE19" s="50">
        <v>294</v>
      </c>
      <c r="AF19" s="50">
        <v>262</v>
      </c>
      <c r="AG19" s="53">
        <f t="shared" si="1"/>
        <v>32</v>
      </c>
      <c r="AH19" s="27"/>
      <c r="AI19" s="73" t="s">
        <v>6</v>
      </c>
      <c r="AJ19" s="73"/>
      <c r="AK19" s="73"/>
      <c r="AM19" s="22">
        <f t="shared" si="2"/>
        <v>0</v>
      </c>
    </row>
    <row r="20" spans="2:39" ht="18.600000000000001" customHeight="1" x14ac:dyDescent="0.15">
      <c r="B20" s="46"/>
      <c r="C20" s="43"/>
      <c r="D20" s="74" t="s">
        <v>71</v>
      </c>
      <c r="E20" s="74"/>
      <c r="F20" s="30"/>
      <c r="G20" s="55">
        <v>0</v>
      </c>
      <c r="H20" s="55">
        <v>1</v>
      </c>
      <c r="I20" s="55">
        <v>0</v>
      </c>
      <c r="J20" s="55">
        <v>0</v>
      </c>
      <c r="K20" s="55">
        <v>0</v>
      </c>
      <c r="L20" s="55">
        <v>0</v>
      </c>
      <c r="M20" s="55">
        <v>0</v>
      </c>
      <c r="N20" s="55">
        <v>0</v>
      </c>
      <c r="O20" s="59">
        <v>0</v>
      </c>
      <c r="P20" s="59">
        <v>0</v>
      </c>
      <c r="Q20" s="59">
        <v>0</v>
      </c>
      <c r="R20" s="59">
        <v>0</v>
      </c>
      <c r="S20" s="55">
        <v>0</v>
      </c>
      <c r="T20" s="68"/>
      <c r="U20" s="69">
        <f t="shared" si="0"/>
        <v>8</v>
      </c>
      <c r="V20" s="55">
        <v>8</v>
      </c>
      <c r="W20" s="55">
        <v>0</v>
      </c>
      <c r="X20" s="55">
        <v>0</v>
      </c>
      <c r="Y20" s="55">
        <v>0</v>
      </c>
      <c r="Z20" s="55">
        <v>0</v>
      </c>
      <c r="AA20" s="55">
        <v>0</v>
      </c>
      <c r="AB20" s="55">
        <v>0</v>
      </c>
      <c r="AC20" s="55">
        <v>0</v>
      </c>
      <c r="AD20" s="55">
        <v>0</v>
      </c>
      <c r="AE20" s="55">
        <v>26</v>
      </c>
      <c r="AF20" s="55">
        <v>14</v>
      </c>
      <c r="AG20" s="59">
        <f t="shared" si="1"/>
        <v>12</v>
      </c>
      <c r="AH20" s="31"/>
      <c r="AI20" s="29"/>
      <c r="AJ20" s="74" t="s">
        <v>71</v>
      </c>
      <c r="AK20" s="74"/>
      <c r="AM20" s="22">
        <f t="shared" si="2"/>
        <v>0</v>
      </c>
    </row>
    <row r="21" spans="2:39" ht="18.600000000000001" customHeight="1" x14ac:dyDescent="0.15">
      <c r="B21" s="46"/>
      <c r="C21" s="43"/>
      <c r="D21" s="74" t="s">
        <v>72</v>
      </c>
      <c r="E21" s="74"/>
      <c r="F21" s="30"/>
      <c r="G21" s="55">
        <v>0</v>
      </c>
      <c r="H21" s="55">
        <v>0</v>
      </c>
      <c r="I21" s="55">
        <v>31</v>
      </c>
      <c r="J21" s="55">
        <v>0</v>
      </c>
      <c r="K21" s="55">
        <v>0</v>
      </c>
      <c r="L21" s="55">
        <v>0</v>
      </c>
      <c r="M21" s="55">
        <v>0</v>
      </c>
      <c r="N21" s="55">
        <v>0</v>
      </c>
      <c r="O21" s="59">
        <v>0</v>
      </c>
      <c r="P21" s="59">
        <v>0</v>
      </c>
      <c r="Q21" s="59">
        <v>0</v>
      </c>
      <c r="R21" s="59">
        <v>0</v>
      </c>
      <c r="S21" s="55">
        <v>68</v>
      </c>
      <c r="T21" s="68"/>
      <c r="U21" s="69">
        <f t="shared" si="0"/>
        <v>21</v>
      </c>
      <c r="V21" s="55">
        <v>21</v>
      </c>
      <c r="W21" s="55">
        <v>0</v>
      </c>
      <c r="X21" s="55">
        <v>0</v>
      </c>
      <c r="Y21" s="55">
        <v>0</v>
      </c>
      <c r="Z21" s="55">
        <v>0</v>
      </c>
      <c r="AA21" s="55">
        <v>0</v>
      </c>
      <c r="AB21" s="55">
        <v>0</v>
      </c>
      <c r="AC21" s="55">
        <v>0</v>
      </c>
      <c r="AD21" s="55">
        <v>0</v>
      </c>
      <c r="AE21" s="55">
        <v>235</v>
      </c>
      <c r="AF21" s="55">
        <v>215</v>
      </c>
      <c r="AG21" s="59">
        <f t="shared" si="1"/>
        <v>20</v>
      </c>
      <c r="AH21" s="31"/>
      <c r="AI21" s="29"/>
      <c r="AJ21" s="74" t="s">
        <v>72</v>
      </c>
      <c r="AK21" s="74"/>
      <c r="AM21" s="22">
        <f t="shared" si="2"/>
        <v>0</v>
      </c>
    </row>
    <row r="22" spans="2:39" ht="18.600000000000001" customHeight="1" x14ac:dyDescent="0.15">
      <c r="B22" s="46"/>
      <c r="C22" s="43"/>
      <c r="D22" s="74" t="s">
        <v>73</v>
      </c>
      <c r="E22" s="74"/>
      <c r="F22" s="30"/>
      <c r="G22" s="55">
        <v>0</v>
      </c>
      <c r="H22" s="55">
        <v>0</v>
      </c>
      <c r="I22" s="55">
        <v>0</v>
      </c>
      <c r="J22" s="55">
        <v>0</v>
      </c>
      <c r="K22" s="55">
        <v>0</v>
      </c>
      <c r="L22" s="55">
        <v>0</v>
      </c>
      <c r="M22" s="55">
        <v>0</v>
      </c>
      <c r="N22" s="55">
        <v>0</v>
      </c>
      <c r="O22" s="59">
        <v>0</v>
      </c>
      <c r="P22" s="59">
        <v>0</v>
      </c>
      <c r="Q22" s="59">
        <v>0</v>
      </c>
      <c r="R22" s="59">
        <v>0</v>
      </c>
      <c r="S22" s="55">
        <v>0</v>
      </c>
      <c r="T22" s="68"/>
      <c r="U22" s="69">
        <f t="shared" si="0"/>
        <v>0</v>
      </c>
      <c r="V22" s="55">
        <v>0</v>
      </c>
      <c r="W22" s="55">
        <v>0</v>
      </c>
      <c r="X22" s="55">
        <v>0</v>
      </c>
      <c r="Y22" s="55">
        <v>0</v>
      </c>
      <c r="Z22" s="55">
        <v>0</v>
      </c>
      <c r="AA22" s="55">
        <v>0</v>
      </c>
      <c r="AB22" s="55">
        <v>0</v>
      </c>
      <c r="AC22" s="55">
        <v>0</v>
      </c>
      <c r="AD22" s="55">
        <v>0</v>
      </c>
      <c r="AE22" s="55">
        <v>0</v>
      </c>
      <c r="AF22" s="55">
        <v>0</v>
      </c>
      <c r="AG22" s="59">
        <f t="shared" si="1"/>
        <v>0</v>
      </c>
      <c r="AH22" s="31"/>
      <c r="AI22" s="29"/>
      <c r="AJ22" s="74" t="s">
        <v>73</v>
      </c>
      <c r="AK22" s="74"/>
      <c r="AM22" s="22">
        <f t="shared" si="2"/>
        <v>0</v>
      </c>
    </row>
    <row r="23" spans="2:39" ht="15.9" customHeight="1" x14ac:dyDescent="0.15">
      <c r="B23" s="46"/>
      <c r="C23" s="43"/>
      <c r="D23" s="75" t="s">
        <v>78</v>
      </c>
      <c r="E23" s="75"/>
      <c r="F23" s="30"/>
      <c r="G23" s="55">
        <v>0</v>
      </c>
      <c r="H23" s="55">
        <v>0</v>
      </c>
      <c r="I23" s="55">
        <v>2</v>
      </c>
      <c r="J23" s="55">
        <v>0</v>
      </c>
      <c r="K23" s="55">
        <v>0</v>
      </c>
      <c r="L23" s="55">
        <v>0</v>
      </c>
      <c r="M23" s="55">
        <v>0</v>
      </c>
      <c r="N23" s="55">
        <v>1</v>
      </c>
      <c r="O23" s="59">
        <v>0</v>
      </c>
      <c r="P23" s="59">
        <v>0</v>
      </c>
      <c r="Q23" s="59">
        <v>0</v>
      </c>
      <c r="R23" s="59">
        <v>0</v>
      </c>
      <c r="S23" s="55">
        <v>1</v>
      </c>
      <c r="T23" s="70"/>
      <c r="U23" s="69">
        <f t="shared" si="0"/>
        <v>0</v>
      </c>
      <c r="V23" s="55">
        <v>0</v>
      </c>
      <c r="W23" s="55">
        <v>0</v>
      </c>
      <c r="X23" s="55">
        <v>0</v>
      </c>
      <c r="Y23" s="55">
        <v>0</v>
      </c>
      <c r="Z23" s="55">
        <v>0</v>
      </c>
      <c r="AA23" s="55">
        <v>0</v>
      </c>
      <c r="AB23" s="55">
        <v>0</v>
      </c>
      <c r="AC23" s="55">
        <v>0</v>
      </c>
      <c r="AD23" s="55">
        <v>0</v>
      </c>
      <c r="AE23" s="55">
        <v>7</v>
      </c>
      <c r="AF23" s="55">
        <v>7</v>
      </c>
      <c r="AG23" s="59">
        <f t="shared" si="1"/>
        <v>0</v>
      </c>
      <c r="AH23" s="31"/>
      <c r="AI23" s="29"/>
      <c r="AJ23" s="75" t="s">
        <v>78</v>
      </c>
      <c r="AK23" s="75"/>
      <c r="AM23" s="22">
        <f t="shared" si="2"/>
        <v>0</v>
      </c>
    </row>
    <row r="24" spans="2:39" ht="15.9" customHeight="1" x14ac:dyDescent="0.15">
      <c r="B24" s="46"/>
      <c r="C24" s="43"/>
      <c r="D24" s="29"/>
      <c r="E24" s="29" t="s">
        <v>79</v>
      </c>
      <c r="F24" s="30"/>
      <c r="G24" s="55">
        <v>0</v>
      </c>
      <c r="H24" s="55">
        <v>0</v>
      </c>
      <c r="I24" s="55">
        <v>1</v>
      </c>
      <c r="J24" s="55">
        <v>0</v>
      </c>
      <c r="K24" s="55">
        <v>0</v>
      </c>
      <c r="L24" s="55">
        <v>0</v>
      </c>
      <c r="M24" s="55">
        <v>0</v>
      </c>
      <c r="N24" s="55">
        <v>1</v>
      </c>
      <c r="O24" s="59">
        <v>0</v>
      </c>
      <c r="P24" s="59">
        <v>0</v>
      </c>
      <c r="Q24" s="59">
        <v>0</v>
      </c>
      <c r="R24" s="59">
        <v>0</v>
      </c>
      <c r="S24" s="55">
        <v>0</v>
      </c>
      <c r="T24" s="68"/>
      <c r="U24" s="69">
        <f t="shared" si="0"/>
        <v>0</v>
      </c>
      <c r="V24" s="55">
        <v>0</v>
      </c>
      <c r="W24" s="55">
        <v>0</v>
      </c>
      <c r="X24" s="55">
        <v>0</v>
      </c>
      <c r="Y24" s="55">
        <v>0</v>
      </c>
      <c r="Z24" s="55">
        <v>0</v>
      </c>
      <c r="AA24" s="55">
        <v>0</v>
      </c>
      <c r="AB24" s="55">
        <v>0</v>
      </c>
      <c r="AC24" s="55">
        <v>0</v>
      </c>
      <c r="AD24" s="55">
        <v>0</v>
      </c>
      <c r="AE24" s="55">
        <v>1</v>
      </c>
      <c r="AF24" s="55">
        <v>1</v>
      </c>
      <c r="AG24" s="59">
        <f t="shared" si="1"/>
        <v>0</v>
      </c>
      <c r="AH24" s="31"/>
      <c r="AI24" s="29"/>
      <c r="AJ24" s="29"/>
      <c r="AK24" s="29" t="s">
        <v>79</v>
      </c>
      <c r="AM24" s="22">
        <f t="shared" si="2"/>
        <v>0</v>
      </c>
    </row>
    <row r="25" spans="2:39" ht="15.9" customHeight="1" x14ac:dyDescent="0.15">
      <c r="B25" s="46"/>
      <c r="C25" s="43"/>
      <c r="D25" s="29"/>
      <c r="E25" s="29" t="s">
        <v>80</v>
      </c>
      <c r="F25" s="30"/>
      <c r="G25" s="55">
        <v>0</v>
      </c>
      <c r="H25" s="55">
        <v>0</v>
      </c>
      <c r="I25" s="55">
        <v>1</v>
      </c>
      <c r="J25" s="55">
        <v>0</v>
      </c>
      <c r="K25" s="55">
        <v>0</v>
      </c>
      <c r="L25" s="55">
        <v>0</v>
      </c>
      <c r="M25" s="55">
        <v>0</v>
      </c>
      <c r="N25" s="55">
        <v>0</v>
      </c>
      <c r="O25" s="59">
        <v>0</v>
      </c>
      <c r="P25" s="59">
        <v>0</v>
      </c>
      <c r="Q25" s="59">
        <v>0</v>
      </c>
      <c r="R25" s="59">
        <v>0</v>
      </c>
      <c r="S25" s="55">
        <v>1</v>
      </c>
      <c r="T25" s="68"/>
      <c r="U25" s="69">
        <f t="shared" si="0"/>
        <v>0</v>
      </c>
      <c r="V25" s="55">
        <v>0</v>
      </c>
      <c r="W25" s="55">
        <v>0</v>
      </c>
      <c r="X25" s="55">
        <v>0</v>
      </c>
      <c r="Y25" s="55">
        <v>0</v>
      </c>
      <c r="Z25" s="55">
        <v>0</v>
      </c>
      <c r="AA25" s="55">
        <v>0</v>
      </c>
      <c r="AB25" s="55">
        <v>0</v>
      </c>
      <c r="AC25" s="55">
        <v>0</v>
      </c>
      <c r="AD25" s="55">
        <v>0</v>
      </c>
      <c r="AE25" s="55">
        <v>2</v>
      </c>
      <c r="AF25" s="55">
        <v>2</v>
      </c>
      <c r="AG25" s="59">
        <f t="shared" si="1"/>
        <v>0</v>
      </c>
      <c r="AH25" s="31"/>
      <c r="AI25" s="29"/>
      <c r="AJ25" s="29"/>
      <c r="AK25" s="29" t="s">
        <v>80</v>
      </c>
      <c r="AM25" s="22">
        <f t="shared" si="2"/>
        <v>0</v>
      </c>
    </row>
    <row r="26" spans="2:39" ht="15.9" customHeight="1" x14ac:dyDescent="0.15">
      <c r="B26" s="46"/>
      <c r="C26" s="43"/>
      <c r="D26" s="29"/>
      <c r="E26" s="29" t="s">
        <v>81</v>
      </c>
      <c r="F26" s="30"/>
      <c r="G26" s="55">
        <v>0</v>
      </c>
      <c r="H26" s="55">
        <v>0</v>
      </c>
      <c r="I26" s="55">
        <v>0</v>
      </c>
      <c r="J26" s="55">
        <v>0</v>
      </c>
      <c r="K26" s="55">
        <v>0</v>
      </c>
      <c r="L26" s="55">
        <v>0</v>
      </c>
      <c r="M26" s="55">
        <v>0</v>
      </c>
      <c r="N26" s="55">
        <v>0</v>
      </c>
      <c r="O26" s="59">
        <v>0</v>
      </c>
      <c r="P26" s="59">
        <v>0</v>
      </c>
      <c r="Q26" s="59">
        <v>0</v>
      </c>
      <c r="R26" s="59">
        <v>0</v>
      </c>
      <c r="S26" s="55">
        <v>0</v>
      </c>
      <c r="T26" s="68"/>
      <c r="U26" s="69">
        <f t="shared" si="0"/>
        <v>0</v>
      </c>
      <c r="V26" s="55">
        <v>0</v>
      </c>
      <c r="W26" s="55">
        <v>0</v>
      </c>
      <c r="X26" s="55">
        <v>0</v>
      </c>
      <c r="Y26" s="55">
        <v>0</v>
      </c>
      <c r="Z26" s="55">
        <v>0</v>
      </c>
      <c r="AA26" s="55">
        <v>0</v>
      </c>
      <c r="AB26" s="55">
        <v>0</v>
      </c>
      <c r="AC26" s="55">
        <v>0</v>
      </c>
      <c r="AD26" s="55">
        <v>0</v>
      </c>
      <c r="AE26" s="55">
        <v>4</v>
      </c>
      <c r="AF26" s="55">
        <v>4</v>
      </c>
      <c r="AG26" s="59">
        <f t="shared" si="1"/>
        <v>0</v>
      </c>
      <c r="AH26" s="31"/>
      <c r="AI26" s="29"/>
      <c r="AJ26" s="29"/>
      <c r="AK26" s="29" t="s">
        <v>81</v>
      </c>
      <c r="AM26" s="22">
        <f t="shared" si="2"/>
        <v>0</v>
      </c>
    </row>
    <row r="27" spans="2:39" ht="18.600000000000001" customHeight="1" x14ac:dyDescent="0.15">
      <c r="B27" s="46"/>
      <c r="C27" s="43"/>
      <c r="D27" s="74" t="s">
        <v>74</v>
      </c>
      <c r="E27" s="74"/>
      <c r="F27" s="30"/>
      <c r="G27" s="55">
        <v>0</v>
      </c>
      <c r="H27" s="55">
        <v>0</v>
      </c>
      <c r="I27" s="55">
        <v>0</v>
      </c>
      <c r="J27" s="55">
        <v>0</v>
      </c>
      <c r="K27" s="55">
        <v>0</v>
      </c>
      <c r="L27" s="55">
        <v>0</v>
      </c>
      <c r="M27" s="55">
        <v>0</v>
      </c>
      <c r="N27" s="55">
        <v>0</v>
      </c>
      <c r="O27" s="59">
        <v>0</v>
      </c>
      <c r="P27" s="59">
        <v>0</v>
      </c>
      <c r="Q27" s="59">
        <v>0</v>
      </c>
      <c r="R27" s="59">
        <v>0</v>
      </c>
      <c r="S27" s="55">
        <v>1</v>
      </c>
      <c r="T27" s="68"/>
      <c r="U27" s="69">
        <f t="shared" si="0"/>
        <v>0</v>
      </c>
      <c r="V27" s="55">
        <v>0</v>
      </c>
      <c r="W27" s="55">
        <v>0</v>
      </c>
      <c r="X27" s="55">
        <v>0</v>
      </c>
      <c r="Y27" s="55">
        <v>0</v>
      </c>
      <c r="Z27" s="55">
        <v>0</v>
      </c>
      <c r="AA27" s="55">
        <v>0</v>
      </c>
      <c r="AB27" s="55">
        <v>0</v>
      </c>
      <c r="AC27" s="55">
        <v>0</v>
      </c>
      <c r="AD27" s="55">
        <v>0</v>
      </c>
      <c r="AE27" s="55">
        <v>0</v>
      </c>
      <c r="AF27" s="55">
        <v>0</v>
      </c>
      <c r="AG27" s="59">
        <f t="shared" si="1"/>
        <v>0</v>
      </c>
      <c r="AH27" s="31"/>
      <c r="AI27" s="29"/>
      <c r="AJ27" s="74" t="s">
        <v>74</v>
      </c>
      <c r="AK27" s="74"/>
      <c r="AM27" s="22">
        <f t="shared" si="2"/>
        <v>0</v>
      </c>
    </row>
    <row r="28" spans="2:39" ht="18.600000000000001" customHeight="1" x14ac:dyDescent="0.15">
      <c r="B28" s="46"/>
      <c r="C28" s="43"/>
      <c r="D28" s="74" t="s">
        <v>75</v>
      </c>
      <c r="E28" s="74"/>
      <c r="F28" s="30"/>
      <c r="G28" s="55">
        <v>0</v>
      </c>
      <c r="H28" s="55">
        <v>0</v>
      </c>
      <c r="I28" s="55">
        <v>0</v>
      </c>
      <c r="J28" s="55">
        <v>0</v>
      </c>
      <c r="K28" s="55">
        <v>0</v>
      </c>
      <c r="L28" s="55">
        <v>0</v>
      </c>
      <c r="M28" s="55">
        <v>0</v>
      </c>
      <c r="N28" s="55">
        <v>0</v>
      </c>
      <c r="O28" s="59">
        <v>0</v>
      </c>
      <c r="P28" s="59">
        <v>0</v>
      </c>
      <c r="Q28" s="59">
        <v>0</v>
      </c>
      <c r="R28" s="59">
        <v>0</v>
      </c>
      <c r="S28" s="55">
        <v>0</v>
      </c>
      <c r="T28" s="68"/>
      <c r="U28" s="69">
        <f t="shared" si="0"/>
        <v>0</v>
      </c>
      <c r="V28" s="55">
        <v>0</v>
      </c>
      <c r="W28" s="55">
        <v>0</v>
      </c>
      <c r="X28" s="55">
        <v>0</v>
      </c>
      <c r="Y28" s="55">
        <v>0</v>
      </c>
      <c r="Z28" s="55">
        <v>0</v>
      </c>
      <c r="AA28" s="55">
        <v>0</v>
      </c>
      <c r="AB28" s="55">
        <v>0</v>
      </c>
      <c r="AC28" s="55">
        <v>0</v>
      </c>
      <c r="AD28" s="55">
        <v>0</v>
      </c>
      <c r="AE28" s="55">
        <v>26</v>
      </c>
      <c r="AF28" s="55">
        <v>26</v>
      </c>
      <c r="AG28" s="59">
        <f t="shared" si="1"/>
        <v>0</v>
      </c>
      <c r="AH28" s="31"/>
      <c r="AI28" s="29"/>
      <c r="AJ28" s="74" t="s">
        <v>75</v>
      </c>
      <c r="AK28" s="74"/>
      <c r="AM28" s="22">
        <f t="shared" si="2"/>
        <v>0</v>
      </c>
    </row>
    <row r="29" spans="2:39" s="25" customFormat="1" ht="15.6" customHeight="1" x14ac:dyDescent="0.15">
      <c r="B29" s="45"/>
      <c r="C29" s="116" t="s">
        <v>7</v>
      </c>
      <c r="D29" s="116"/>
      <c r="E29" s="116"/>
      <c r="F29" s="20"/>
      <c r="G29" s="50">
        <v>0</v>
      </c>
      <c r="H29" s="50">
        <v>1</v>
      </c>
      <c r="I29" s="50">
        <v>3</v>
      </c>
      <c r="J29" s="50">
        <v>0</v>
      </c>
      <c r="K29" s="50">
        <v>0</v>
      </c>
      <c r="L29" s="50">
        <v>0</v>
      </c>
      <c r="M29" s="50">
        <v>0</v>
      </c>
      <c r="N29" s="50">
        <v>0</v>
      </c>
      <c r="O29" s="53">
        <v>0</v>
      </c>
      <c r="P29" s="53">
        <v>0</v>
      </c>
      <c r="Q29" s="53">
        <v>0</v>
      </c>
      <c r="R29" s="53">
        <v>0</v>
      </c>
      <c r="S29" s="50">
        <v>3</v>
      </c>
      <c r="T29" s="51"/>
      <c r="U29" s="52">
        <f t="shared" si="0"/>
        <v>23</v>
      </c>
      <c r="V29" s="50">
        <v>22</v>
      </c>
      <c r="W29" s="50">
        <v>1</v>
      </c>
      <c r="X29" s="50">
        <v>0</v>
      </c>
      <c r="Y29" s="50">
        <v>0</v>
      </c>
      <c r="Z29" s="50">
        <v>0</v>
      </c>
      <c r="AA29" s="50">
        <v>0</v>
      </c>
      <c r="AB29" s="50">
        <v>0</v>
      </c>
      <c r="AC29" s="50">
        <v>0</v>
      </c>
      <c r="AD29" s="50">
        <v>0</v>
      </c>
      <c r="AE29" s="50">
        <v>23</v>
      </c>
      <c r="AF29" s="50">
        <v>12</v>
      </c>
      <c r="AG29" s="53">
        <f t="shared" si="1"/>
        <v>11</v>
      </c>
      <c r="AH29" s="27"/>
      <c r="AI29" s="73" t="s">
        <v>7</v>
      </c>
      <c r="AJ29" s="73"/>
      <c r="AK29" s="73"/>
      <c r="AM29" s="22">
        <f t="shared" si="2"/>
        <v>0</v>
      </c>
    </row>
    <row r="30" spans="2:39" ht="15.6" customHeight="1" x14ac:dyDescent="0.15">
      <c r="B30" s="46"/>
      <c r="C30" s="43"/>
      <c r="D30" s="74" t="s">
        <v>8</v>
      </c>
      <c r="E30" s="74"/>
      <c r="F30" s="30"/>
      <c r="G30" s="55">
        <v>0</v>
      </c>
      <c r="H30" s="55">
        <v>1</v>
      </c>
      <c r="I30" s="55">
        <v>2</v>
      </c>
      <c r="J30" s="55">
        <v>0</v>
      </c>
      <c r="K30" s="55">
        <v>0</v>
      </c>
      <c r="L30" s="55">
        <v>0</v>
      </c>
      <c r="M30" s="55">
        <v>0</v>
      </c>
      <c r="N30" s="55">
        <v>0</v>
      </c>
      <c r="O30" s="59">
        <v>0</v>
      </c>
      <c r="P30" s="59">
        <v>0</v>
      </c>
      <c r="Q30" s="59">
        <v>0</v>
      </c>
      <c r="R30" s="59">
        <v>0</v>
      </c>
      <c r="S30" s="55">
        <v>3</v>
      </c>
      <c r="T30" s="68"/>
      <c r="U30" s="69">
        <f t="shared" si="0"/>
        <v>23</v>
      </c>
      <c r="V30" s="55">
        <v>22</v>
      </c>
      <c r="W30" s="55">
        <v>1</v>
      </c>
      <c r="X30" s="55">
        <v>0</v>
      </c>
      <c r="Y30" s="55">
        <v>0</v>
      </c>
      <c r="Z30" s="55">
        <v>0</v>
      </c>
      <c r="AA30" s="55">
        <v>0</v>
      </c>
      <c r="AB30" s="55">
        <v>0</v>
      </c>
      <c r="AC30" s="55">
        <v>0</v>
      </c>
      <c r="AD30" s="55">
        <v>0</v>
      </c>
      <c r="AE30" s="55">
        <v>23</v>
      </c>
      <c r="AF30" s="55">
        <v>12</v>
      </c>
      <c r="AG30" s="59">
        <f t="shared" si="1"/>
        <v>11</v>
      </c>
      <c r="AH30" s="31"/>
      <c r="AI30" s="29"/>
      <c r="AJ30" s="75" t="s">
        <v>8</v>
      </c>
      <c r="AK30" s="75"/>
      <c r="AM30" s="22">
        <f t="shared" si="2"/>
        <v>0</v>
      </c>
    </row>
    <row r="31" spans="2:39" ht="15.6" customHeight="1" x14ac:dyDescent="0.15">
      <c r="B31" s="46"/>
      <c r="C31" s="43"/>
      <c r="D31" s="74" t="s">
        <v>9</v>
      </c>
      <c r="E31" s="74"/>
      <c r="F31" s="30"/>
      <c r="G31" s="55">
        <v>0</v>
      </c>
      <c r="H31" s="55">
        <v>0</v>
      </c>
      <c r="I31" s="55">
        <v>1</v>
      </c>
      <c r="J31" s="55">
        <v>0</v>
      </c>
      <c r="K31" s="55">
        <v>0</v>
      </c>
      <c r="L31" s="55">
        <v>0</v>
      </c>
      <c r="M31" s="55">
        <v>0</v>
      </c>
      <c r="N31" s="55">
        <v>0</v>
      </c>
      <c r="O31" s="59">
        <v>0</v>
      </c>
      <c r="P31" s="59">
        <v>0</v>
      </c>
      <c r="Q31" s="59">
        <v>0</v>
      </c>
      <c r="R31" s="59">
        <v>0</v>
      </c>
      <c r="S31" s="55">
        <v>0</v>
      </c>
      <c r="T31" s="68"/>
      <c r="U31" s="69">
        <f t="shared" si="0"/>
        <v>0</v>
      </c>
      <c r="V31" s="55">
        <v>0</v>
      </c>
      <c r="W31" s="55">
        <v>0</v>
      </c>
      <c r="X31" s="55">
        <v>0</v>
      </c>
      <c r="Y31" s="55">
        <v>0</v>
      </c>
      <c r="Z31" s="55">
        <v>0</v>
      </c>
      <c r="AA31" s="55">
        <v>0</v>
      </c>
      <c r="AB31" s="55">
        <v>0</v>
      </c>
      <c r="AC31" s="55">
        <v>0</v>
      </c>
      <c r="AD31" s="55">
        <v>0</v>
      </c>
      <c r="AE31" s="55">
        <v>0</v>
      </c>
      <c r="AF31" s="55">
        <v>0</v>
      </c>
      <c r="AG31" s="59">
        <f t="shared" si="1"/>
        <v>0</v>
      </c>
      <c r="AH31" s="31"/>
      <c r="AI31" s="29"/>
      <c r="AJ31" s="75" t="s">
        <v>9</v>
      </c>
      <c r="AK31" s="75"/>
      <c r="AM31" s="22">
        <f t="shared" si="2"/>
        <v>0</v>
      </c>
    </row>
    <row r="32" spans="2:39" s="25" customFormat="1" ht="15.6" customHeight="1" x14ac:dyDescent="0.15">
      <c r="B32" s="45"/>
      <c r="C32" s="116" t="s">
        <v>10</v>
      </c>
      <c r="D32" s="116"/>
      <c r="E32" s="116"/>
      <c r="F32" s="20"/>
      <c r="G32" s="50">
        <v>0</v>
      </c>
      <c r="H32" s="50">
        <v>0</v>
      </c>
      <c r="I32" s="50">
        <v>0</v>
      </c>
      <c r="J32" s="50">
        <v>0</v>
      </c>
      <c r="K32" s="50">
        <v>0</v>
      </c>
      <c r="L32" s="50">
        <v>0</v>
      </c>
      <c r="M32" s="50">
        <v>0</v>
      </c>
      <c r="N32" s="50">
        <v>0</v>
      </c>
      <c r="O32" s="53">
        <v>0</v>
      </c>
      <c r="P32" s="53">
        <v>0</v>
      </c>
      <c r="Q32" s="53">
        <v>0</v>
      </c>
      <c r="R32" s="53">
        <v>0</v>
      </c>
      <c r="S32" s="50">
        <v>0</v>
      </c>
      <c r="T32" s="61"/>
      <c r="U32" s="52">
        <f t="shared" si="0"/>
        <v>0</v>
      </c>
      <c r="V32" s="50">
        <v>0</v>
      </c>
      <c r="W32" s="50">
        <v>0</v>
      </c>
      <c r="X32" s="50">
        <v>0</v>
      </c>
      <c r="Y32" s="50">
        <v>0</v>
      </c>
      <c r="Z32" s="50">
        <v>0</v>
      </c>
      <c r="AA32" s="50">
        <v>0</v>
      </c>
      <c r="AB32" s="50">
        <v>0</v>
      </c>
      <c r="AC32" s="50">
        <v>0</v>
      </c>
      <c r="AD32" s="50">
        <v>0</v>
      </c>
      <c r="AE32" s="50">
        <v>0</v>
      </c>
      <c r="AF32" s="50">
        <v>0</v>
      </c>
      <c r="AG32" s="53">
        <f t="shared" si="1"/>
        <v>0</v>
      </c>
      <c r="AH32" s="27"/>
      <c r="AI32" s="73" t="s">
        <v>10</v>
      </c>
      <c r="AJ32" s="73"/>
      <c r="AK32" s="73"/>
      <c r="AM32" s="22">
        <f t="shared" si="2"/>
        <v>0</v>
      </c>
    </row>
    <row r="33" spans="2:39" s="25" customFormat="1" ht="15.6" customHeight="1" x14ac:dyDescent="0.15">
      <c r="B33" s="45"/>
      <c r="C33" s="116" t="s">
        <v>16</v>
      </c>
      <c r="D33" s="116"/>
      <c r="E33" s="116"/>
      <c r="F33" s="20"/>
      <c r="G33" s="50">
        <v>0</v>
      </c>
      <c r="H33" s="50">
        <v>0</v>
      </c>
      <c r="I33" s="50">
        <v>0</v>
      </c>
      <c r="J33" s="50">
        <v>0</v>
      </c>
      <c r="K33" s="50">
        <v>0</v>
      </c>
      <c r="L33" s="50">
        <v>0</v>
      </c>
      <c r="M33" s="50">
        <v>0</v>
      </c>
      <c r="N33" s="50">
        <v>0</v>
      </c>
      <c r="O33" s="53">
        <v>0</v>
      </c>
      <c r="P33" s="53">
        <v>0</v>
      </c>
      <c r="Q33" s="53">
        <v>0</v>
      </c>
      <c r="R33" s="53">
        <v>0</v>
      </c>
      <c r="S33" s="50">
        <v>0</v>
      </c>
      <c r="T33" s="61"/>
      <c r="U33" s="52">
        <f t="shared" si="0"/>
        <v>0</v>
      </c>
      <c r="V33" s="50">
        <v>0</v>
      </c>
      <c r="W33" s="50">
        <v>0</v>
      </c>
      <c r="X33" s="50">
        <v>0</v>
      </c>
      <c r="Y33" s="50">
        <v>0</v>
      </c>
      <c r="Z33" s="50">
        <v>0</v>
      </c>
      <c r="AA33" s="50">
        <v>0</v>
      </c>
      <c r="AB33" s="50">
        <v>0</v>
      </c>
      <c r="AC33" s="50">
        <v>0</v>
      </c>
      <c r="AD33" s="50">
        <v>0</v>
      </c>
      <c r="AE33" s="50">
        <v>0</v>
      </c>
      <c r="AF33" s="50">
        <v>0</v>
      </c>
      <c r="AG33" s="53">
        <f t="shared" si="1"/>
        <v>0</v>
      </c>
      <c r="AH33" s="27"/>
      <c r="AI33" s="73" t="s">
        <v>16</v>
      </c>
      <c r="AJ33" s="73"/>
      <c r="AK33" s="73"/>
      <c r="AM33" s="22">
        <f t="shared" si="2"/>
        <v>0</v>
      </c>
    </row>
    <row r="34" spans="2:39" s="25" customFormat="1" ht="15.6" customHeight="1" x14ac:dyDescent="0.15">
      <c r="B34" s="45"/>
      <c r="C34" s="116" t="s">
        <v>17</v>
      </c>
      <c r="D34" s="116"/>
      <c r="E34" s="116"/>
      <c r="F34" s="20"/>
      <c r="G34" s="50">
        <v>0</v>
      </c>
      <c r="H34" s="50">
        <v>0</v>
      </c>
      <c r="I34" s="50">
        <v>0</v>
      </c>
      <c r="J34" s="50">
        <v>0</v>
      </c>
      <c r="K34" s="50">
        <v>0</v>
      </c>
      <c r="L34" s="50">
        <v>0</v>
      </c>
      <c r="M34" s="50">
        <v>0</v>
      </c>
      <c r="N34" s="50">
        <v>0</v>
      </c>
      <c r="O34" s="53">
        <v>0</v>
      </c>
      <c r="P34" s="53">
        <v>0</v>
      </c>
      <c r="Q34" s="53">
        <v>0</v>
      </c>
      <c r="R34" s="53">
        <v>0</v>
      </c>
      <c r="S34" s="50">
        <v>0</v>
      </c>
      <c r="T34" s="61"/>
      <c r="U34" s="52">
        <f t="shared" si="0"/>
        <v>0</v>
      </c>
      <c r="V34" s="50">
        <v>0</v>
      </c>
      <c r="W34" s="50">
        <v>0</v>
      </c>
      <c r="X34" s="50">
        <v>0</v>
      </c>
      <c r="Y34" s="50">
        <v>0</v>
      </c>
      <c r="Z34" s="50">
        <v>0</v>
      </c>
      <c r="AA34" s="50">
        <v>0</v>
      </c>
      <c r="AB34" s="50">
        <v>0</v>
      </c>
      <c r="AC34" s="50">
        <v>0</v>
      </c>
      <c r="AD34" s="50">
        <v>0</v>
      </c>
      <c r="AE34" s="50">
        <v>0</v>
      </c>
      <c r="AF34" s="50">
        <v>0</v>
      </c>
      <c r="AG34" s="53">
        <f t="shared" si="1"/>
        <v>0</v>
      </c>
      <c r="AH34" s="27"/>
      <c r="AI34" s="73" t="s">
        <v>17</v>
      </c>
      <c r="AJ34" s="73"/>
      <c r="AK34" s="73"/>
      <c r="AM34" s="22">
        <f t="shared" si="2"/>
        <v>0</v>
      </c>
    </row>
    <row r="35" spans="2:39" s="25" customFormat="1" ht="15.6" customHeight="1" x14ac:dyDescent="0.15">
      <c r="B35" s="45"/>
      <c r="C35" s="116" t="s">
        <v>87</v>
      </c>
      <c r="D35" s="116"/>
      <c r="E35" s="116"/>
      <c r="F35" s="20"/>
      <c r="G35" s="50">
        <v>0</v>
      </c>
      <c r="H35" s="50">
        <v>0</v>
      </c>
      <c r="I35" s="50">
        <v>0</v>
      </c>
      <c r="J35" s="50">
        <v>0</v>
      </c>
      <c r="K35" s="50">
        <v>0</v>
      </c>
      <c r="L35" s="50">
        <v>0</v>
      </c>
      <c r="M35" s="50">
        <v>0</v>
      </c>
      <c r="N35" s="50">
        <v>0</v>
      </c>
      <c r="O35" s="53">
        <v>0</v>
      </c>
      <c r="P35" s="53">
        <v>0</v>
      </c>
      <c r="Q35" s="53">
        <v>0</v>
      </c>
      <c r="R35" s="53">
        <v>0</v>
      </c>
      <c r="S35" s="50">
        <v>0</v>
      </c>
      <c r="T35" s="61"/>
      <c r="U35" s="52">
        <f t="shared" si="0"/>
        <v>0</v>
      </c>
      <c r="V35" s="50">
        <v>0</v>
      </c>
      <c r="W35" s="50">
        <v>0</v>
      </c>
      <c r="X35" s="50">
        <v>0</v>
      </c>
      <c r="Y35" s="50">
        <v>0</v>
      </c>
      <c r="Z35" s="50">
        <v>0</v>
      </c>
      <c r="AA35" s="50">
        <v>0</v>
      </c>
      <c r="AB35" s="50">
        <v>0</v>
      </c>
      <c r="AC35" s="50">
        <v>0</v>
      </c>
      <c r="AD35" s="50">
        <v>0</v>
      </c>
      <c r="AE35" s="50">
        <v>0</v>
      </c>
      <c r="AF35" s="50">
        <v>0</v>
      </c>
      <c r="AG35" s="53">
        <f t="shared" si="1"/>
        <v>0</v>
      </c>
      <c r="AH35" s="27"/>
      <c r="AI35" s="73" t="s">
        <v>86</v>
      </c>
      <c r="AJ35" s="73"/>
      <c r="AK35" s="73"/>
      <c r="AM35" s="22">
        <f t="shared" si="2"/>
        <v>0</v>
      </c>
    </row>
    <row r="36" spans="2:39" s="25" customFormat="1" ht="15.6" customHeight="1" x14ac:dyDescent="0.15">
      <c r="B36" s="45"/>
      <c r="C36" s="116" t="s">
        <v>11</v>
      </c>
      <c r="D36" s="116"/>
      <c r="E36" s="116"/>
      <c r="F36" s="20"/>
      <c r="G36" s="50">
        <v>0</v>
      </c>
      <c r="H36" s="50">
        <v>0</v>
      </c>
      <c r="I36" s="50">
        <v>0</v>
      </c>
      <c r="J36" s="50">
        <v>0</v>
      </c>
      <c r="K36" s="50">
        <v>0</v>
      </c>
      <c r="L36" s="50">
        <v>0</v>
      </c>
      <c r="M36" s="50">
        <v>0</v>
      </c>
      <c r="N36" s="50">
        <v>0</v>
      </c>
      <c r="O36" s="53">
        <v>0</v>
      </c>
      <c r="P36" s="53">
        <v>0</v>
      </c>
      <c r="Q36" s="53">
        <v>0</v>
      </c>
      <c r="R36" s="53">
        <v>0</v>
      </c>
      <c r="S36" s="50">
        <v>0</v>
      </c>
      <c r="T36" s="61"/>
      <c r="U36" s="52">
        <f t="shared" si="0"/>
        <v>6</v>
      </c>
      <c r="V36" s="50">
        <v>6</v>
      </c>
      <c r="W36" s="50">
        <v>0</v>
      </c>
      <c r="X36" s="50">
        <v>0</v>
      </c>
      <c r="Y36" s="50">
        <v>0</v>
      </c>
      <c r="Z36" s="50">
        <v>0</v>
      </c>
      <c r="AA36" s="50">
        <v>0</v>
      </c>
      <c r="AB36" s="50">
        <v>0</v>
      </c>
      <c r="AC36" s="50">
        <v>0</v>
      </c>
      <c r="AD36" s="50">
        <v>0</v>
      </c>
      <c r="AE36" s="50">
        <v>2</v>
      </c>
      <c r="AF36" s="50">
        <v>0</v>
      </c>
      <c r="AG36" s="53">
        <f t="shared" si="1"/>
        <v>2</v>
      </c>
      <c r="AH36" s="27"/>
      <c r="AI36" s="73" t="s">
        <v>11</v>
      </c>
      <c r="AJ36" s="73"/>
      <c r="AK36" s="73"/>
      <c r="AM36" s="22">
        <f t="shared" si="2"/>
        <v>0</v>
      </c>
    </row>
    <row r="37" spans="2:39" s="25" customFormat="1" ht="15.6" customHeight="1" x14ac:dyDescent="0.15">
      <c r="B37" s="45"/>
      <c r="C37" s="116" t="s">
        <v>12</v>
      </c>
      <c r="D37" s="116"/>
      <c r="E37" s="116"/>
      <c r="F37" s="20"/>
      <c r="G37" s="50">
        <v>0</v>
      </c>
      <c r="H37" s="50">
        <v>2</v>
      </c>
      <c r="I37" s="50">
        <v>14</v>
      </c>
      <c r="J37" s="50">
        <v>0</v>
      </c>
      <c r="K37" s="50">
        <v>0</v>
      </c>
      <c r="L37" s="50">
        <v>0</v>
      </c>
      <c r="M37" s="50">
        <v>0</v>
      </c>
      <c r="N37" s="50">
        <v>2</v>
      </c>
      <c r="O37" s="53">
        <v>0</v>
      </c>
      <c r="P37" s="53">
        <v>0</v>
      </c>
      <c r="Q37" s="53">
        <v>0</v>
      </c>
      <c r="R37" s="53">
        <v>0</v>
      </c>
      <c r="S37" s="50">
        <v>7</v>
      </c>
      <c r="T37" s="51"/>
      <c r="U37" s="52">
        <f t="shared" si="0"/>
        <v>1</v>
      </c>
      <c r="V37" s="50">
        <v>0</v>
      </c>
      <c r="W37" s="50">
        <v>1</v>
      </c>
      <c r="X37" s="50">
        <v>0</v>
      </c>
      <c r="Y37" s="50">
        <v>0</v>
      </c>
      <c r="Z37" s="50">
        <v>0</v>
      </c>
      <c r="AA37" s="50">
        <v>0</v>
      </c>
      <c r="AB37" s="50">
        <v>0</v>
      </c>
      <c r="AC37" s="50">
        <v>0</v>
      </c>
      <c r="AD37" s="50">
        <v>0</v>
      </c>
      <c r="AE37" s="50">
        <v>254</v>
      </c>
      <c r="AF37" s="50">
        <v>254</v>
      </c>
      <c r="AG37" s="53">
        <f t="shared" si="1"/>
        <v>0</v>
      </c>
      <c r="AH37" s="27"/>
      <c r="AI37" s="73" t="s">
        <v>12</v>
      </c>
      <c r="AJ37" s="73"/>
      <c r="AK37" s="73"/>
      <c r="AM37" s="22">
        <f t="shared" si="2"/>
        <v>0</v>
      </c>
    </row>
    <row r="38" spans="2:39" ht="15.6" customHeight="1" x14ac:dyDescent="0.15">
      <c r="B38" s="46"/>
      <c r="C38" s="43"/>
      <c r="D38" s="74" t="s">
        <v>13</v>
      </c>
      <c r="E38" s="74"/>
      <c r="F38" s="30"/>
      <c r="G38" s="55">
        <v>0</v>
      </c>
      <c r="H38" s="55">
        <v>0</v>
      </c>
      <c r="I38" s="55">
        <v>11</v>
      </c>
      <c r="J38" s="55">
        <v>0</v>
      </c>
      <c r="K38" s="55">
        <v>0</v>
      </c>
      <c r="L38" s="55">
        <v>0</v>
      </c>
      <c r="M38" s="55">
        <v>0</v>
      </c>
      <c r="N38" s="55">
        <v>2</v>
      </c>
      <c r="O38" s="59">
        <v>0</v>
      </c>
      <c r="P38" s="59">
        <v>0</v>
      </c>
      <c r="Q38" s="59">
        <v>0</v>
      </c>
      <c r="R38" s="59">
        <v>0</v>
      </c>
      <c r="S38" s="55">
        <v>6</v>
      </c>
      <c r="T38" s="70"/>
      <c r="U38" s="69">
        <f t="shared" si="0"/>
        <v>0</v>
      </c>
      <c r="V38" s="55">
        <v>0</v>
      </c>
      <c r="W38" s="55">
        <v>0</v>
      </c>
      <c r="X38" s="55">
        <v>0</v>
      </c>
      <c r="Y38" s="55">
        <v>0</v>
      </c>
      <c r="Z38" s="55">
        <v>0</v>
      </c>
      <c r="AA38" s="55">
        <v>0</v>
      </c>
      <c r="AB38" s="55">
        <v>0</v>
      </c>
      <c r="AC38" s="55">
        <v>0</v>
      </c>
      <c r="AD38" s="55">
        <v>0</v>
      </c>
      <c r="AE38" s="55">
        <v>185</v>
      </c>
      <c r="AF38" s="55">
        <v>185</v>
      </c>
      <c r="AG38" s="59">
        <f t="shared" si="1"/>
        <v>0</v>
      </c>
      <c r="AH38" s="31"/>
      <c r="AI38" s="29"/>
      <c r="AJ38" s="75" t="s">
        <v>13</v>
      </c>
      <c r="AK38" s="75"/>
      <c r="AM38" s="22">
        <f t="shared" si="2"/>
        <v>0</v>
      </c>
    </row>
    <row r="39" spans="2:39" ht="15.6" customHeight="1" x14ac:dyDescent="0.15">
      <c r="B39" s="46"/>
      <c r="C39" s="43"/>
      <c r="D39" s="43"/>
      <c r="E39" s="43" t="s">
        <v>14</v>
      </c>
      <c r="F39" s="30"/>
      <c r="G39" s="55">
        <v>0</v>
      </c>
      <c r="H39" s="55">
        <v>0</v>
      </c>
      <c r="I39" s="55">
        <v>9</v>
      </c>
      <c r="J39" s="55">
        <v>0</v>
      </c>
      <c r="K39" s="55">
        <v>0</v>
      </c>
      <c r="L39" s="55">
        <v>0</v>
      </c>
      <c r="M39" s="55">
        <v>0</v>
      </c>
      <c r="N39" s="55">
        <v>2</v>
      </c>
      <c r="O39" s="59">
        <v>0</v>
      </c>
      <c r="P39" s="59">
        <v>0</v>
      </c>
      <c r="Q39" s="59">
        <v>0</v>
      </c>
      <c r="R39" s="59">
        <v>0</v>
      </c>
      <c r="S39" s="55">
        <v>6</v>
      </c>
      <c r="T39" s="68"/>
      <c r="U39" s="69">
        <f t="shared" si="0"/>
        <v>0</v>
      </c>
      <c r="V39" s="55">
        <v>0</v>
      </c>
      <c r="W39" s="55">
        <v>0</v>
      </c>
      <c r="X39" s="55">
        <v>0</v>
      </c>
      <c r="Y39" s="55">
        <v>0</v>
      </c>
      <c r="Z39" s="55">
        <v>0</v>
      </c>
      <c r="AA39" s="55">
        <v>0</v>
      </c>
      <c r="AB39" s="55">
        <v>0</v>
      </c>
      <c r="AC39" s="55">
        <v>0</v>
      </c>
      <c r="AD39" s="55">
        <v>0</v>
      </c>
      <c r="AE39" s="55">
        <v>168</v>
      </c>
      <c r="AF39" s="55">
        <v>168</v>
      </c>
      <c r="AG39" s="59">
        <f t="shared" si="1"/>
        <v>0</v>
      </c>
      <c r="AH39" s="31"/>
      <c r="AI39" s="29"/>
      <c r="AJ39" s="29"/>
      <c r="AK39" s="29" t="s">
        <v>14</v>
      </c>
      <c r="AM39" s="22">
        <f t="shared" si="2"/>
        <v>0</v>
      </c>
    </row>
    <row r="40" spans="2:39" ht="15.6" customHeight="1" x14ac:dyDescent="0.15">
      <c r="B40" s="46"/>
      <c r="C40" s="43"/>
      <c r="D40" s="43"/>
      <c r="E40" s="43" t="s">
        <v>60</v>
      </c>
      <c r="F40" s="30"/>
      <c r="G40" s="55">
        <v>0</v>
      </c>
      <c r="H40" s="55">
        <v>0</v>
      </c>
      <c r="I40" s="55">
        <v>2</v>
      </c>
      <c r="J40" s="55">
        <v>0</v>
      </c>
      <c r="K40" s="55">
        <v>0</v>
      </c>
      <c r="L40" s="55">
        <v>0</v>
      </c>
      <c r="M40" s="55">
        <v>0</v>
      </c>
      <c r="N40" s="55">
        <v>0</v>
      </c>
      <c r="O40" s="59">
        <v>0</v>
      </c>
      <c r="P40" s="59">
        <v>0</v>
      </c>
      <c r="Q40" s="59">
        <v>0</v>
      </c>
      <c r="R40" s="59">
        <v>0</v>
      </c>
      <c r="S40" s="55">
        <v>0</v>
      </c>
      <c r="T40" s="68"/>
      <c r="U40" s="69">
        <f t="shared" si="0"/>
        <v>0</v>
      </c>
      <c r="V40" s="55">
        <v>0</v>
      </c>
      <c r="W40" s="55">
        <v>0</v>
      </c>
      <c r="X40" s="55">
        <v>0</v>
      </c>
      <c r="Y40" s="55">
        <v>0</v>
      </c>
      <c r="Z40" s="55">
        <v>0</v>
      </c>
      <c r="AA40" s="55">
        <v>0</v>
      </c>
      <c r="AB40" s="55">
        <v>0</v>
      </c>
      <c r="AC40" s="55">
        <v>0</v>
      </c>
      <c r="AD40" s="55">
        <v>0</v>
      </c>
      <c r="AE40" s="55">
        <v>17</v>
      </c>
      <c r="AF40" s="55">
        <v>17</v>
      </c>
      <c r="AG40" s="59">
        <f t="shared" si="1"/>
        <v>0</v>
      </c>
      <c r="AH40" s="31"/>
      <c r="AI40" s="29"/>
      <c r="AJ40" s="29"/>
      <c r="AK40" s="29" t="s">
        <v>60</v>
      </c>
      <c r="AM40" s="22">
        <f t="shared" si="2"/>
        <v>0</v>
      </c>
    </row>
    <row r="41" spans="2:39" ht="15.6" customHeight="1" x14ac:dyDescent="0.15">
      <c r="B41" s="46"/>
      <c r="C41" s="43"/>
      <c r="D41" s="74" t="s">
        <v>15</v>
      </c>
      <c r="E41" s="74"/>
      <c r="F41" s="30"/>
      <c r="G41" s="56">
        <v>0</v>
      </c>
      <c r="H41" s="56">
        <v>2</v>
      </c>
      <c r="I41" s="56">
        <v>3</v>
      </c>
      <c r="J41" s="56">
        <v>0</v>
      </c>
      <c r="K41" s="56">
        <v>0</v>
      </c>
      <c r="L41" s="56">
        <v>0</v>
      </c>
      <c r="M41" s="56">
        <v>0</v>
      </c>
      <c r="N41" s="56">
        <v>0</v>
      </c>
      <c r="O41" s="71">
        <v>0</v>
      </c>
      <c r="P41" s="71">
        <v>0</v>
      </c>
      <c r="Q41" s="71">
        <v>0</v>
      </c>
      <c r="R41" s="71">
        <v>0</v>
      </c>
      <c r="S41" s="56">
        <v>1</v>
      </c>
      <c r="T41" s="57"/>
      <c r="U41" s="58">
        <f t="shared" si="0"/>
        <v>1</v>
      </c>
      <c r="V41" s="56">
        <v>0</v>
      </c>
      <c r="W41" s="56">
        <v>1</v>
      </c>
      <c r="X41" s="56">
        <v>0</v>
      </c>
      <c r="Y41" s="56">
        <v>0</v>
      </c>
      <c r="Z41" s="56">
        <v>0</v>
      </c>
      <c r="AA41" s="56">
        <v>0</v>
      </c>
      <c r="AB41" s="56">
        <v>0</v>
      </c>
      <c r="AC41" s="56">
        <v>0</v>
      </c>
      <c r="AD41" s="56">
        <v>0</v>
      </c>
      <c r="AE41" s="56">
        <v>69</v>
      </c>
      <c r="AF41" s="56">
        <v>69</v>
      </c>
      <c r="AG41" s="71">
        <f t="shared" si="1"/>
        <v>0</v>
      </c>
      <c r="AH41" s="31"/>
      <c r="AI41" s="29"/>
      <c r="AJ41" s="75" t="s">
        <v>15</v>
      </c>
      <c r="AK41" s="75"/>
      <c r="AM41" s="22">
        <f t="shared" si="2"/>
        <v>0</v>
      </c>
    </row>
    <row r="42" spans="2:39" s="25" customFormat="1" ht="15.6" customHeight="1" x14ac:dyDescent="0.15">
      <c r="B42" s="45"/>
      <c r="C42" s="116" t="s">
        <v>84</v>
      </c>
      <c r="D42" s="116"/>
      <c r="E42" s="116"/>
      <c r="F42" s="20"/>
      <c r="G42" s="50">
        <v>0</v>
      </c>
      <c r="H42" s="50">
        <v>7</v>
      </c>
      <c r="I42" s="50">
        <v>4</v>
      </c>
      <c r="J42" s="50">
        <v>0</v>
      </c>
      <c r="K42" s="50">
        <v>0</v>
      </c>
      <c r="L42" s="50">
        <v>0</v>
      </c>
      <c r="M42" s="50">
        <v>0</v>
      </c>
      <c r="N42" s="50">
        <v>0</v>
      </c>
      <c r="O42" s="53">
        <v>4</v>
      </c>
      <c r="P42" s="53">
        <v>0</v>
      </c>
      <c r="Q42" s="53">
        <v>0</v>
      </c>
      <c r="R42" s="53">
        <v>0</v>
      </c>
      <c r="S42" s="50">
        <v>6</v>
      </c>
      <c r="T42" s="51"/>
      <c r="U42" s="52">
        <f t="shared" si="0"/>
        <v>13</v>
      </c>
      <c r="V42" s="50">
        <v>7</v>
      </c>
      <c r="W42" s="50">
        <v>2</v>
      </c>
      <c r="X42" s="50">
        <v>2</v>
      </c>
      <c r="Y42" s="50">
        <v>2</v>
      </c>
      <c r="Z42" s="50">
        <v>0</v>
      </c>
      <c r="AA42" s="50">
        <v>0</v>
      </c>
      <c r="AB42" s="50">
        <v>0</v>
      </c>
      <c r="AC42" s="50">
        <v>0</v>
      </c>
      <c r="AD42" s="50">
        <v>0</v>
      </c>
      <c r="AE42" s="50">
        <v>119</v>
      </c>
      <c r="AF42" s="50">
        <v>109</v>
      </c>
      <c r="AG42" s="53">
        <f t="shared" si="1"/>
        <v>10</v>
      </c>
      <c r="AH42" s="27"/>
      <c r="AI42" s="73" t="s">
        <v>84</v>
      </c>
      <c r="AJ42" s="73"/>
      <c r="AK42" s="73"/>
      <c r="AM42" s="22">
        <f t="shared" si="2"/>
        <v>0</v>
      </c>
    </row>
    <row r="43" spans="2:39" ht="15.6" customHeight="1" x14ac:dyDescent="0.15">
      <c r="B43" s="46"/>
      <c r="C43" s="43"/>
      <c r="D43" s="74" t="s">
        <v>62</v>
      </c>
      <c r="E43" s="74"/>
      <c r="F43" s="30"/>
      <c r="G43" s="55">
        <v>0</v>
      </c>
      <c r="H43" s="55">
        <v>0</v>
      </c>
      <c r="I43" s="55">
        <v>0</v>
      </c>
      <c r="J43" s="55">
        <v>0</v>
      </c>
      <c r="K43" s="55">
        <v>0</v>
      </c>
      <c r="L43" s="55">
        <v>0</v>
      </c>
      <c r="M43" s="55">
        <v>0</v>
      </c>
      <c r="N43" s="55">
        <v>0</v>
      </c>
      <c r="O43" s="59">
        <v>0</v>
      </c>
      <c r="P43" s="59">
        <v>0</v>
      </c>
      <c r="Q43" s="59">
        <v>0</v>
      </c>
      <c r="R43" s="59">
        <v>0</v>
      </c>
      <c r="S43" s="55">
        <v>0</v>
      </c>
      <c r="T43" s="68"/>
      <c r="U43" s="69">
        <f t="shared" si="0"/>
        <v>0</v>
      </c>
      <c r="V43" s="55">
        <v>0</v>
      </c>
      <c r="W43" s="55">
        <v>0</v>
      </c>
      <c r="X43" s="55">
        <v>0</v>
      </c>
      <c r="Y43" s="55">
        <v>0</v>
      </c>
      <c r="Z43" s="55">
        <v>0</v>
      </c>
      <c r="AA43" s="55">
        <v>0</v>
      </c>
      <c r="AB43" s="55">
        <v>0</v>
      </c>
      <c r="AC43" s="55">
        <v>0</v>
      </c>
      <c r="AD43" s="55">
        <v>0</v>
      </c>
      <c r="AE43" s="55">
        <v>0</v>
      </c>
      <c r="AF43" s="55">
        <v>0</v>
      </c>
      <c r="AG43" s="59">
        <f t="shared" si="1"/>
        <v>0</v>
      </c>
      <c r="AH43" s="31"/>
      <c r="AI43" s="29"/>
      <c r="AJ43" s="75" t="s">
        <v>62</v>
      </c>
      <c r="AK43" s="75"/>
      <c r="AM43" s="22">
        <f t="shared" si="2"/>
        <v>0</v>
      </c>
    </row>
    <row r="44" spans="2:39" ht="15.6" customHeight="1" x14ac:dyDescent="0.15">
      <c r="B44" s="46"/>
      <c r="C44" s="43"/>
      <c r="D44" s="74" t="s">
        <v>63</v>
      </c>
      <c r="E44" s="74"/>
      <c r="F44" s="30"/>
      <c r="G44" s="55">
        <v>0</v>
      </c>
      <c r="H44" s="55">
        <v>0</v>
      </c>
      <c r="I44" s="55">
        <v>0</v>
      </c>
      <c r="J44" s="55">
        <v>0</v>
      </c>
      <c r="K44" s="55">
        <v>0</v>
      </c>
      <c r="L44" s="55">
        <v>0</v>
      </c>
      <c r="M44" s="55">
        <v>0</v>
      </c>
      <c r="N44" s="55">
        <v>0</v>
      </c>
      <c r="O44" s="59">
        <v>0</v>
      </c>
      <c r="P44" s="59">
        <v>0</v>
      </c>
      <c r="Q44" s="59">
        <v>0</v>
      </c>
      <c r="R44" s="59">
        <v>0</v>
      </c>
      <c r="S44" s="55">
        <v>0</v>
      </c>
      <c r="T44" s="68"/>
      <c r="U44" s="69">
        <f t="shared" si="0"/>
        <v>0</v>
      </c>
      <c r="V44" s="55">
        <v>0</v>
      </c>
      <c r="W44" s="55">
        <v>0</v>
      </c>
      <c r="X44" s="55">
        <v>0</v>
      </c>
      <c r="Y44" s="55">
        <v>0</v>
      </c>
      <c r="Z44" s="55">
        <v>0</v>
      </c>
      <c r="AA44" s="55">
        <v>0</v>
      </c>
      <c r="AB44" s="55">
        <v>0</v>
      </c>
      <c r="AC44" s="55">
        <v>0</v>
      </c>
      <c r="AD44" s="55">
        <v>0</v>
      </c>
      <c r="AE44" s="55">
        <v>0</v>
      </c>
      <c r="AF44" s="55">
        <v>0</v>
      </c>
      <c r="AG44" s="59">
        <f t="shared" si="1"/>
        <v>0</v>
      </c>
      <c r="AH44" s="31"/>
      <c r="AI44" s="29"/>
      <c r="AJ44" s="75" t="s">
        <v>63</v>
      </c>
      <c r="AK44" s="75"/>
      <c r="AM44" s="22">
        <f t="shared" si="2"/>
        <v>0</v>
      </c>
    </row>
    <row r="45" spans="2:39" ht="15.6" customHeight="1" x14ac:dyDescent="0.15">
      <c r="B45" s="46"/>
      <c r="C45" s="43"/>
      <c r="D45" s="74" t="s">
        <v>64</v>
      </c>
      <c r="E45" s="74"/>
      <c r="F45" s="30"/>
      <c r="G45" s="55">
        <v>0</v>
      </c>
      <c r="H45" s="55">
        <v>0</v>
      </c>
      <c r="I45" s="55">
        <v>0</v>
      </c>
      <c r="J45" s="55">
        <v>0</v>
      </c>
      <c r="K45" s="55">
        <v>0</v>
      </c>
      <c r="L45" s="55">
        <v>0</v>
      </c>
      <c r="M45" s="55">
        <v>0</v>
      </c>
      <c r="N45" s="55">
        <v>0</v>
      </c>
      <c r="O45" s="59">
        <v>0</v>
      </c>
      <c r="P45" s="59">
        <v>0</v>
      </c>
      <c r="Q45" s="59">
        <v>0</v>
      </c>
      <c r="R45" s="59">
        <v>0</v>
      </c>
      <c r="S45" s="55">
        <v>0</v>
      </c>
      <c r="T45" s="68"/>
      <c r="U45" s="69">
        <f t="shared" si="0"/>
        <v>0</v>
      </c>
      <c r="V45" s="55">
        <v>0</v>
      </c>
      <c r="W45" s="55">
        <v>0</v>
      </c>
      <c r="X45" s="55">
        <v>0</v>
      </c>
      <c r="Y45" s="55">
        <v>0</v>
      </c>
      <c r="Z45" s="55">
        <v>0</v>
      </c>
      <c r="AA45" s="55">
        <v>0</v>
      </c>
      <c r="AB45" s="55">
        <v>0</v>
      </c>
      <c r="AC45" s="55">
        <v>0</v>
      </c>
      <c r="AD45" s="55">
        <v>0</v>
      </c>
      <c r="AE45" s="55">
        <v>0</v>
      </c>
      <c r="AF45" s="55">
        <v>0</v>
      </c>
      <c r="AG45" s="59">
        <f t="shared" si="1"/>
        <v>0</v>
      </c>
      <c r="AH45" s="31"/>
      <c r="AI45" s="29"/>
      <c r="AJ45" s="75" t="s">
        <v>64</v>
      </c>
      <c r="AK45" s="75"/>
      <c r="AM45" s="22">
        <f t="shared" si="2"/>
        <v>0</v>
      </c>
    </row>
    <row r="46" spans="2:39" ht="15.6" customHeight="1" thickBot="1" x14ac:dyDescent="0.2">
      <c r="B46" s="47"/>
      <c r="C46" s="48"/>
      <c r="D46" s="118" t="s">
        <v>61</v>
      </c>
      <c r="E46" s="118"/>
      <c r="F46" s="38"/>
      <c r="G46" s="64">
        <v>0</v>
      </c>
      <c r="H46" s="64">
        <v>7</v>
      </c>
      <c r="I46" s="64">
        <v>4</v>
      </c>
      <c r="J46" s="64">
        <v>0</v>
      </c>
      <c r="K46" s="64">
        <v>0</v>
      </c>
      <c r="L46" s="64">
        <v>0</v>
      </c>
      <c r="M46" s="64">
        <v>0</v>
      </c>
      <c r="N46" s="64">
        <v>0</v>
      </c>
      <c r="O46" s="67">
        <v>4</v>
      </c>
      <c r="P46" s="67">
        <v>0</v>
      </c>
      <c r="Q46" s="67">
        <v>0</v>
      </c>
      <c r="R46" s="67">
        <v>0</v>
      </c>
      <c r="S46" s="64">
        <v>6</v>
      </c>
      <c r="T46" s="68"/>
      <c r="U46" s="72">
        <f t="shared" si="0"/>
        <v>13</v>
      </c>
      <c r="V46" s="64">
        <v>7</v>
      </c>
      <c r="W46" s="64">
        <v>2</v>
      </c>
      <c r="X46" s="64">
        <v>2</v>
      </c>
      <c r="Y46" s="64">
        <v>2</v>
      </c>
      <c r="Z46" s="64">
        <v>0</v>
      </c>
      <c r="AA46" s="64">
        <v>0</v>
      </c>
      <c r="AB46" s="64">
        <v>0</v>
      </c>
      <c r="AC46" s="64">
        <v>0</v>
      </c>
      <c r="AD46" s="64">
        <v>0</v>
      </c>
      <c r="AE46" s="64">
        <v>119</v>
      </c>
      <c r="AF46" s="64">
        <v>109</v>
      </c>
      <c r="AG46" s="67">
        <f t="shared" si="1"/>
        <v>10</v>
      </c>
      <c r="AH46" s="39"/>
      <c r="AI46" s="37"/>
      <c r="AJ46" s="86" t="s">
        <v>61</v>
      </c>
      <c r="AK46" s="86"/>
      <c r="AM46" s="22">
        <f t="shared" si="2"/>
        <v>0</v>
      </c>
    </row>
    <row r="47" spans="2:39" x14ac:dyDescent="0.15">
      <c r="B47" s="14"/>
      <c r="C47" s="14"/>
      <c r="D47" s="14"/>
      <c r="E47" s="14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4"/>
      <c r="AI47" s="14"/>
      <c r="AJ47" s="14"/>
      <c r="AK47" s="14"/>
    </row>
    <row r="48" spans="2:39" x14ac:dyDescent="0.15">
      <c r="B48" s="14"/>
      <c r="C48" s="14"/>
      <c r="D48" s="14"/>
      <c r="E48" s="40" t="s">
        <v>4</v>
      </c>
      <c r="F48" s="1"/>
      <c r="G48" s="41">
        <f t="shared" ref="G48:S48" si="3">SUM(G8,G16,G19,G29,G32:G37,G42)-G7</f>
        <v>0</v>
      </c>
      <c r="H48" s="41">
        <f t="shared" si="3"/>
        <v>0</v>
      </c>
      <c r="I48" s="41">
        <f t="shared" si="3"/>
        <v>0</v>
      </c>
      <c r="J48" s="41">
        <f t="shared" si="3"/>
        <v>0</v>
      </c>
      <c r="K48" s="41">
        <f t="shared" si="3"/>
        <v>0</v>
      </c>
      <c r="L48" s="41">
        <f t="shared" si="3"/>
        <v>0</v>
      </c>
      <c r="M48" s="41">
        <f t="shared" si="3"/>
        <v>0</v>
      </c>
      <c r="N48" s="41">
        <f t="shared" si="3"/>
        <v>0</v>
      </c>
      <c r="O48" s="41">
        <f t="shared" si="3"/>
        <v>0</v>
      </c>
      <c r="P48" s="41">
        <f t="shared" si="3"/>
        <v>0</v>
      </c>
      <c r="Q48" s="41">
        <f t="shared" si="3"/>
        <v>0</v>
      </c>
      <c r="R48" s="41">
        <f t="shared" si="3"/>
        <v>0</v>
      </c>
      <c r="S48" s="41">
        <f t="shared" si="3"/>
        <v>0</v>
      </c>
      <c r="T48" s="1"/>
      <c r="U48" s="41">
        <f t="shared" ref="U48:AF48" si="4">SUM(U8,U16,U19,U29,U32:U37,U42)-U7</f>
        <v>0</v>
      </c>
      <c r="V48" s="41">
        <f t="shared" si="4"/>
        <v>0</v>
      </c>
      <c r="W48" s="41">
        <f t="shared" si="4"/>
        <v>0</v>
      </c>
      <c r="X48" s="41">
        <f t="shared" si="4"/>
        <v>0</v>
      </c>
      <c r="Y48" s="41">
        <f t="shared" si="4"/>
        <v>0</v>
      </c>
      <c r="Z48" s="41">
        <f t="shared" si="4"/>
        <v>0</v>
      </c>
      <c r="AA48" s="41">
        <f t="shared" si="4"/>
        <v>0</v>
      </c>
      <c r="AB48" s="41">
        <f t="shared" si="4"/>
        <v>0</v>
      </c>
      <c r="AC48" s="41">
        <f t="shared" si="4"/>
        <v>0</v>
      </c>
      <c r="AD48" s="41">
        <f t="shared" si="4"/>
        <v>0</v>
      </c>
      <c r="AE48" s="41">
        <f t="shared" si="4"/>
        <v>0</v>
      </c>
      <c r="AF48" s="41">
        <f t="shared" si="4"/>
        <v>0</v>
      </c>
      <c r="AG48" s="41">
        <f>SUM(AG8,AG16,AG19,AG29,AG32:AG37,AG42)-AG7</f>
        <v>0</v>
      </c>
      <c r="AH48" s="14"/>
      <c r="AI48" s="14"/>
      <c r="AJ48" s="14"/>
      <c r="AK48" s="14"/>
    </row>
    <row r="49" spans="2:37" x14ac:dyDescent="0.15">
      <c r="B49" s="14"/>
      <c r="C49" s="14"/>
      <c r="D49" s="14"/>
      <c r="E49" s="40" t="s">
        <v>90</v>
      </c>
      <c r="F49" s="1"/>
      <c r="G49" s="41">
        <f t="shared" ref="G49:S49" si="5">SUM(G9,G12:G15)-G8</f>
        <v>0</v>
      </c>
      <c r="H49" s="41">
        <f t="shared" si="5"/>
        <v>0</v>
      </c>
      <c r="I49" s="41">
        <f t="shared" si="5"/>
        <v>0</v>
      </c>
      <c r="J49" s="41">
        <f t="shared" si="5"/>
        <v>0</v>
      </c>
      <c r="K49" s="41">
        <f t="shared" si="5"/>
        <v>0</v>
      </c>
      <c r="L49" s="41">
        <f t="shared" si="5"/>
        <v>0</v>
      </c>
      <c r="M49" s="41">
        <f t="shared" si="5"/>
        <v>0</v>
      </c>
      <c r="N49" s="41">
        <f t="shared" si="5"/>
        <v>0</v>
      </c>
      <c r="O49" s="41">
        <f t="shared" si="5"/>
        <v>0</v>
      </c>
      <c r="P49" s="41">
        <f t="shared" si="5"/>
        <v>0</v>
      </c>
      <c r="Q49" s="41">
        <f t="shared" si="5"/>
        <v>0</v>
      </c>
      <c r="R49" s="41">
        <f t="shared" si="5"/>
        <v>0</v>
      </c>
      <c r="S49" s="41">
        <f t="shared" si="5"/>
        <v>0</v>
      </c>
      <c r="T49" s="1"/>
      <c r="U49" s="41">
        <f t="shared" ref="U49:AG49" si="6">SUM(U9,U12:U15)-U8</f>
        <v>0</v>
      </c>
      <c r="V49" s="41">
        <f t="shared" si="6"/>
        <v>0</v>
      </c>
      <c r="W49" s="41">
        <f t="shared" si="6"/>
        <v>0</v>
      </c>
      <c r="X49" s="41">
        <f t="shared" si="6"/>
        <v>0</v>
      </c>
      <c r="Y49" s="41">
        <f t="shared" si="6"/>
        <v>0</v>
      </c>
      <c r="Z49" s="41">
        <f t="shared" si="6"/>
        <v>0</v>
      </c>
      <c r="AA49" s="41">
        <f t="shared" si="6"/>
        <v>0</v>
      </c>
      <c r="AB49" s="41">
        <f t="shared" si="6"/>
        <v>0</v>
      </c>
      <c r="AC49" s="41">
        <f t="shared" si="6"/>
        <v>0</v>
      </c>
      <c r="AD49" s="41">
        <f t="shared" si="6"/>
        <v>0</v>
      </c>
      <c r="AE49" s="41">
        <f t="shared" si="6"/>
        <v>0</v>
      </c>
      <c r="AF49" s="41">
        <f t="shared" si="6"/>
        <v>0</v>
      </c>
      <c r="AG49" s="41">
        <f t="shared" si="6"/>
        <v>0</v>
      </c>
      <c r="AH49" s="14"/>
      <c r="AI49" s="14"/>
      <c r="AJ49" s="14"/>
      <c r="AK49" s="14"/>
    </row>
    <row r="50" spans="2:37" x14ac:dyDescent="0.15">
      <c r="B50" s="14"/>
      <c r="C50" s="14"/>
      <c r="D50" s="14"/>
      <c r="E50" s="40" t="s">
        <v>91</v>
      </c>
      <c r="F50" s="1"/>
      <c r="G50" s="41">
        <f t="shared" ref="G50:S50" si="7">SUM(G10:G11)-G9</f>
        <v>0</v>
      </c>
      <c r="H50" s="41">
        <f t="shared" si="7"/>
        <v>0</v>
      </c>
      <c r="I50" s="41">
        <f t="shared" si="7"/>
        <v>0</v>
      </c>
      <c r="J50" s="41">
        <f t="shared" si="7"/>
        <v>0</v>
      </c>
      <c r="K50" s="41">
        <f t="shared" si="7"/>
        <v>0</v>
      </c>
      <c r="L50" s="41">
        <f t="shared" si="7"/>
        <v>0</v>
      </c>
      <c r="M50" s="41">
        <f t="shared" si="7"/>
        <v>0</v>
      </c>
      <c r="N50" s="41">
        <f t="shared" si="7"/>
        <v>0</v>
      </c>
      <c r="O50" s="41">
        <f t="shared" si="7"/>
        <v>0</v>
      </c>
      <c r="P50" s="41">
        <f t="shared" si="7"/>
        <v>0</v>
      </c>
      <c r="Q50" s="41">
        <f t="shared" si="7"/>
        <v>0</v>
      </c>
      <c r="R50" s="41">
        <f t="shared" si="7"/>
        <v>0</v>
      </c>
      <c r="S50" s="41">
        <f t="shared" si="7"/>
        <v>0</v>
      </c>
      <c r="T50" s="1"/>
      <c r="U50" s="41">
        <f t="shared" ref="U50:AG50" si="8">SUM(U10:U11)-U9</f>
        <v>0</v>
      </c>
      <c r="V50" s="41">
        <f t="shared" si="8"/>
        <v>0</v>
      </c>
      <c r="W50" s="41">
        <f t="shared" si="8"/>
        <v>0</v>
      </c>
      <c r="X50" s="41">
        <f t="shared" si="8"/>
        <v>0</v>
      </c>
      <c r="Y50" s="41">
        <f t="shared" si="8"/>
        <v>0</v>
      </c>
      <c r="Z50" s="41">
        <f t="shared" si="8"/>
        <v>0</v>
      </c>
      <c r="AA50" s="41">
        <f t="shared" si="8"/>
        <v>0</v>
      </c>
      <c r="AB50" s="41">
        <f t="shared" si="8"/>
        <v>0</v>
      </c>
      <c r="AC50" s="41">
        <f t="shared" si="8"/>
        <v>0</v>
      </c>
      <c r="AD50" s="41">
        <f t="shared" si="8"/>
        <v>0</v>
      </c>
      <c r="AE50" s="41">
        <f t="shared" si="8"/>
        <v>0</v>
      </c>
      <c r="AF50" s="41">
        <f t="shared" si="8"/>
        <v>0</v>
      </c>
      <c r="AG50" s="41">
        <f t="shared" si="8"/>
        <v>0</v>
      </c>
      <c r="AH50" s="14"/>
      <c r="AI50" s="14"/>
      <c r="AJ50" s="14"/>
      <c r="AK50" s="14"/>
    </row>
    <row r="51" spans="2:37" x14ac:dyDescent="0.15">
      <c r="B51" s="14"/>
      <c r="C51" s="14"/>
      <c r="D51" s="14"/>
      <c r="E51" s="40" t="s">
        <v>92</v>
      </c>
      <c r="F51" s="1"/>
      <c r="G51" s="41">
        <f t="shared" ref="G51:S51" si="9">SUM(G20:G23,G27:G28)-G19</f>
        <v>0</v>
      </c>
      <c r="H51" s="41">
        <f t="shared" si="9"/>
        <v>0</v>
      </c>
      <c r="I51" s="41">
        <f t="shared" si="9"/>
        <v>0</v>
      </c>
      <c r="J51" s="41">
        <f t="shared" si="9"/>
        <v>0</v>
      </c>
      <c r="K51" s="41">
        <f t="shared" si="9"/>
        <v>0</v>
      </c>
      <c r="L51" s="41">
        <f t="shared" si="9"/>
        <v>0</v>
      </c>
      <c r="M51" s="41">
        <f t="shared" si="9"/>
        <v>0</v>
      </c>
      <c r="N51" s="41">
        <f t="shared" si="9"/>
        <v>0</v>
      </c>
      <c r="O51" s="41">
        <f t="shared" si="9"/>
        <v>0</v>
      </c>
      <c r="P51" s="41">
        <f t="shared" si="9"/>
        <v>0</v>
      </c>
      <c r="Q51" s="41">
        <f t="shared" si="9"/>
        <v>0</v>
      </c>
      <c r="R51" s="41">
        <f t="shared" si="9"/>
        <v>0</v>
      </c>
      <c r="S51" s="41">
        <f t="shared" si="9"/>
        <v>0</v>
      </c>
      <c r="T51" s="1"/>
      <c r="U51" s="41">
        <f t="shared" ref="U51:AG51" si="10">SUM(U20:U23,U27:U28)-U19</f>
        <v>0</v>
      </c>
      <c r="V51" s="41">
        <f t="shared" si="10"/>
        <v>0</v>
      </c>
      <c r="W51" s="41">
        <f t="shared" si="10"/>
        <v>0</v>
      </c>
      <c r="X51" s="41">
        <f t="shared" si="10"/>
        <v>0</v>
      </c>
      <c r="Y51" s="41">
        <f t="shared" si="10"/>
        <v>0</v>
      </c>
      <c r="Z51" s="41">
        <f t="shared" si="10"/>
        <v>0</v>
      </c>
      <c r="AA51" s="41">
        <f t="shared" si="10"/>
        <v>0</v>
      </c>
      <c r="AB51" s="41">
        <f t="shared" si="10"/>
        <v>0</v>
      </c>
      <c r="AC51" s="41">
        <f t="shared" si="10"/>
        <v>0</v>
      </c>
      <c r="AD51" s="41">
        <f t="shared" si="10"/>
        <v>0</v>
      </c>
      <c r="AE51" s="41">
        <f t="shared" si="10"/>
        <v>0</v>
      </c>
      <c r="AF51" s="41">
        <f t="shared" si="10"/>
        <v>0</v>
      </c>
      <c r="AG51" s="41">
        <f t="shared" si="10"/>
        <v>0</v>
      </c>
      <c r="AH51" s="14"/>
      <c r="AI51" s="14"/>
      <c r="AJ51" s="14"/>
      <c r="AK51" s="14"/>
    </row>
    <row r="52" spans="2:37" x14ac:dyDescent="0.15">
      <c r="B52" s="14"/>
      <c r="C52" s="14"/>
      <c r="D52" s="14"/>
      <c r="E52" s="40" t="s">
        <v>93</v>
      </c>
      <c r="F52" s="1"/>
      <c r="G52" s="41">
        <f t="shared" ref="G52:S52" si="11">SUM(G24:G26)-G23</f>
        <v>0</v>
      </c>
      <c r="H52" s="41">
        <f t="shared" si="11"/>
        <v>0</v>
      </c>
      <c r="I52" s="41">
        <f t="shared" si="11"/>
        <v>0</v>
      </c>
      <c r="J52" s="41">
        <f t="shared" si="11"/>
        <v>0</v>
      </c>
      <c r="K52" s="41">
        <f t="shared" si="11"/>
        <v>0</v>
      </c>
      <c r="L52" s="41">
        <f t="shared" si="11"/>
        <v>0</v>
      </c>
      <c r="M52" s="41">
        <f t="shared" si="11"/>
        <v>0</v>
      </c>
      <c r="N52" s="41">
        <f t="shared" si="11"/>
        <v>0</v>
      </c>
      <c r="O52" s="41">
        <f t="shared" si="11"/>
        <v>0</v>
      </c>
      <c r="P52" s="41">
        <f t="shared" si="11"/>
        <v>0</v>
      </c>
      <c r="Q52" s="41">
        <f t="shared" si="11"/>
        <v>0</v>
      </c>
      <c r="R52" s="41">
        <f t="shared" si="11"/>
        <v>0</v>
      </c>
      <c r="S52" s="41">
        <f t="shared" si="11"/>
        <v>0</v>
      </c>
      <c r="T52" s="1"/>
      <c r="U52" s="41">
        <f t="shared" ref="U52:AG52" si="12">SUM(U24:U26)-U23</f>
        <v>0</v>
      </c>
      <c r="V52" s="41">
        <f t="shared" si="12"/>
        <v>0</v>
      </c>
      <c r="W52" s="41">
        <f t="shared" si="12"/>
        <v>0</v>
      </c>
      <c r="X52" s="41">
        <f t="shared" si="12"/>
        <v>0</v>
      </c>
      <c r="Y52" s="41">
        <f t="shared" si="12"/>
        <v>0</v>
      </c>
      <c r="Z52" s="41">
        <f t="shared" si="12"/>
        <v>0</v>
      </c>
      <c r="AA52" s="41">
        <f t="shared" si="12"/>
        <v>0</v>
      </c>
      <c r="AB52" s="41">
        <f t="shared" si="12"/>
        <v>0</v>
      </c>
      <c r="AC52" s="41">
        <f t="shared" si="12"/>
        <v>0</v>
      </c>
      <c r="AD52" s="41">
        <f t="shared" si="12"/>
        <v>0</v>
      </c>
      <c r="AE52" s="41">
        <f t="shared" si="12"/>
        <v>0</v>
      </c>
      <c r="AF52" s="41">
        <f t="shared" si="12"/>
        <v>0</v>
      </c>
      <c r="AG52" s="41">
        <f t="shared" si="12"/>
        <v>0</v>
      </c>
      <c r="AH52" s="14"/>
      <c r="AI52" s="14"/>
      <c r="AJ52" s="14"/>
      <c r="AK52" s="14"/>
    </row>
    <row r="53" spans="2:37" x14ac:dyDescent="0.15">
      <c r="B53" s="14"/>
      <c r="C53" s="14"/>
      <c r="D53" s="14"/>
      <c r="E53" s="40" t="s">
        <v>94</v>
      </c>
      <c r="F53" s="1"/>
      <c r="G53" s="41">
        <f t="shared" ref="G53:S53" si="13">SUM(G30:G31)-G29</f>
        <v>0</v>
      </c>
      <c r="H53" s="41">
        <f t="shared" si="13"/>
        <v>0</v>
      </c>
      <c r="I53" s="41">
        <f t="shared" si="13"/>
        <v>0</v>
      </c>
      <c r="J53" s="41">
        <f t="shared" si="13"/>
        <v>0</v>
      </c>
      <c r="K53" s="41">
        <f t="shared" si="13"/>
        <v>0</v>
      </c>
      <c r="L53" s="41">
        <f t="shared" si="13"/>
        <v>0</v>
      </c>
      <c r="M53" s="41">
        <f t="shared" si="13"/>
        <v>0</v>
      </c>
      <c r="N53" s="41">
        <f t="shared" si="13"/>
        <v>0</v>
      </c>
      <c r="O53" s="41">
        <f t="shared" si="13"/>
        <v>0</v>
      </c>
      <c r="P53" s="41">
        <f t="shared" si="13"/>
        <v>0</v>
      </c>
      <c r="Q53" s="41">
        <f t="shared" si="13"/>
        <v>0</v>
      </c>
      <c r="R53" s="41">
        <f t="shared" si="13"/>
        <v>0</v>
      </c>
      <c r="S53" s="41">
        <f t="shared" si="13"/>
        <v>0</v>
      </c>
      <c r="T53" s="1"/>
      <c r="U53" s="41">
        <f t="shared" ref="U53:AG53" si="14">SUM(U30:U31)-U29</f>
        <v>0</v>
      </c>
      <c r="V53" s="41">
        <f t="shared" si="14"/>
        <v>0</v>
      </c>
      <c r="W53" s="41">
        <f t="shared" si="14"/>
        <v>0</v>
      </c>
      <c r="X53" s="41">
        <f t="shared" si="14"/>
        <v>0</v>
      </c>
      <c r="Y53" s="41">
        <f t="shared" si="14"/>
        <v>0</v>
      </c>
      <c r="Z53" s="41">
        <f t="shared" si="14"/>
        <v>0</v>
      </c>
      <c r="AA53" s="41">
        <f t="shared" si="14"/>
        <v>0</v>
      </c>
      <c r="AB53" s="41">
        <f t="shared" si="14"/>
        <v>0</v>
      </c>
      <c r="AC53" s="41">
        <f t="shared" si="14"/>
        <v>0</v>
      </c>
      <c r="AD53" s="41">
        <f t="shared" si="14"/>
        <v>0</v>
      </c>
      <c r="AE53" s="41">
        <f t="shared" si="14"/>
        <v>0</v>
      </c>
      <c r="AF53" s="41">
        <f t="shared" si="14"/>
        <v>0</v>
      </c>
      <c r="AG53" s="41">
        <f t="shared" si="14"/>
        <v>0</v>
      </c>
      <c r="AH53" s="14"/>
      <c r="AI53" s="14"/>
      <c r="AJ53" s="14"/>
      <c r="AK53" s="14"/>
    </row>
    <row r="54" spans="2:37" x14ac:dyDescent="0.15">
      <c r="B54" s="14"/>
      <c r="C54" s="14"/>
      <c r="D54" s="14"/>
      <c r="E54" s="40" t="s">
        <v>95</v>
      </c>
      <c r="F54" s="1"/>
      <c r="G54" s="41">
        <f>SUM(G38,G41)-G37</f>
        <v>0</v>
      </c>
      <c r="H54" s="41">
        <f t="shared" ref="H54:S54" si="15">SUM(H38,H41)-H37</f>
        <v>0</v>
      </c>
      <c r="I54" s="41">
        <f t="shared" si="15"/>
        <v>0</v>
      </c>
      <c r="J54" s="41">
        <f t="shared" si="15"/>
        <v>0</v>
      </c>
      <c r="K54" s="41">
        <f t="shared" si="15"/>
        <v>0</v>
      </c>
      <c r="L54" s="41">
        <f t="shared" si="15"/>
        <v>0</v>
      </c>
      <c r="M54" s="41">
        <f t="shared" si="15"/>
        <v>0</v>
      </c>
      <c r="N54" s="41">
        <f t="shared" si="15"/>
        <v>0</v>
      </c>
      <c r="O54" s="41">
        <f t="shared" si="15"/>
        <v>0</v>
      </c>
      <c r="P54" s="41">
        <f>SUM(P38,P41)-P37</f>
        <v>0</v>
      </c>
      <c r="Q54" s="41">
        <f t="shared" si="15"/>
        <v>0</v>
      </c>
      <c r="R54" s="41">
        <f t="shared" si="15"/>
        <v>0</v>
      </c>
      <c r="S54" s="41">
        <f t="shared" si="15"/>
        <v>0</v>
      </c>
      <c r="T54" s="1"/>
      <c r="U54" s="41">
        <f t="shared" ref="U54:AG54" si="16">SUM(U38,U41)-U37</f>
        <v>0</v>
      </c>
      <c r="V54" s="41">
        <f t="shared" si="16"/>
        <v>0</v>
      </c>
      <c r="W54" s="41">
        <f t="shared" si="16"/>
        <v>0</v>
      </c>
      <c r="X54" s="41">
        <f t="shared" si="16"/>
        <v>0</v>
      </c>
      <c r="Y54" s="41">
        <f t="shared" si="16"/>
        <v>0</v>
      </c>
      <c r="Z54" s="41">
        <f t="shared" si="16"/>
        <v>0</v>
      </c>
      <c r="AA54" s="41">
        <f t="shared" si="16"/>
        <v>0</v>
      </c>
      <c r="AB54" s="41">
        <f t="shared" si="16"/>
        <v>0</v>
      </c>
      <c r="AC54" s="41">
        <f t="shared" si="16"/>
        <v>0</v>
      </c>
      <c r="AD54" s="41">
        <f t="shared" si="16"/>
        <v>0</v>
      </c>
      <c r="AE54" s="41">
        <f t="shared" si="16"/>
        <v>0</v>
      </c>
      <c r="AF54" s="41">
        <f t="shared" si="16"/>
        <v>0</v>
      </c>
      <c r="AG54" s="41">
        <f t="shared" si="16"/>
        <v>0</v>
      </c>
      <c r="AH54" s="14"/>
      <c r="AI54" s="14"/>
      <c r="AJ54" s="14"/>
      <c r="AK54" s="14"/>
    </row>
    <row r="55" spans="2:37" x14ac:dyDescent="0.15">
      <c r="B55" s="14"/>
      <c r="C55" s="14"/>
      <c r="D55" s="14"/>
      <c r="E55" s="40" t="s">
        <v>96</v>
      </c>
      <c r="F55" s="1"/>
      <c r="G55" s="41">
        <f>SUM(G39:G40)-G38</f>
        <v>0</v>
      </c>
      <c r="H55" s="41">
        <f t="shared" ref="H55:S55" si="17">SUM(H39:H40)-H38</f>
        <v>0</v>
      </c>
      <c r="I55" s="41">
        <f t="shared" si="17"/>
        <v>0</v>
      </c>
      <c r="J55" s="41">
        <f t="shared" si="17"/>
        <v>0</v>
      </c>
      <c r="K55" s="41">
        <f t="shared" si="17"/>
        <v>0</v>
      </c>
      <c r="L55" s="41">
        <f t="shared" si="17"/>
        <v>0</v>
      </c>
      <c r="M55" s="41">
        <f t="shared" si="17"/>
        <v>0</v>
      </c>
      <c r="N55" s="41">
        <f t="shared" si="17"/>
        <v>0</v>
      </c>
      <c r="O55" s="41">
        <f t="shared" si="17"/>
        <v>0</v>
      </c>
      <c r="P55" s="41">
        <f>SUM(P39:P40)-P38</f>
        <v>0</v>
      </c>
      <c r="Q55" s="41">
        <f t="shared" si="17"/>
        <v>0</v>
      </c>
      <c r="R55" s="41">
        <f t="shared" si="17"/>
        <v>0</v>
      </c>
      <c r="S55" s="41">
        <f t="shared" si="17"/>
        <v>0</v>
      </c>
      <c r="T55" s="1"/>
      <c r="U55" s="41">
        <f t="shared" ref="U55:AG55" si="18">SUM(U39:U40)-U38</f>
        <v>0</v>
      </c>
      <c r="V55" s="41">
        <f t="shared" si="18"/>
        <v>0</v>
      </c>
      <c r="W55" s="41">
        <f t="shared" si="18"/>
        <v>0</v>
      </c>
      <c r="X55" s="41">
        <f t="shared" si="18"/>
        <v>0</v>
      </c>
      <c r="Y55" s="41">
        <f t="shared" si="18"/>
        <v>0</v>
      </c>
      <c r="Z55" s="41">
        <f t="shared" si="18"/>
        <v>0</v>
      </c>
      <c r="AA55" s="41">
        <f t="shared" si="18"/>
        <v>0</v>
      </c>
      <c r="AB55" s="41">
        <f t="shared" si="18"/>
        <v>0</v>
      </c>
      <c r="AC55" s="41">
        <f t="shared" si="18"/>
        <v>0</v>
      </c>
      <c r="AD55" s="41">
        <f t="shared" si="18"/>
        <v>0</v>
      </c>
      <c r="AE55" s="41">
        <f t="shared" si="18"/>
        <v>0</v>
      </c>
      <c r="AF55" s="41">
        <f t="shared" si="18"/>
        <v>0</v>
      </c>
      <c r="AG55" s="41">
        <f t="shared" si="18"/>
        <v>0</v>
      </c>
      <c r="AH55" s="14"/>
      <c r="AI55" s="14"/>
      <c r="AJ55" s="14"/>
      <c r="AK55" s="14"/>
    </row>
    <row r="56" spans="2:37" x14ac:dyDescent="0.15">
      <c r="B56" s="14"/>
      <c r="C56" s="14"/>
      <c r="D56" s="14"/>
      <c r="E56" s="40" t="s">
        <v>42</v>
      </c>
      <c r="F56" s="1"/>
      <c r="G56" s="41">
        <f>SUM(G43:G46)-G42</f>
        <v>0</v>
      </c>
      <c r="H56" s="41">
        <f t="shared" ref="H56:S56" si="19">SUM(H43:H46)-H42</f>
        <v>0</v>
      </c>
      <c r="I56" s="41">
        <f t="shared" si="19"/>
        <v>0</v>
      </c>
      <c r="J56" s="41">
        <f t="shared" si="19"/>
        <v>0</v>
      </c>
      <c r="K56" s="41">
        <f t="shared" si="19"/>
        <v>0</v>
      </c>
      <c r="L56" s="41">
        <f t="shared" si="19"/>
        <v>0</v>
      </c>
      <c r="M56" s="41">
        <f t="shared" si="19"/>
        <v>0</v>
      </c>
      <c r="N56" s="41">
        <f t="shared" si="19"/>
        <v>0</v>
      </c>
      <c r="O56" s="41">
        <f t="shared" si="19"/>
        <v>0</v>
      </c>
      <c r="P56" s="41">
        <f>SUM(P43:P46)-P42</f>
        <v>0</v>
      </c>
      <c r="Q56" s="41">
        <f t="shared" si="19"/>
        <v>0</v>
      </c>
      <c r="R56" s="41">
        <f t="shared" si="19"/>
        <v>0</v>
      </c>
      <c r="S56" s="41">
        <f t="shared" si="19"/>
        <v>0</v>
      </c>
      <c r="T56" s="1"/>
      <c r="U56" s="41">
        <f t="shared" ref="U56:AG56" si="20">SUM(U43:U46)-U42</f>
        <v>0</v>
      </c>
      <c r="V56" s="41">
        <f t="shared" si="20"/>
        <v>0</v>
      </c>
      <c r="W56" s="41">
        <f t="shared" si="20"/>
        <v>0</v>
      </c>
      <c r="X56" s="41">
        <f t="shared" si="20"/>
        <v>0</v>
      </c>
      <c r="Y56" s="41">
        <f t="shared" si="20"/>
        <v>0</v>
      </c>
      <c r="Z56" s="41">
        <f t="shared" si="20"/>
        <v>0</v>
      </c>
      <c r="AA56" s="41">
        <f t="shared" si="20"/>
        <v>0</v>
      </c>
      <c r="AB56" s="41">
        <f t="shared" si="20"/>
        <v>0</v>
      </c>
      <c r="AC56" s="41">
        <f t="shared" si="20"/>
        <v>0</v>
      </c>
      <c r="AD56" s="41">
        <f t="shared" si="20"/>
        <v>0</v>
      </c>
      <c r="AE56" s="41">
        <f t="shared" si="20"/>
        <v>0</v>
      </c>
      <c r="AF56" s="41">
        <f t="shared" si="20"/>
        <v>0</v>
      </c>
      <c r="AG56" s="41">
        <f t="shared" si="20"/>
        <v>0</v>
      </c>
      <c r="AH56" s="14"/>
      <c r="AI56" s="14"/>
      <c r="AJ56" s="14"/>
      <c r="AK56" s="14"/>
    </row>
  </sheetData>
  <mergeCells count="99">
    <mergeCell ref="D20:E20"/>
    <mergeCell ref="D23:E23"/>
    <mergeCell ref="C19:E19"/>
    <mergeCell ref="D21:E21"/>
    <mergeCell ref="D22:E22"/>
    <mergeCell ref="C35:E35"/>
    <mergeCell ref="AI35:AK35"/>
    <mergeCell ref="C34:E34"/>
    <mergeCell ref="AI29:AK29"/>
    <mergeCell ref="AJ22:AK22"/>
    <mergeCell ref="C33:E33"/>
    <mergeCell ref="AJ27:AK27"/>
    <mergeCell ref="AJ28:AK28"/>
    <mergeCell ref="AJ46:AK46"/>
    <mergeCell ref="D27:E27"/>
    <mergeCell ref="D28:E28"/>
    <mergeCell ref="C36:E36"/>
    <mergeCell ref="C37:E37"/>
    <mergeCell ref="C29:E29"/>
    <mergeCell ref="D30:E30"/>
    <mergeCell ref="D31:E31"/>
    <mergeCell ref="C32:E32"/>
    <mergeCell ref="D44:E44"/>
    <mergeCell ref="D45:E45"/>
    <mergeCell ref="D46:E46"/>
    <mergeCell ref="D38:E38"/>
    <mergeCell ref="D41:E41"/>
    <mergeCell ref="C42:E42"/>
    <mergeCell ref="D43:E43"/>
    <mergeCell ref="C16:E16"/>
    <mergeCell ref="D17:E17"/>
    <mergeCell ref="D18:E18"/>
    <mergeCell ref="D15:E15"/>
    <mergeCell ref="D13:E13"/>
    <mergeCell ref="B4:F6"/>
    <mergeCell ref="G4:S4"/>
    <mergeCell ref="N5:N6"/>
    <mergeCell ref="D14:E14"/>
    <mergeCell ref="C8:E8"/>
    <mergeCell ref="D9:E9"/>
    <mergeCell ref="P5:P6"/>
    <mergeCell ref="I5:I6"/>
    <mergeCell ref="K5:K6"/>
    <mergeCell ref="D12:E12"/>
    <mergeCell ref="G5:G6"/>
    <mergeCell ref="H5:H6"/>
    <mergeCell ref="B7:E7"/>
    <mergeCell ref="AJ45:AK45"/>
    <mergeCell ref="AJ30:AK30"/>
    <mergeCell ref="AJ31:AK31"/>
    <mergeCell ref="AI32:AK32"/>
    <mergeCell ref="AI36:AK36"/>
    <mergeCell ref="AI33:AK33"/>
    <mergeCell ref="AI34:AK34"/>
    <mergeCell ref="AI37:AK37"/>
    <mergeCell ref="AJ38:AK38"/>
    <mergeCell ref="AJ41:AK41"/>
    <mergeCell ref="AI42:AK42"/>
    <mergeCell ref="AJ43:AK43"/>
    <mergeCell ref="AJ44:AK44"/>
    <mergeCell ref="G2:R2"/>
    <mergeCell ref="V2:AG2"/>
    <mergeCell ref="AI8:AK8"/>
    <mergeCell ref="AJ9:AK9"/>
    <mergeCell ref="AJ15:AK15"/>
    <mergeCell ref="O5:O6"/>
    <mergeCell ref="Q5:Q6"/>
    <mergeCell ref="AH7:AK7"/>
    <mergeCell ref="R5:R6"/>
    <mergeCell ref="Y5:Y6"/>
    <mergeCell ref="AC5:AC6"/>
    <mergeCell ref="AG5:AG6"/>
    <mergeCell ref="AF5:AF6"/>
    <mergeCell ref="Z5:Z6"/>
    <mergeCell ref="AD5:AD6"/>
    <mergeCell ref="U4:AD4"/>
    <mergeCell ref="AI19:AK19"/>
    <mergeCell ref="AJ20:AK20"/>
    <mergeCell ref="AJ21:AK21"/>
    <mergeCell ref="AJ23:AK23"/>
    <mergeCell ref="AJ13:AK13"/>
    <mergeCell ref="AJ14:AK14"/>
    <mergeCell ref="AI16:AK16"/>
    <mergeCell ref="AJ17:AK17"/>
    <mergeCell ref="AJ18:AK18"/>
    <mergeCell ref="AJ12:AK12"/>
    <mergeCell ref="AH4:AK6"/>
    <mergeCell ref="J5:J6"/>
    <mergeCell ref="L5:L6"/>
    <mergeCell ref="M5:M6"/>
    <mergeCell ref="AE5:AE6"/>
    <mergeCell ref="S5:S6"/>
    <mergeCell ref="W5:W6"/>
    <mergeCell ref="AE4:AG4"/>
    <mergeCell ref="AB5:AB6"/>
    <mergeCell ref="U5:U6"/>
    <mergeCell ref="V5:V6"/>
    <mergeCell ref="AA5:AA6"/>
    <mergeCell ref="X5:X6"/>
  </mergeCells>
  <phoneticPr fontId="1"/>
  <printOptions horizontalCentered="1" gridLinesSet="0"/>
  <pageMargins left="0.39370078740157483" right="0.39370078740157483" top="0.59055118110236227" bottom="0.39370078740157483" header="0.31496062992125984" footer="0.31496062992125984"/>
  <pageSetup paperSize="9" scale="8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65-1</vt:lpstr>
      <vt:lpstr>65-2</vt:lpstr>
      <vt:lpstr>'65-1'!Print_Area</vt:lpstr>
      <vt:lpstr>'65-2'!Print_Area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警察庁</dc:creator>
  <cp:lastModifiedBy>上野 真史</cp:lastModifiedBy>
  <cp:lastPrinted>2021-07-15T07:14:47Z</cp:lastPrinted>
  <dcterms:created xsi:type="dcterms:W3CDTF">2002-04-02T05:30:34Z</dcterms:created>
  <dcterms:modified xsi:type="dcterms:W3CDTF">2023-07-14T00:04:38Z</dcterms:modified>
</cp:coreProperties>
</file>