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10_警察庁\340_捜査支援分析管理官\02・検討中フォルダ\05・統計係\統計\07統計書\R04_犯罪統計書\R04_犯罪統計書\データ\excel\"/>
    </mc:Choice>
  </mc:AlternateContent>
  <xr:revisionPtr revIDLastSave="0" documentId="13_ncr:1_{453BEF7F-9C9E-4E7E-80A7-C137F637D6B6}" xr6:coauthVersionLast="36" xr6:coauthVersionMax="36" xr10:uidLastSave="{00000000-0000-0000-0000-000000000000}"/>
  <bookViews>
    <workbookView xWindow="3600" yWindow="-120" windowWidth="20736" windowHeight="11160" xr2:uid="{00000000-000D-0000-FFFF-FFFF00000000}"/>
  </bookViews>
  <sheets>
    <sheet name="01" sheetId="1" r:id="rId1"/>
    <sheet name="02" sheetId="2" r:id="rId2"/>
  </sheets>
  <definedNames>
    <definedName name="_xlnm.Print_Area" localSheetId="0">'01'!$B$2:$N$63,'01'!$P$2:$AE$63</definedName>
    <definedName name="_xlnm.Print_Area" localSheetId="1">'02'!$B$2:$M$63,'02'!$O$2:$Y$63</definedName>
  </definedNames>
  <calcPr calcId="191029"/>
</workbook>
</file>

<file path=xl/calcChain.xml><?xml version="1.0" encoding="utf-8"?>
<calcChain xmlns="http://schemas.openxmlformats.org/spreadsheetml/2006/main">
  <c r="J62" i="1" l="1"/>
  <c r="AH62" i="1" s="1"/>
  <c r="J61" i="1"/>
  <c r="AH61" i="1" s="1"/>
  <c r="J60" i="1"/>
  <c r="AH60" i="1" s="1"/>
  <c r="J59" i="1"/>
  <c r="AH59" i="1" s="1"/>
  <c r="J58" i="1"/>
  <c r="AH58" i="1" s="1"/>
  <c r="J57" i="1"/>
  <c r="AH57" i="1" s="1"/>
  <c r="J56" i="1"/>
  <c r="AH56" i="1" s="1"/>
  <c r="J55" i="1"/>
  <c r="AH55" i="1" s="1"/>
  <c r="J54" i="1"/>
  <c r="AH54" i="1" s="1"/>
  <c r="J53" i="1"/>
  <c r="AH53" i="1" s="1"/>
  <c r="J52" i="1"/>
  <c r="AH52" i="1" s="1"/>
  <c r="J51" i="1"/>
  <c r="AH51" i="1" s="1"/>
  <c r="J50" i="1"/>
  <c r="AH50" i="1" s="1"/>
  <c r="J49" i="1"/>
  <c r="AH49" i="1" s="1"/>
  <c r="J48" i="1"/>
  <c r="AH48" i="1" s="1"/>
  <c r="J47" i="1"/>
  <c r="AH47" i="1" s="1"/>
  <c r="J46" i="1"/>
  <c r="AH46" i="1" s="1"/>
  <c r="J45" i="1"/>
  <c r="AH45" i="1" s="1"/>
  <c r="J44" i="1"/>
  <c r="AH44" i="1" s="1"/>
  <c r="J43" i="1"/>
  <c r="AH43" i="1" s="1"/>
  <c r="J42" i="1"/>
  <c r="AH42" i="1" s="1"/>
  <c r="J41" i="1"/>
  <c r="AH41" i="1" s="1"/>
  <c r="J40" i="1"/>
  <c r="AH40" i="1" s="1"/>
  <c r="J39" i="1"/>
  <c r="AH39" i="1" s="1"/>
  <c r="J38" i="1"/>
  <c r="AH38" i="1" s="1"/>
  <c r="J37" i="1"/>
  <c r="AH37" i="1" s="1"/>
  <c r="J36" i="1"/>
  <c r="AH36" i="1" s="1"/>
  <c r="J35" i="1"/>
  <c r="AH35" i="1" s="1"/>
  <c r="J34" i="1"/>
  <c r="AH34" i="1" s="1"/>
  <c r="J33" i="1"/>
  <c r="AH33" i="1" s="1"/>
  <c r="J32" i="1"/>
  <c r="AH32" i="1" s="1"/>
  <c r="J31" i="1"/>
  <c r="AH31" i="1" s="1"/>
  <c r="J30" i="1"/>
  <c r="AH30" i="1" s="1"/>
  <c r="J29" i="1"/>
  <c r="AH29" i="1" s="1"/>
  <c r="J28" i="1"/>
  <c r="AH28" i="1" s="1"/>
  <c r="J27" i="1"/>
  <c r="AH27" i="1" s="1"/>
  <c r="J26" i="1"/>
  <c r="AH26" i="1" s="1"/>
  <c r="J25" i="1"/>
  <c r="AH25" i="1" s="1"/>
  <c r="J24" i="1"/>
  <c r="AH24" i="1" s="1"/>
  <c r="J23" i="1"/>
  <c r="AH23" i="1" s="1"/>
  <c r="J22" i="1"/>
  <c r="AH22" i="1" s="1"/>
  <c r="J21" i="1"/>
  <c r="AH21" i="1" s="1"/>
  <c r="J20" i="1"/>
  <c r="AH20" i="1" s="1"/>
  <c r="J19" i="1"/>
  <c r="AH19" i="1" s="1"/>
  <c r="J18" i="1"/>
  <c r="AH18" i="1" s="1"/>
  <c r="J17" i="1"/>
  <c r="AH17" i="1" s="1"/>
  <c r="J16" i="1"/>
  <c r="AH16" i="1" s="1"/>
  <c r="J15" i="1"/>
  <c r="AH15" i="1" s="1"/>
  <c r="J14" i="1"/>
  <c r="AH14" i="1" s="1"/>
  <c r="J13" i="1"/>
  <c r="AH13" i="1" s="1"/>
  <c r="J12" i="1"/>
  <c r="AH12" i="1" s="1"/>
  <c r="J11" i="1"/>
  <c r="AH11" i="1" s="1"/>
  <c r="J10" i="1"/>
  <c r="AH10" i="1" s="1"/>
  <c r="J9" i="1"/>
  <c r="AH9" i="1" s="1"/>
  <c r="J8" i="1"/>
  <c r="AH8" i="1" s="1"/>
  <c r="J7" i="1"/>
  <c r="AH7" i="1" s="1"/>
  <c r="H66" i="1" l="1"/>
  <c r="I66" i="2"/>
  <c r="H67" i="1"/>
  <c r="I33" i="1"/>
  <c r="I62" i="1" l="1"/>
  <c r="AG62" i="1" s="1"/>
  <c r="I61" i="1"/>
  <c r="I60" i="1"/>
  <c r="AG60" i="1" s="1"/>
  <c r="I59" i="1"/>
  <c r="AG59" i="1" s="1"/>
  <c r="I58" i="1"/>
  <c r="AG58" i="1" s="1"/>
  <c r="I57" i="1"/>
  <c r="AG57" i="1" s="1"/>
  <c r="I56" i="1"/>
  <c r="AG56" i="1" s="1"/>
  <c r="I55" i="1"/>
  <c r="AG55" i="1" s="1"/>
  <c r="I54" i="1"/>
  <c r="AG54" i="1" s="1"/>
  <c r="I53" i="1"/>
  <c r="AG53" i="1" s="1"/>
  <c r="I52" i="1"/>
  <c r="AG52" i="1" s="1"/>
  <c r="I51" i="1"/>
  <c r="AG51" i="1" s="1"/>
  <c r="I50" i="1"/>
  <c r="AG50" i="1" s="1"/>
  <c r="I49" i="1"/>
  <c r="AG49" i="1" s="1"/>
  <c r="I48" i="1"/>
  <c r="I47" i="1"/>
  <c r="AG47" i="1" s="1"/>
  <c r="I46" i="1"/>
  <c r="AG46" i="1" s="1"/>
  <c r="I45" i="1"/>
  <c r="AG45" i="1" s="1"/>
  <c r="I44" i="1"/>
  <c r="I43" i="1"/>
  <c r="AG43" i="1" s="1"/>
  <c r="I42" i="1"/>
  <c r="AG42" i="1" s="1"/>
  <c r="I41" i="1"/>
  <c r="AG41" i="1" s="1"/>
  <c r="I40" i="1"/>
  <c r="I39" i="1"/>
  <c r="I38" i="1"/>
  <c r="AG38" i="1" s="1"/>
  <c r="I37" i="1"/>
  <c r="AG37" i="1" s="1"/>
  <c r="I36" i="1"/>
  <c r="AG36" i="1" s="1"/>
  <c r="I35" i="1"/>
  <c r="AG35" i="1" s="1"/>
  <c r="I34" i="1"/>
  <c r="AG34" i="1" s="1"/>
  <c r="AG33" i="1"/>
  <c r="I32" i="1"/>
  <c r="AG32" i="1" s="1"/>
  <c r="I31" i="1"/>
  <c r="AG31" i="1" s="1"/>
  <c r="I30" i="1"/>
  <c r="AG30" i="1" s="1"/>
  <c r="I29" i="1"/>
  <c r="I28" i="1"/>
  <c r="AG28" i="1" s="1"/>
  <c r="I27" i="1"/>
  <c r="AG27" i="1" s="1"/>
  <c r="I26" i="1"/>
  <c r="I25" i="1"/>
  <c r="AG25" i="1" s="1"/>
  <c r="I24" i="1"/>
  <c r="AG24" i="1" s="1"/>
  <c r="I23" i="1"/>
  <c r="I22" i="1"/>
  <c r="AG22" i="1" s="1"/>
  <c r="I21" i="1"/>
  <c r="AG21" i="1" s="1"/>
  <c r="I20" i="1"/>
  <c r="AG20" i="1" s="1"/>
  <c r="I19" i="1"/>
  <c r="AG19" i="1" s="1"/>
  <c r="I18" i="1"/>
  <c r="I17" i="1"/>
  <c r="AG17" i="1" s="1"/>
  <c r="I16" i="1"/>
  <c r="AG16" i="1" s="1"/>
  <c r="I15" i="1"/>
  <c r="AG15" i="1" s="1"/>
  <c r="I14" i="1"/>
  <c r="I13" i="1"/>
  <c r="AG13" i="1" s="1"/>
  <c r="I12" i="1"/>
  <c r="AG12" i="1" s="1"/>
  <c r="I11" i="1"/>
  <c r="AG11" i="1" s="1"/>
  <c r="I10" i="1"/>
  <c r="AG10" i="1" s="1"/>
  <c r="I9" i="1"/>
  <c r="I8" i="1"/>
  <c r="AG8" i="1" s="1"/>
  <c r="I7" i="1"/>
  <c r="AG7" i="1" s="1"/>
  <c r="K66" i="1"/>
  <c r="L66" i="1"/>
  <c r="M66" i="1"/>
  <c r="N66" i="1"/>
  <c r="P66" i="1"/>
  <c r="Q66" i="1"/>
  <c r="R66" i="1"/>
  <c r="S66" i="1"/>
  <c r="T66" i="1"/>
  <c r="U66" i="1"/>
  <c r="V66" i="1"/>
  <c r="W66" i="1"/>
  <c r="X66" i="1"/>
  <c r="Y66" i="1"/>
  <c r="K67" i="1"/>
  <c r="L67" i="1"/>
  <c r="M67" i="1"/>
  <c r="N67" i="1"/>
  <c r="P67" i="1"/>
  <c r="Q67" i="1"/>
  <c r="R67" i="1"/>
  <c r="S67" i="1"/>
  <c r="T67" i="1"/>
  <c r="U67" i="1"/>
  <c r="V67" i="1"/>
  <c r="W67" i="1"/>
  <c r="X67" i="1"/>
  <c r="Y67" i="1"/>
  <c r="K68" i="1"/>
  <c r="L68" i="1"/>
  <c r="M68" i="1"/>
  <c r="N68" i="1"/>
  <c r="P68" i="1"/>
  <c r="Q68" i="1"/>
  <c r="R68" i="1"/>
  <c r="S68" i="1"/>
  <c r="T68" i="1"/>
  <c r="U68" i="1"/>
  <c r="V68" i="1"/>
  <c r="W68" i="1"/>
  <c r="X68" i="1"/>
  <c r="Y68" i="1"/>
  <c r="K69" i="1"/>
  <c r="L69" i="1"/>
  <c r="M69" i="1"/>
  <c r="N69" i="1"/>
  <c r="P69" i="1"/>
  <c r="Q69" i="1"/>
  <c r="R69" i="1"/>
  <c r="S69" i="1"/>
  <c r="T69" i="1"/>
  <c r="U69" i="1"/>
  <c r="V69" i="1"/>
  <c r="W69" i="1"/>
  <c r="X69" i="1"/>
  <c r="Y69" i="1"/>
  <c r="K70" i="1"/>
  <c r="L70" i="1"/>
  <c r="M70" i="1"/>
  <c r="N70" i="1"/>
  <c r="P70" i="1"/>
  <c r="Q70" i="1"/>
  <c r="R70" i="1"/>
  <c r="S70" i="1"/>
  <c r="T70" i="1"/>
  <c r="U70" i="1"/>
  <c r="V70" i="1"/>
  <c r="W70" i="1"/>
  <c r="X70" i="1"/>
  <c r="Y70" i="1"/>
  <c r="K71" i="1"/>
  <c r="L71" i="1"/>
  <c r="M71" i="1"/>
  <c r="N71" i="1"/>
  <c r="P71" i="1"/>
  <c r="Q71" i="1"/>
  <c r="R71" i="1"/>
  <c r="S71" i="1"/>
  <c r="T71" i="1"/>
  <c r="U71" i="1"/>
  <c r="V71" i="1"/>
  <c r="W71" i="1"/>
  <c r="X71" i="1"/>
  <c r="Y71" i="1"/>
  <c r="K72" i="1"/>
  <c r="L72" i="1"/>
  <c r="M72" i="1"/>
  <c r="N72" i="1"/>
  <c r="P72" i="1"/>
  <c r="Q72" i="1"/>
  <c r="R72" i="1"/>
  <c r="S72" i="1"/>
  <c r="T72" i="1"/>
  <c r="U72" i="1"/>
  <c r="V72" i="1"/>
  <c r="W72" i="1"/>
  <c r="X72" i="1"/>
  <c r="Y72" i="1"/>
  <c r="K73" i="1"/>
  <c r="L73" i="1"/>
  <c r="M73" i="1"/>
  <c r="N73" i="1"/>
  <c r="P73" i="1"/>
  <c r="Q73" i="1"/>
  <c r="R73" i="1"/>
  <c r="S73" i="1"/>
  <c r="T73" i="1"/>
  <c r="U73" i="1"/>
  <c r="V73" i="1"/>
  <c r="W73" i="1"/>
  <c r="X73" i="1"/>
  <c r="Y73" i="1"/>
  <c r="K74" i="1"/>
  <c r="L74" i="1"/>
  <c r="M74" i="1"/>
  <c r="N74" i="1"/>
  <c r="P74" i="1"/>
  <c r="Q74" i="1"/>
  <c r="R74" i="1"/>
  <c r="S74" i="1"/>
  <c r="T74" i="1"/>
  <c r="U74" i="1"/>
  <c r="V74" i="1"/>
  <c r="W74" i="1"/>
  <c r="X74" i="1"/>
  <c r="Y74" i="1"/>
  <c r="K75" i="1"/>
  <c r="L75" i="1"/>
  <c r="M75" i="1"/>
  <c r="N75" i="1"/>
  <c r="P75" i="1"/>
  <c r="Q75" i="1"/>
  <c r="R75" i="1"/>
  <c r="S75" i="1"/>
  <c r="T75" i="1"/>
  <c r="U75" i="1"/>
  <c r="V75" i="1"/>
  <c r="W75" i="1"/>
  <c r="X75" i="1"/>
  <c r="Y75" i="1"/>
  <c r="P66" i="2"/>
  <c r="Q66" i="2"/>
  <c r="R66" i="2"/>
  <c r="S66" i="2"/>
  <c r="P67" i="2"/>
  <c r="Q67" i="2"/>
  <c r="R67" i="2"/>
  <c r="S67" i="2"/>
  <c r="P68" i="2"/>
  <c r="Q68" i="2"/>
  <c r="R68" i="2"/>
  <c r="S68" i="2"/>
  <c r="P69" i="2"/>
  <c r="Q69" i="2"/>
  <c r="R69" i="2"/>
  <c r="S69" i="2"/>
  <c r="P70" i="2"/>
  <c r="Q70" i="2"/>
  <c r="R70" i="2"/>
  <c r="S70" i="2"/>
  <c r="P71" i="2"/>
  <c r="Q71" i="2"/>
  <c r="R71" i="2"/>
  <c r="S71" i="2"/>
  <c r="P72" i="2"/>
  <c r="Q72" i="2"/>
  <c r="R72" i="2"/>
  <c r="S72" i="2"/>
  <c r="P73" i="2"/>
  <c r="Q73" i="2"/>
  <c r="R73" i="2"/>
  <c r="S73" i="2"/>
  <c r="P74" i="2"/>
  <c r="Q74" i="2"/>
  <c r="R74" i="2"/>
  <c r="S74" i="2"/>
  <c r="P75" i="2"/>
  <c r="Q75" i="2"/>
  <c r="R75" i="2"/>
  <c r="S75" i="2"/>
  <c r="O75" i="2"/>
  <c r="O74" i="2"/>
  <c r="O73" i="2"/>
  <c r="O72" i="2"/>
  <c r="O71" i="2"/>
  <c r="O70" i="2"/>
  <c r="O69" i="2"/>
  <c r="O68" i="2"/>
  <c r="O67" i="2"/>
  <c r="O66" i="2"/>
  <c r="J66" i="2"/>
  <c r="K66" i="2"/>
  <c r="L66" i="2"/>
  <c r="M66" i="2"/>
  <c r="I67" i="2"/>
  <c r="J67" i="2"/>
  <c r="K67" i="2"/>
  <c r="L67" i="2"/>
  <c r="M67" i="2"/>
  <c r="I68" i="2"/>
  <c r="J68" i="2"/>
  <c r="K68" i="2"/>
  <c r="L68" i="2"/>
  <c r="M68" i="2"/>
  <c r="I69" i="2"/>
  <c r="J69" i="2"/>
  <c r="K69" i="2"/>
  <c r="L69" i="2"/>
  <c r="M69" i="2"/>
  <c r="I70" i="2"/>
  <c r="J70" i="2"/>
  <c r="K70" i="2"/>
  <c r="L70" i="2"/>
  <c r="M70" i="2"/>
  <c r="I71" i="2"/>
  <c r="J71" i="2"/>
  <c r="K71" i="2"/>
  <c r="L71" i="2"/>
  <c r="M71" i="2"/>
  <c r="I72" i="2"/>
  <c r="J72" i="2"/>
  <c r="K72" i="2"/>
  <c r="L72" i="2"/>
  <c r="M72" i="2"/>
  <c r="I73" i="2"/>
  <c r="J73" i="2"/>
  <c r="K73" i="2"/>
  <c r="L73" i="2"/>
  <c r="M73" i="2"/>
  <c r="I74" i="2"/>
  <c r="J74" i="2"/>
  <c r="K74" i="2"/>
  <c r="L74" i="2"/>
  <c r="M74" i="2"/>
  <c r="I75" i="2"/>
  <c r="J75" i="2"/>
  <c r="K75" i="2"/>
  <c r="L75" i="2"/>
  <c r="M75" i="2"/>
  <c r="H75" i="2"/>
  <c r="H74" i="2"/>
  <c r="H73" i="2"/>
  <c r="H72" i="2"/>
  <c r="H71" i="2"/>
  <c r="H70" i="2"/>
  <c r="H69" i="2"/>
  <c r="H68" i="2"/>
  <c r="H67" i="2"/>
  <c r="H66" i="2"/>
  <c r="AF33" i="1" l="1"/>
  <c r="AF18" i="1"/>
  <c r="AF26" i="1"/>
  <c r="AF55" i="1"/>
  <c r="AF46" i="1"/>
  <c r="AF29" i="1"/>
  <c r="AF23" i="1"/>
  <c r="AF39" i="1"/>
  <c r="AF53" i="1"/>
  <c r="AF47" i="1"/>
  <c r="AG39" i="1"/>
  <c r="AF40" i="1"/>
  <c r="AF58" i="1"/>
  <c r="AF50" i="1"/>
  <c r="AF44" i="1"/>
  <c r="AF61" i="1"/>
  <c r="AF62" i="1"/>
  <c r="J73" i="1"/>
  <c r="AF42" i="1"/>
  <c r="AG18" i="1"/>
  <c r="AF7" i="1"/>
  <c r="AF10" i="1"/>
  <c r="AF54" i="1"/>
  <c r="AG61" i="1"/>
  <c r="AF17" i="1"/>
  <c r="I75" i="1"/>
  <c r="H69" i="1"/>
  <c r="AF25" i="1"/>
  <c r="AF41" i="1"/>
  <c r="AF49" i="1"/>
  <c r="J68" i="1"/>
  <c r="AF31" i="1"/>
  <c r="AF15" i="1"/>
  <c r="AF14" i="1"/>
  <c r="AF19" i="1"/>
  <c r="AF27" i="1"/>
  <c r="AF35" i="1"/>
  <c r="AG40" i="1"/>
  <c r="AG29" i="1"/>
  <c r="AG44" i="1"/>
  <c r="AF43" i="1"/>
  <c r="AF24" i="1"/>
  <c r="AG26" i="1"/>
  <c r="AF12" i="1"/>
  <c r="AF20" i="1"/>
  <c r="AF28" i="1"/>
  <c r="AF36" i="1"/>
  <c r="AF52" i="1"/>
  <c r="H68" i="1"/>
  <c r="H75" i="1"/>
  <c r="AF59" i="1"/>
  <c r="AF16" i="1"/>
  <c r="AG23" i="1"/>
  <c r="I71" i="1"/>
  <c r="AF13" i="1"/>
  <c r="H70" i="1"/>
  <c r="AF37" i="1"/>
  <c r="AF45" i="1"/>
  <c r="AF60" i="1"/>
  <c r="AF32" i="1"/>
  <c r="J70" i="1"/>
  <c r="J74" i="1"/>
  <c r="AF57" i="1"/>
  <c r="J71" i="1"/>
  <c r="J67" i="1"/>
  <c r="AF48" i="1"/>
  <c r="AF9" i="1"/>
  <c r="AG14" i="1"/>
  <c r="AG48" i="1"/>
  <c r="J75" i="1"/>
  <c r="H72" i="1"/>
  <c r="AF30" i="1"/>
  <c r="AF21" i="1"/>
  <c r="I68" i="1"/>
  <c r="AF51" i="1"/>
  <c r="J72" i="1"/>
  <c r="H73" i="1"/>
  <c r="AF34" i="1"/>
  <c r="H74" i="1"/>
  <c r="I66" i="1"/>
  <c r="J69" i="1"/>
  <c r="AF56" i="1"/>
  <c r="I72" i="1"/>
  <c r="I74" i="1"/>
  <c r="AG9" i="1"/>
  <c r="AF22" i="1"/>
  <c r="AF38" i="1"/>
  <c r="I69" i="1"/>
  <c r="I67" i="1"/>
  <c r="J66" i="1"/>
  <c r="H71" i="1"/>
  <c r="AF11" i="1"/>
  <c r="AF8" i="1"/>
  <c r="I73" i="1"/>
  <c r="I70" i="1"/>
</calcChain>
</file>

<file path=xl/sharedStrings.xml><?xml version="1.0" encoding="utf-8"?>
<sst xmlns="http://schemas.openxmlformats.org/spreadsheetml/2006/main" count="351" uniqueCount="109">
  <si>
    <t>うち）</t>
  </si>
  <si>
    <t>人の被害の計</t>
  </si>
  <si>
    <t>０歳～５歳</t>
  </si>
  <si>
    <t>６歳～１２歳</t>
  </si>
  <si>
    <t>１３歳～１９歳</t>
  </si>
  <si>
    <t>２０歳～２４歳</t>
  </si>
  <si>
    <t>２５歳～２９歳</t>
  </si>
  <si>
    <t>３０歳～３９歳</t>
  </si>
  <si>
    <t>４０歳～４９歳</t>
  </si>
  <si>
    <t>総数</t>
  </si>
  <si>
    <t>女</t>
  </si>
  <si>
    <t>殺人</t>
    <rPh sb="0" eb="2">
      <t>サツジン</t>
    </rPh>
    <phoneticPr fontId="2"/>
  </si>
  <si>
    <t>殺人予備</t>
    <rPh sb="0" eb="2">
      <t>サツジン</t>
    </rPh>
    <rPh sb="2" eb="4">
      <t>ヨビ</t>
    </rPh>
    <phoneticPr fontId="2"/>
  </si>
  <si>
    <t>自殺関与</t>
    <rPh sb="0" eb="2">
      <t>ジサツ</t>
    </rPh>
    <rPh sb="2" eb="4">
      <t>カンヨ</t>
    </rPh>
    <phoneticPr fontId="2"/>
  </si>
  <si>
    <t>強盗殺人</t>
    <rPh sb="0" eb="2">
      <t>ゴウトウ</t>
    </rPh>
    <rPh sb="2" eb="4">
      <t>サツジン</t>
    </rPh>
    <phoneticPr fontId="2"/>
  </si>
  <si>
    <t>強盗傷人</t>
    <rPh sb="0" eb="2">
      <t>ゴウトウ</t>
    </rPh>
    <rPh sb="2" eb="3">
      <t>キズ</t>
    </rPh>
    <rPh sb="3" eb="4">
      <t>ヒト</t>
    </rPh>
    <phoneticPr fontId="2"/>
  </si>
  <si>
    <t>強盗・準強盗</t>
    <rPh sb="0" eb="2">
      <t>ゴウトウ</t>
    </rPh>
    <rPh sb="3" eb="4">
      <t>ジュン</t>
    </rPh>
    <rPh sb="4" eb="6">
      <t>ゴウトウ</t>
    </rPh>
    <phoneticPr fontId="2"/>
  </si>
  <si>
    <t>凶器準備集合</t>
    <rPh sb="4" eb="6">
      <t>シュウゴウ</t>
    </rPh>
    <phoneticPr fontId="2"/>
  </si>
  <si>
    <t>傷害致死</t>
  </si>
  <si>
    <t>通貨偽造</t>
  </si>
  <si>
    <t>文書偽造</t>
  </si>
  <si>
    <t>有価証券偽造</t>
  </si>
  <si>
    <t>賄賂</t>
    <rPh sb="0" eb="2">
      <t>ワイロ</t>
    </rPh>
    <phoneticPr fontId="2"/>
  </si>
  <si>
    <t>強制わいせつ</t>
    <rPh sb="0" eb="2">
      <t>キョウセイ</t>
    </rPh>
    <phoneticPr fontId="2"/>
  </si>
  <si>
    <t>公然わいせつ</t>
    <rPh sb="0" eb="2">
      <t>コウゼン</t>
    </rPh>
    <phoneticPr fontId="2"/>
  </si>
  <si>
    <t>うち)</t>
    <phoneticPr fontId="2"/>
  </si>
  <si>
    <t>住居侵入</t>
    <rPh sb="0" eb="2">
      <t>ジュウキョ</t>
    </rPh>
    <rPh sb="2" eb="4">
      <t>シンニュウ</t>
    </rPh>
    <phoneticPr fontId="2"/>
  </si>
  <si>
    <t>うち)</t>
    <phoneticPr fontId="2"/>
  </si>
  <si>
    <t>盗品等</t>
    <rPh sb="0" eb="2">
      <t>トウヒン</t>
    </rPh>
    <rPh sb="2" eb="3">
      <t>トウ</t>
    </rPh>
    <phoneticPr fontId="2"/>
  </si>
  <si>
    <t>器物損壊等</t>
    <rPh sb="0" eb="2">
      <t>キブツ</t>
    </rPh>
    <rPh sb="2" eb="4">
      <t>ソンカイ</t>
    </rPh>
    <rPh sb="4" eb="5">
      <t>トウ</t>
    </rPh>
    <phoneticPr fontId="2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</si>
  <si>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2"/>
  </si>
  <si>
    <t>５０歳～５９歳</t>
    <phoneticPr fontId="2"/>
  </si>
  <si>
    <t>６０歳～６４歳</t>
    <phoneticPr fontId="2"/>
  </si>
  <si>
    <t>６５歳～６９歳</t>
    <phoneticPr fontId="2"/>
  </si>
  <si>
    <t>７０歳以上</t>
    <phoneticPr fontId="2"/>
  </si>
  <si>
    <t>年 齢 不 明</t>
    <phoneticPr fontId="2"/>
  </si>
  <si>
    <t>女</t>
    <phoneticPr fontId="2"/>
  </si>
  <si>
    <t>凶悪犯</t>
    <phoneticPr fontId="2"/>
  </si>
  <si>
    <t>殺人</t>
    <phoneticPr fontId="2"/>
  </si>
  <si>
    <t>強盗</t>
    <phoneticPr fontId="2"/>
  </si>
  <si>
    <t>放火</t>
    <phoneticPr fontId="2"/>
  </si>
  <si>
    <t>粗暴犯</t>
    <phoneticPr fontId="2"/>
  </si>
  <si>
    <t>暴行</t>
    <phoneticPr fontId="2"/>
  </si>
  <si>
    <t>傷害</t>
    <phoneticPr fontId="2"/>
  </si>
  <si>
    <t>うち)</t>
    <phoneticPr fontId="2"/>
  </si>
  <si>
    <t>脅迫</t>
    <phoneticPr fontId="2"/>
  </si>
  <si>
    <t>恐喝</t>
    <phoneticPr fontId="2"/>
  </si>
  <si>
    <t>窃盗犯</t>
    <phoneticPr fontId="2"/>
  </si>
  <si>
    <t>侵入盗</t>
    <phoneticPr fontId="2"/>
  </si>
  <si>
    <t>乗り物盗</t>
    <phoneticPr fontId="2"/>
  </si>
  <si>
    <t>非侵入盗</t>
    <phoneticPr fontId="2"/>
  </si>
  <si>
    <t>知能犯</t>
    <phoneticPr fontId="2"/>
  </si>
  <si>
    <t>詐欺</t>
    <phoneticPr fontId="2"/>
  </si>
  <si>
    <t>横領</t>
    <phoneticPr fontId="2"/>
  </si>
  <si>
    <t>業務上横領</t>
    <phoneticPr fontId="2"/>
  </si>
  <si>
    <t>偽造</t>
    <phoneticPr fontId="2"/>
  </si>
  <si>
    <t>印章偽造</t>
    <phoneticPr fontId="2"/>
  </si>
  <si>
    <t>汚職</t>
    <phoneticPr fontId="2"/>
  </si>
  <si>
    <t>うち)</t>
    <phoneticPr fontId="2"/>
  </si>
  <si>
    <t>あっせん利得処罰法</t>
    <rPh sb="4" eb="6">
      <t>リトク</t>
    </rPh>
    <rPh sb="6" eb="8">
      <t>ショバツ</t>
    </rPh>
    <rPh sb="8" eb="9">
      <t>ホウ</t>
    </rPh>
    <phoneticPr fontId="2"/>
  </si>
  <si>
    <t>背任</t>
    <phoneticPr fontId="2"/>
  </si>
  <si>
    <t>風俗犯</t>
    <phoneticPr fontId="2"/>
  </si>
  <si>
    <t>賭博</t>
    <phoneticPr fontId="2"/>
  </si>
  <si>
    <t>普通賭博</t>
    <phoneticPr fontId="2"/>
  </si>
  <si>
    <t>常習賭博</t>
    <phoneticPr fontId="2"/>
  </si>
  <si>
    <t>賭博開張等</t>
    <rPh sb="4" eb="5">
      <t>トウ</t>
    </rPh>
    <phoneticPr fontId="2"/>
  </si>
  <si>
    <t>その他の刑法犯</t>
    <phoneticPr fontId="2"/>
  </si>
  <si>
    <t>うち)</t>
    <phoneticPr fontId="2"/>
  </si>
  <si>
    <t>占有離脱物横領</t>
    <phoneticPr fontId="2"/>
  </si>
  <si>
    <t>公務執行妨害</t>
    <phoneticPr fontId="2"/>
  </si>
  <si>
    <t>嬰児殺</t>
    <phoneticPr fontId="2"/>
  </si>
  <si>
    <t>わいせつ</t>
    <phoneticPr fontId="2"/>
  </si>
  <si>
    <t>うち)</t>
    <phoneticPr fontId="2"/>
  </si>
  <si>
    <t>逮捕監禁</t>
    <phoneticPr fontId="2"/>
  </si>
  <si>
    <t>嬰児殺</t>
    <phoneticPr fontId="2"/>
  </si>
  <si>
    <t>わいせつ</t>
    <phoneticPr fontId="2"/>
  </si>
  <si>
    <t>うち)</t>
    <phoneticPr fontId="2"/>
  </si>
  <si>
    <t>　　　　　被害者の年齢・
　　　　　　　　　　性別
罪　種</t>
    <rPh sb="5" eb="8">
      <t>ヒガイシャ</t>
    </rPh>
    <rPh sb="9" eb="11">
      <t>ネンレイ</t>
    </rPh>
    <rPh sb="23" eb="25">
      <t>セイベツ</t>
    </rPh>
    <rPh sb="26" eb="27">
      <t>ザイ</t>
    </rPh>
    <rPh sb="28" eb="29">
      <t>シュ</t>
    </rPh>
    <phoneticPr fontId="2"/>
  </si>
  <si>
    <r>
      <t>被害者の年齢・性別
　　　　　　　　　</t>
    </r>
    <r>
      <rPr>
        <sz val="10"/>
        <rFont val="ＭＳ 明朝"/>
        <family val="1"/>
        <charset val="128"/>
      </rPr>
      <t>罪  種</t>
    </r>
    <rPh sb="0" eb="3">
      <t>ヒガイシャ</t>
    </rPh>
    <rPh sb="4" eb="6">
      <t>ネンレイ</t>
    </rPh>
    <rPh sb="7" eb="9">
      <t>セイベツ</t>
    </rPh>
    <phoneticPr fontId="2"/>
  </si>
  <si>
    <t>法人・団体</t>
    <rPh sb="3" eb="5">
      <t>ダンタイ</t>
    </rPh>
    <phoneticPr fontId="2"/>
  </si>
  <si>
    <t>被害者なし</t>
    <phoneticPr fontId="2"/>
  </si>
  <si>
    <t>年齢・性別   認知件数</t>
    <phoneticPr fontId="2"/>
  </si>
  <si>
    <t>年齢・性別   認知件数（つづき）</t>
    <phoneticPr fontId="2"/>
  </si>
  <si>
    <t>54　罪種別   被害者の</t>
    <phoneticPr fontId="2"/>
  </si>
  <si>
    <t>注　一つの事件で数人の被害者がいる場合は、主たる被害者について計上してある。</t>
    <phoneticPr fontId="2"/>
  </si>
  <si>
    <t>確認用</t>
    <rPh sb="0" eb="2">
      <t>カクニン</t>
    </rPh>
    <rPh sb="2" eb="3">
      <t>ヨウ</t>
    </rPh>
    <phoneticPr fontId="2"/>
  </si>
  <si>
    <t>刑法犯総数</t>
    <rPh sb="0" eb="3">
      <t>ケイホウハン</t>
    </rPh>
    <rPh sb="3" eb="5">
      <t>ソウスウ</t>
    </rPh>
    <phoneticPr fontId="2"/>
  </si>
  <si>
    <t>凶悪犯</t>
    <rPh sb="0" eb="3">
      <t>キョウアクハン</t>
    </rPh>
    <phoneticPr fontId="2"/>
  </si>
  <si>
    <t>強盗</t>
    <rPh sb="0" eb="2">
      <t>ゴウトウ</t>
    </rPh>
    <phoneticPr fontId="2"/>
  </si>
  <si>
    <t>粗暴犯</t>
    <rPh sb="0" eb="2">
      <t>ソボウ</t>
    </rPh>
    <rPh sb="2" eb="3">
      <t>ハン</t>
    </rPh>
    <phoneticPr fontId="2"/>
  </si>
  <si>
    <t>窃盗犯</t>
    <rPh sb="0" eb="2">
      <t>セットウ</t>
    </rPh>
    <rPh sb="2" eb="3">
      <t>ハン</t>
    </rPh>
    <phoneticPr fontId="2"/>
  </si>
  <si>
    <t>知能犯</t>
    <rPh sb="0" eb="3">
      <t>チノウハン</t>
    </rPh>
    <phoneticPr fontId="2"/>
  </si>
  <si>
    <t>横領</t>
    <rPh sb="0" eb="2">
      <t>オウリョウ</t>
    </rPh>
    <phoneticPr fontId="2"/>
  </si>
  <si>
    <t>偽造</t>
    <rPh sb="0" eb="2">
      <t>ギゾウ</t>
    </rPh>
    <phoneticPr fontId="2"/>
  </si>
  <si>
    <t>賭博</t>
    <rPh sb="0" eb="2">
      <t>トバク</t>
    </rPh>
    <phoneticPr fontId="2"/>
  </si>
  <si>
    <t>総数</t>
    <rPh sb="0" eb="2">
      <t>ソウスウ</t>
    </rPh>
    <phoneticPr fontId="2"/>
  </si>
  <si>
    <t>人の被害</t>
    <rPh sb="0" eb="1">
      <t>ヒト</t>
    </rPh>
    <rPh sb="2" eb="4">
      <t>ヒガイ</t>
    </rPh>
    <phoneticPr fontId="2"/>
  </si>
  <si>
    <t>女</t>
    <rPh sb="0" eb="1">
      <t>オンナ</t>
    </rPh>
    <phoneticPr fontId="2"/>
  </si>
  <si>
    <t>略取誘拐・人身売買</t>
    <rPh sb="5" eb="7">
      <t>ジンシン</t>
    </rPh>
    <rPh sb="7" eb="9">
      <t>バイバイ</t>
    </rPh>
    <phoneticPr fontId="2"/>
  </si>
  <si>
    <t>支払用カード偽造</t>
    <rPh sb="0" eb="2">
      <t>シハラ</t>
    </rPh>
    <rPh sb="2" eb="3">
      <t>ヨウ</t>
    </rPh>
    <rPh sb="6" eb="8">
      <t>ギゾウ</t>
    </rPh>
    <phoneticPr fontId="2"/>
  </si>
  <si>
    <t>被害332</t>
    <rPh sb="0" eb="2">
      <t>ヒガイ</t>
    </rPh>
    <phoneticPr fontId="2"/>
  </si>
  <si>
    <t>被害333</t>
    <rPh sb="0" eb="2">
      <t>ヒガイ</t>
    </rPh>
    <phoneticPr fontId="2"/>
  </si>
  <si>
    <t>被害334</t>
    <rPh sb="0" eb="2">
      <t>ヒガイ</t>
    </rPh>
    <phoneticPr fontId="2"/>
  </si>
  <si>
    <t>被害335</t>
    <rPh sb="0" eb="2">
      <t>ヒガイ</t>
    </rPh>
    <phoneticPr fontId="2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</si>
  <si>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2"/>
  </si>
  <si>
    <t>強制性交等</t>
    <rPh sb="0" eb="2">
      <t>キョウセイ</t>
    </rPh>
    <rPh sb="2" eb="4">
      <t>セイコウ</t>
    </rPh>
    <rPh sb="4" eb="5">
      <t>ナド</t>
    </rPh>
    <phoneticPr fontId="2"/>
  </si>
  <si>
    <t>年齢不詳</t>
  </si>
  <si>
    <t>男</t>
  </si>
  <si>
    <r>
      <t>2</t>
    </r>
    <r>
      <rPr>
        <sz val="10"/>
        <rFont val="ＭＳ 明朝"/>
        <family val="1"/>
        <charset val="128"/>
      </rPr>
      <t>022年</t>
    </r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</si>
</sst>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#,##0;[Red]\-#,##0;\-"/>
    <numFmt numFmtId="177" formatCode="0%;\(0%\)"/>
    <numFmt numFmtId="178" formatCode="0.0%"/>
    <numFmt numFmtId="179" formatCode="&quot;$&quot;#,##0;&quot;¥&quot;\!\(&quot;$&quot;#,##0&quot;¥&quot;\!\)"/>
    <numFmt numFmtId="180" formatCode="#,##0.0_);\(#,##0.0\)"/>
    <numFmt numFmtId="181" formatCode="&quot;$&quot;#,##0_);[Red]\(&quot;$&quot;#,##0\)"/>
    <numFmt numFmtId="182" formatCode="&quot;$&quot;#,##0_);\(&quot;$&quot;#,##0\)"/>
    <numFmt numFmtId="183" formatCode="&quot;$&quot;#,##0.00_);\(&quot;$&quot;#,##0.00\)"/>
    <numFmt numFmtId="184" formatCode="&quot;$&quot;#,##0.00_);[Red]\(&quot;$&quot;#,##0.00\)"/>
    <numFmt numFmtId="185" formatCode="0.00_)"/>
    <numFmt numFmtId="186" formatCode="#,##0_ ;[Red]&quot;¥&quot;\!\-#,##0&quot;¥&quot;\!\ "/>
    <numFmt numFmtId="187" formatCode="0_ ;[Red]&quot;¥&quot;\!\-0&quot;¥&quot;\!\ "/>
    <numFmt numFmtId="188" formatCode="0_ ;[Red]\-0\ "/>
    <numFmt numFmtId="189" formatCode="#,##0_ "/>
    <numFmt numFmtId="190" formatCode="hh:mm\ \T\K"/>
  </numFmts>
  <fonts count="31">
    <font>
      <sz val="10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3"/>
      <name val="Tms Rmn"/>
      <family val="1"/>
    </font>
    <font>
      <b/>
      <sz val="10"/>
      <name val="Helv"/>
      <family val="2"/>
    </font>
    <font>
      <b/>
      <sz val="13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b/>
      <i/>
      <sz val="16"/>
      <name val="Helv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8"/>
      <color indexed="10"/>
      <name val="Arial"/>
      <family val="2"/>
    </font>
    <font>
      <b/>
      <sz val="9"/>
      <name val="Times New Roman"/>
      <family val="1"/>
    </font>
    <font>
      <b/>
      <i/>
      <sz val="14"/>
      <name val="中ゴシックＢＢＢ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26">
    <xf numFmtId="0" fontId="0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79" fontId="11" fillId="0" borderId="0" applyFill="0" applyBorder="0" applyAlignment="0"/>
    <xf numFmtId="0" fontId="14" fillId="0" borderId="0"/>
    <xf numFmtId="0" fontId="15" fillId="0" borderId="1" applyNumberFormat="0" applyFill="0" applyProtection="0">
      <alignment horizontal="center"/>
    </xf>
    <xf numFmtId="38" fontId="16" fillId="0" borderId="0" applyFont="0" applyFill="0" applyBorder="0" applyAlignment="0" applyProtection="0"/>
    <xf numFmtId="3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39" fontId="13" fillId="0" borderId="0" applyFont="0" applyFill="0" applyBorder="0" applyAlignment="0" applyProtection="0"/>
    <xf numFmtId="4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4" fontId="16" fillId="0" borderId="0" applyFont="0" applyFill="0" applyBorder="0" applyAlignment="0" applyProtection="0"/>
    <xf numFmtId="0" fontId="17" fillId="0" borderId="0">
      <alignment horizontal="left"/>
    </xf>
    <xf numFmtId="38" fontId="18" fillId="2" borderId="0" applyNumberFormat="0" applyBorder="0" applyAlignment="0" applyProtection="0"/>
    <xf numFmtId="0" fontId="19" fillId="0" borderId="0">
      <alignment horizontal="left"/>
    </xf>
    <xf numFmtId="0" fontId="20" fillId="0" borderId="2" applyNumberFormat="0" applyAlignment="0" applyProtection="0">
      <alignment horizontal="left" vertical="center"/>
    </xf>
    <xf numFmtId="0" fontId="20" fillId="0" borderId="3">
      <alignment horizontal="left" vertical="center"/>
    </xf>
    <xf numFmtId="10" fontId="18" fillId="3" borderId="4" applyNumberFormat="0" applyBorder="0" applyAlignment="0" applyProtection="0"/>
    <xf numFmtId="1" fontId="8" fillId="0" borderId="0" applyProtection="0">
      <protection locked="0"/>
    </xf>
    <xf numFmtId="0" fontId="21" fillId="0" borderId="5"/>
    <xf numFmtId="0" fontId="11" fillId="0" borderId="0"/>
    <xf numFmtId="185" fontId="22" fillId="0" borderId="0"/>
    <xf numFmtId="0" fontId="23" fillId="0" borderId="0"/>
    <xf numFmtId="10" fontId="23" fillId="0" borderId="0" applyFont="0" applyFill="0" applyBorder="0" applyAlignment="0" applyProtection="0"/>
    <xf numFmtId="4" fontId="17" fillId="0" borderId="0">
      <alignment horizontal="right"/>
    </xf>
    <xf numFmtId="4" fontId="24" fillId="0" borderId="0">
      <alignment horizontal="right"/>
    </xf>
    <xf numFmtId="0" fontId="25" fillId="0" borderId="0">
      <alignment horizontal="left"/>
    </xf>
    <xf numFmtId="0" fontId="18" fillId="0" borderId="0" applyNumberFormat="0" applyFill="0" applyBorder="0" applyProtection="0">
      <alignment vertical="top" wrapText="1"/>
    </xf>
    <xf numFmtId="3" fontId="18" fillId="0" borderId="0" applyFill="0" applyBorder="0" applyProtection="0">
      <alignment horizontal="right" vertical="top" wrapText="1"/>
    </xf>
    <xf numFmtId="3" fontId="26" fillId="0" borderId="0" applyFill="0" applyBorder="0" applyProtection="0">
      <alignment horizontal="right" vertical="top" wrapText="1"/>
    </xf>
    <xf numFmtId="0" fontId="21" fillId="0" borderId="0"/>
    <xf numFmtId="0" fontId="27" fillId="0" borderId="0">
      <alignment horizontal="center"/>
    </xf>
    <xf numFmtId="186" fontId="12" fillId="0" borderId="0" applyBorder="0">
      <alignment horizontal="right"/>
    </xf>
    <xf numFmtId="49" fontId="11" fillId="0" borderId="0" applyFont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187" fontId="12" fillId="0" borderId="0" applyFill="0" applyBorder="0"/>
    <xf numFmtId="186" fontId="12" fillId="0" borderId="0" applyFill="0" applyBorder="0"/>
    <xf numFmtId="188" fontId="12" fillId="0" borderId="0" applyFill="0" applyBorder="0"/>
    <xf numFmtId="49" fontId="12" fillId="4" borderId="6">
      <alignment horizontal="center"/>
    </xf>
    <xf numFmtId="189" fontId="12" fillId="4" borderId="6">
      <alignment horizontal="right"/>
    </xf>
    <xf numFmtId="14" fontId="12" fillId="4" borderId="0" applyBorder="0">
      <alignment horizontal="center"/>
    </xf>
    <xf numFmtId="49" fontId="12" fillId="0" borderId="6"/>
    <xf numFmtId="0" fontId="28" fillId="0" borderId="7">
      <alignment horizontal="left"/>
    </xf>
    <xf numFmtId="14" fontId="12" fillId="0" borderId="8" applyBorder="0">
      <alignment horizontal="left"/>
    </xf>
    <xf numFmtId="14" fontId="12" fillId="0" borderId="0" applyFill="0" applyBorder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90" fontId="29" fillId="0" borderId="0"/>
    <xf numFmtId="49" fontId="12" fillId="0" borderId="0"/>
    <xf numFmtId="0" fontId="30" fillId="0" borderId="0"/>
    <xf numFmtId="0" fontId="3" fillId="0" borderId="0"/>
    <xf numFmtId="0" fontId="11" fillId="0" borderId="0"/>
  </cellStyleXfs>
  <cellXfs count="345">
    <xf numFmtId="0" fontId="0" fillId="0" borderId="0" xfId="0"/>
    <xf numFmtId="0" fontId="6" fillId="0" borderId="9" xfId="0" applyFont="1" applyFill="1" applyBorder="1" applyAlignment="1" applyProtection="1">
      <alignment horizontal="center" vertical="center"/>
    </xf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distributed" vertical="center"/>
    </xf>
    <xf numFmtId="176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6" fillId="0" borderId="1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0" xfId="0" applyFont="1" applyFill="1" applyAlignment="1"/>
    <xf numFmtId="176" fontId="8" fillId="0" borderId="16" xfId="0" applyNumberFormat="1" applyFont="1" applyFill="1" applyBorder="1" applyAlignment="1" applyProtection="1"/>
    <xf numFmtId="0" fontId="8" fillId="0" borderId="11" xfId="0" applyFont="1" applyFill="1" applyBorder="1" applyAlignment="1">
      <alignment horizontal="distributed"/>
    </xf>
    <xf numFmtId="0" fontId="8" fillId="0" borderId="0" xfId="0" applyFont="1" applyFill="1" applyBorder="1" applyAlignment="1">
      <alignment horizontal="distributed"/>
    </xf>
    <xf numFmtId="176" fontId="9" fillId="0" borderId="0" xfId="0" applyNumberFormat="1" applyFont="1" applyFill="1" applyAlignment="1">
      <alignment horizontal="right"/>
    </xf>
    <xf numFmtId="0" fontId="9" fillId="0" borderId="0" xfId="0" applyFont="1" applyFill="1" applyAlignment="1"/>
    <xf numFmtId="176" fontId="8" fillId="0" borderId="0" xfId="38" applyNumberFormat="1" applyFont="1" applyFill="1" applyBorder="1" applyAlignment="1" applyProtection="1"/>
    <xf numFmtId="0" fontId="3" fillId="0" borderId="0" xfId="0" applyFont="1" applyFill="1" applyAlignment="1"/>
    <xf numFmtId="0" fontId="3" fillId="0" borderId="0" xfId="0" applyFont="1" applyFill="1" applyBorder="1" applyAlignment="1">
      <alignment horizontal="distributed"/>
    </xf>
    <xf numFmtId="0" fontId="3" fillId="0" borderId="17" xfId="0" applyFont="1" applyFill="1" applyBorder="1" applyAlignment="1">
      <alignment horizontal="distributed"/>
    </xf>
    <xf numFmtId="176" fontId="10" fillId="0" borderId="0" xfId="38" applyNumberFormat="1" applyFont="1" applyFill="1" applyBorder="1" applyAlignment="1" applyProtection="1"/>
    <xf numFmtId="0" fontId="3" fillId="0" borderId="11" xfId="0" applyFont="1" applyFill="1" applyBorder="1" applyAlignment="1">
      <alignment horizontal="distributed"/>
    </xf>
    <xf numFmtId="0" fontId="6" fillId="0" borderId="0" xfId="0" applyFont="1" applyFill="1" applyAlignment="1"/>
    <xf numFmtId="176" fontId="10" fillId="0" borderId="0" xfId="38" applyNumberFormat="1" applyFont="1" applyFill="1" applyBorder="1" applyAlignment="1"/>
    <xf numFmtId="176" fontId="10" fillId="0" borderId="0" xfId="0" applyNumberFormat="1" applyFont="1" applyFill="1" applyBorder="1" applyAlignment="1" applyProtection="1"/>
    <xf numFmtId="176" fontId="8" fillId="0" borderId="0" xfId="38" applyNumberFormat="1" applyFont="1" applyFill="1" applyBorder="1" applyAlignment="1"/>
    <xf numFmtId="0" fontId="3" fillId="0" borderId="0" xfId="0" applyFont="1" applyFill="1" applyBorder="1" applyAlignment="1"/>
    <xf numFmtId="0" fontId="3" fillId="0" borderId="11" xfId="0" applyFont="1" applyFill="1" applyBorder="1" applyAlignment="1"/>
    <xf numFmtId="0" fontId="8" fillId="0" borderId="0" xfId="0" applyFont="1" applyFill="1" applyBorder="1" applyAlignment="1"/>
    <xf numFmtId="0" fontId="8" fillId="0" borderId="11" xfId="0" applyFont="1" applyFill="1" applyBorder="1" applyAlignment="1"/>
    <xf numFmtId="0" fontId="7" fillId="0" borderId="0" xfId="0" applyFont="1" applyFill="1" applyAlignment="1"/>
    <xf numFmtId="0" fontId="3" fillId="0" borderId="5" xfId="0" applyFont="1" applyFill="1" applyBorder="1" applyAlignment="1"/>
    <xf numFmtId="0" fontId="3" fillId="0" borderId="18" xfId="0" applyFont="1" applyFill="1" applyBorder="1" applyAlignment="1"/>
    <xf numFmtId="0" fontId="6" fillId="0" borderId="0" xfId="0" applyFont="1" applyFill="1"/>
    <xf numFmtId="0" fontId="7" fillId="0" borderId="0" xfId="0" applyFont="1" applyFill="1"/>
    <xf numFmtId="0" fontId="0" fillId="0" borderId="0" xfId="0" applyFont="1" applyFill="1"/>
    <xf numFmtId="176" fontId="0" fillId="0" borderId="0" xfId="0" applyNumberFormat="1" applyFont="1" applyFill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10" fillId="0" borderId="0" xfId="0" applyFont="1" applyFill="1" applyAlignment="1"/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0" fillId="0" borderId="0" xfId="0" applyFill="1"/>
    <xf numFmtId="0" fontId="0" fillId="0" borderId="0" xfId="0" applyFill="1" applyAlignment="1">
      <alignment vertical="center"/>
    </xf>
    <xf numFmtId="0" fontId="4" fillId="0" borderId="0" xfId="0" quotePrefix="1" applyFont="1" applyFill="1" applyBorder="1" applyAlignment="1" applyProtection="1">
      <alignment vertical="center"/>
    </xf>
    <xf numFmtId="0" fontId="5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38" fontId="8" fillId="0" borderId="11" xfId="38" applyNumberFormat="1" applyFont="1" applyFill="1" applyBorder="1" applyAlignment="1" applyProtection="1"/>
    <xf numFmtId="38" fontId="8" fillId="0" borderId="9" xfId="38" applyNumberFormat="1" applyFont="1" applyFill="1" applyBorder="1" applyAlignment="1" applyProtection="1"/>
    <xf numFmtId="38" fontId="8" fillId="0" borderId="9" xfId="60" applyNumberFormat="1" applyFont="1" applyFill="1" applyBorder="1" applyAlignment="1">
      <alignment horizontal="right" vertical="center"/>
    </xf>
    <xf numFmtId="38" fontId="8" fillId="0" borderId="9" xfId="50" applyNumberFormat="1" applyFont="1" applyFill="1" applyBorder="1" applyAlignment="1">
      <alignment horizontal="right" vertical="center"/>
    </xf>
    <xf numFmtId="38" fontId="8" fillId="0" borderId="13" xfId="50" applyNumberFormat="1" applyFont="1" applyFill="1" applyBorder="1" applyAlignment="1">
      <alignment horizontal="right" vertical="center"/>
    </xf>
    <xf numFmtId="38" fontId="8" fillId="0" borderId="12" xfId="60" applyNumberFormat="1" applyFont="1" applyFill="1" applyBorder="1" applyAlignment="1">
      <alignment horizontal="right" vertical="center"/>
    </xf>
    <xf numFmtId="38" fontId="8" fillId="0" borderId="12" xfId="50" applyNumberFormat="1" applyFont="1" applyFill="1" applyBorder="1" applyAlignment="1">
      <alignment horizontal="right" vertical="center"/>
    </xf>
    <xf numFmtId="38" fontId="8" fillId="0" borderId="11" xfId="50" applyNumberFormat="1" applyFont="1" applyFill="1" applyBorder="1" applyAlignment="1">
      <alignment horizontal="right" vertical="center"/>
    </xf>
    <xf numFmtId="38" fontId="10" fillId="0" borderId="11" xfId="38" applyNumberFormat="1" applyFont="1" applyFill="1" applyBorder="1" applyAlignment="1" applyProtection="1"/>
    <xf numFmtId="38" fontId="3" fillId="0" borderId="12" xfId="60" applyNumberFormat="1" applyFont="1" applyFill="1" applyBorder="1" applyAlignment="1">
      <alignment horizontal="right" vertical="center"/>
    </xf>
    <xf numFmtId="38" fontId="3" fillId="0" borderId="12" xfId="50" applyNumberFormat="1" applyFont="1" applyFill="1" applyBorder="1" applyAlignment="1">
      <alignment horizontal="right" vertical="center"/>
    </xf>
    <xf numFmtId="38" fontId="3" fillId="0" borderId="11" xfId="50" applyNumberFormat="1" applyFont="1" applyFill="1" applyBorder="1" applyAlignment="1">
      <alignment horizontal="right" vertical="center"/>
    </xf>
    <xf numFmtId="38" fontId="10" fillId="0" borderId="12" xfId="0" applyNumberFormat="1" applyFont="1" applyFill="1" applyBorder="1" applyAlignment="1" applyProtection="1">
      <protection locked="0"/>
    </xf>
    <xf numFmtId="38" fontId="10" fillId="0" borderId="11" xfId="0" applyNumberFormat="1" applyFont="1" applyFill="1" applyBorder="1" applyAlignment="1" applyProtection="1">
      <protection locked="0"/>
    </xf>
    <xf numFmtId="38" fontId="3" fillId="0" borderId="12" xfId="71" applyNumberFormat="1" applyFont="1" applyFill="1" applyBorder="1" applyAlignment="1">
      <alignment horizontal="right" vertical="center"/>
    </xf>
    <xf numFmtId="38" fontId="3" fillId="0" borderId="12" xfId="51" applyNumberFormat="1" applyFont="1" applyFill="1" applyBorder="1" applyAlignment="1">
      <alignment horizontal="right" vertical="center"/>
    </xf>
    <xf numFmtId="38" fontId="3" fillId="0" borderId="11" xfId="51" applyNumberFormat="1" applyFont="1" applyFill="1" applyBorder="1" applyAlignment="1">
      <alignment horizontal="right" vertical="center"/>
    </xf>
    <xf numFmtId="38" fontId="10" fillId="0" borderId="11" xfId="0" applyNumberFormat="1" applyFont="1" applyFill="1" applyBorder="1" applyAlignment="1" applyProtection="1"/>
    <xf numFmtId="38" fontId="8" fillId="0" borderId="12" xfId="82" applyNumberFormat="1" applyFont="1" applyFill="1" applyBorder="1" applyAlignment="1">
      <alignment horizontal="right" vertical="center"/>
    </xf>
    <xf numFmtId="38" fontId="8" fillId="0" borderId="12" xfId="51" applyNumberFormat="1" applyFont="1" applyFill="1" applyBorder="1" applyAlignment="1">
      <alignment horizontal="right" vertical="center"/>
    </xf>
    <xf numFmtId="38" fontId="8" fillId="0" borderId="11" xfId="51" applyNumberFormat="1" applyFont="1" applyFill="1" applyBorder="1" applyAlignment="1">
      <alignment horizontal="right" vertical="center"/>
    </xf>
    <xf numFmtId="38" fontId="3" fillId="0" borderId="12" xfId="82" applyNumberFormat="1" applyFont="1" applyFill="1" applyBorder="1" applyAlignment="1">
      <alignment horizontal="right" vertical="center"/>
    </xf>
    <xf numFmtId="38" fontId="8" fillId="0" borderId="12" xfId="93" applyNumberFormat="1" applyFont="1" applyFill="1" applyBorder="1" applyAlignment="1">
      <alignment horizontal="right" vertical="center"/>
    </xf>
    <xf numFmtId="38" fontId="3" fillId="0" borderId="12" xfId="93" applyNumberFormat="1" applyFont="1" applyFill="1" applyBorder="1" applyAlignment="1">
      <alignment horizontal="right" vertical="center"/>
    </xf>
    <xf numFmtId="38" fontId="8" fillId="0" borderId="12" xfId="104" applyNumberFormat="1" applyFont="1" applyFill="1" applyBorder="1" applyAlignment="1">
      <alignment horizontal="right" vertical="center"/>
    </xf>
    <xf numFmtId="38" fontId="8" fillId="0" borderId="12" xfId="52" applyNumberFormat="1" applyFont="1" applyFill="1" applyBorder="1" applyAlignment="1">
      <alignment horizontal="right" vertical="center"/>
    </xf>
    <xf numFmtId="38" fontId="8" fillId="0" borderId="11" xfId="52" applyNumberFormat="1" applyFont="1" applyFill="1" applyBorder="1" applyAlignment="1">
      <alignment horizontal="right" vertical="center"/>
    </xf>
    <xf numFmtId="38" fontId="3" fillId="0" borderId="12" xfId="104" applyNumberFormat="1" applyFont="1" applyFill="1" applyBorder="1" applyAlignment="1">
      <alignment horizontal="right" vertical="center"/>
    </xf>
    <xf numFmtId="38" fontId="3" fillId="0" borderId="12" xfId="52" applyNumberFormat="1" applyFont="1" applyFill="1" applyBorder="1" applyAlignment="1">
      <alignment horizontal="right" vertical="center"/>
    </xf>
    <xf numFmtId="38" fontId="3" fillId="0" borderId="11" xfId="52" applyNumberFormat="1" applyFont="1" applyFill="1" applyBorder="1" applyAlignment="1">
      <alignment horizontal="right" vertical="center"/>
    </xf>
    <xf numFmtId="38" fontId="8" fillId="0" borderId="12" xfId="115" applyNumberFormat="1" applyFont="1" applyFill="1" applyBorder="1" applyAlignment="1">
      <alignment horizontal="right" vertical="center"/>
    </xf>
    <xf numFmtId="38" fontId="8" fillId="0" borderId="12" xfId="53" applyNumberFormat="1" applyFont="1" applyFill="1" applyBorder="1" applyAlignment="1">
      <alignment horizontal="right" vertical="center"/>
    </xf>
    <xf numFmtId="38" fontId="8" fillId="0" borderId="11" xfId="53" applyNumberFormat="1" applyFont="1" applyFill="1" applyBorder="1" applyAlignment="1">
      <alignment horizontal="right" vertical="center"/>
    </xf>
    <xf numFmtId="38" fontId="3" fillId="0" borderId="12" xfId="115" applyNumberFormat="1" applyFont="1" applyFill="1" applyBorder="1" applyAlignment="1">
      <alignment horizontal="right" vertical="center"/>
    </xf>
    <xf numFmtId="38" fontId="3" fillId="0" borderId="12" xfId="53" applyNumberFormat="1" applyFont="1" applyFill="1" applyBorder="1" applyAlignment="1">
      <alignment horizontal="right" vertical="center"/>
    </xf>
    <xf numFmtId="38" fontId="3" fillId="0" borderId="11" xfId="53" applyNumberFormat="1" applyFont="1" applyFill="1" applyBorder="1" applyAlignment="1">
      <alignment horizontal="right" vertical="center"/>
    </xf>
    <xf numFmtId="38" fontId="3" fillId="0" borderId="12" xfId="119" applyNumberFormat="1" applyFont="1" applyFill="1" applyBorder="1" applyAlignment="1">
      <alignment horizontal="right" vertical="center"/>
    </xf>
    <xf numFmtId="38" fontId="3" fillId="0" borderId="12" xfId="54" applyNumberFormat="1" applyFont="1" applyFill="1" applyBorder="1" applyAlignment="1">
      <alignment horizontal="right" vertical="center"/>
    </xf>
    <xf numFmtId="38" fontId="3" fillId="0" borderId="11" xfId="54" applyNumberFormat="1" applyFont="1" applyFill="1" applyBorder="1" applyAlignment="1">
      <alignment horizontal="right" vertical="center"/>
    </xf>
    <xf numFmtId="38" fontId="8" fillId="0" borderId="12" xfId="120" applyNumberFormat="1" applyFont="1" applyFill="1" applyBorder="1" applyAlignment="1">
      <alignment horizontal="right" vertical="center"/>
    </xf>
    <xf numFmtId="38" fontId="8" fillId="0" borderId="12" xfId="54" applyNumberFormat="1" applyFont="1" applyFill="1" applyBorder="1" applyAlignment="1">
      <alignment horizontal="right" vertical="center"/>
    </xf>
    <xf numFmtId="38" fontId="8" fillId="0" borderId="11" xfId="54" applyNumberFormat="1" applyFont="1" applyFill="1" applyBorder="1" applyAlignment="1">
      <alignment horizontal="right" vertical="center"/>
    </xf>
    <xf numFmtId="38" fontId="3" fillId="0" borderId="12" xfId="120" applyNumberFormat="1" applyFont="1" applyFill="1" applyBorder="1" applyAlignment="1">
      <alignment horizontal="right" vertical="center"/>
    </xf>
    <xf numFmtId="38" fontId="8" fillId="0" borderId="18" xfId="38" applyNumberFormat="1" applyFont="1" applyFill="1" applyBorder="1" applyAlignment="1" applyProtection="1"/>
    <xf numFmtId="38" fontId="10" fillId="0" borderId="19" xfId="38" applyNumberFormat="1" applyFont="1" applyFill="1" applyBorder="1" applyAlignment="1" applyProtection="1"/>
    <xf numFmtId="38" fontId="3" fillId="0" borderId="19" xfId="120" applyNumberFormat="1" applyFont="1" applyFill="1" applyBorder="1" applyAlignment="1">
      <alignment horizontal="right" vertical="center"/>
    </xf>
    <xf numFmtId="38" fontId="3" fillId="0" borderId="19" xfId="54" applyNumberFormat="1" applyFont="1" applyFill="1" applyBorder="1" applyAlignment="1">
      <alignment horizontal="right" vertical="center"/>
    </xf>
    <xf numFmtId="38" fontId="3" fillId="0" borderId="18" xfId="54" applyNumberFormat="1" applyFont="1" applyFill="1" applyBorder="1" applyAlignment="1">
      <alignment horizontal="right" vertical="center"/>
    </xf>
    <xf numFmtId="38" fontId="8" fillId="0" borderId="8" xfId="55" applyNumberFormat="1" applyFont="1" applyFill="1" applyBorder="1" applyAlignment="1">
      <alignment horizontal="right" vertical="center"/>
    </xf>
    <xf numFmtId="38" fontId="8" fillId="0" borderId="9" xfId="55" applyNumberFormat="1" applyFont="1" applyFill="1" applyBorder="1" applyAlignment="1">
      <alignment horizontal="right" vertical="center"/>
    </xf>
    <xf numFmtId="38" fontId="8" fillId="0" borderId="9" xfId="62" applyNumberFormat="1" applyFont="1" applyFill="1" applyBorder="1" applyAlignment="1">
      <alignment horizontal="right" vertical="center"/>
    </xf>
    <xf numFmtId="38" fontId="8" fillId="0" borderId="9" xfId="69" applyNumberFormat="1" applyFont="1" applyFill="1" applyBorder="1" applyAlignment="1">
      <alignment horizontal="right" vertical="center"/>
    </xf>
    <xf numFmtId="38" fontId="8" fillId="0" borderId="9" xfId="76" applyNumberFormat="1" applyFont="1" applyFill="1" applyBorder="1" applyAlignment="1">
      <alignment horizontal="right" vertical="center"/>
    </xf>
    <xf numFmtId="38" fontId="8" fillId="0" borderId="9" xfId="83" applyNumberFormat="1" applyFont="1" applyFill="1" applyBorder="1" applyAlignment="1">
      <alignment horizontal="right" vertical="center"/>
    </xf>
    <xf numFmtId="38" fontId="8" fillId="0" borderId="17" xfId="55" applyNumberFormat="1" applyFont="1" applyFill="1" applyBorder="1" applyAlignment="1">
      <alignment horizontal="right" vertical="center"/>
    </xf>
    <xf numFmtId="38" fontId="8" fillId="0" borderId="12" xfId="55" applyNumberFormat="1" applyFont="1" applyFill="1" applyBorder="1" applyAlignment="1">
      <alignment horizontal="right" vertical="center"/>
    </xf>
    <xf numFmtId="38" fontId="8" fillId="0" borderId="12" xfId="62" applyNumberFormat="1" applyFont="1" applyFill="1" applyBorder="1" applyAlignment="1">
      <alignment horizontal="right" vertical="center"/>
    </xf>
    <xf numFmtId="38" fontId="8" fillId="0" borderId="12" xfId="69" applyNumberFormat="1" applyFont="1" applyFill="1" applyBorder="1" applyAlignment="1">
      <alignment horizontal="right" vertical="center"/>
    </xf>
    <xf numFmtId="38" fontId="8" fillId="0" borderId="12" xfId="76" applyNumberFormat="1" applyFont="1" applyFill="1" applyBorder="1" applyAlignment="1">
      <alignment horizontal="right" vertical="center"/>
    </xf>
    <xf numFmtId="38" fontId="8" fillId="0" borderId="12" xfId="83" applyNumberFormat="1" applyFont="1" applyFill="1" applyBorder="1" applyAlignment="1">
      <alignment horizontal="right" vertical="center"/>
    </xf>
    <xf numFmtId="38" fontId="3" fillId="0" borderId="17" xfId="55" applyNumberFormat="1" applyFont="1" applyFill="1" applyBorder="1" applyAlignment="1">
      <alignment horizontal="right" vertical="center"/>
    </xf>
    <xf numFmtId="38" fontId="3" fillId="0" borderId="12" xfId="55" applyNumberFormat="1" applyFont="1" applyFill="1" applyBorder="1" applyAlignment="1">
      <alignment horizontal="right" vertical="center"/>
    </xf>
    <xf numFmtId="38" fontId="3" fillId="0" borderId="12" xfId="62" applyNumberFormat="1" applyFont="1" applyFill="1" applyBorder="1" applyAlignment="1">
      <alignment horizontal="right" vertical="center"/>
    </xf>
    <xf numFmtId="38" fontId="3" fillId="0" borderId="12" xfId="69" applyNumberFormat="1" applyFont="1" applyFill="1" applyBorder="1" applyAlignment="1">
      <alignment horizontal="right" vertical="center"/>
    </xf>
    <xf numFmtId="38" fontId="3" fillId="0" borderId="12" xfId="76" applyNumberFormat="1" applyFont="1" applyFill="1" applyBorder="1" applyAlignment="1">
      <alignment horizontal="right" vertical="center"/>
    </xf>
    <xf numFmtId="38" fontId="3" fillId="0" borderId="12" xfId="83" applyNumberFormat="1" applyFont="1" applyFill="1" applyBorder="1" applyAlignment="1">
      <alignment horizontal="right" vertical="center"/>
    </xf>
    <xf numFmtId="38" fontId="3" fillId="0" borderId="17" xfId="56" applyNumberFormat="1" applyFont="1" applyFill="1" applyBorder="1" applyAlignment="1">
      <alignment horizontal="right" vertical="center"/>
    </xf>
    <xf numFmtId="38" fontId="3" fillId="0" borderId="12" xfId="56" applyNumberFormat="1" applyFont="1" applyFill="1" applyBorder="1" applyAlignment="1">
      <alignment horizontal="right" vertical="center"/>
    </xf>
    <xf numFmtId="38" fontId="3" fillId="0" borderId="12" xfId="63" applyNumberFormat="1" applyFont="1" applyFill="1" applyBorder="1" applyAlignment="1">
      <alignment horizontal="right" vertical="center"/>
    </xf>
    <xf numFmtId="38" fontId="3" fillId="0" borderId="12" xfId="70" applyNumberFormat="1" applyFont="1" applyFill="1" applyBorder="1" applyAlignment="1">
      <alignment horizontal="right" vertical="center"/>
    </xf>
    <xf numFmtId="38" fontId="3" fillId="0" borderId="12" xfId="77" applyNumberFormat="1" applyFont="1" applyFill="1" applyBorder="1" applyAlignment="1">
      <alignment horizontal="right" vertical="center"/>
    </xf>
    <xf numFmtId="38" fontId="3" fillId="0" borderId="12" xfId="84" applyNumberFormat="1" applyFont="1" applyFill="1" applyBorder="1" applyAlignment="1">
      <alignment horizontal="right" vertical="center"/>
    </xf>
    <xf numFmtId="38" fontId="8" fillId="0" borderId="17" xfId="56" applyNumberFormat="1" applyFont="1" applyFill="1" applyBorder="1" applyAlignment="1">
      <alignment horizontal="right" vertical="center"/>
    </xf>
    <xf numFmtId="38" fontId="8" fillId="0" borderId="12" xfId="56" applyNumberFormat="1" applyFont="1" applyFill="1" applyBorder="1" applyAlignment="1">
      <alignment horizontal="right" vertical="center"/>
    </xf>
    <xf numFmtId="38" fontId="8" fillId="0" borderId="12" xfId="63" applyNumberFormat="1" applyFont="1" applyFill="1" applyBorder="1" applyAlignment="1">
      <alignment horizontal="right" vertical="center"/>
    </xf>
    <xf numFmtId="38" fontId="8" fillId="0" borderId="12" xfId="70" applyNumberFormat="1" applyFont="1" applyFill="1" applyBorder="1" applyAlignment="1">
      <alignment horizontal="right" vertical="center"/>
    </xf>
    <xf numFmtId="38" fontId="8" fillId="0" borderId="12" xfId="77" applyNumberFormat="1" applyFont="1" applyFill="1" applyBorder="1" applyAlignment="1">
      <alignment horizontal="right" vertical="center"/>
    </xf>
    <xf numFmtId="38" fontId="8" fillId="0" borderId="12" xfId="84" applyNumberFormat="1" applyFont="1" applyFill="1" applyBorder="1" applyAlignment="1">
      <alignment horizontal="right" vertical="center"/>
    </xf>
    <xf numFmtId="38" fontId="8" fillId="0" borderId="17" xfId="57" applyNumberFormat="1" applyFont="1" applyFill="1" applyBorder="1" applyAlignment="1">
      <alignment horizontal="right" vertical="center"/>
    </xf>
    <xf numFmtId="38" fontId="8" fillId="0" borderId="12" xfId="57" applyNumberFormat="1" applyFont="1" applyFill="1" applyBorder="1" applyAlignment="1">
      <alignment horizontal="right" vertical="center"/>
    </xf>
    <xf numFmtId="38" fontId="8" fillId="0" borderId="12" xfId="64" applyNumberFormat="1" applyFont="1" applyFill="1" applyBorder="1" applyAlignment="1">
      <alignment horizontal="right" vertical="center"/>
    </xf>
    <xf numFmtId="38" fontId="8" fillId="0" borderId="12" xfId="72" applyNumberFormat="1" applyFont="1" applyFill="1" applyBorder="1" applyAlignment="1">
      <alignment horizontal="right" vertical="center"/>
    </xf>
    <xf numFmtId="38" fontId="8" fillId="0" borderId="12" xfId="78" applyNumberFormat="1" applyFont="1" applyFill="1" applyBorder="1" applyAlignment="1">
      <alignment horizontal="right" vertical="center"/>
    </xf>
    <xf numFmtId="38" fontId="8" fillId="0" borderId="12" xfId="85" applyNumberFormat="1" applyFont="1" applyFill="1" applyBorder="1" applyAlignment="1">
      <alignment horizontal="right" vertical="center"/>
    </xf>
    <xf numFmtId="38" fontId="3" fillId="0" borderId="17" xfId="57" applyNumberFormat="1" applyFont="1" applyFill="1" applyBorder="1" applyAlignment="1">
      <alignment horizontal="right" vertical="center"/>
    </xf>
    <xf numFmtId="38" fontId="3" fillId="0" borderId="12" xfId="57" applyNumberFormat="1" applyFont="1" applyFill="1" applyBorder="1" applyAlignment="1">
      <alignment horizontal="right" vertical="center"/>
    </xf>
    <xf numFmtId="38" fontId="3" fillId="0" borderId="12" xfId="64" applyNumberFormat="1" applyFont="1" applyFill="1" applyBorder="1" applyAlignment="1">
      <alignment horizontal="right" vertical="center"/>
    </xf>
    <xf numFmtId="38" fontId="3" fillId="0" borderId="12" xfId="72" applyNumberFormat="1" applyFont="1" applyFill="1" applyBorder="1" applyAlignment="1">
      <alignment horizontal="right" vertical="center"/>
    </xf>
    <xf numFmtId="38" fontId="3" fillId="0" borderId="12" xfId="78" applyNumberFormat="1" applyFont="1" applyFill="1" applyBorder="1" applyAlignment="1">
      <alignment horizontal="right" vertical="center"/>
    </xf>
    <xf numFmtId="38" fontId="3" fillId="0" borderId="12" xfId="85" applyNumberFormat="1" applyFont="1" applyFill="1" applyBorder="1" applyAlignment="1">
      <alignment horizontal="right" vertical="center"/>
    </xf>
    <xf numFmtId="38" fontId="3" fillId="0" borderId="17" xfId="58" applyNumberFormat="1" applyFont="1" applyFill="1" applyBorder="1" applyAlignment="1">
      <alignment horizontal="right" vertical="center"/>
    </xf>
    <xf numFmtId="38" fontId="3" fillId="0" borderId="12" xfId="58" applyNumberFormat="1" applyFont="1" applyFill="1" applyBorder="1" applyAlignment="1">
      <alignment horizontal="right" vertical="center"/>
    </xf>
    <xf numFmtId="38" fontId="3" fillId="0" borderId="12" xfId="65" applyNumberFormat="1" applyFont="1" applyFill="1" applyBorder="1" applyAlignment="1">
      <alignment horizontal="right" vertical="center"/>
    </xf>
    <xf numFmtId="38" fontId="3" fillId="0" borderId="12" xfId="73" applyNumberFormat="1" applyFont="1" applyFill="1" applyBorder="1" applyAlignment="1">
      <alignment horizontal="right" vertical="center"/>
    </xf>
    <xf numFmtId="38" fontId="10" fillId="0" borderId="17" xfId="0" applyNumberFormat="1" applyFont="1" applyFill="1" applyBorder="1" applyAlignment="1" applyProtection="1">
      <protection locked="0"/>
    </xf>
    <xf numFmtId="38" fontId="3" fillId="0" borderId="12" xfId="66" applyNumberFormat="1" applyFont="1" applyFill="1" applyBorder="1" applyAlignment="1">
      <alignment horizontal="right" vertical="center"/>
    </xf>
    <xf numFmtId="38" fontId="3" fillId="0" borderId="12" xfId="79" applyNumberFormat="1" applyFont="1" applyFill="1" applyBorder="1" applyAlignment="1">
      <alignment horizontal="right" vertical="center"/>
    </xf>
    <xf numFmtId="38" fontId="3" fillId="0" borderId="12" xfId="86" applyNumberFormat="1" applyFont="1" applyFill="1" applyBorder="1" applyAlignment="1">
      <alignment horizontal="right" vertical="center"/>
    </xf>
    <xf numFmtId="38" fontId="8" fillId="0" borderId="17" xfId="59" applyNumberFormat="1" applyFont="1" applyFill="1" applyBorder="1" applyAlignment="1">
      <alignment horizontal="right" vertical="center"/>
    </xf>
    <xf numFmtId="38" fontId="8" fillId="0" borderId="12" xfId="59" applyNumberFormat="1" applyFont="1" applyFill="1" applyBorder="1" applyAlignment="1">
      <alignment horizontal="right" vertical="center"/>
    </xf>
    <xf numFmtId="38" fontId="8" fillId="0" borderId="12" xfId="67" applyNumberFormat="1" applyFont="1" applyFill="1" applyBorder="1" applyAlignment="1">
      <alignment horizontal="right" vertical="center"/>
    </xf>
    <xf numFmtId="38" fontId="8" fillId="0" borderId="12" xfId="74" applyNumberFormat="1" applyFont="1" applyFill="1" applyBorder="1" applyAlignment="1">
      <alignment horizontal="right" vertical="center"/>
    </xf>
    <xf numFmtId="38" fontId="8" fillId="0" borderId="12" xfId="80" applyNumberFormat="1" applyFont="1" applyFill="1" applyBorder="1" applyAlignment="1">
      <alignment horizontal="right" vertical="center"/>
    </xf>
    <xf numFmtId="38" fontId="8" fillId="0" borderId="12" xfId="87" applyNumberFormat="1" applyFont="1" applyFill="1" applyBorder="1" applyAlignment="1">
      <alignment horizontal="right" vertical="center"/>
    </xf>
    <xf numFmtId="38" fontId="3" fillId="0" borderId="17" xfId="59" applyNumberFormat="1" applyFont="1" applyFill="1" applyBorder="1" applyAlignment="1">
      <alignment horizontal="right" vertical="center"/>
    </xf>
    <xf numFmtId="38" fontId="3" fillId="0" borderId="12" xfId="59" applyNumberFormat="1" applyFont="1" applyFill="1" applyBorder="1" applyAlignment="1">
      <alignment horizontal="right" vertical="center"/>
    </xf>
    <xf numFmtId="38" fontId="3" fillId="0" borderId="12" xfId="67" applyNumberFormat="1" applyFont="1" applyFill="1" applyBorder="1" applyAlignment="1">
      <alignment horizontal="right" vertical="center"/>
    </xf>
    <xf numFmtId="38" fontId="3" fillId="0" borderId="12" xfId="74" applyNumberFormat="1" applyFont="1" applyFill="1" applyBorder="1" applyAlignment="1">
      <alignment horizontal="right" vertical="center"/>
    </xf>
    <xf numFmtId="38" fontId="3" fillId="0" borderId="12" xfId="80" applyNumberFormat="1" applyFont="1" applyFill="1" applyBorder="1" applyAlignment="1">
      <alignment horizontal="right" vertical="center"/>
    </xf>
    <xf numFmtId="38" fontId="3" fillId="0" borderId="12" xfId="87" applyNumberFormat="1" applyFont="1" applyFill="1" applyBorder="1" applyAlignment="1">
      <alignment horizontal="right" vertical="center"/>
    </xf>
    <xf numFmtId="38" fontId="3" fillId="0" borderId="17" xfId="61" applyNumberFormat="1" applyFont="1" applyFill="1" applyBorder="1" applyAlignment="1">
      <alignment horizontal="right" vertical="center"/>
    </xf>
    <xf numFmtId="38" fontId="3" fillId="0" borderId="12" xfId="61" applyNumberFormat="1" applyFont="1" applyFill="1" applyBorder="1" applyAlignment="1">
      <alignment horizontal="right" vertical="center"/>
    </xf>
    <xf numFmtId="38" fontId="3" fillId="0" borderId="12" xfId="68" applyNumberFormat="1" applyFont="1" applyFill="1" applyBorder="1" applyAlignment="1">
      <alignment horizontal="right" vertical="center"/>
    </xf>
    <xf numFmtId="38" fontId="3" fillId="0" borderId="12" xfId="75" applyNumberFormat="1" applyFont="1" applyFill="1" applyBorder="1" applyAlignment="1">
      <alignment horizontal="right" vertical="center"/>
    </xf>
    <xf numFmtId="38" fontId="3" fillId="0" borderId="12" xfId="81" applyNumberFormat="1" applyFont="1" applyFill="1" applyBorder="1" applyAlignment="1">
      <alignment horizontal="right" vertical="center"/>
    </xf>
    <xf numFmtId="38" fontId="3" fillId="0" borderId="12" xfId="88" applyNumberFormat="1" applyFont="1" applyFill="1" applyBorder="1" applyAlignment="1">
      <alignment horizontal="right" vertical="center"/>
    </xf>
    <xf numFmtId="38" fontId="8" fillId="0" borderId="17" xfId="61" applyNumberFormat="1" applyFont="1" applyFill="1" applyBorder="1" applyAlignment="1">
      <alignment horizontal="right" vertical="center"/>
    </xf>
    <xf numFmtId="38" fontId="8" fillId="0" borderId="12" xfId="61" applyNumberFormat="1" applyFont="1" applyFill="1" applyBorder="1" applyAlignment="1">
      <alignment horizontal="right" vertical="center"/>
    </xf>
    <xf numFmtId="38" fontId="8" fillId="0" borderId="12" xfId="68" applyNumberFormat="1" applyFont="1" applyFill="1" applyBorder="1" applyAlignment="1">
      <alignment horizontal="right" vertical="center"/>
    </xf>
    <xf numFmtId="38" fontId="8" fillId="0" borderId="12" xfId="75" applyNumberFormat="1" applyFont="1" applyFill="1" applyBorder="1" applyAlignment="1">
      <alignment horizontal="right" vertical="center"/>
    </xf>
    <xf numFmtId="38" fontId="8" fillId="0" borderId="12" xfId="81" applyNumberFormat="1" applyFont="1" applyFill="1" applyBorder="1" applyAlignment="1">
      <alignment horizontal="right" vertical="center"/>
    </xf>
    <xf numFmtId="38" fontId="8" fillId="0" borderId="12" xfId="88" applyNumberFormat="1" applyFont="1" applyFill="1" applyBorder="1" applyAlignment="1">
      <alignment horizontal="right" vertical="center"/>
    </xf>
    <xf numFmtId="38" fontId="3" fillId="0" borderId="20" xfId="61" applyNumberFormat="1" applyFont="1" applyFill="1" applyBorder="1" applyAlignment="1">
      <alignment horizontal="right" vertical="center"/>
    </xf>
    <xf numFmtId="38" fontId="3" fillId="0" borderId="19" xfId="61" applyNumberFormat="1" applyFont="1" applyFill="1" applyBorder="1" applyAlignment="1">
      <alignment horizontal="right" vertical="center"/>
    </xf>
    <xf numFmtId="38" fontId="3" fillId="0" borderId="19" xfId="68" applyNumberFormat="1" applyFont="1" applyFill="1" applyBorder="1" applyAlignment="1">
      <alignment horizontal="right" vertical="center"/>
    </xf>
    <xf numFmtId="38" fontId="3" fillId="0" borderId="19" xfId="75" applyNumberFormat="1" applyFont="1" applyFill="1" applyBorder="1" applyAlignment="1">
      <alignment horizontal="right" vertical="center"/>
    </xf>
    <xf numFmtId="38" fontId="3" fillId="0" borderId="19" xfId="81" applyNumberFormat="1" applyFont="1" applyFill="1" applyBorder="1" applyAlignment="1">
      <alignment horizontal="right" vertical="center"/>
    </xf>
    <xf numFmtId="38" fontId="3" fillId="0" borderId="19" xfId="88" applyNumberFormat="1" applyFont="1" applyFill="1" applyBorder="1" applyAlignment="1">
      <alignment horizontal="right" vertical="center"/>
    </xf>
    <xf numFmtId="38" fontId="8" fillId="0" borderId="9" xfId="89" applyNumberFormat="1" applyFont="1" applyFill="1" applyBorder="1" applyAlignment="1">
      <alignment horizontal="right" vertical="center"/>
    </xf>
    <xf numFmtId="38" fontId="8" fillId="0" borderId="9" xfId="95" applyNumberFormat="1" applyFont="1" applyFill="1" applyBorder="1" applyAlignment="1">
      <alignment horizontal="right" vertical="center"/>
    </xf>
    <xf numFmtId="38" fontId="8" fillId="0" borderId="9" xfId="100" applyNumberFormat="1" applyFont="1" applyFill="1" applyBorder="1" applyAlignment="1">
      <alignment horizontal="right" vertical="center"/>
    </xf>
    <xf numFmtId="38" fontId="8" fillId="0" borderId="13" xfId="100" applyNumberFormat="1" applyFont="1" applyFill="1" applyBorder="1" applyAlignment="1">
      <alignment horizontal="right" vertical="center"/>
    </xf>
    <xf numFmtId="38" fontId="8" fillId="0" borderId="12" xfId="89" applyNumberFormat="1" applyFont="1" applyFill="1" applyBorder="1" applyAlignment="1">
      <alignment horizontal="right" vertical="center"/>
    </xf>
    <xf numFmtId="38" fontId="8" fillId="0" borderId="12" xfId="95" applyNumberFormat="1" applyFont="1" applyFill="1" applyBorder="1" applyAlignment="1">
      <alignment horizontal="right" vertical="center"/>
    </xf>
    <xf numFmtId="38" fontId="8" fillId="0" borderId="12" xfId="100" applyNumberFormat="1" applyFont="1" applyFill="1" applyBorder="1" applyAlignment="1">
      <alignment horizontal="right" vertical="center"/>
    </xf>
    <xf numFmtId="38" fontId="8" fillId="0" borderId="11" xfId="100" applyNumberFormat="1" applyFont="1" applyFill="1" applyBorder="1" applyAlignment="1">
      <alignment horizontal="right" vertical="center"/>
    </xf>
    <xf numFmtId="38" fontId="3" fillId="0" borderId="12" xfId="89" applyNumberFormat="1" applyFont="1" applyFill="1" applyBorder="1" applyAlignment="1">
      <alignment horizontal="right" vertical="center"/>
    </xf>
    <xf numFmtId="38" fontId="3" fillId="0" borderId="12" xfId="95" applyNumberFormat="1" applyFont="1" applyFill="1" applyBorder="1" applyAlignment="1">
      <alignment horizontal="right" vertical="center"/>
    </xf>
    <xf numFmtId="38" fontId="3" fillId="0" borderId="12" xfId="100" applyNumberFormat="1" applyFont="1" applyFill="1" applyBorder="1" applyAlignment="1">
      <alignment horizontal="right" vertical="center"/>
    </xf>
    <xf numFmtId="38" fontId="3" fillId="0" borderId="11" xfId="100" applyNumberFormat="1" applyFont="1" applyFill="1" applyBorder="1" applyAlignment="1">
      <alignment horizontal="right" vertical="center"/>
    </xf>
    <xf numFmtId="38" fontId="3" fillId="0" borderId="12" xfId="90" applyNumberFormat="1" applyFont="1" applyFill="1" applyBorder="1" applyAlignment="1">
      <alignment horizontal="right" vertical="center"/>
    </xf>
    <xf numFmtId="38" fontId="3" fillId="0" borderId="12" xfId="96" applyNumberFormat="1" applyFont="1" applyFill="1" applyBorder="1" applyAlignment="1">
      <alignment horizontal="right" vertical="center"/>
    </xf>
    <xf numFmtId="38" fontId="3" fillId="0" borderId="12" xfId="101" applyNumberFormat="1" applyFont="1" applyFill="1" applyBorder="1" applyAlignment="1">
      <alignment horizontal="right" vertical="center"/>
    </xf>
    <xf numFmtId="38" fontId="3" fillId="0" borderId="11" xfId="101" applyNumberFormat="1" applyFont="1" applyFill="1" applyBorder="1" applyAlignment="1">
      <alignment horizontal="right" vertical="center"/>
    </xf>
    <xf numFmtId="38" fontId="8" fillId="0" borderId="12" xfId="90" applyNumberFormat="1" applyFont="1" applyFill="1" applyBorder="1" applyAlignment="1">
      <alignment horizontal="right" vertical="center"/>
    </xf>
    <xf numFmtId="38" fontId="8" fillId="0" borderId="12" xfId="96" applyNumberFormat="1" applyFont="1" applyFill="1" applyBorder="1" applyAlignment="1">
      <alignment horizontal="right" vertical="center"/>
    </xf>
    <xf numFmtId="38" fontId="8" fillId="0" borderId="12" xfId="101" applyNumberFormat="1" applyFont="1" applyFill="1" applyBorder="1" applyAlignment="1">
      <alignment horizontal="right" vertical="center"/>
    </xf>
    <xf numFmtId="38" fontId="8" fillId="0" borderId="11" xfId="101" applyNumberFormat="1" applyFont="1" applyFill="1" applyBorder="1" applyAlignment="1">
      <alignment horizontal="right" vertical="center"/>
    </xf>
    <xf numFmtId="38" fontId="8" fillId="0" borderId="12" xfId="91" applyNumberFormat="1" applyFont="1" applyFill="1" applyBorder="1" applyAlignment="1">
      <alignment horizontal="right" vertical="center"/>
    </xf>
    <xf numFmtId="38" fontId="8" fillId="0" borderId="12" xfId="97" applyNumberFormat="1" applyFont="1" applyFill="1" applyBorder="1" applyAlignment="1">
      <alignment horizontal="right" vertical="center"/>
    </xf>
    <xf numFmtId="38" fontId="8" fillId="0" borderId="12" xfId="102" applyNumberFormat="1" applyFont="1" applyFill="1" applyBorder="1" applyAlignment="1">
      <alignment horizontal="right" vertical="center"/>
    </xf>
    <xf numFmtId="38" fontId="8" fillId="0" borderId="11" xfId="102" applyNumberFormat="1" applyFont="1" applyFill="1" applyBorder="1" applyAlignment="1">
      <alignment horizontal="right" vertical="center"/>
    </xf>
    <xf numFmtId="38" fontId="3" fillId="0" borderId="12" xfId="91" applyNumberFormat="1" applyFont="1" applyFill="1" applyBorder="1" applyAlignment="1">
      <alignment horizontal="right" vertical="center"/>
    </xf>
    <xf numFmtId="38" fontId="3" fillId="0" borderId="12" xfId="97" applyNumberFormat="1" applyFont="1" applyFill="1" applyBorder="1" applyAlignment="1">
      <alignment horizontal="right" vertical="center"/>
    </xf>
    <xf numFmtId="38" fontId="3" fillId="0" borderId="12" xfId="102" applyNumberFormat="1" applyFont="1" applyFill="1" applyBorder="1" applyAlignment="1">
      <alignment horizontal="right" vertical="center"/>
    </xf>
    <xf numFmtId="38" fontId="3" fillId="0" borderId="11" xfId="102" applyNumberFormat="1" applyFont="1" applyFill="1" applyBorder="1" applyAlignment="1">
      <alignment horizontal="right" vertical="center"/>
    </xf>
    <xf numFmtId="38" fontId="3" fillId="0" borderId="12" xfId="92" applyNumberFormat="1" applyFont="1" applyFill="1" applyBorder="1" applyAlignment="1">
      <alignment horizontal="right" vertical="center"/>
    </xf>
    <xf numFmtId="38" fontId="3" fillId="0" borderId="12" xfId="98" applyNumberFormat="1" applyFont="1" applyFill="1" applyBorder="1" applyAlignment="1">
      <alignment horizontal="right" vertical="center"/>
    </xf>
    <xf numFmtId="38" fontId="3" fillId="0" borderId="12" xfId="103" applyNumberFormat="1" applyFont="1" applyFill="1" applyBorder="1" applyAlignment="1">
      <alignment horizontal="right" vertical="center"/>
    </xf>
    <xf numFmtId="38" fontId="3" fillId="0" borderId="11" xfId="103" applyNumberFormat="1" applyFont="1" applyFill="1" applyBorder="1" applyAlignment="1">
      <alignment horizontal="right" vertical="center"/>
    </xf>
    <xf numFmtId="38" fontId="8" fillId="0" borderId="12" xfId="92" applyNumberFormat="1" applyFont="1" applyFill="1" applyBorder="1" applyAlignment="1">
      <alignment horizontal="right" vertical="center"/>
    </xf>
    <xf numFmtId="38" fontId="8" fillId="0" borderId="12" xfId="98" applyNumberFormat="1" applyFont="1" applyFill="1" applyBorder="1" applyAlignment="1">
      <alignment horizontal="right" vertical="center"/>
    </xf>
    <xf numFmtId="38" fontId="8" fillId="0" borderId="12" xfId="103" applyNumberFormat="1" applyFont="1" applyFill="1" applyBorder="1" applyAlignment="1">
      <alignment horizontal="right" vertical="center"/>
    </xf>
    <xf numFmtId="38" fontId="8" fillId="0" borderId="11" xfId="103" applyNumberFormat="1" applyFont="1" applyFill="1" applyBorder="1" applyAlignment="1">
      <alignment horizontal="right" vertical="center"/>
    </xf>
    <xf numFmtId="38" fontId="3" fillId="0" borderId="12" xfId="94" applyNumberFormat="1" applyFont="1" applyFill="1" applyBorder="1" applyAlignment="1">
      <alignment horizontal="right" vertical="center"/>
    </xf>
    <xf numFmtId="38" fontId="3" fillId="0" borderId="12" xfId="99" applyNumberFormat="1" applyFont="1" applyFill="1" applyBorder="1" applyAlignment="1">
      <alignment horizontal="right" vertical="center"/>
    </xf>
    <xf numFmtId="38" fontId="3" fillId="0" borderId="12" xfId="105" applyNumberFormat="1" applyFont="1" applyFill="1" applyBorder="1" applyAlignment="1">
      <alignment horizontal="right" vertical="center"/>
    </xf>
    <xf numFmtId="38" fontId="3" fillId="0" borderId="11" xfId="105" applyNumberFormat="1" applyFont="1" applyFill="1" applyBorder="1" applyAlignment="1">
      <alignment horizontal="right" vertical="center"/>
    </xf>
    <xf numFmtId="38" fontId="8" fillId="0" borderId="12" xfId="94" applyNumberFormat="1" applyFont="1" applyFill="1" applyBorder="1" applyAlignment="1">
      <alignment horizontal="right" vertical="center"/>
    </xf>
    <xf numFmtId="38" fontId="8" fillId="0" borderId="12" xfId="99" applyNumberFormat="1" applyFont="1" applyFill="1" applyBorder="1" applyAlignment="1">
      <alignment horizontal="right" vertical="center"/>
    </xf>
    <xf numFmtId="38" fontId="8" fillId="0" borderId="12" xfId="105" applyNumberFormat="1" applyFont="1" applyFill="1" applyBorder="1" applyAlignment="1">
      <alignment horizontal="right" vertical="center"/>
    </xf>
    <xf numFmtId="38" fontId="8" fillId="0" borderId="11" xfId="105" applyNumberFormat="1" applyFont="1" applyFill="1" applyBorder="1" applyAlignment="1">
      <alignment horizontal="right" vertical="center"/>
    </xf>
    <xf numFmtId="38" fontId="3" fillId="0" borderId="19" xfId="94" applyNumberFormat="1" applyFont="1" applyFill="1" applyBorder="1" applyAlignment="1">
      <alignment horizontal="right" vertical="center"/>
    </xf>
    <xf numFmtId="38" fontId="3" fillId="0" borderId="19" xfId="99" applyNumberFormat="1" applyFont="1" applyFill="1" applyBorder="1" applyAlignment="1">
      <alignment horizontal="right" vertical="center"/>
    </xf>
    <xf numFmtId="38" fontId="3" fillId="0" borderId="19" xfId="105" applyNumberFormat="1" applyFont="1" applyFill="1" applyBorder="1" applyAlignment="1">
      <alignment horizontal="right" vertical="center"/>
    </xf>
    <xf numFmtId="38" fontId="3" fillId="0" borderId="18" xfId="105" applyNumberFormat="1" applyFont="1" applyFill="1" applyBorder="1" applyAlignment="1">
      <alignment horizontal="right" vertical="center"/>
    </xf>
    <xf numFmtId="38" fontId="8" fillId="0" borderId="8" xfId="106" applyNumberFormat="1" applyFont="1" applyFill="1" applyBorder="1" applyAlignment="1">
      <alignment horizontal="right" vertical="center"/>
    </xf>
    <xf numFmtId="38" fontId="8" fillId="0" borderId="9" xfId="106" applyNumberFormat="1" applyFont="1" applyFill="1" applyBorder="1" applyAlignment="1">
      <alignment horizontal="right" vertical="center"/>
    </xf>
    <xf numFmtId="38" fontId="8" fillId="0" borderId="9" xfId="111" applyNumberFormat="1" applyFont="1" applyFill="1" applyBorder="1" applyAlignment="1">
      <alignment horizontal="right" vertical="center"/>
    </xf>
    <xf numFmtId="38" fontId="8" fillId="0" borderId="9" xfId="113" applyNumberFormat="1" applyFont="1" applyFill="1" applyBorder="1" applyAlignment="1">
      <alignment horizontal="right" vertical="center"/>
    </xf>
    <xf numFmtId="38" fontId="8" fillId="0" borderId="17" xfId="106" applyNumberFormat="1" applyFont="1" applyFill="1" applyBorder="1" applyAlignment="1">
      <alignment horizontal="right" vertical="center"/>
    </xf>
    <xf numFmtId="38" fontId="8" fillId="0" borderId="12" xfId="106" applyNumberFormat="1" applyFont="1" applyFill="1" applyBorder="1" applyAlignment="1">
      <alignment horizontal="right" vertical="center"/>
    </xf>
    <xf numFmtId="38" fontId="8" fillId="0" borderId="17" xfId="0" applyNumberFormat="1" applyFont="1" applyFill="1" applyBorder="1" applyAlignment="1" applyProtection="1"/>
    <xf numFmtId="38" fontId="8" fillId="0" borderId="12" xfId="113" applyNumberFormat="1" applyFont="1" applyFill="1" applyBorder="1" applyAlignment="1">
      <alignment horizontal="right" vertical="center"/>
    </xf>
    <xf numFmtId="38" fontId="3" fillId="0" borderId="17" xfId="106" applyNumberFormat="1" applyFont="1" applyFill="1" applyBorder="1" applyAlignment="1">
      <alignment horizontal="right" vertical="center"/>
    </xf>
    <xf numFmtId="38" fontId="3" fillId="0" borderId="12" xfId="106" applyNumberFormat="1" applyFont="1" applyFill="1" applyBorder="1" applyAlignment="1">
      <alignment horizontal="right" vertical="center"/>
    </xf>
    <xf numFmtId="38" fontId="10" fillId="0" borderId="17" xfId="0" applyNumberFormat="1" applyFont="1" applyFill="1" applyBorder="1" applyAlignment="1" applyProtection="1"/>
    <xf numFmtId="38" fontId="3" fillId="0" borderId="12" xfId="113" applyNumberFormat="1" applyFont="1" applyFill="1" applyBorder="1" applyAlignment="1">
      <alignment horizontal="right" vertical="center"/>
    </xf>
    <xf numFmtId="38" fontId="3" fillId="0" borderId="12" xfId="114" applyNumberFormat="1" applyFont="1" applyFill="1" applyBorder="1" applyAlignment="1">
      <alignment horizontal="right" vertical="center"/>
    </xf>
    <xf numFmtId="38" fontId="3" fillId="0" borderId="17" xfId="107" applyNumberFormat="1" applyFont="1" applyFill="1" applyBorder="1" applyAlignment="1">
      <alignment horizontal="right" vertical="center"/>
    </xf>
    <xf numFmtId="38" fontId="3" fillId="0" borderId="12" xfId="107" applyNumberFormat="1" applyFont="1" applyFill="1" applyBorder="1" applyAlignment="1">
      <alignment horizontal="right" vertical="center"/>
    </xf>
    <xf numFmtId="38" fontId="8" fillId="0" borderId="17" xfId="107" applyNumberFormat="1" applyFont="1" applyFill="1" applyBorder="1" applyAlignment="1">
      <alignment horizontal="right" vertical="center"/>
    </xf>
    <xf numFmtId="38" fontId="8" fillId="0" borderId="12" xfId="107" applyNumberFormat="1" applyFont="1" applyFill="1" applyBorder="1" applyAlignment="1">
      <alignment horizontal="right" vertical="center"/>
    </xf>
    <xf numFmtId="38" fontId="8" fillId="0" borderId="12" xfId="114" applyNumberFormat="1" applyFont="1" applyFill="1" applyBorder="1" applyAlignment="1">
      <alignment horizontal="right" vertical="center"/>
    </xf>
    <xf numFmtId="38" fontId="8" fillId="0" borderId="17" xfId="108" applyNumberFormat="1" applyFont="1" applyFill="1" applyBorder="1" applyAlignment="1">
      <alignment horizontal="right" vertical="center"/>
    </xf>
    <xf numFmtId="38" fontId="8" fillId="0" borderId="12" xfId="108" applyNumberFormat="1" applyFont="1" applyFill="1" applyBorder="1" applyAlignment="1">
      <alignment horizontal="right" vertical="center"/>
    </xf>
    <xf numFmtId="38" fontId="8" fillId="0" borderId="12" xfId="116" applyNumberFormat="1" applyFont="1" applyFill="1" applyBorder="1" applyAlignment="1">
      <alignment horizontal="right" vertical="center"/>
    </xf>
    <xf numFmtId="38" fontId="3" fillId="0" borderId="17" xfId="108" applyNumberFormat="1" applyFont="1" applyFill="1" applyBorder="1" applyAlignment="1">
      <alignment horizontal="right" vertical="center"/>
    </xf>
    <xf numFmtId="38" fontId="3" fillId="0" borderId="12" xfId="108" applyNumberFormat="1" applyFont="1" applyFill="1" applyBorder="1" applyAlignment="1">
      <alignment horizontal="right" vertical="center"/>
    </xf>
    <xf numFmtId="38" fontId="3" fillId="0" borderId="12" xfId="116" applyNumberFormat="1" applyFont="1" applyFill="1" applyBorder="1" applyAlignment="1">
      <alignment horizontal="right" vertical="center"/>
    </xf>
    <xf numFmtId="38" fontId="10" fillId="0" borderId="12" xfId="0" applyNumberFormat="1" applyFont="1" applyFill="1" applyBorder="1" applyAlignment="1" applyProtection="1"/>
    <xf numFmtId="38" fontId="3" fillId="0" borderId="17" xfId="109" applyNumberFormat="1" applyFont="1" applyFill="1" applyBorder="1" applyAlignment="1">
      <alignment horizontal="right" vertical="center"/>
    </xf>
    <xf numFmtId="38" fontId="3" fillId="0" borderId="12" xfId="109" applyNumberFormat="1" applyFont="1" applyFill="1" applyBorder="1" applyAlignment="1">
      <alignment horizontal="right" vertical="center"/>
    </xf>
    <xf numFmtId="38" fontId="3" fillId="0" borderId="12" xfId="117" applyNumberFormat="1" applyFont="1" applyFill="1" applyBorder="1" applyAlignment="1">
      <alignment horizontal="right" vertical="center"/>
    </xf>
    <xf numFmtId="38" fontId="8" fillId="0" borderId="17" xfId="109" applyNumberFormat="1" applyFont="1" applyFill="1" applyBorder="1" applyAlignment="1">
      <alignment horizontal="right" vertical="center"/>
    </xf>
    <xf numFmtId="38" fontId="8" fillId="0" borderId="12" xfId="109" applyNumberFormat="1" applyFont="1" applyFill="1" applyBorder="1" applyAlignment="1">
      <alignment horizontal="right" vertical="center"/>
    </xf>
    <xf numFmtId="38" fontId="8" fillId="0" borderId="12" xfId="117" applyNumberFormat="1" applyFont="1" applyFill="1" applyBorder="1" applyAlignment="1">
      <alignment horizontal="right" vertical="center"/>
    </xf>
    <xf numFmtId="38" fontId="3" fillId="0" borderId="17" xfId="110" applyNumberFormat="1" applyFont="1" applyFill="1" applyBorder="1" applyAlignment="1">
      <alignment horizontal="right" vertical="center"/>
    </xf>
    <xf numFmtId="38" fontId="3" fillId="0" borderId="12" xfId="110" applyNumberFormat="1" applyFont="1" applyFill="1" applyBorder="1" applyAlignment="1">
      <alignment horizontal="right" vertical="center"/>
    </xf>
    <xf numFmtId="38" fontId="3" fillId="0" borderId="12" xfId="118" applyNumberFormat="1" applyFont="1" applyFill="1" applyBorder="1" applyAlignment="1">
      <alignment horizontal="right" vertical="center"/>
    </xf>
    <xf numFmtId="38" fontId="8" fillId="0" borderId="17" xfId="110" applyNumberFormat="1" applyFont="1" applyFill="1" applyBorder="1" applyAlignment="1">
      <alignment horizontal="right" vertical="center"/>
    </xf>
    <xf numFmtId="38" fontId="8" fillId="0" borderId="12" xfId="110" applyNumberFormat="1" applyFont="1" applyFill="1" applyBorder="1" applyAlignment="1">
      <alignment horizontal="right" vertical="center"/>
    </xf>
    <xf numFmtId="38" fontId="8" fillId="0" borderId="12" xfId="112" applyNumberFormat="1" applyFont="1" applyFill="1" applyBorder="1" applyAlignment="1">
      <alignment horizontal="right" vertical="center"/>
    </xf>
    <xf numFmtId="38" fontId="8" fillId="0" borderId="12" xfId="118" applyNumberFormat="1" applyFont="1" applyFill="1" applyBorder="1" applyAlignment="1">
      <alignment horizontal="right" vertical="center"/>
    </xf>
    <xf numFmtId="38" fontId="3" fillId="0" borderId="12" xfId="112" applyNumberFormat="1" applyFont="1" applyFill="1" applyBorder="1" applyAlignment="1">
      <alignment horizontal="right" vertical="center"/>
    </xf>
    <xf numFmtId="38" fontId="3" fillId="0" borderId="20" xfId="110" applyNumberFormat="1" applyFont="1" applyFill="1" applyBorder="1" applyAlignment="1">
      <alignment horizontal="right" vertical="center"/>
    </xf>
    <xf numFmtId="38" fontId="3" fillId="0" borderId="19" xfId="110" applyNumberFormat="1" applyFont="1" applyFill="1" applyBorder="1" applyAlignment="1">
      <alignment horizontal="right" vertical="center"/>
    </xf>
    <xf numFmtId="38" fontId="10" fillId="0" borderId="20" xfId="0" applyNumberFormat="1" applyFont="1" applyFill="1" applyBorder="1" applyAlignment="1" applyProtection="1">
      <protection locked="0"/>
    </xf>
    <xf numFmtId="38" fontId="3" fillId="0" borderId="19" xfId="118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/>
    <xf numFmtId="0" fontId="8" fillId="0" borderId="4" xfId="0" applyFont="1" applyFill="1" applyBorder="1" applyAlignment="1">
      <alignment horizontal="center"/>
    </xf>
    <xf numFmtId="176" fontId="8" fillId="0" borderId="4" xfId="0" applyNumberFormat="1" applyFont="1" applyFill="1" applyBorder="1" applyAlignment="1">
      <alignment horizontal="center"/>
    </xf>
    <xf numFmtId="0" fontId="10" fillId="0" borderId="4" xfId="0" applyFont="1" applyFill="1" applyBorder="1" applyAlignment="1"/>
    <xf numFmtId="0" fontId="10" fillId="0" borderId="4" xfId="0" applyFont="1" applyFill="1" applyBorder="1" applyAlignment="1">
      <alignment horizontal="center"/>
    </xf>
    <xf numFmtId="176" fontId="10" fillId="0" borderId="4" xfId="0" applyNumberFormat="1" applyFont="1" applyFill="1" applyBorder="1" applyAlignment="1">
      <alignment horizontal="center"/>
    </xf>
    <xf numFmtId="0" fontId="7" fillId="0" borderId="4" xfId="0" applyFont="1" applyFill="1" applyBorder="1" applyAlignment="1"/>
    <xf numFmtId="0" fontId="5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horizontal="distributed" vertical="center"/>
    </xf>
    <xf numFmtId="0" fontId="4" fillId="0" borderId="0" xfId="0" quotePrefix="1" applyFont="1" applyFill="1" applyAlignment="1" applyProtection="1">
      <alignment horizontal="distributed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22" xfId="0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 applyProtection="1">
      <alignment horizontal="center" vertical="center"/>
    </xf>
    <xf numFmtId="0" fontId="7" fillId="0" borderId="24" xfId="0" applyFont="1" applyFill="1" applyBorder="1" applyAlignment="1">
      <alignment vertical="distributed" wrapText="1"/>
    </xf>
    <xf numFmtId="0" fontId="7" fillId="0" borderId="25" xfId="0" applyFont="1" applyFill="1" applyBorder="1" applyAlignment="1">
      <alignment vertical="distributed" wrapText="1"/>
    </xf>
    <xf numFmtId="0" fontId="7" fillId="0" borderId="26" xfId="0" applyFont="1" applyFill="1" applyBorder="1" applyAlignment="1">
      <alignment vertical="distributed" wrapText="1"/>
    </xf>
    <xf numFmtId="0" fontId="7" fillId="0" borderId="27" xfId="0" applyFont="1" applyFill="1" applyBorder="1" applyAlignment="1">
      <alignment vertical="distributed" wrapText="1"/>
    </xf>
    <xf numFmtId="0" fontId="7" fillId="0" borderId="28" xfId="0" applyFont="1" applyFill="1" applyBorder="1" applyAlignment="1">
      <alignment vertical="distributed" wrapText="1"/>
    </xf>
    <xf numFmtId="0" fontId="7" fillId="0" borderId="29" xfId="0" applyFont="1" applyFill="1" applyBorder="1" applyAlignment="1">
      <alignment vertical="distributed" wrapText="1"/>
    </xf>
    <xf numFmtId="0" fontId="3" fillId="0" borderId="0" xfId="0" applyFont="1" applyFill="1" applyBorder="1" applyAlignment="1">
      <alignment horizontal="distributed"/>
    </xf>
    <xf numFmtId="0" fontId="3" fillId="0" borderId="17" xfId="0" applyFont="1" applyFill="1" applyBorder="1" applyAlignment="1">
      <alignment horizontal="distributed"/>
    </xf>
    <xf numFmtId="0" fontId="6" fillId="0" borderId="30" xfId="0" applyFont="1" applyFill="1" applyBorder="1" applyAlignment="1" applyProtection="1">
      <alignment horizontal="center" vertical="center"/>
    </xf>
    <xf numFmtId="0" fontId="3" fillId="0" borderId="31" xfId="0" applyFont="1" applyFill="1" applyBorder="1" applyAlignment="1">
      <alignment vertical="distributed" wrapText="1"/>
    </xf>
    <xf numFmtId="0" fontId="3" fillId="0" borderId="32" xfId="0" applyFont="1" applyFill="1" applyBorder="1" applyAlignment="1">
      <alignment vertical="distributed" wrapText="1"/>
    </xf>
    <xf numFmtId="0" fontId="3" fillId="0" borderId="33" xfId="0" applyFont="1" applyFill="1" applyBorder="1" applyAlignment="1">
      <alignment vertical="distributed" wrapText="1"/>
    </xf>
    <xf numFmtId="0" fontId="3" fillId="0" borderId="34" xfId="0" applyFont="1" applyFill="1" applyBorder="1" applyAlignment="1">
      <alignment vertical="distributed" wrapText="1"/>
    </xf>
    <xf numFmtId="0" fontId="0" fillId="0" borderId="35" xfId="0" applyFill="1" applyBorder="1" applyAlignment="1">
      <alignment vertical="distributed" wrapText="1"/>
    </xf>
    <xf numFmtId="0" fontId="0" fillId="0" borderId="36" xfId="0" applyFill="1" applyBorder="1" applyAlignment="1">
      <alignment vertical="distributed" wrapText="1"/>
    </xf>
    <xf numFmtId="0" fontId="8" fillId="0" borderId="16" xfId="0" applyFont="1" applyFill="1" applyBorder="1" applyAlignment="1">
      <alignment horizontal="distributed"/>
    </xf>
    <xf numFmtId="0" fontId="8" fillId="0" borderId="8" xfId="0" applyFont="1" applyFill="1" applyBorder="1" applyAlignment="1">
      <alignment horizontal="distributed"/>
    </xf>
    <xf numFmtId="0" fontId="8" fillId="0" borderId="0" xfId="0" applyFont="1" applyFill="1" applyBorder="1" applyAlignment="1">
      <alignment horizontal="distributed"/>
    </xf>
    <xf numFmtId="0" fontId="8" fillId="0" borderId="17" xfId="0" applyFont="1" applyFill="1" applyBorder="1" applyAlignment="1">
      <alignment horizontal="distributed"/>
    </xf>
    <xf numFmtId="0" fontId="8" fillId="0" borderId="11" xfId="0" applyFont="1" applyFill="1" applyBorder="1" applyAlignment="1">
      <alignment horizontal="distributed"/>
    </xf>
    <xf numFmtId="0" fontId="0" fillId="0" borderId="0" xfId="0" applyFont="1" applyFill="1" applyBorder="1" applyAlignment="1">
      <alignment horizontal="distributed"/>
    </xf>
    <xf numFmtId="0" fontId="3" fillId="0" borderId="0" xfId="0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distributed"/>
    </xf>
    <xf numFmtId="0" fontId="3" fillId="0" borderId="17" xfId="0" quotePrefix="1" applyFont="1" applyFill="1" applyBorder="1" applyAlignment="1">
      <alignment horizontal="distributed"/>
    </xf>
    <xf numFmtId="0" fontId="3" fillId="0" borderId="0" xfId="0" applyFont="1" applyFill="1" applyBorder="1" applyAlignment="1" applyProtection="1">
      <alignment horizontal="distributed"/>
    </xf>
    <xf numFmtId="0" fontId="3" fillId="0" borderId="17" xfId="0" applyFont="1" applyFill="1" applyBorder="1" applyAlignment="1" applyProtection="1">
      <alignment horizontal="distributed"/>
    </xf>
    <xf numFmtId="0" fontId="3" fillId="0" borderId="0" xfId="0" applyFont="1" applyFill="1" applyBorder="1" applyAlignment="1"/>
    <xf numFmtId="0" fontId="3" fillId="0" borderId="5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distributed"/>
    </xf>
    <xf numFmtId="0" fontId="3" fillId="0" borderId="20" xfId="0" applyFont="1" applyFill="1" applyBorder="1" applyAlignment="1">
      <alignment horizontal="distributed"/>
    </xf>
    <xf numFmtId="0" fontId="6" fillId="0" borderId="0" xfId="0" applyFont="1" applyFill="1" applyBorder="1" applyAlignment="1">
      <alignment horizontal="distributed"/>
    </xf>
    <xf numFmtId="0" fontId="6" fillId="0" borderId="17" xfId="0" applyFont="1" applyFill="1" applyBorder="1" applyAlignment="1">
      <alignment horizontal="distributed"/>
    </xf>
    <xf numFmtId="0" fontId="6" fillId="0" borderId="23" xfId="0" applyFont="1" applyFill="1" applyBorder="1" applyAlignment="1" applyProtection="1">
      <alignment horizontal="left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3" xfId="0" applyFont="1" applyFill="1" applyBorder="1" applyAlignment="1" applyProtection="1">
      <alignment horizontal="center" vertical="center"/>
    </xf>
  </cellXfs>
  <cellStyles count="126">
    <cellStyle name="0%" xfId="1" xr:uid="{00000000-0005-0000-0000-000000000000}"/>
    <cellStyle name="0.0%" xfId="2" xr:uid="{00000000-0005-0000-0000-000001000000}"/>
    <cellStyle name="0.00%" xfId="3" xr:uid="{00000000-0005-0000-0000-000002000000}"/>
    <cellStyle name="Calc Currency (0)" xfId="4" xr:uid="{00000000-0005-0000-0000-000003000000}"/>
    <cellStyle name="category" xfId="5" xr:uid="{00000000-0005-0000-0000-000004000000}"/>
    <cellStyle name="Col Heads" xfId="6" xr:uid="{00000000-0005-0000-0000-000005000000}"/>
    <cellStyle name="Comma [0]_laroux" xfId="7" xr:uid="{00000000-0005-0000-0000-000006000000}"/>
    <cellStyle name="Comma,0" xfId="8" xr:uid="{00000000-0005-0000-0000-000007000000}"/>
    <cellStyle name="Comma,1" xfId="9" xr:uid="{00000000-0005-0000-0000-000008000000}"/>
    <cellStyle name="Comma,2" xfId="10" xr:uid="{00000000-0005-0000-0000-000009000000}"/>
    <cellStyle name="Comma_laroux" xfId="11" xr:uid="{00000000-0005-0000-0000-00000A000000}"/>
    <cellStyle name="Currency [0]_laroux" xfId="12" xr:uid="{00000000-0005-0000-0000-00000B000000}"/>
    <cellStyle name="Currency,0" xfId="13" xr:uid="{00000000-0005-0000-0000-00000C000000}"/>
    <cellStyle name="Currency,2" xfId="14" xr:uid="{00000000-0005-0000-0000-00000D000000}"/>
    <cellStyle name="Currency_laroux" xfId="15" xr:uid="{00000000-0005-0000-0000-00000E000000}"/>
    <cellStyle name="entry" xfId="16" xr:uid="{00000000-0005-0000-0000-00000F000000}"/>
    <cellStyle name="Grey" xfId="17" xr:uid="{00000000-0005-0000-0000-000010000000}"/>
    <cellStyle name="HEADER" xfId="18" xr:uid="{00000000-0005-0000-0000-000011000000}"/>
    <cellStyle name="Header1" xfId="19" xr:uid="{00000000-0005-0000-0000-000012000000}"/>
    <cellStyle name="Header2" xfId="20" xr:uid="{00000000-0005-0000-0000-000013000000}"/>
    <cellStyle name="Input [yellow]" xfId="21" xr:uid="{00000000-0005-0000-0000-000014000000}"/>
    <cellStyle name="KWE標準" xfId="22" xr:uid="{00000000-0005-0000-0000-000015000000}"/>
    <cellStyle name="Model" xfId="23" xr:uid="{00000000-0005-0000-0000-000016000000}"/>
    <cellStyle name="n" xfId="24" xr:uid="{00000000-0005-0000-0000-000017000000}"/>
    <cellStyle name="Normal - Style1" xfId="25" xr:uid="{00000000-0005-0000-0000-000018000000}"/>
    <cellStyle name="Normal_#18-Internet" xfId="26" xr:uid="{00000000-0005-0000-0000-000019000000}"/>
    <cellStyle name="Percent [2]" xfId="27" xr:uid="{00000000-0005-0000-0000-00001A000000}"/>
    <cellStyle name="price" xfId="28" xr:uid="{00000000-0005-0000-0000-00001B000000}"/>
    <cellStyle name="revised" xfId="29" xr:uid="{00000000-0005-0000-0000-00001C000000}"/>
    <cellStyle name="section" xfId="30" xr:uid="{00000000-0005-0000-0000-00001D000000}"/>
    <cellStyle name="Style 27" xfId="31" xr:uid="{00000000-0005-0000-0000-00001E000000}"/>
    <cellStyle name="Style 34" xfId="32" xr:uid="{00000000-0005-0000-0000-00001F000000}"/>
    <cellStyle name="Style 35" xfId="33" xr:uid="{00000000-0005-0000-0000-000020000000}"/>
    <cellStyle name="subhead" xfId="34" xr:uid="{00000000-0005-0000-0000-000021000000}"/>
    <cellStyle name="title" xfId="35" xr:uid="{00000000-0005-0000-0000-000022000000}"/>
    <cellStyle name="価格桁区切り" xfId="36" xr:uid="{00000000-0005-0000-0000-000023000000}"/>
    <cellStyle name="型番" xfId="37" xr:uid="{00000000-0005-0000-0000-000024000000}"/>
    <cellStyle name="桁区切り" xfId="38" builtinId="6"/>
    <cellStyle name="桁区切り 2" xfId="39" xr:uid="{00000000-0005-0000-0000-000026000000}"/>
    <cellStyle name="数値" xfId="40" xr:uid="{00000000-0005-0000-0000-000027000000}"/>
    <cellStyle name="数値（桁区切り）" xfId="41" xr:uid="{00000000-0005-0000-0000-000028000000}"/>
    <cellStyle name="数値_(140784-1)次期R3" xfId="42" xr:uid="{00000000-0005-0000-0000-000029000000}"/>
    <cellStyle name="製品通知&quot;-&quot;" xfId="43" xr:uid="{00000000-0005-0000-0000-00002A000000}"/>
    <cellStyle name="製品通知価格" xfId="44" xr:uid="{00000000-0005-0000-0000-00002B000000}"/>
    <cellStyle name="製品通知日付" xfId="45" xr:uid="{00000000-0005-0000-0000-00002C000000}"/>
    <cellStyle name="製品通知文字列" xfId="46" xr:uid="{00000000-0005-0000-0000-00002D000000}"/>
    <cellStyle name="大見出し" xfId="47" xr:uid="{00000000-0005-0000-0000-00002E000000}"/>
    <cellStyle name="日付" xfId="48" xr:uid="{00000000-0005-0000-0000-00002F000000}"/>
    <cellStyle name="年月日" xfId="49" xr:uid="{00000000-0005-0000-0000-000030000000}"/>
    <cellStyle name="標準" xfId="0" builtinId="0"/>
    <cellStyle name="標準 2 10" xfId="50" xr:uid="{00000000-0005-0000-0000-000032000000}"/>
    <cellStyle name="標準 2 11" xfId="51" xr:uid="{00000000-0005-0000-0000-000033000000}"/>
    <cellStyle name="標準 2 12" xfId="52" xr:uid="{00000000-0005-0000-0000-000034000000}"/>
    <cellStyle name="標準 2 13" xfId="53" xr:uid="{00000000-0005-0000-0000-000035000000}"/>
    <cellStyle name="標準 2 14" xfId="54" xr:uid="{00000000-0005-0000-0000-000036000000}"/>
    <cellStyle name="標準 2 15" xfId="55" xr:uid="{00000000-0005-0000-0000-000037000000}"/>
    <cellStyle name="標準 2 16" xfId="56" xr:uid="{00000000-0005-0000-0000-000038000000}"/>
    <cellStyle name="標準 2 17" xfId="57" xr:uid="{00000000-0005-0000-0000-000039000000}"/>
    <cellStyle name="標準 2 18" xfId="58" xr:uid="{00000000-0005-0000-0000-00003A000000}"/>
    <cellStyle name="標準 2 19" xfId="59" xr:uid="{00000000-0005-0000-0000-00003B000000}"/>
    <cellStyle name="標準 2 2" xfId="60" xr:uid="{00000000-0005-0000-0000-00003C000000}"/>
    <cellStyle name="標準 2 20" xfId="61" xr:uid="{00000000-0005-0000-0000-00003D000000}"/>
    <cellStyle name="標準 2 21" xfId="62" xr:uid="{00000000-0005-0000-0000-00003E000000}"/>
    <cellStyle name="標準 2 22" xfId="63" xr:uid="{00000000-0005-0000-0000-00003F000000}"/>
    <cellStyle name="標準 2 23" xfId="64" xr:uid="{00000000-0005-0000-0000-000040000000}"/>
    <cellStyle name="標準 2 24" xfId="65" xr:uid="{00000000-0005-0000-0000-000041000000}"/>
    <cellStyle name="標準 2 25" xfId="66" xr:uid="{00000000-0005-0000-0000-000042000000}"/>
    <cellStyle name="標準 2 26" xfId="67" xr:uid="{00000000-0005-0000-0000-000043000000}"/>
    <cellStyle name="標準 2 27" xfId="68" xr:uid="{00000000-0005-0000-0000-000044000000}"/>
    <cellStyle name="標準 2 28" xfId="69" xr:uid="{00000000-0005-0000-0000-000045000000}"/>
    <cellStyle name="標準 2 29" xfId="70" xr:uid="{00000000-0005-0000-0000-000046000000}"/>
    <cellStyle name="標準 2 3" xfId="71" xr:uid="{00000000-0005-0000-0000-000047000000}"/>
    <cellStyle name="標準 2 30" xfId="72" xr:uid="{00000000-0005-0000-0000-000048000000}"/>
    <cellStyle name="標準 2 31" xfId="73" xr:uid="{00000000-0005-0000-0000-000049000000}"/>
    <cellStyle name="標準 2 32" xfId="74" xr:uid="{00000000-0005-0000-0000-00004A000000}"/>
    <cellStyle name="標準 2 33" xfId="75" xr:uid="{00000000-0005-0000-0000-00004B000000}"/>
    <cellStyle name="標準 2 34" xfId="76" xr:uid="{00000000-0005-0000-0000-00004C000000}"/>
    <cellStyle name="標準 2 35" xfId="77" xr:uid="{00000000-0005-0000-0000-00004D000000}"/>
    <cellStyle name="標準 2 36" xfId="78" xr:uid="{00000000-0005-0000-0000-00004E000000}"/>
    <cellStyle name="標準 2 37" xfId="79" xr:uid="{00000000-0005-0000-0000-00004F000000}"/>
    <cellStyle name="標準 2 38" xfId="80" xr:uid="{00000000-0005-0000-0000-000050000000}"/>
    <cellStyle name="標準 2 39" xfId="81" xr:uid="{00000000-0005-0000-0000-000051000000}"/>
    <cellStyle name="標準 2 4" xfId="82" xr:uid="{00000000-0005-0000-0000-000052000000}"/>
    <cellStyle name="標準 2 40" xfId="83" xr:uid="{00000000-0005-0000-0000-000053000000}"/>
    <cellStyle name="標準 2 41" xfId="84" xr:uid="{00000000-0005-0000-0000-000054000000}"/>
    <cellStyle name="標準 2 42" xfId="85" xr:uid="{00000000-0005-0000-0000-000055000000}"/>
    <cellStyle name="標準 2 43" xfId="86" xr:uid="{00000000-0005-0000-0000-000056000000}"/>
    <cellStyle name="標準 2 44" xfId="87" xr:uid="{00000000-0005-0000-0000-000057000000}"/>
    <cellStyle name="標準 2 45" xfId="88" xr:uid="{00000000-0005-0000-0000-000058000000}"/>
    <cellStyle name="標準 2 46" xfId="89" xr:uid="{00000000-0005-0000-0000-000059000000}"/>
    <cellStyle name="標準 2 47" xfId="90" xr:uid="{00000000-0005-0000-0000-00005A000000}"/>
    <cellStyle name="標準 2 48" xfId="91" xr:uid="{00000000-0005-0000-0000-00005B000000}"/>
    <cellStyle name="標準 2 49" xfId="92" xr:uid="{00000000-0005-0000-0000-00005C000000}"/>
    <cellStyle name="標準 2 5" xfId="93" xr:uid="{00000000-0005-0000-0000-00005D000000}"/>
    <cellStyle name="標準 2 50" xfId="94" xr:uid="{00000000-0005-0000-0000-00005E000000}"/>
    <cellStyle name="標準 2 51" xfId="95" xr:uid="{00000000-0005-0000-0000-00005F000000}"/>
    <cellStyle name="標準 2 52" xfId="96" xr:uid="{00000000-0005-0000-0000-000060000000}"/>
    <cellStyle name="標準 2 53" xfId="97" xr:uid="{00000000-0005-0000-0000-000061000000}"/>
    <cellStyle name="標準 2 54" xfId="98" xr:uid="{00000000-0005-0000-0000-000062000000}"/>
    <cellStyle name="標準 2 55" xfId="99" xr:uid="{00000000-0005-0000-0000-000063000000}"/>
    <cellStyle name="標準 2 56" xfId="100" xr:uid="{00000000-0005-0000-0000-000064000000}"/>
    <cellStyle name="標準 2 57" xfId="101" xr:uid="{00000000-0005-0000-0000-000065000000}"/>
    <cellStyle name="標準 2 58" xfId="102" xr:uid="{00000000-0005-0000-0000-000066000000}"/>
    <cellStyle name="標準 2 59" xfId="103" xr:uid="{00000000-0005-0000-0000-000067000000}"/>
    <cellStyle name="標準 2 6" xfId="104" xr:uid="{00000000-0005-0000-0000-000068000000}"/>
    <cellStyle name="標準 2 60" xfId="105" xr:uid="{00000000-0005-0000-0000-000069000000}"/>
    <cellStyle name="標準 2 61" xfId="106" xr:uid="{00000000-0005-0000-0000-00006A000000}"/>
    <cellStyle name="標準 2 62" xfId="107" xr:uid="{00000000-0005-0000-0000-00006B000000}"/>
    <cellStyle name="標準 2 63" xfId="108" xr:uid="{00000000-0005-0000-0000-00006C000000}"/>
    <cellStyle name="標準 2 64" xfId="109" xr:uid="{00000000-0005-0000-0000-00006D000000}"/>
    <cellStyle name="標準 2 65" xfId="110" xr:uid="{00000000-0005-0000-0000-00006E000000}"/>
    <cellStyle name="標準 2 66" xfId="111" xr:uid="{00000000-0005-0000-0000-00006F000000}"/>
    <cellStyle name="標準 2 67" xfId="112" xr:uid="{00000000-0005-0000-0000-000070000000}"/>
    <cellStyle name="標準 2 68" xfId="113" xr:uid="{00000000-0005-0000-0000-000071000000}"/>
    <cellStyle name="標準 2 69" xfId="114" xr:uid="{00000000-0005-0000-0000-000072000000}"/>
    <cellStyle name="標準 2 7" xfId="115" xr:uid="{00000000-0005-0000-0000-000073000000}"/>
    <cellStyle name="標準 2 70" xfId="116" xr:uid="{00000000-0005-0000-0000-000074000000}"/>
    <cellStyle name="標準 2 71" xfId="117" xr:uid="{00000000-0005-0000-0000-000075000000}"/>
    <cellStyle name="標準 2 72" xfId="118" xr:uid="{00000000-0005-0000-0000-000076000000}"/>
    <cellStyle name="標準 2 8" xfId="119" xr:uid="{00000000-0005-0000-0000-000077000000}"/>
    <cellStyle name="標準 2 9" xfId="120" xr:uid="{00000000-0005-0000-0000-000078000000}"/>
    <cellStyle name="標準Ａ" xfId="121" xr:uid="{00000000-0005-0000-0000-000079000000}"/>
    <cellStyle name="文字列" xfId="122" xr:uid="{00000000-0005-0000-0000-00007A000000}"/>
    <cellStyle name="未定義" xfId="123" xr:uid="{00000000-0005-0000-0000-00007B000000}"/>
    <cellStyle name="樘準_購－表紙 (2)_1_型－PRINT_ＳＩ型番 (2)_構成明細  (原調込み） (2)" xfId="124" xr:uid="{00000000-0005-0000-0000-00007C000000}"/>
    <cellStyle name="湪" xfId="125" xr:uid="{00000000-0005-0000-0000-00007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H77"/>
  <sheetViews>
    <sheetView tabSelected="1" view="pageBreakPreview" zoomScaleNormal="100" workbookViewId="0">
      <pane xSplit="7" ySplit="6" topLeftCell="H7" activePane="bottomRight" state="frozen"/>
      <selection activeCell="O7" sqref="O7:T62"/>
      <selection pane="topRight" activeCell="O7" sqref="O7:T62"/>
      <selection pane="bottomLeft" activeCell="O7" sqref="O7:T62"/>
      <selection pane="bottomRight" activeCell="E2" sqref="E2"/>
    </sheetView>
  </sheetViews>
  <sheetFormatPr defaultColWidth="9.109375" defaultRowHeight="12"/>
  <cols>
    <col min="1" max="6" width="2.6640625" style="2" customWidth="1"/>
    <col min="7" max="7" width="15.109375" style="2" customWidth="1"/>
    <col min="8" max="8" width="11.6640625" style="47" customWidth="1"/>
    <col min="9" max="9" width="11.5546875" style="47" customWidth="1"/>
    <col min="10" max="10" width="11.6640625" style="47" customWidth="1"/>
    <col min="11" max="14" width="9.6640625" style="47" customWidth="1"/>
    <col min="15" max="15" width="2.6640625" style="47" customWidth="1"/>
    <col min="16" max="16" width="9" style="47" bestFit="1" customWidth="1"/>
    <col min="17" max="23" width="7.88671875" style="47" customWidth="1"/>
    <col min="24" max="24" width="8" style="47" customWidth="1"/>
    <col min="25" max="25" width="7.88671875" style="47" customWidth="1"/>
    <col min="26" max="30" width="2.6640625" style="47" customWidth="1"/>
    <col min="31" max="31" width="15.109375" style="47" customWidth="1"/>
    <col min="32" max="32" width="9.44140625" style="47" bestFit="1" customWidth="1"/>
    <col min="33" max="16384" width="9.109375" style="47"/>
  </cols>
  <sheetData>
    <row r="1" spans="1:34" s="3" customFormat="1">
      <c r="A1" s="2"/>
      <c r="B1" s="70" t="s">
        <v>100</v>
      </c>
      <c r="C1" s="2"/>
      <c r="D1" s="2"/>
      <c r="E1" s="2"/>
      <c r="F1" s="2"/>
      <c r="G1" s="2"/>
      <c r="P1" s="71" t="s">
        <v>101</v>
      </c>
      <c r="Z1" s="2"/>
      <c r="AA1" s="2"/>
      <c r="AB1" s="2"/>
      <c r="AC1" s="2"/>
      <c r="AD1" s="2"/>
      <c r="AE1" s="2"/>
    </row>
    <row r="2" spans="1:34" s="4" customFormat="1" ht="14.4">
      <c r="B2" s="5"/>
      <c r="C2" s="5"/>
      <c r="D2" s="5"/>
      <c r="E2" s="5"/>
      <c r="F2" s="5"/>
      <c r="G2" s="5"/>
      <c r="H2" s="304" t="s">
        <v>83</v>
      </c>
      <c r="I2" s="304"/>
      <c r="J2" s="304"/>
      <c r="K2" s="304"/>
      <c r="L2" s="304"/>
      <c r="M2" s="304"/>
      <c r="N2" s="5"/>
      <c r="P2" s="5"/>
      <c r="Q2" s="304" t="s">
        <v>81</v>
      </c>
      <c r="R2" s="305"/>
      <c r="S2" s="305"/>
      <c r="T2" s="305"/>
      <c r="U2" s="305"/>
      <c r="V2" s="305"/>
      <c r="W2" s="305"/>
      <c r="X2" s="305"/>
      <c r="Y2" s="305"/>
      <c r="Z2" s="72"/>
      <c r="AA2" s="72"/>
      <c r="AB2" s="72"/>
      <c r="AC2" s="72"/>
      <c r="AD2" s="72"/>
      <c r="AE2" s="72"/>
    </row>
    <row r="3" spans="1:34" s="9" customFormat="1" ht="12.6" thickBot="1">
      <c r="A3" s="2"/>
      <c r="B3" s="2"/>
      <c r="C3" s="2"/>
      <c r="D3" s="2"/>
      <c r="E3" s="2"/>
      <c r="F3" s="2"/>
      <c r="G3" s="2"/>
      <c r="H3" s="7"/>
      <c r="I3" s="8"/>
      <c r="J3" s="8"/>
      <c r="K3" s="8"/>
      <c r="L3" s="8"/>
      <c r="M3" s="8"/>
      <c r="N3" s="8"/>
      <c r="P3" s="8"/>
      <c r="Q3" s="8"/>
      <c r="R3" s="8"/>
      <c r="S3" s="8"/>
      <c r="T3" s="8"/>
      <c r="U3" s="8"/>
      <c r="V3" s="8"/>
      <c r="W3" s="8"/>
      <c r="X3" s="8"/>
      <c r="Y3" s="8"/>
      <c r="Z3" s="73"/>
      <c r="AA3" s="73"/>
      <c r="AB3" s="73"/>
      <c r="AC3" s="73"/>
      <c r="AD3" s="73"/>
      <c r="AE3" s="73"/>
    </row>
    <row r="4" spans="1:34" s="13" customFormat="1" ht="14.1" customHeight="1">
      <c r="A4" s="3"/>
      <c r="B4" s="318" t="s">
        <v>77</v>
      </c>
      <c r="C4" s="318"/>
      <c r="D4" s="318"/>
      <c r="E4" s="318"/>
      <c r="F4" s="318"/>
      <c r="G4" s="319"/>
      <c r="H4" s="11"/>
      <c r="I4" s="306" t="s">
        <v>1</v>
      </c>
      <c r="J4" s="317"/>
      <c r="K4" s="306" t="s">
        <v>2</v>
      </c>
      <c r="L4" s="307"/>
      <c r="M4" s="306" t="s">
        <v>3</v>
      </c>
      <c r="N4" s="308"/>
      <c r="O4" s="12"/>
      <c r="P4" s="308" t="s">
        <v>4</v>
      </c>
      <c r="Q4" s="307"/>
      <c r="R4" s="306" t="s">
        <v>5</v>
      </c>
      <c r="S4" s="307"/>
      <c r="T4" s="306" t="s">
        <v>6</v>
      </c>
      <c r="U4" s="307"/>
      <c r="V4" s="306" t="s">
        <v>7</v>
      </c>
      <c r="W4" s="307"/>
      <c r="X4" s="306" t="s">
        <v>8</v>
      </c>
      <c r="Y4" s="307"/>
      <c r="Z4" s="309" t="s">
        <v>78</v>
      </c>
      <c r="AA4" s="310"/>
      <c r="AB4" s="310"/>
      <c r="AC4" s="310"/>
      <c r="AD4" s="310"/>
      <c r="AE4" s="310"/>
    </row>
    <row r="5" spans="1:34" s="13" customFormat="1" ht="14.1" customHeight="1">
      <c r="A5" s="3"/>
      <c r="B5" s="320"/>
      <c r="C5" s="320"/>
      <c r="D5" s="320"/>
      <c r="E5" s="320"/>
      <c r="F5" s="320"/>
      <c r="G5" s="321"/>
      <c r="H5" s="14" t="s">
        <v>9</v>
      </c>
      <c r="I5" s="15"/>
      <c r="J5" s="1" t="s">
        <v>0</v>
      </c>
      <c r="K5" s="16"/>
      <c r="L5" s="1" t="s">
        <v>0</v>
      </c>
      <c r="M5" s="16"/>
      <c r="N5" s="17" t="s">
        <v>0</v>
      </c>
      <c r="O5" s="12"/>
      <c r="P5" s="12"/>
      <c r="Q5" s="1" t="s">
        <v>0</v>
      </c>
      <c r="R5" s="16"/>
      <c r="S5" s="1" t="s">
        <v>0</v>
      </c>
      <c r="T5" s="16"/>
      <c r="U5" s="1" t="s">
        <v>0</v>
      </c>
      <c r="V5" s="16"/>
      <c r="W5" s="1" t="s">
        <v>0</v>
      </c>
      <c r="X5" s="16"/>
      <c r="Y5" s="1" t="s">
        <v>0</v>
      </c>
      <c r="Z5" s="311"/>
      <c r="AA5" s="312"/>
      <c r="AB5" s="312"/>
      <c r="AC5" s="312"/>
      <c r="AD5" s="312"/>
      <c r="AE5" s="312"/>
      <c r="AF5" s="18" t="s">
        <v>85</v>
      </c>
      <c r="AG5" s="18"/>
      <c r="AH5" s="18"/>
    </row>
    <row r="6" spans="1:34" s="13" customFormat="1" ht="14.1" customHeight="1">
      <c r="A6" s="3"/>
      <c r="B6" s="322"/>
      <c r="C6" s="322"/>
      <c r="D6" s="322"/>
      <c r="E6" s="322"/>
      <c r="F6" s="322"/>
      <c r="G6" s="323"/>
      <c r="H6" s="19"/>
      <c r="I6" s="19"/>
      <c r="J6" s="20" t="s">
        <v>10</v>
      </c>
      <c r="K6" s="19"/>
      <c r="L6" s="21" t="s">
        <v>10</v>
      </c>
      <c r="M6" s="19"/>
      <c r="N6" s="20" t="s">
        <v>10</v>
      </c>
      <c r="O6" s="12"/>
      <c r="P6" s="22"/>
      <c r="Q6" s="21" t="s">
        <v>10</v>
      </c>
      <c r="R6" s="19"/>
      <c r="S6" s="21" t="s">
        <v>10</v>
      </c>
      <c r="T6" s="19"/>
      <c r="U6" s="21" t="s">
        <v>10</v>
      </c>
      <c r="V6" s="19"/>
      <c r="W6" s="21" t="s">
        <v>10</v>
      </c>
      <c r="X6" s="19"/>
      <c r="Y6" s="21" t="s">
        <v>10</v>
      </c>
      <c r="Z6" s="313"/>
      <c r="AA6" s="314"/>
      <c r="AB6" s="314"/>
      <c r="AC6" s="314"/>
      <c r="AD6" s="314"/>
      <c r="AE6" s="314"/>
      <c r="AF6" s="18" t="s">
        <v>95</v>
      </c>
      <c r="AG6" s="18" t="s">
        <v>96</v>
      </c>
      <c r="AH6" s="18" t="s">
        <v>97</v>
      </c>
    </row>
    <row r="7" spans="1:34" s="28" customFormat="1" ht="15" customHeight="1">
      <c r="A7" s="23"/>
      <c r="B7" s="324" t="s">
        <v>30</v>
      </c>
      <c r="C7" s="324"/>
      <c r="D7" s="324"/>
      <c r="E7" s="324"/>
      <c r="F7" s="324"/>
      <c r="G7" s="325"/>
      <c r="H7" s="76">
        <v>601331</v>
      </c>
      <c r="I7" s="76">
        <f>SUM(K7,M7,P7,R7,T7,V7,X7,'02'!H7,'02'!J7,'02'!L7,'02'!O7,'02'!Q7)</f>
        <v>452312</v>
      </c>
      <c r="J7" s="77">
        <f>SUM(L7,N7,Q7,S7,U7,W7,Y7,'02'!I7,'02'!K7,'02'!M7,'02'!P7,'02'!AC7)</f>
        <v>155477</v>
      </c>
      <c r="K7" s="78">
        <v>699</v>
      </c>
      <c r="L7" s="78">
        <v>326</v>
      </c>
      <c r="M7" s="79">
        <v>8901</v>
      </c>
      <c r="N7" s="80">
        <v>3397</v>
      </c>
      <c r="O7" s="24"/>
      <c r="P7" s="124">
        <v>63307</v>
      </c>
      <c r="Q7" s="125">
        <v>20346</v>
      </c>
      <c r="R7" s="126">
        <v>50192</v>
      </c>
      <c r="S7" s="126">
        <v>18946</v>
      </c>
      <c r="T7" s="127">
        <v>38856</v>
      </c>
      <c r="U7" s="127">
        <v>14613</v>
      </c>
      <c r="V7" s="128">
        <v>65336</v>
      </c>
      <c r="W7" s="128">
        <v>21248</v>
      </c>
      <c r="X7" s="129">
        <v>68128</v>
      </c>
      <c r="Y7" s="129">
        <v>21055</v>
      </c>
      <c r="Z7" s="328" t="s">
        <v>30</v>
      </c>
      <c r="AA7" s="326"/>
      <c r="AB7" s="326"/>
      <c r="AC7" s="326"/>
      <c r="AD7" s="326"/>
      <c r="AE7" s="326"/>
      <c r="AF7" s="27">
        <f>SUM(I7,'02'!R7:S7)-H7</f>
        <v>0</v>
      </c>
      <c r="AG7" s="27">
        <f>SUM(K7,M7,P7,R7,T7,V7,X7,'02'!H7,'02'!J7,'02'!L7,'02'!O7,'02'!Q7)-'01'!I7</f>
        <v>0</v>
      </c>
      <c r="AH7" s="27">
        <f>SUM(L7,N7,Q7,S7,U7,W7,Y7,'02'!I7,'02'!K7,'02'!M7,'02'!P7,'02'!AC7)-'01'!J7</f>
        <v>0</v>
      </c>
    </row>
    <row r="8" spans="1:34" s="28" customFormat="1" ht="15" customHeight="1">
      <c r="A8" s="23"/>
      <c r="B8" s="26"/>
      <c r="C8" s="326" t="s">
        <v>37</v>
      </c>
      <c r="D8" s="326"/>
      <c r="E8" s="326"/>
      <c r="F8" s="326"/>
      <c r="G8" s="327"/>
      <c r="H8" s="76">
        <v>4437</v>
      </c>
      <c r="I8" s="76">
        <f>SUM(K8,M8,P8,R8,T8,V8,X8,'02'!H8,'02'!J8,'02'!L8,'02'!O8,'02'!Q8)</f>
        <v>4102</v>
      </c>
      <c r="J8" s="76">
        <f>SUM(L8,N8,Q8,S8,U8,W8,Y8,'02'!I8,'02'!K8,'02'!M8,'02'!P8,'02'!AC8)</f>
        <v>2497</v>
      </c>
      <c r="K8" s="81">
        <v>38</v>
      </c>
      <c r="L8" s="81">
        <v>24</v>
      </c>
      <c r="M8" s="82">
        <v>226</v>
      </c>
      <c r="N8" s="83">
        <v>187</v>
      </c>
      <c r="O8" s="29"/>
      <c r="P8" s="130">
        <v>603</v>
      </c>
      <c r="Q8" s="131">
        <v>510</v>
      </c>
      <c r="R8" s="132">
        <v>652</v>
      </c>
      <c r="S8" s="132">
        <v>497</v>
      </c>
      <c r="T8" s="133">
        <v>409</v>
      </c>
      <c r="U8" s="133">
        <v>283</v>
      </c>
      <c r="V8" s="134">
        <v>505</v>
      </c>
      <c r="W8" s="134">
        <v>289</v>
      </c>
      <c r="X8" s="135">
        <v>445</v>
      </c>
      <c r="Y8" s="135">
        <v>191</v>
      </c>
      <c r="Z8" s="25"/>
      <c r="AA8" s="326" t="s">
        <v>37</v>
      </c>
      <c r="AB8" s="326"/>
      <c r="AC8" s="326"/>
      <c r="AD8" s="326"/>
      <c r="AE8" s="326"/>
      <c r="AF8" s="27">
        <f>SUM(I8,'02'!R8:S8)-H8</f>
        <v>0</v>
      </c>
      <c r="AG8" s="27">
        <f>SUM(K8,M8,P8,R8,T8,V8,X8,'02'!H8,'02'!J8,'02'!L8,'02'!O8,'02'!Q8)-'01'!I8</f>
        <v>0</v>
      </c>
      <c r="AH8" s="27">
        <f>SUM(L8,N8,Q8,S8,U8,W8,Y8,'02'!I8,'02'!K8,'02'!M8,'02'!P8,'02'!AC8)-'01'!J8</f>
        <v>0</v>
      </c>
    </row>
    <row r="9" spans="1:34" s="35" customFormat="1">
      <c r="A9" s="30"/>
      <c r="B9" s="31"/>
      <c r="C9" s="31"/>
      <c r="D9" s="315" t="s">
        <v>38</v>
      </c>
      <c r="E9" s="315"/>
      <c r="F9" s="315"/>
      <c r="G9" s="316"/>
      <c r="H9" s="76">
        <v>853</v>
      </c>
      <c r="I9" s="84">
        <f>SUM(K9,M9,P9,R9,T9,V9,X9,'02'!H9,'02'!J9,'02'!L9,'02'!O9,'02'!Q9)</f>
        <v>847</v>
      </c>
      <c r="J9" s="84">
        <f>SUM(L9,N9,Q9,S9,U9,W9,Y9,'02'!I9,'02'!K9,'02'!M9,'02'!P9,'02'!AC9)</f>
        <v>374</v>
      </c>
      <c r="K9" s="85">
        <v>33</v>
      </c>
      <c r="L9" s="85">
        <v>19</v>
      </c>
      <c r="M9" s="86">
        <v>11</v>
      </c>
      <c r="N9" s="87">
        <v>6</v>
      </c>
      <c r="O9" s="33"/>
      <c r="P9" s="136">
        <v>41</v>
      </c>
      <c r="Q9" s="137">
        <v>19</v>
      </c>
      <c r="R9" s="138">
        <v>66</v>
      </c>
      <c r="S9" s="138">
        <v>28</v>
      </c>
      <c r="T9" s="139">
        <v>63</v>
      </c>
      <c r="U9" s="139">
        <v>23</v>
      </c>
      <c r="V9" s="140">
        <v>100</v>
      </c>
      <c r="W9" s="140">
        <v>36</v>
      </c>
      <c r="X9" s="141">
        <v>123</v>
      </c>
      <c r="Y9" s="141">
        <v>43</v>
      </c>
      <c r="Z9" s="34"/>
      <c r="AA9" s="31"/>
      <c r="AB9" s="315" t="s">
        <v>38</v>
      </c>
      <c r="AC9" s="315"/>
      <c r="AD9" s="315"/>
      <c r="AE9" s="315"/>
      <c r="AF9" s="27">
        <f>SUM(I9,'02'!R9:S9)-H9</f>
        <v>0</v>
      </c>
      <c r="AG9" s="27">
        <f>SUM(K9,M9,P9,R9,T9,V9,X9,'02'!H9,'02'!J9,'02'!L9,'02'!O9,'02'!Q9)-'01'!I9</f>
        <v>0</v>
      </c>
      <c r="AH9" s="27">
        <f>SUM(L9,N9,Q9,S9,U9,W9,Y9,'02'!I9,'02'!K9,'02'!M9,'02'!P9,'02'!AC9)-'01'!J9</f>
        <v>0</v>
      </c>
    </row>
    <row r="10" spans="1:34" s="35" customFormat="1">
      <c r="A10" s="30"/>
      <c r="B10" s="31"/>
      <c r="C10" s="31"/>
      <c r="D10" s="31"/>
      <c r="E10" s="315" t="s">
        <v>11</v>
      </c>
      <c r="F10" s="315"/>
      <c r="G10" s="316"/>
      <c r="H10" s="76">
        <v>797</v>
      </c>
      <c r="I10" s="84">
        <f>SUM(K10,M10,P10,R10,T10,V10,X10,'02'!H10,'02'!J10,'02'!L10,'02'!O10,'02'!Q10)</f>
        <v>797</v>
      </c>
      <c r="J10" s="84">
        <f>SUM(L10,N10,Q10,S10,U10,W10,Y10,'02'!I10,'02'!K10,'02'!M10,'02'!P10,'02'!AC10)</f>
        <v>345</v>
      </c>
      <c r="K10" s="85">
        <v>23</v>
      </c>
      <c r="L10" s="85">
        <v>14</v>
      </c>
      <c r="M10" s="86">
        <v>11</v>
      </c>
      <c r="N10" s="87">
        <v>6</v>
      </c>
      <c r="O10" s="36"/>
      <c r="P10" s="136">
        <v>35</v>
      </c>
      <c r="Q10" s="137">
        <v>14</v>
      </c>
      <c r="R10" s="138">
        <v>56</v>
      </c>
      <c r="S10" s="138">
        <v>24</v>
      </c>
      <c r="T10" s="139">
        <v>61</v>
      </c>
      <c r="U10" s="139">
        <v>21</v>
      </c>
      <c r="V10" s="140">
        <v>97</v>
      </c>
      <c r="W10" s="140">
        <v>35</v>
      </c>
      <c r="X10" s="141">
        <v>119</v>
      </c>
      <c r="Y10" s="141">
        <v>42</v>
      </c>
      <c r="Z10" s="34"/>
      <c r="AA10" s="31"/>
      <c r="AB10" s="31"/>
      <c r="AC10" s="315" t="s">
        <v>11</v>
      </c>
      <c r="AD10" s="315"/>
      <c r="AE10" s="315"/>
      <c r="AF10" s="27">
        <f>SUM(I10,'02'!R10:S10)-H10</f>
        <v>0</v>
      </c>
      <c r="AG10" s="27">
        <f>SUM(K10,M10,P10,R10,T10,V10,X10,'02'!H10,'02'!J10,'02'!L10,'02'!O10,'02'!Q10)-'01'!I10</f>
        <v>0</v>
      </c>
      <c r="AH10" s="27">
        <f>SUM(L10,N10,Q10,S10,U10,W10,Y10,'02'!I10,'02'!K10,'02'!M10,'02'!P10,'02'!AC10)-'01'!J10</f>
        <v>0</v>
      </c>
    </row>
    <row r="11" spans="1:34" s="35" customFormat="1">
      <c r="A11" s="30"/>
      <c r="B11" s="31"/>
      <c r="C11" s="31"/>
      <c r="D11" s="31"/>
      <c r="E11" s="315" t="s">
        <v>70</v>
      </c>
      <c r="F11" s="315"/>
      <c r="G11" s="316"/>
      <c r="H11" s="76">
        <v>10</v>
      </c>
      <c r="I11" s="84">
        <f>SUM(K11,M11,P11,R11,T11,V11,X11,'02'!H11,'02'!J11,'02'!L11,'02'!O11,'02'!Q11)</f>
        <v>10</v>
      </c>
      <c r="J11" s="84">
        <f>SUM(L11,N11,Q11,S11,U11,W11,Y11,'02'!I11,'02'!K11,'02'!M11,'02'!P11,'02'!AC11)</f>
        <v>5</v>
      </c>
      <c r="K11" s="85">
        <v>10</v>
      </c>
      <c r="L11" s="85">
        <v>5</v>
      </c>
      <c r="M11" s="88">
        <v>0</v>
      </c>
      <c r="N11" s="89">
        <v>0</v>
      </c>
      <c r="O11" s="36"/>
      <c r="P11" s="136">
        <v>0</v>
      </c>
      <c r="Q11" s="137">
        <v>0</v>
      </c>
      <c r="R11" s="138">
        <v>0</v>
      </c>
      <c r="S11" s="138">
        <v>0</v>
      </c>
      <c r="T11" s="139">
        <v>0</v>
      </c>
      <c r="U11" s="139">
        <v>0</v>
      </c>
      <c r="V11" s="140">
        <v>0</v>
      </c>
      <c r="W11" s="140">
        <v>0</v>
      </c>
      <c r="X11" s="141">
        <v>0</v>
      </c>
      <c r="Y11" s="141">
        <v>0</v>
      </c>
      <c r="Z11" s="34"/>
      <c r="AA11" s="31"/>
      <c r="AB11" s="31"/>
      <c r="AC11" s="315" t="s">
        <v>74</v>
      </c>
      <c r="AD11" s="315"/>
      <c r="AE11" s="315"/>
      <c r="AF11" s="27">
        <f>SUM(I11,'02'!R11:S11)-H11</f>
        <v>0</v>
      </c>
      <c r="AG11" s="27">
        <f>SUM(K11,M11,P11,R11,T11,V11,X11,'02'!H11,'02'!J11,'02'!L11,'02'!O11,'02'!Q11)-'01'!I11</f>
        <v>0</v>
      </c>
      <c r="AH11" s="27">
        <f>SUM(L11,N11,Q11,S11,U11,W11,Y11,'02'!I11,'02'!K11,'02'!M11,'02'!P11,'02'!AC11)-'01'!J11</f>
        <v>0</v>
      </c>
    </row>
    <row r="12" spans="1:34" s="35" customFormat="1">
      <c r="A12" s="30"/>
      <c r="B12" s="31"/>
      <c r="C12" s="31"/>
      <c r="D12" s="31"/>
      <c r="E12" s="315" t="s">
        <v>12</v>
      </c>
      <c r="F12" s="315"/>
      <c r="G12" s="316"/>
      <c r="H12" s="76">
        <v>19</v>
      </c>
      <c r="I12" s="84">
        <f>SUM(K12,M12,P12,R12,T12,V12,X12,'02'!H12,'02'!J12,'02'!L12,'02'!O12,'02'!Q12)</f>
        <v>13</v>
      </c>
      <c r="J12" s="84">
        <f>SUM(L12,N12,Q12,S12,U12,W12,Y12,'02'!I12,'02'!K12,'02'!M12,'02'!P12,'02'!AC12)</f>
        <v>5</v>
      </c>
      <c r="K12" s="90">
        <v>0</v>
      </c>
      <c r="L12" s="90">
        <v>0</v>
      </c>
      <c r="M12" s="91">
        <v>0</v>
      </c>
      <c r="N12" s="92">
        <v>0</v>
      </c>
      <c r="O12" s="36"/>
      <c r="P12" s="142">
        <v>1</v>
      </c>
      <c r="Q12" s="143">
        <v>1</v>
      </c>
      <c r="R12" s="144">
        <v>1</v>
      </c>
      <c r="S12" s="144">
        <v>0</v>
      </c>
      <c r="T12" s="145">
        <v>0</v>
      </c>
      <c r="U12" s="145">
        <v>0</v>
      </c>
      <c r="V12" s="146">
        <v>1</v>
      </c>
      <c r="W12" s="146">
        <v>0</v>
      </c>
      <c r="X12" s="147">
        <v>4</v>
      </c>
      <c r="Y12" s="147">
        <v>1</v>
      </c>
      <c r="Z12" s="34"/>
      <c r="AA12" s="31"/>
      <c r="AB12" s="31"/>
      <c r="AC12" s="315" t="s">
        <v>12</v>
      </c>
      <c r="AD12" s="315"/>
      <c r="AE12" s="315"/>
      <c r="AF12" s="27">
        <f>SUM(I12,'02'!R12:S12)-H12</f>
        <v>0</v>
      </c>
      <c r="AG12" s="27">
        <f>SUM(K12,M12,P12,R12,T12,V12,X12,'02'!H12,'02'!J12,'02'!L12,'02'!O12,'02'!Q12)-'01'!I12</f>
        <v>0</v>
      </c>
      <c r="AH12" s="27">
        <f>SUM(L12,N12,Q12,S12,U12,W12,Y12,'02'!I12,'02'!K12,'02'!M12,'02'!P12,'02'!AC12)-'01'!J12</f>
        <v>0</v>
      </c>
    </row>
    <row r="13" spans="1:34" s="35" customFormat="1">
      <c r="A13" s="30"/>
      <c r="B13" s="31"/>
      <c r="C13" s="31"/>
      <c r="D13" s="31"/>
      <c r="E13" s="315" t="s">
        <v>13</v>
      </c>
      <c r="F13" s="315"/>
      <c r="G13" s="316"/>
      <c r="H13" s="76">
        <v>27</v>
      </c>
      <c r="I13" s="84">
        <f>SUM(K13,M13,P13,R13,T13,V13,X13,'02'!H13,'02'!J13,'02'!L13,'02'!O13,'02'!Q13)</f>
        <v>27</v>
      </c>
      <c r="J13" s="84">
        <f>SUM(L13,N13,Q13,S13,U13,W13,Y13,'02'!I13,'02'!K13,'02'!M13,'02'!P13,'02'!AC13)</f>
        <v>19</v>
      </c>
      <c r="K13" s="90">
        <v>0</v>
      </c>
      <c r="L13" s="90">
        <v>0</v>
      </c>
      <c r="M13" s="91">
        <v>0</v>
      </c>
      <c r="N13" s="92">
        <v>0</v>
      </c>
      <c r="O13" s="36"/>
      <c r="P13" s="142">
        <v>5</v>
      </c>
      <c r="Q13" s="143">
        <v>4</v>
      </c>
      <c r="R13" s="144">
        <v>9</v>
      </c>
      <c r="S13" s="144">
        <v>4</v>
      </c>
      <c r="T13" s="145">
        <v>2</v>
      </c>
      <c r="U13" s="145">
        <v>2</v>
      </c>
      <c r="V13" s="146">
        <v>2</v>
      </c>
      <c r="W13" s="146">
        <v>1</v>
      </c>
      <c r="X13" s="147">
        <v>0</v>
      </c>
      <c r="Y13" s="147">
        <v>0</v>
      </c>
      <c r="Z13" s="34"/>
      <c r="AA13" s="31"/>
      <c r="AB13" s="31"/>
      <c r="AC13" s="315" t="s">
        <v>13</v>
      </c>
      <c r="AD13" s="315"/>
      <c r="AE13" s="315"/>
      <c r="AF13" s="27">
        <f>SUM(I13,'02'!R13:S13)-H13</f>
        <v>0</v>
      </c>
      <c r="AG13" s="27">
        <f>SUM(K13,M13,P13,R13,T13,V13,X13,'02'!H13,'02'!J13,'02'!L13,'02'!O13,'02'!Q13)-'01'!I13</f>
        <v>0</v>
      </c>
      <c r="AH13" s="27">
        <f>SUM(L13,N13,Q13,S13,U13,W13,Y13,'02'!I13,'02'!K13,'02'!M13,'02'!P13,'02'!AC13)-'01'!J13</f>
        <v>0</v>
      </c>
    </row>
    <row r="14" spans="1:34" s="35" customFormat="1">
      <c r="A14" s="30"/>
      <c r="B14" s="31"/>
      <c r="C14" s="31"/>
      <c r="D14" s="315" t="s">
        <v>39</v>
      </c>
      <c r="E14" s="315"/>
      <c r="F14" s="315"/>
      <c r="G14" s="316"/>
      <c r="H14" s="76">
        <v>1148</v>
      </c>
      <c r="I14" s="84">
        <f>SUM(K14,M14,P14,R14,T14,V14,X14,'02'!H14,'02'!J14,'02'!L14,'02'!O14,'02'!Q14)</f>
        <v>1061</v>
      </c>
      <c r="J14" s="84">
        <f>SUM(L14,N14,Q14,S14,U14,W14,Y14,'02'!I14,'02'!K14,'02'!M14,'02'!P14,'02'!AC14)</f>
        <v>364</v>
      </c>
      <c r="K14" s="90">
        <v>0</v>
      </c>
      <c r="L14" s="90">
        <v>0</v>
      </c>
      <c r="M14" s="91">
        <v>4</v>
      </c>
      <c r="N14" s="92">
        <v>3</v>
      </c>
      <c r="O14" s="33"/>
      <c r="P14" s="142">
        <v>84</v>
      </c>
      <c r="Q14" s="143">
        <v>26</v>
      </c>
      <c r="R14" s="144">
        <v>153</v>
      </c>
      <c r="S14" s="144">
        <v>56</v>
      </c>
      <c r="T14" s="145">
        <v>105</v>
      </c>
      <c r="U14" s="145">
        <v>36</v>
      </c>
      <c r="V14" s="146">
        <v>166</v>
      </c>
      <c r="W14" s="146">
        <v>48</v>
      </c>
      <c r="X14" s="147">
        <v>179</v>
      </c>
      <c r="Y14" s="147">
        <v>54</v>
      </c>
      <c r="Z14" s="34"/>
      <c r="AA14" s="31"/>
      <c r="AB14" s="315" t="s">
        <v>39</v>
      </c>
      <c r="AC14" s="315"/>
      <c r="AD14" s="315"/>
      <c r="AE14" s="315"/>
      <c r="AF14" s="27">
        <f>SUM(I14,'02'!R14:S14)-H14</f>
        <v>0</v>
      </c>
      <c r="AG14" s="27">
        <f>SUM(K14,M14,P14,R14,T14,V14,X14,'02'!H14,'02'!J14,'02'!L14,'02'!O14,'02'!Q14)-'01'!I14</f>
        <v>0</v>
      </c>
      <c r="AH14" s="27">
        <f>SUM(L14,N14,Q14,S14,U14,W14,Y14,'02'!I14,'02'!K14,'02'!M14,'02'!P14,'02'!AC14)-'01'!J14</f>
        <v>0</v>
      </c>
    </row>
    <row r="15" spans="1:34" s="35" customFormat="1">
      <c r="A15" s="30"/>
      <c r="B15" s="31"/>
      <c r="C15" s="31"/>
      <c r="D15" s="31"/>
      <c r="E15" s="315" t="s">
        <v>14</v>
      </c>
      <c r="F15" s="315"/>
      <c r="G15" s="316"/>
      <c r="H15" s="76">
        <v>14</v>
      </c>
      <c r="I15" s="84">
        <f>SUM(K15,M15,P15,R15,T15,V15,X15,'02'!H15,'02'!J15,'02'!L15,'02'!O15,'02'!Q15)</f>
        <v>14</v>
      </c>
      <c r="J15" s="84">
        <f>SUM(L15,N15,Q15,S15,U15,W15,Y15,'02'!I15,'02'!K15,'02'!M15,'02'!P15,'02'!AC15)</f>
        <v>6</v>
      </c>
      <c r="K15" s="90">
        <v>0</v>
      </c>
      <c r="L15" s="90">
        <v>0</v>
      </c>
      <c r="M15" s="91">
        <v>0</v>
      </c>
      <c r="N15" s="92">
        <v>0</v>
      </c>
      <c r="O15" s="36"/>
      <c r="P15" s="142">
        <v>0</v>
      </c>
      <c r="Q15" s="143">
        <v>0</v>
      </c>
      <c r="R15" s="144">
        <v>2</v>
      </c>
      <c r="S15" s="144">
        <v>0</v>
      </c>
      <c r="T15" s="145">
        <v>1</v>
      </c>
      <c r="U15" s="145">
        <v>1</v>
      </c>
      <c r="V15" s="146">
        <v>5</v>
      </c>
      <c r="W15" s="146">
        <v>2</v>
      </c>
      <c r="X15" s="147">
        <v>2</v>
      </c>
      <c r="Y15" s="147">
        <v>0</v>
      </c>
      <c r="Z15" s="34"/>
      <c r="AA15" s="31"/>
      <c r="AB15" s="31"/>
      <c r="AC15" s="315" t="s">
        <v>14</v>
      </c>
      <c r="AD15" s="315"/>
      <c r="AE15" s="315"/>
      <c r="AF15" s="27">
        <f>SUM(I15,'02'!R15:S15)-H15</f>
        <v>0</v>
      </c>
      <c r="AG15" s="27">
        <f>SUM(K15,M15,P15,R15,T15,V15,X15,'02'!H15,'02'!J15,'02'!L15,'02'!O15,'02'!Q15)-'01'!I15</f>
        <v>0</v>
      </c>
      <c r="AH15" s="27">
        <f>SUM(L15,N15,Q15,S15,U15,W15,Y15,'02'!I15,'02'!K15,'02'!M15,'02'!P15,'02'!AC15)-'01'!J15</f>
        <v>0</v>
      </c>
    </row>
    <row r="16" spans="1:34" s="35" customFormat="1">
      <c r="A16" s="30"/>
      <c r="B16" s="31"/>
      <c r="C16" s="31"/>
      <c r="D16" s="31"/>
      <c r="E16" s="315" t="s">
        <v>15</v>
      </c>
      <c r="F16" s="315"/>
      <c r="G16" s="316"/>
      <c r="H16" s="76">
        <v>511</v>
      </c>
      <c r="I16" s="84">
        <f>SUM(K16,M16,P16,R16,T16,V16,X16,'02'!H16,'02'!J16,'02'!L16,'02'!O16,'02'!Q16)</f>
        <v>511</v>
      </c>
      <c r="J16" s="84">
        <f>SUM(L16,N16,Q16,S16,U16,W16,Y16,'02'!I16,'02'!K16,'02'!M16,'02'!P16,'02'!AC16)</f>
        <v>152</v>
      </c>
      <c r="K16" s="90">
        <v>0</v>
      </c>
      <c r="L16" s="90">
        <v>0</v>
      </c>
      <c r="M16" s="91">
        <v>1</v>
      </c>
      <c r="N16" s="92">
        <v>0</v>
      </c>
      <c r="O16" s="36"/>
      <c r="P16" s="142">
        <v>47</v>
      </c>
      <c r="Q16" s="143">
        <v>9</v>
      </c>
      <c r="R16" s="144">
        <v>67</v>
      </c>
      <c r="S16" s="144">
        <v>16</v>
      </c>
      <c r="T16" s="145">
        <v>49</v>
      </c>
      <c r="U16" s="145">
        <v>12</v>
      </c>
      <c r="V16" s="146">
        <v>84</v>
      </c>
      <c r="W16" s="146">
        <v>21</v>
      </c>
      <c r="X16" s="147">
        <v>85</v>
      </c>
      <c r="Y16" s="147">
        <v>25</v>
      </c>
      <c r="Z16" s="34"/>
      <c r="AA16" s="31"/>
      <c r="AB16" s="31"/>
      <c r="AC16" s="315" t="s">
        <v>15</v>
      </c>
      <c r="AD16" s="315"/>
      <c r="AE16" s="315"/>
      <c r="AF16" s="27">
        <f>SUM(I16,'02'!R16:S16)-H16</f>
        <v>0</v>
      </c>
      <c r="AG16" s="27">
        <f>SUM(K16,M16,P16,R16,T16,V16,X16,'02'!H16,'02'!J16,'02'!L16,'02'!O16,'02'!Q16)-'01'!I16</f>
        <v>0</v>
      </c>
      <c r="AH16" s="27">
        <f>SUM(L16,N16,Q16,S16,U16,W16,Y16,'02'!I16,'02'!K16,'02'!M16,'02'!P16,'02'!AC16)-'01'!J16</f>
        <v>0</v>
      </c>
    </row>
    <row r="17" spans="1:34" s="35" customFormat="1" ht="12" customHeight="1">
      <c r="A17" s="30"/>
      <c r="B17" s="31"/>
      <c r="C17" s="31"/>
      <c r="D17" s="31"/>
      <c r="E17" s="329" t="s">
        <v>104</v>
      </c>
      <c r="F17" s="315"/>
      <c r="G17" s="316"/>
      <c r="H17" s="76">
        <v>28</v>
      </c>
      <c r="I17" s="84">
        <f>SUM(K17,M17,P17,R17,T17,V17,X17,'02'!H17,'02'!J17,'02'!L17,'02'!O17,'02'!Q17)</f>
        <v>28</v>
      </c>
      <c r="J17" s="84">
        <f>SUM(L17,N17,Q17,S17,U17,W17,Y17,'02'!I17,'02'!K17,'02'!M17,'02'!P17,'02'!AC17)</f>
        <v>28</v>
      </c>
      <c r="K17" s="90">
        <v>0</v>
      </c>
      <c r="L17" s="90">
        <v>0</v>
      </c>
      <c r="M17" s="91">
        <v>0</v>
      </c>
      <c r="N17" s="92">
        <v>0</v>
      </c>
      <c r="O17" s="36"/>
      <c r="P17" s="142">
        <v>1</v>
      </c>
      <c r="Q17" s="143">
        <v>1</v>
      </c>
      <c r="R17" s="144">
        <v>13</v>
      </c>
      <c r="S17" s="144">
        <v>13</v>
      </c>
      <c r="T17" s="145">
        <v>6</v>
      </c>
      <c r="U17" s="145">
        <v>6</v>
      </c>
      <c r="V17" s="146">
        <v>5</v>
      </c>
      <c r="W17" s="146">
        <v>5</v>
      </c>
      <c r="X17" s="147">
        <v>3</v>
      </c>
      <c r="Y17" s="147">
        <v>3</v>
      </c>
      <c r="Z17" s="34"/>
      <c r="AA17" s="31"/>
      <c r="AB17" s="31"/>
      <c r="AC17" s="329" t="s">
        <v>104</v>
      </c>
      <c r="AD17" s="315"/>
      <c r="AE17" s="315"/>
      <c r="AF17" s="27">
        <f>SUM(I17,'02'!R17:S17)-H17</f>
        <v>0</v>
      </c>
      <c r="AG17" s="27">
        <f>SUM(K17,M17,P17,R17,T17,V17,X17,'02'!H17,'02'!J17,'02'!L17,'02'!O17,'02'!Q17)-'01'!I17</f>
        <v>0</v>
      </c>
      <c r="AH17" s="27">
        <f>SUM(L17,N17,Q17,S17,U17,W17,Y17,'02'!I17,'02'!K17,'02'!M17,'02'!P17,'02'!AC17)-'01'!J17</f>
        <v>0</v>
      </c>
    </row>
    <row r="18" spans="1:34" s="35" customFormat="1">
      <c r="A18" s="30"/>
      <c r="B18" s="31"/>
      <c r="C18" s="31"/>
      <c r="D18" s="31"/>
      <c r="E18" s="315" t="s">
        <v>16</v>
      </c>
      <c r="F18" s="315"/>
      <c r="G18" s="316"/>
      <c r="H18" s="76">
        <v>595</v>
      </c>
      <c r="I18" s="84">
        <f>SUM(K18,M18,P18,R18,T18,V18,X18,'02'!H18,'02'!J18,'02'!L18,'02'!O18,'02'!Q18)</f>
        <v>508</v>
      </c>
      <c r="J18" s="84">
        <f>SUM(L18,N18,Q18,S18,U18,W18,Y18,'02'!I18,'02'!K18,'02'!M18,'02'!P18,'02'!AC18)</f>
        <v>178</v>
      </c>
      <c r="K18" s="90">
        <v>0</v>
      </c>
      <c r="L18" s="90">
        <v>0</v>
      </c>
      <c r="M18" s="91">
        <v>3</v>
      </c>
      <c r="N18" s="92">
        <v>3</v>
      </c>
      <c r="O18" s="36"/>
      <c r="P18" s="142">
        <v>36</v>
      </c>
      <c r="Q18" s="143">
        <v>16</v>
      </c>
      <c r="R18" s="144">
        <v>71</v>
      </c>
      <c r="S18" s="144">
        <v>27</v>
      </c>
      <c r="T18" s="145">
        <v>49</v>
      </c>
      <c r="U18" s="145">
        <v>17</v>
      </c>
      <c r="V18" s="146">
        <v>72</v>
      </c>
      <c r="W18" s="146">
        <v>20</v>
      </c>
      <c r="X18" s="147">
        <v>89</v>
      </c>
      <c r="Y18" s="147">
        <v>26</v>
      </c>
      <c r="Z18" s="34"/>
      <c r="AA18" s="31"/>
      <c r="AB18" s="31"/>
      <c r="AC18" s="315" t="s">
        <v>16</v>
      </c>
      <c r="AD18" s="315"/>
      <c r="AE18" s="315"/>
      <c r="AF18" s="27">
        <f>SUM(I18,'02'!R18:S18)-H18</f>
        <v>0</v>
      </c>
      <c r="AG18" s="27">
        <f>SUM(K18,M18,P18,R18,T18,V18,X18,'02'!H18,'02'!J18,'02'!L18,'02'!O18,'02'!Q18)-'01'!I18</f>
        <v>0</v>
      </c>
      <c r="AH18" s="27">
        <f>SUM(L18,N18,Q18,S18,U18,W18,Y18,'02'!I18,'02'!K18,'02'!M18,'02'!P18,'02'!AC18)-'01'!J18</f>
        <v>0</v>
      </c>
    </row>
    <row r="19" spans="1:34" s="35" customFormat="1">
      <c r="A19" s="30"/>
      <c r="B19" s="31"/>
      <c r="C19" s="31"/>
      <c r="D19" s="315" t="s">
        <v>40</v>
      </c>
      <c r="E19" s="315"/>
      <c r="F19" s="315"/>
      <c r="G19" s="316"/>
      <c r="H19" s="76">
        <v>781</v>
      </c>
      <c r="I19" s="93">
        <f>SUM(K19,M19,P19,R19,T19,V19,X19,'02'!H19,'02'!J19,'02'!L19,'02'!O19,'02'!Q19)</f>
        <v>539</v>
      </c>
      <c r="J19" s="84">
        <f>SUM(L19,N19,Q19,S19,U19,W19,Y19,'02'!I19,'02'!K19,'02'!M19,'02'!P19,'02'!AC19)</f>
        <v>168</v>
      </c>
      <c r="K19" s="90">
        <v>0</v>
      </c>
      <c r="L19" s="90">
        <v>0</v>
      </c>
      <c r="M19" s="91">
        <v>0</v>
      </c>
      <c r="N19" s="92">
        <v>0</v>
      </c>
      <c r="O19" s="36"/>
      <c r="P19" s="142">
        <v>5</v>
      </c>
      <c r="Q19" s="143">
        <v>3</v>
      </c>
      <c r="R19" s="144">
        <v>15</v>
      </c>
      <c r="S19" s="144">
        <v>5</v>
      </c>
      <c r="T19" s="145">
        <v>12</v>
      </c>
      <c r="U19" s="145">
        <v>1</v>
      </c>
      <c r="V19" s="146">
        <v>41</v>
      </c>
      <c r="W19" s="146">
        <v>11</v>
      </c>
      <c r="X19" s="147">
        <v>64</v>
      </c>
      <c r="Y19" s="147">
        <v>15</v>
      </c>
      <c r="Z19" s="34"/>
      <c r="AA19" s="31"/>
      <c r="AB19" s="315" t="s">
        <v>40</v>
      </c>
      <c r="AC19" s="315"/>
      <c r="AD19" s="315"/>
      <c r="AE19" s="315"/>
      <c r="AF19" s="27">
        <f>SUM(I19,'02'!R19:S19)-H19</f>
        <v>0</v>
      </c>
      <c r="AG19" s="27">
        <f>SUM(K19,M19,P19,R19,T19,V19,X19,'02'!H19,'02'!J19,'02'!L19,'02'!O19,'02'!Q19)-'01'!I19</f>
        <v>0</v>
      </c>
      <c r="AH19" s="27">
        <f>SUM(L19,N19,Q19,S19,U19,W19,Y19,'02'!I19,'02'!K19,'02'!M19,'02'!P19,'02'!AC19)-'01'!J19</f>
        <v>0</v>
      </c>
    </row>
    <row r="20" spans="1:34" s="35" customFormat="1" ht="12" customHeight="1">
      <c r="A20" s="30"/>
      <c r="B20" s="31"/>
      <c r="C20" s="31"/>
      <c r="D20" s="329" t="s">
        <v>105</v>
      </c>
      <c r="E20" s="315"/>
      <c r="F20" s="315"/>
      <c r="G20" s="316"/>
      <c r="H20" s="76">
        <v>1655</v>
      </c>
      <c r="I20" s="84">
        <f>SUM(K20,M20,P20,R20,T20,V20,X20,'02'!H20,'02'!J20,'02'!L20,'02'!O20,'02'!Q20)</f>
        <v>1655</v>
      </c>
      <c r="J20" s="84">
        <f>SUM(L20,N20,Q20,S20,U20,W20,Y20,'02'!I20,'02'!K20,'02'!M20,'02'!P20,'02'!AC20)</f>
        <v>1591</v>
      </c>
      <c r="K20" s="90">
        <v>5</v>
      </c>
      <c r="L20" s="90">
        <v>5</v>
      </c>
      <c r="M20" s="91">
        <v>211</v>
      </c>
      <c r="N20" s="92">
        <v>178</v>
      </c>
      <c r="O20" s="36"/>
      <c r="P20" s="142">
        <v>473</v>
      </c>
      <c r="Q20" s="143">
        <v>462</v>
      </c>
      <c r="R20" s="144">
        <v>418</v>
      </c>
      <c r="S20" s="144">
        <v>408</v>
      </c>
      <c r="T20" s="145">
        <v>229</v>
      </c>
      <c r="U20" s="145">
        <v>223</v>
      </c>
      <c r="V20" s="146">
        <v>198</v>
      </c>
      <c r="W20" s="146">
        <v>194</v>
      </c>
      <c r="X20" s="147">
        <v>79</v>
      </c>
      <c r="Y20" s="147">
        <v>79</v>
      </c>
      <c r="Z20" s="34"/>
      <c r="AA20" s="31"/>
      <c r="AB20" s="329" t="s">
        <v>105</v>
      </c>
      <c r="AC20" s="315"/>
      <c r="AD20" s="315"/>
      <c r="AE20" s="315"/>
      <c r="AF20" s="27">
        <f>SUM(I20,'02'!R20:S20)-H20</f>
        <v>0</v>
      </c>
      <c r="AG20" s="27">
        <f>SUM(K20,M20,P20,R20,T20,V20,X20,'02'!H20,'02'!J20,'02'!L20,'02'!O20,'02'!Q20)-'01'!I20</f>
        <v>0</v>
      </c>
      <c r="AH20" s="27">
        <f>SUM(L20,N20,Q20,S20,U20,W20,Y20,'02'!I20,'02'!K20,'02'!M20,'02'!P20,'02'!AC20)-'01'!J20</f>
        <v>0</v>
      </c>
    </row>
    <row r="21" spans="1:34" s="28" customFormat="1" ht="15" customHeight="1">
      <c r="A21" s="23"/>
      <c r="B21" s="26"/>
      <c r="C21" s="326" t="s">
        <v>41</v>
      </c>
      <c r="D21" s="326"/>
      <c r="E21" s="326"/>
      <c r="F21" s="326"/>
      <c r="G21" s="327"/>
      <c r="H21" s="76">
        <v>52701</v>
      </c>
      <c r="I21" s="76">
        <f>SUM(K21,M21,P21,R21,T21,V21,X21,'02'!H21,'02'!J21,'02'!L21,'02'!O21,'02'!Q21)</f>
        <v>52635</v>
      </c>
      <c r="J21" s="76">
        <f>SUM(L21,N21,Q21,S21,U21,W21,Y21,'02'!I21,'02'!K21,'02'!M21,'02'!P21,'02'!AC21)</f>
        <v>21646</v>
      </c>
      <c r="K21" s="94">
        <v>494</v>
      </c>
      <c r="L21" s="94">
        <v>190</v>
      </c>
      <c r="M21" s="95">
        <v>1582</v>
      </c>
      <c r="N21" s="96">
        <v>489</v>
      </c>
      <c r="O21" s="29"/>
      <c r="P21" s="148">
        <v>5297</v>
      </c>
      <c r="Q21" s="149">
        <v>1986</v>
      </c>
      <c r="R21" s="150">
        <v>6124</v>
      </c>
      <c r="S21" s="150">
        <v>2988</v>
      </c>
      <c r="T21" s="151">
        <v>5543</v>
      </c>
      <c r="U21" s="151">
        <v>2695</v>
      </c>
      <c r="V21" s="152">
        <v>9562</v>
      </c>
      <c r="W21" s="152">
        <v>4077</v>
      </c>
      <c r="X21" s="153">
        <v>9174</v>
      </c>
      <c r="Y21" s="153">
        <v>3702</v>
      </c>
      <c r="Z21" s="25"/>
      <c r="AA21" s="326" t="s">
        <v>41</v>
      </c>
      <c r="AB21" s="326"/>
      <c r="AC21" s="326"/>
      <c r="AD21" s="326"/>
      <c r="AE21" s="326"/>
      <c r="AF21" s="27">
        <f>SUM(I21,'02'!R21:S21)-H21</f>
        <v>0</v>
      </c>
      <c r="AG21" s="27">
        <f>SUM(K21,M21,P21,R21,T21,V21,X21,'02'!H21,'02'!J21,'02'!L21,'02'!O21,'02'!Q21)-'01'!I21</f>
        <v>0</v>
      </c>
      <c r="AH21" s="27">
        <f>SUM(L21,N21,Q21,S21,U21,W21,Y21,'02'!I21,'02'!K21,'02'!M21,'02'!P21,'02'!AC21)-'01'!J21</f>
        <v>0</v>
      </c>
    </row>
    <row r="22" spans="1:34" s="35" customFormat="1">
      <c r="A22" s="30"/>
      <c r="B22" s="31"/>
      <c r="C22" s="31"/>
      <c r="D22" s="315" t="s">
        <v>17</v>
      </c>
      <c r="E22" s="315"/>
      <c r="F22" s="315"/>
      <c r="G22" s="316"/>
      <c r="H22" s="76">
        <v>11</v>
      </c>
      <c r="I22" s="84">
        <f>SUM(K22,M22,P22,R22,T22,V22,X22,'02'!H22,'02'!J22,'02'!L22,'02'!O22,'02'!Q22)</f>
        <v>0</v>
      </c>
      <c r="J22" s="84">
        <f>SUM(L22,N22,Q22,S22,U22,W22,Y22,'02'!I22,'02'!K22,'02'!M22,'02'!P22,'02'!AC22)</f>
        <v>0</v>
      </c>
      <c r="K22" s="97">
        <v>0</v>
      </c>
      <c r="L22" s="97">
        <v>0</v>
      </c>
      <c r="M22" s="91">
        <v>0</v>
      </c>
      <c r="N22" s="92">
        <v>0</v>
      </c>
      <c r="O22" s="36"/>
      <c r="P22" s="142">
        <v>0</v>
      </c>
      <c r="Q22" s="143">
        <v>0</v>
      </c>
      <c r="R22" s="144">
        <v>0</v>
      </c>
      <c r="S22" s="144">
        <v>0</v>
      </c>
      <c r="T22" s="145">
        <v>0</v>
      </c>
      <c r="U22" s="145">
        <v>0</v>
      </c>
      <c r="V22" s="146">
        <v>0</v>
      </c>
      <c r="W22" s="146">
        <v>0</v>
      </c>
      <c r="X22" s="147">
        <v>0</v>
      </c>
      <c r="Y22" s="147">
        <v>0</v>
      </c>
      <c r="Z22" s="34"/>
      <c r="AA22" s="31"/>
      <c r="AB22" s="315" t="s">
        <v>17</v>
      </c>
      <c r="AC22" s="315"/>
      <c r="AD22" s="315"/>
      <c r="AE22" s="315"/>
      <c r="AF22" s="27">
        <f>SUM(I22,'02'!R22:S22)-H22</f>
        <v>0</v>
      </c>
      <c r="AG22" s="27">
        <f>SUM(K22,M22,P22,R22,T22,V22,X22,'02'!H22,'02'!J22,'02'!L22,'02'!O22,'02'!Q22)-'01'!I22</f>
        <v>0</v>
      </c>
      <c r="AH22" s="27">
        <f>SUM(L22,N22,Q22,S22,U22,W22,Y22,'02'!I22,'02'!K22,'02'!M22,'02'!P22,'02'!AC22)-'01'!J22</f>
        <v>0</v>
      </c>
    </row>
    <row r="23" spans="1:34" s="35" customFormat="1">
      <c r="A23" s="30"/>
      <c r="B23" s="31"/>
      <c r="C23" s="31"/>
      <c r="D23" s="315" t="s">
        <v>42</v>
      </c>
      <c r="E23" s="315"/>
      <c r="F23" s="315"/>
      <c r="G23" s="316"/>
      <c r="H23" s="76">
        <v>27849</v>
      </c>
      <c r="I23" s="84">
        <f>SUM(K23,M23,P23,R23,T23,V23,X23,'02'!H23,'02'!J23,'02'!L23,'02'!O23,'02'!Q23)</f>
        <v>27849</v>
      </c>
      <c r="J23" s="84">
        <f>SUM(L23,N23,Q23,S23,U23,W23,Y23,'02'!I23,'02'!K23,'02'!M23,'02'!P23,'02'!AC23)</f>
        <v>12267</v>
      </c>
      <c r="K23" s="97">
        <v>233</v>
      </c>
      <c r="L23" s="97">
        <v>83</v>
      </c>
      <c r="M23" s="91">
        <v>882</v>
      </c>
      <c r="N23" s="92">
        <v>285</v>
      </c>
      <c r="O23" s="36"/>
      <c r="P23" s="142">
        <v>2563</v>
      </c>
      <c r="Q23" s="143">
        <v>1121</v>
      </c>
      <c r="R23" s="144">
        <v>3105</v>
      </c>
      <c r="S23" s="144">
        <v>1647</v>
      </c>
      <c r="T23" s="145">
        <v>2927</v>
      </c>
      <c r="U23" s="145">
        <v>1518</v>
      </c>
      <c r="V23" s="146">
        <v>5199</v>
      </c>
      <c r="W23" s="146">
        <v>2365</v>
      </c>
      <c r="X23" s="147">
        <v>5042</v>
      </c>
      <c r="Y23" s="147">
        <v>2131</v>
      </c>
      <c r="Z23" s="34"/>
      <c r="AA23" s="31"/>
      <c r="AB23" s="315" t="s">
        <v>42</v>
      </c>
      <c r="AC23" s="315"/>
      <c r="AD23" s="315"/>
      <c r="AE23" s="315"/>
      <c r="AF23" s="27">
        <f>SUM(I23,'02'!R23:S23)-H23</f>
        <v>0</v>
      </c>
      <c r="AG23" s="27">
        <f>SUM(K23,M23,P23,R23,T23,V23,X23,'02'!H23,'02'!J23,'02'!L23,'02'!O23,'02'!Q23)-'01'!I23</f>
        <v>0</v>
      </c>
      <c r="AH23" s="27">
        <f>SUM(L23,N23,Q23,S23,U23,W23,Y23,'02'!I23,'02'!K23,'02'!M23,'02'!P23,'02'!AC23)-'01'!J23</f>
        <v>0</v>
      </c>
    </row>
    <row r="24" spans="1:34" s="35" customFormat="1">
      <c r="A24" s="30"/>
      <c r="B24" s="31"/>
      <c r="C24" s="31"/>
      <c r="D24" s="315" t="s">
        <v>43</v>
      </c>
      <c r="E24" s="315"/>
      <c r="F24" s="315"/>
      <c r="G24" s="316"/>
      <c r="H24" s="76">
        <v>19514</v>
      </c>
      <c r="I24" s="84">
        <f>SUM(K24,M24,P24,R24,T24,V24,X24,'02'!H24,'02'!J24,'02'!L24,'02'!O24,'02'!Q24)</f>
        <v>19514</v>
      </c>
      <c r="J24" s="84">
        <f>SUM(L24,N24,Q24,S24,U24,W24,Y24,'02'!I24,'02'!K24,'02'!M24,'02'!P24,'02'!AC24)</f>
        <v>7296</v>
      </c>
      <c r="K24" s="97">
        <v>258</v>
      </c>
      <c r="L24" s="97">
        <v>105</v>
      </c>
      <c r="M24" s="91">
        <v>633</v>
      </c>
      <c r="N24" s="92">
        <v>176</v>
      </c>
      <c r="O24" s="36"/>
      <c r="P24" s="142">
        <v>1990</v>
      </c>
      <c r="Q24" s="143">
        <v>537</v>
      </c>
      <c r="R24" s="144">
        <v>2323</v>
      </c>
      <c r="S24" s="144">
        <v>1021</v>
      </c>
      <c r="T24" s="145">
        <v>2121</v>
      </c>
      <c r="U24" s="145">
        <v>947</v>
      </c>
      <c r="V24" s="146">
        <v>3523</v>
      </c>
      <c r="W24" s="146">
        <v>1385</v>
      </c>
      <c r="X24" s="147">
        <v>3195</v>
      </c>
      <c r="Y24" s="147">
        <v>1221</v>
      </c>
      <c r="Z24" s="34"/>
      <c r="AA24" s="31"/>
      <c r="AB24" s="315" t="s">
        <v>43</v>
      </c>
      <c r="AC24" s="315"/>
      <c r="AD24" s="315"/>
      <c r="AE24" s="315"/>
      <c r="AF24" s="27">
        <f>SUM(I24,'02'!R24:S24)-H24</f>
        <v>0</v>
      </c>
      <c r="AG24" s="27">
        <f>SUM(K24,M24,P24,R24,T24,V24,X24,'02'!H24,'02'!J24,'02'!L24,'02'!O24,'02'!Q24)-'01'!I24</f>
        <v>0</v>
      </c>
      <c r="AH24" s="27">
        <f>SUM(L24,N24,Q24,S24,U24,W24,Y24,'02'!I24,'02'!K24,'02'!M24,'02'!P24,'02'!AC24)-'01'!J24</f>
        <v>0</v>
      </c>
    </row>
    <row r="25" spans="1:34" s="35" customFormat="1">
      <c r="A25" s="30"/>
      <c r="B25" s="31"/>
      <c r="C25" s="31"/>
      <c r="D25" s="31"/>
      <c r="E25" s="330" t="s">
        <v>44</v>
      </c>
      <c r="F25" s="330"/>
      <c r="G25" s="32" t="s">
        <v>18</v>
      </c>
      <c r="H25" s="76">
        <v>56</v>
      </c>
      <c r="I25" s="84">
        <f>SUM(K25,M25,P25,R25,T25,V25,X25,'02'!H25,'02'!J25,'02'!L25,'02'!O25,'02'!Q25)</f>
        <v>56</v>
      </c>
      <c r="J25" s="84">
        <f>SUM(L25,N25,Q25,S25,U25,W25,Y25,'02'!I25,'02'!K25,'02'!M25,'02'!P25,'02'!AC25)</f>
        <v>20</v>
      </c>
      <c r="K25" s="97">
        <v>5</v>
      </c>
      <c r="L25" s="97">
        <v>4</v>
      </c>
      <c r="M25" s="91">
        <v>0</v>
      </c>
      <c r="N25" s="92">
        <v>0</v>
      </c>
      <c r="O25" s="36"/>
      <c r="P25" s="142">
        <v>1</v>
      </c>
      <c r="Q25" s="143">
        <v>0</v>
      </c>
      <c r="R25" s="144">
        <v>1</v>
      </c>
      <c r="S25" s="144">
        <v>0</v>
      </c>
      <c r="T25" s="145">
        <v>1</v>
      </c>
      <c r="U25" s="145">
        <v>0</v>
      </c>
      <c r="V25" s="146">
        <v>4</v>
      </c>
      <c r="W25" s="146">
        <v>0</v>
      </c>
      <c r="X25" s="147">
        <v>4</v>
      </c>
      <c r="Y25" s="147">
        <v>0</v>
      </c>
      <c r="Z25" s="34"/>
      <c r="AA25" s="31"/>
      <c r="AB25" s="31"/>
      <c r="AC25" s="330" t="s">
        <v>44</v>
      </c>
      <c r="AD25" s="330"/>
      <c r="AE25" s="31" t="s">
        <v>18</v>
      </c>
      <c r="AF25" s="27">
        <f>SUM(I25,'02'!R25:S25)-H25</f>
        <v>0</v>
      </c>
      <c r="AG25" s="27">
        <f>SUM(K25,M25,P25,R25,T25,V25,X25,'02'!H25,'02'!J25,'02'!L25,'02'!O25,'02'!Q25)-'01'!I25</f>
        <v>0</v>
      </c>
      <c r="AH25" s="27">
        <f>SUM(L25,N25,Q25,S25,U25,W25,Y25,'02'!I25,'02'!K25,'02'!M25,'02'!P25,'02'!AC25)-'01'!J25</f>
        <v>0</v>
      </c>
    </row>
    <row r="26" spans="1:34" s="35" customFormat="1">
      <c r="A26" s="30"/>
      <c r="B26" s="31"/>
      <c r="C26" s="31"/>
      <c r="D26" s="315" t="s">
        <v>45</v>
      </c>
      <c r="E26" s="315"/>
      <c r="F26" s="315"/>
      <c r="G26" s="316"/>
      <c r="H26" s="76">
        <v>4037</v>
      </c>
      <c r="I26" s="84">
        <f>SUM(K26,M26,P26,R26,T26,V26,X26,'02'!H26,'02'!J26,'02'!L26,'02'!O26,'02'!Q26)</f>
        <v>4004</v>
      </c>
      <c r="J26" s="84">
        <f>SUM(L26,N26,Q26,S26,U26,W26,Y26,'02'!I26,'02'!K26,'02'!M26,'02'!P26,'02'!AC26)</f>
        <v>1846</v>
      </c>
      <c r="K26" s="97">
        <v>3</v>
      </c>
      <c r="L26" s="97">
        <v>2</v>
      </c>
      <c r="M26" s="91">
        <v>59</v>
      </c>
      <c r="N26" s="92">
        <v>24</v>
      </c>
      <c r="O26" s="36"/>
      <c r="P26" s="142">
        <v>441</v>
      </c>
      <c r="Q26" s="143">
        <v>281</v>
      </c>
      <c r="R26" s="144">
        <v>404</v>
      </c>
      <c r="S26" s="144">
        <v>268</v>
      </c>
      <c r="T26" s="145">
        <v>371</v>
      </c>
      <c r="U26" s="145">
        <v>204</v>
      </c>
      <c r="V26" s="146">
        <v>667</v>
      </c>
      <c r="W26" s="146">
        <v>293</v>
      </c>
      <c r="X26" s="147">
        <v>785</v>
      </c>
      <c r="Y26" s="147">
        <v>316</v>
      </c>
      <c r="Z26" s="34"/>
      <c r="AA26" s="31"/>
      <c r="AB26" s="315" t="s">
        <v>45</v>
      </c>
      <c r="AC26" s="315"/>
      <c r="AD26" s="315"/>
      <c r="AE26" s="315"/>
      <c r="AF26" s="27">
        <f>SUM(I26,'02'!R26:S26)-H26</f>
        <v>0</v>
      </c>
      <c r="AG26" s="27">
        <f>SUM(K26,M26,P26,R26,T26,V26,X26,'02'!H26,'02'!J26,'02'!L26,'02'!O26,'02'!Q26)-'01'!I26</f>
        <v>0</v>
      </c>
      <c r="AH26" s="27">
        <f>SUM(L26,N26,Q26,S26,U26,W26,Y26,'02'!I26,'02'!K26,'02'!M26,'02'!P26,'02'!AC26)-'01'!J26</f>
        <v>0</v>
      </c>
    </row>
    <row r="27" spans="1:34" s="35" customFormat="1">
      <c r="A27" s="30"/>
      <c r="B27" s="31"/>
      <c r="C27" s="31"/>
      <c r="D27" s="315" t="s">
        <v>46</v>
      </c>
      <c r="E27" s="315"/>
      <c r="F27" s="315"/>
      <c r="G27" s="316"/>
      <c r="H27" s="76">
        <v>1290</v>
      </c>
      <c r="I27" s="84">
        <f>SUM(K27,M27,P27,R27,T27,V27,X27,'02'!H27,'02'!J27,'02'!L27,'02'!O27,'02'!Q27)</f>
        <v>1268</v>
      </c>
      <c r="J27" s="84">
        <f>SUM(L27,N27,Q27,S27,U27,W27,Y27,'02'!I27,'02'!K27,'02'!M27,'02'!P27,'02'!AC27)</f>
        <v>237</v>
      </c>
      <c r="K27" s="97">
        <v>0</v>
      </c>
      <c r="L27" s="97">
        <v>0</v>
      </c>
      <c r="M27" s="91">
        <v>8</v>
      </c>
      <c r="N27" s="92">
        <v>4</v>
      </c>
      <c r="O27" s="36"/>
      <c r="P27" s="142">
        <v>303</v>
      </c>
      <c r="Q27" s="143">
        <v>47</v>
      </c>
      <c r="R27" s="144">
        <v>292</v>
      </c>
      <c r="S27" s="144">
        <v>52</v>
      </c>
      <c r="T27" s="145">
        <v>124</v>
      </c>
      <c r="U27" s="145">
        <v>26</v>
      </c>
      <c r="V27" s="146">
        <v>173</v>
      </c>
      <c r="W27" s="146">
        <v>34</v>
      </c>
      <c r="X27" s="147">
        <v>152</v>
      </c>
      <c r="Y27" s="147">
        <v>34</v>
      </c>
      <c r="Z27" s="34"/>
      <c r="AA27" s="31"/>
      <c r="AB27" s="315" t="s">
        <v>46</v>
      </c>
      <c r="AC27" s="315"/>
      <c r="AD27" s="315"/>
      <c r="AE27" s="315"/>
      <c r="AF27" s="27">
        <f>SUM(I27,'02'!R27:S27)-H27</f>
        <v>0</v>
      </c>
      <c r="AG27" s="27">
        <f>SUM(K27,M27,P27,R27,T27,V27,X27,'02'!H27,'02'!J27,'02'!L27,'02'!O27,'02'!Q27)-'01'!I27</f>
        <v>0</v>
      </c>
      <c r="AH27" s="27">
        <f>SUM(L27,N27,Q27,S27,U27,W27,Y27,'02'!I27,'02'!K27,'02'!M27,'02'!P27,'02'!AC27)-'01'!J27</f>
        <v>0</v>
      </c>
    </row>
    <row r="28" spans="1:34" s="28" customFormat="1" ht="15" customHeight="1">
      <c r="A28" s="23"/>
      <c r="B28" s="26"/>
      <c r="C28" s="326" t="s">
        <v>47</v>
      </c>
      <c r="D28" s="326"/>
      <c r="E28" s="326"/>
      <c r="F28" s="326"/>
      <c r="G28" s="327"/>
      <c r="H28" s="76">
        <v>407911</v>
      </c>
      <c r="I28" s="76">
        <f>SUM(K28,M28,P28,R28,T28,V28,X28,'02'!H28,'02'!J28,'02'!L28,'02'!O28,'02'!Q28)</f>
        <v>293151</v>
      </c>
      <c r="J28" s="76">
        <f>SUM(L28,N28,Q28,S28,U28,W28,Y28,'02'!I28,'02'!K28,'02'!M28,'02'!P28,'02'!AC28)</f>
        <v>90092</v>
      </c>
      <c r="K28" s="98">
        <v>0</v>
      </c>
      <c r="L28" s="98">
        <v>0</v>
      </c>
      <c r="M28" s="95">
        <v>5929</v>
      </c>
      <c r="N28" s="96">
        <v>1843</v>
      </c>
      <c r="O28" s="29"/>
      <c r="P28" s="148">
        <v>52445</v>
      </c>
      <c r="Q28" s="149">
        <v>14979</v>
      </c>
      <c r="R28" s="150">
        <v>36042</v>
      </c>
      <c r="S28" s="150">
        <v>11689</v>
      </c>
      <c r="T28" s="151">
        <v>26055</v>
      </c>
      <c r="U28" s="151">
        <v>8548</v>
      </c>
      <c r="V28" s="152">
        <v>41474</v>
      </c>
      <c r="W28" s="152">
        <v>11855</v>
      </c>
      <c r="X28" s="153">
        <v>41973</v>
      </c>
      <c r="Y28" s="153">
        <v>11696</v>
      </c>
      <c r="Z28" s="25"/>
      <c r="AA28" s="326" t="s">
        <v>47</v>
      </c>
      <c r="AB28" s="326"/>
      <c r="AC28" s="326"/>
      <c r="AD28" s="326"/>
      <c r="AE28" s="326"/>
      <c r="AF28" s="27">
        <f>SUM(I28,'02'!R28:S28)-H28</f>
        <v>0</v>
      </c>
      <c r="AG28" s="27">
        <f>SUM(K28,M28,P28,R28,T28,V28,X28,'02'!H28,'02'!J28,'02'!L28,'02'!O28,'02'!Q28)-'01'!I28</f>
        <v>0</v>
      </c>
      <c r="AH28" s="27">
        <f>SUM(L28,N28,Q28,S28,U28,W28,Y28,'02'!I28,'02'!K28,'02'!M28,'02'!P28,'02'!AC28)-'01'!J28</f>
        <v>0</v>
      </c>
    </row>
    <row r="29" spans="1:34" s="35" customFormat="1">
      <c r="A29" s="30"/>
      <c r="B29" s="31"/>
      <c r="C29" s="31"/>
      <c r="D29" s="315" t="s">
        <v>48</v>
      </c>
      <c r="E29" s="315"/>
      <c r="F29" s="315"/>
      <c r="G29" s="316"/>
      <c r="H29" s="76">
        <v>36588</v>
      </c>
      <c r="I29" s="84">
        <f>SUM(K29,M29,P29,R29,T29,V29,X29,'02'!H29,'02'!J29,'02'!L29,'02'!O29,'02'!Q29)</f>
        <v>26342</v>
      </c>
      <c r="J29" s="84">
        <f>SUM(L29,N29,Q29,S29,U29,W29,Y29,'02'!I29,'02'!K29,'02'!M29,'02'!P29,'02'!AC29)</f>
        <v>7890</v>
      </c>
      <c r="K29" s="99">
        <v>0</v>
      </c>
      <c r="L29" s="99">
        <v>0</v>
      </c>
      <c r="M29" s="91">
        <v>3</v>
      </c>
      <c r="N29" s="92">
        <v>3</v>
      </c>
      <c r="O29" s="36"/>
      <c r="P29" s="142">
        <v>295</v>
      </c>
      <c r="Q29" s="143">
        <v>172</v>
      </c>
      <c r="R29" s="144">
        <v>1002</v>
      </c>
      <c r="S29" s="144">
        <v>497</v>
      </c>
      <c r="T29" s="145">
        <v>1184</v>
      </c>
      <c r="U29" s="145">
        <v>490</v>
      </c>
      <c r="V29" s="146">
        <v>2733</v>
      </c>
      <c r="W29" s="146">
        <v>649</v>
      </c>
      <c r="X29" s="147">
        <v>3963</v>
      </c>
      <c r="Y29" s="147">
        <v>783</v>
      </c>
      <c r="Z29" s="34"/>
      <c r="AA29" s="31"/>
      <c r="AB29" s="315" t="s">
        <v>48</v>
      </c>
      <c r="AC29" s="315"/>
      <c r="AD29" s="315"/>
      <c r="AE29" s="315"/>
      <c r="AF29" s="27">
        <f>SUM(I29,'02'!R29:S29)-H29</f>
        <v>0</v>
      </c>
      <c r="AG29" s="27">
        <f>SUM(K29,M29,P29,R29,T29,V29,X29,'02'!H29,'02'!J29,'02'!L29,'02'!O29,'02'!Q29)-'01'!I29</f>
        <v>0</v>
      </c>
      <c r="AH29" s="27">
        <f>SUM(L29,N29,Q29,S29,U29,W29,Y29,'02'!I29,'02'!K29,'02'!M29,'02'!P29,'02'!AC29)-'01'!J29</f>
        <v>0</v>
      </c>
    </row>
    <row r="30" spans="1:34" s="35" customFormat="1">
      <c r="A30" s="30"/>
      <c r="B30" s="31"/>
      <c r="C30" s="31"/>
      <c r="D30" s="315" t="s">
        <v>49</v>
      </c>
      <c r="E30" s="315"/>
      <c r="F30" s="315"/>
      <c r="G30" s="316"/>
      <c r="H30" s="76">
        <v>142530</v>
      </c>
      <c r="I30" s="84">
        <f>SUM(K30,M30,P30,R30,T30,V30,X30,'02'!H30,'02'!J30,'02'!L30,'02'!O30,'02'!Q30)</f>
        <v>140560</v>
      </c>
      <c r="J30" s="84">
        <f>SUM(L30,N30,Q30,S30,U30,W30,Y30,'02'!I30,'02'!K30,'02'!M30,'02'!P30,'02'!AC30)</f>
        <v>42791</v>
      </c>
      <c r="K30" s="99">
        <v>0</v>
      </c>
      <c r="L30" s="99">
        <v>0</v>
      </c>
      <c r="M30" s="91">
        <v>4765</v>
      </c>
      <c r="N30" s="92">
        <v>1391</v>
      </c>
      <c r="O30" s="36"/>
      <c r="P30" s="142">
        <v>44727</v>
      </c>
      <c r="Q30" s="143">
        <v>11994</v>
      </c>
      <c r="R30" s="144">
        <v>23716</v>
      </c>
      <c r="S30" s="144">
        <v>7205</v>
      </c>
      <c r="T30" s="145">
        <v>13597</v>
      </c>
      <c r="U30" s="145">
        <v>4181</v>
      </c>
      <c r="V30" s="146">
        <v>17172</v>
      </c>
      <c r="W30" s="146">
        <v>4902</v>
      </c>
      <c r="X30" s="147">
        <v>13990</v>
      </c>
      <c r="Y30" s="147">
        <v>4878</v>
      </c>
      <c r="Z30" s="34"/>
      <c r="AA30" s="31"/>
      <c r="AB30" s="315" t="s">
        <v>49</v>
      </c>
      <c r="AC30" s="315"/>
      <c r="AD30" s="315"/>
      <c r="AE30" s="315"/>
      <c r="AF30" s="27">
        <f>SUM(I30,'02'!R30:S30)-H30</f>
        <v>0</v>
      </c>
      <c r="AG30" s="27">
        <f>SUM(K30,M30,P30,R30,T30,V30,X30,'02'!H30,'02'!J30,'02'!L30,'02'!O30,'02'!Q30)-'01'!I30</f>
        <v>0</v>
      </c>
      <c r="AH30" s="27">
        <f>SUM(L30,N30,Q30,S30,U30,W30,Y30,'02'!I30,'02'!K30,'02'!M30,'02'!P30,'02'!AC30)-'01'!J30</f>
        <v>0</v>
      </c>
    </row>
    <row r="31" spans="1:34" s="35" customFormat="1">
      <c r="A31" s="30"/>
      <c r="B31" s="31"/>
      <c r="C31" s="31"/>
      <c r="D31" s="315" t="s">
        <v>50</v>
      </c>
      <c r="E31" s="315"/>
      <c r="F31" s="315"/>
      <c r="G31" s="316"/>
      <c r="H31" s="76">
        <v>228793</v>
      </c>
      <c r="I31" s="84">
        <f>SUM(K31,M31,P31,R31,T31,V31,X31,'02'!H31,'02'!J31,'02'!L31,'02'!O31,'02'!Q31)</f>
        <v>126249</v>
      </c>
      <c r="J31" s="84">
        <f>SUM(L31,N31,Q31,S31,U31,W31,Y31,'02'!I31,'02'!K31,'02'!M31,'02'!P31,'02'!AC31)</f>
        <v>39411</v>
      </c>
      <c r="K31" s="99">
        <v>0</v>
      </c>
      <c r="L31" s="99">
        <v>0</v>
      </c>
      <c r="M31" s="91">
        <v>1161</v>
      </c>
      <c r="N31" s="92">
        <v>449</v>
      </c>
      <c r="O31" s="36"/>
      <c r="P31" s="142">
        <v>7423</v>
      </c>
      <c r="Q31" s="143">
        <v>2813</v>
      </c>
      <c r="R31" s="144">
        <v>11324</v>
      </c>
      <c r="S31" s="144">
        <v>3987</v>
      </c>
      <c r="T31" s="145">
        <v>11274</v>
      </c>
      <c r="U31" s="145">
        <v>3877</v>
      </c>
      <c r="V31" s="146">
        <v>21569</v>
      </c>
      <c r="W31" s="146">
        <v>6304</v>
      </c>
      <c r="X31" s="147">
        <v>24020</v>
      </c>
      <c r="Y31" s="147">
        <v>6035</v>
      </c>
      <c r="Z31" s="34"/>
      <c r="AA31" s="31"/>
      <c r="AB31" s="315" t="s">
        <v>50</v>
      </c>
      <c r="AC31" s="315"/>
      <c r="AD31" s="315"/>
      <c r="AE31" s="315"/>
      <c r="AF31" s="27">
        <f>SUM(I31,'02'!R31:S31)-H31</f>
        <v>0</v>
      </c>
      <c r="AG31" s="27">
        <f>SUM(K31,M31,P31,R31,T31,V31,X31,'02'!H31,'02'!J31,'02'!L31,'02'!O31,'02'!Q31)-'01'!I31</f>
        <v>0</v>
      </c>
      <c r="AH31" s="27">
        <f>SUM(L31,N31,Q31,S31,U31,W31,Y31,'02'!I31,'02'!K31,'02'!M31,'02'!P31,'02'!AC31)-'01'!J31</f>
        <v>0</v>
      </c>
    </row>
    <row r="32" spans="1:34" s="28" customFormat="1" ht="15" customHeight="1">
      <c r="A32" s="23"/>
      <c r="B32" s="26"/>
      <c r="C32" s="326" t="s">
        <v>51</v>
      </c>
      <c r="D32" s="326"/>
      <c r="E32" s="326"/>
      <c r="F32" s="326"/>
      <c r="G32" s="327"/>
      <c r="H32" s="76">
        <v>41308</v>
      </c>
      <c r="I32" s="76">
        <f>SUM(K32,M32,P32,R32,T32,V32,X32,'02'!H32,'02'!J32,'02'!L32,'02'!O32,'02'!Q32)</f>
        <v>28972</v>
      </c>
      <c r="J32" s="76">
        <f>SUM(L32,N32,Q32,S32,U32,W32,Y32,'02'!I32,'02'!K32,'02'!M32,'02'!P32,'02'!AC32)</f>
        <v>15870</v>
      </c>
      <c r="K32" s="100">
        <v>0</v>
      </c>
      <c r="L32" s="100">
        <v>0</v>
      </c>
      <c r="M32" s="101">
        <v>5</v>
      </c>
      <c r="N32" s="102">
        <v>4</v>
      </c>
      <c r="O32" s="29"/>
      <c r="P32" s="154">
        <v>515</v>
      </c>
      <c r="Q32" s="155">
        <v>279</v>
      </c>
      <c r="R32" s="156">
        <v>1446</v>
      </c>
      <c r="S32" s="156">
        <v>837</v>
      </c>
      <c r="T32" s="157">
        <v>1350</v>
      </c>
      <c r="U32" s="157">
        <v>704</v>
      </c>
      <c r="V32" s="158">
        <v>2794</v>
      </c>
      <c r="W32" s="158">
        <v>1138</v>
      </c>
      <c r="X32" s="159">
        <v>3402</v>
      </c>
      <c r="Y32" s="159">
        <v>1320</v>
      </c>
      <c r="Z32" s="25"/>
      <c r="AA32" s="326" t="s">
        <v>51</v>
      </c>
      <c r="AB32" s="326"/>
      <c r="AC32" s="326"/>
      <c r="AD32" s="326"/>
      <c r="AE32" s="326"/>
      <c r="AF32" s="27">
        <f>SUM(I32,'02'!R32:S32)-H32</f>
        <v>0</v>
      </c>
      <c r="AG32" s="27">
        <f>SUM(K32,M32,P32,R32,T32,V32,X32,'02'!H32,'02'!J32,'02'!L32,'02'!O32,'02'!Q32)-'01'!I32</f>
        <v>0</v>
      </c>
      <c r="AH32" s="27">
        <f>SUM(L32,N32,Q32,S32,U32,W32,Y32,'02'!I32,'02'!K32,'02'!M32,'02'!P32,'02'!AC32)-'01'!J32</f>
        <v>0</v>
      </c>
    </row>
    <row r="33" spans="1:34" s="35" customFormat="1">
      <c r="A33" s="30"/>
      <c r="B33" s="31"/>
      <c r="C33" s="31"/>
      <c r="D33" s="315" t="s">
        <v>52</v>
      </c>
      <c r="E33" s="315"/>
      <c r="F33" s="315"/>
      <c r="G33" s="316"/>
      <c r="H33" s="76">
        <v>37928</v>
      </c>
      <c r="I33" s="84">
        <f>SUM(K33,M33,P33,R33,T33,V33,X33,'02'!H33,'02'!J33,'02'!L33,'02'!O33,'02'!Q33)</f>
        <v>28302</v>
      </c>
      <c r="J33" s="84">
        <f>SUM(L33,N33,Q33,S33,U33,W33,Y33,'02'!I33,'02'!K33,'02'!M33,'02'!P33,'02'!AC33)</f>
        <v>15712</v>
      </c>
      <c r="K33" s="103">
        <v>0</v>
      </c>
      <c r="L33" s="103">
        <v>0</v>
      </c>
      <c r="M33" s="104">
        <v>4</v>
      </c>
      <c r="N33" s="105">
        <v>3</v>
      </c>
      <c r="O33" s="36"/>
      <c r="P33" s="160">
        <v>497</v>
      </c>
      <c r="Q33" s="161">
        <v>274</v>
      </c>
      <c r="R33" s="162">
        <v>1426</v>
      </c>
      <c r="S33" s="162">
        <v>827</v>
      </c>
      <c r="T33" s="163">
        <v>1305</v>
      </c>
      <c r="U33" s="163">
        <v>689</v>
      </c>
      <c r="V33" s="164">
        <v>2689</v>
      </c>
      <c r="W33" s="164">
        <v>1123</v>
      </c>
      <c r="X33" s="165">
        <v>3257</v>
      </c>
      <c r="Y33" s="165">
        <v>1294</v>
      </c>
      <c r="Z33" s="34"/>
      <c r="AA33" s="31"/>
      <c r="AB33" s="315" t="s">
        <v>52</v>
      </c>
      <c r="AC33" s="315"/>
      <c r="AD33" s="315"/>
      <c r="AE33" s="315"/>
      <c r="AF33" s="27">
        <f>SUM(I33,'02'!R33:S33)-H33</f>
        <v>0</v>
      </c>
      <c r="AG33" s="27">
        <f>SUM(K33,M33,P33,R33,T33,V33,X33,'02'!H33,'02'!J33,'02'!L33,'02'!O33,'02'!Q33)-'01'!I33</f>
        <v>0</v>
      </c>
      <c r="AH33" s="27">
        <f>SUM(L33,N33,Q33,S33,U33,W33,Y33,'02'!I33,'02'!K33,'02'!M33,'02'!P33,'02'!AC33)-'01'!J33</f>
        <v>0</v>
      </c>
    </row>
    <row r="34" spans="1:34" s="35" customFormat="1">
      <c r="A34" s="30"/>
      <c r="B34" s="31"/>
      <c r="C34" s="31"/>
      <c r="D34" s="315" t="s">
        <v>53</v>
      </c>
      <c r="E34" s="315"/>
      <c r="F34" s="315"/>
      <c r="G34" s="316"/>
      <c r="H34" s="76">
        <v>1432</v>
      </c>
      <c r="I34" s="84">
        <f>SUM(K34,M34,P34,R34,T34,V34,X34,'02'!H34,'02'!J34,'02'!L34,'02'!O34,'02'!Q34)</f>
        <v>488</v>
      </c>
      <c r="J34" s="84">
        <f>SUM(L34,N34,Q34,S34,U34,W34,Y34,'02'!I34,'02'!K34,'02'!M34,'02'!P34,'02'!AC34)</f>
        <v>122</v>
      </c>
      <c r="K34" s="103">
        <v>0</v>
      </c>
      <c r="L34" s="103">
        <v>0</v>
      </c>
      <c r="M34" s="104">
        <v>1</v>
      </c>
      <c r="N34" s="105">
        <v>1</v>
      </c>
      <c r="O34" s="36"/>
      <c r="P34" s="160">
        <v>13</v>
      </c>
      <c r="Q34" s="161">
        <v>5</v>
      </c>
      <c r="R34" s="162">
        <v>17</v>
      </c>
      <c r="S34" s="162">
        <v>9</v>
      </c>
      <c r="T34" s="163">
        <v>33</v>
      </c>
      <c r="U34" s="163">
        <v>12</v>
      </c>
      <c r="V34" s="164">
        <v>81</v>
      </c>
      <c r="W34" s="164">
        <v>12</v>
      </c>
      <c r="X34" s="165">
        <v>106</v>
      </c>
      <c r="Y34" s="165">
        <v>18</v>
      </c>
      <c r="Z34" s="34"/>
      <c r="AA34" s="31"/>
      <c r="AB34" s="315" t="s">
        <v>53</v>
      </c>
      <c r="AC34" s="315"/>
      <c r="AD34" s="315"/>
      <c r="AE34" s="315"/>
      <c r="AF34" s="27">
        <f>SUM(I34,'02'!R34:S34)-H34</f>
        <v>0</v>
      </c>
      <c r="AG34" s="27">
        <f>SUM(K34,M34,P34,R34,T34,V34,X34,'02'!H34,'02'!J34,'02'!L34,'02'!O34,'02'!Q34)-'01'!I34</f>
        <v>0</v>
      </c>
      <c r="AH34" s="27">
        <f>SUM(L34,N34,Q34,S34,U34,W34,Y34,'02'!I34,'02'!K34,'02'!M34,'02'!P34,'02'!AC34)-'01'!J34</f>
        <v>0</v>
      </c>
    </row>
    <row r="35" spans="1:34" s="35" customFormat="1">
      <c r="A35" s="30"/>
      <c r="B35" s="31"/>
      <c r="C35" s="31"/>
      <c r="D35" s="31"/>
      <c r="E35" s="315" t="s">
        <v>53</v>
      </c>
      <c r="F35" s="315"/>
      <c r="G35" s="316"/>
      <c r="H35" s="76">
        <v>594</v>
      </c>
      <c r="I35" s="84">
        <f>SUM(K35,M35,P35,R35,T35,V35,X35,'02'!H35,'02'!J35,'02'!L35,'02'!O35,'02'!Q35)</f>
        <v>297</v>
      </c>
      <c r="J35" s="84">
        <f>SUM(L35,N35,Q35,S35,U35,W35,Y35,'02'!I35,'02'!K35,'02'!M35,'02'!P35,'02'!AC35)</f>
        <v>86</v>
      </c>
      <c r="K35" s="103">
        <v>0</v>
      </c>
      <c r="L35" s="103">
        <v>0</v>
      </c>
      <c r="M35" s="104">
        <v>0</v>
      </c>
      <c r="N35" s="105">
        <v>0</v>
      </c>
      <c r="O35" s="36"/>
      <c r="P35" s="160">
        <v>11</v>
      </c>
      <c r="Q35" s="161">
        <v>4</v>
      </c>
      <c r="R35" s="162">
        <v>16</v>
      </c>
      <c r="S35" s="162">
        <v>8</v>
      </c>
      <c r="T35" s="163">
        <v>26</v>
      </c>
      <c r="U35" s="163">
        <v>12</v>
      </c>
      <c r="V35" s="164">
        <v>58</v>
      </c>
      <c r="W35" s="164">
        <v>12</v>
      </c>
      <c r="X35" s="165">
        <v>69</v>
      </c>
      <c r="Y35" s="165">
        <v>15</v>
      </c>
      <c r="Z35" s="34"/>
      <c r="AA35" s="31"/>
      <c r="AB35" s="31"/>
      <c r="AC35" s="315" t="s">
        <v>53</v>
      </c>
      <c r="AD35" s="315"/>
      <c r="AE35" s="315"/>
      <c r="AF35" s="27">
        <f>SUM(I35,'02'!R35:S35)-H35</f>
        <v>0</v>
      </c>
      <c r="AG35" s="27">
        <f>SUM(K35,M35,P35,R35,T35,V35,X35,'02'!H35,'02'!J35,'02'!L35,'02'!O35,'02'!Q35)-'01'!I35</f>
        <v>0</v>
      </c>
      <c r="AH35" s="27">
        <f>SUM(L35,N35,Q35,S35,U35,W35,Y35,'02'!I35,'02'!K35,'02'!M35,'02'!P35,'02'!AC35)-'01'!J35</f>
        <v>0</v>
      </c>
    </row>
    <row r="36" spans="1:34" s="35" customFormat="1">
      <c r="A36" s="30"/>
      <c r="B36" s="31"/>
      <c r="C36" s="31"/>
      <c r="D36" s="31"/>
      <c r="E36" s="315" t="s">
        <v>54</v>
      </c>
      <c r="F36" s="315"/>
      <c r="G36" s="316"/>
      <c r="H36" s="76">
        <v>838</v>
      </c>
      <c r="I36" s="84">
        <f>SUM(K36,M36,P36,R36,T36,V36,X36,'02'!H36,'02'!J36,'02'!L36,'02'!O36,'02'!Q36)</f>
        <v>191</v>
      </c>
      <c r="J36" s="84">
        <f>SUM(L36,N36,Q36,S36,U36,W36,Y36,'02'!I36,'02'!K36,'02'!M36,'02'!P36,'02'!AC36)</f>
        <v>36</v>
      </c>
      <c r="K36" s="103">
        <v>0</v>
      </c>
      <c r="L36" s="103">
        <v>0</v>
      </c>
      <c r="M36" s="104">
        <v>1</v>
      </c>
      <c r="N36" s="105">
        <v>1</v>
      </c>
      <c r="O36" s="36"/>
      <c r="P36" s="160">
        <v>2</v>
      </c>
      <c r="Q36" s="161">
        <v>1</v>
      </c>
      <c r="R36" s="162">
        <v>1</v>
      </c>
      <c r="S36" s="162">
        <v>1</v>
      </c>
      <c r="T36" s="163">
        <v>7</v>
      </c>
      <c r="U36" s="163">
        <v>0</v>
      </c>
      <c r="V36" s="164">
        <v>23</v>
      </c>
      <c r="W36" s="164">
        <v>0</v>
      </c>
      <c r="X36" s="165">
        <v>37</v>
      </c>
      <c r="Y36" s="165">
        <v>3</v>
      </c>
      <c r="Z36" s="34"/>
      <c r="AA36" s="31"/>
      <c r="AB36" s="31"/>
      <c r="AC36" s="315" t="s">
        <v>54</v>
      </c>
      <c r="AD36" s="315"/>
      <c r="AE36" s="315"/>
      <c r="AF36" s="27">
        <f>SUM(I36,'02'!R36:S36)-H36</f>
        <v>0</v>
      </c>
      <c r="AG36" s="27">
        <f>SUM(K36,M36,P36,R36,T36,V36,X36,'02'!H36,'02'!J36,'02'!L36,'02'!O36,'02'!Q36)-'01'!I36</f>
        <v>0</v>
      </c>
      <c r="AH36" s="27">
        <f>SUM(L36,N36,Q36,S36,U36,W36,Y36,'02'!I36,'02'!K36,'02'!M36,'02'!P36,'02'!AC36)-'01'!J36</f>
        <v>0</v>
      </c>
    </row>
    <row r="37" spans="1:34" s="35" customFormat="1">
      <c r="A37" s="30"/>
      <c r="B37" s="31"/>
      <c r="C37" s="31"/>
      <c r="D37" s="315" t="s">
        <v>55</v>
      </c>
      <c r="E37" s="315"/>
      <c r="F37" s="315"/>
      <c r="G37" s="316"/>
      <c r="H37" s="76">
        <v>1790</v>
      </c>
      <c r="I37" s="84">
        <f>SUM(K37,M37,P37,R37,T37,V37,X37,'02'!H37,'02'!J37,'02'!L37,'02'!O37,'02'!Q37)</f>
        <v>138</v>
      </c>
      <c r="J37" s="84">
        <f>SUM(L37,N37,Q37,S37,U37,W37,Y37,'02'!I37,'02'!K37,'02'!M37,'02'!P37,'02'!AC37)</f>
        <v>30</v>
      </c>
      <c r="K37" s="103">
        <v>0</v>
      </c>
      <c r="L37" s="103">
        <v>0</v>
      </c>
      <c r="M37" s="104">
        <v>0</v>
      </c>
      <c r="N37" s="105">
        <v>0</v>
      </c>
      <c r="O37" s="37"/>
      <c r="P37" s="166">
        <v>2</v>
      </c>
      <c r="Q37" s="167">
        <v>0</v>
      </c>
      <c r="R37" s="168">
        <v>2</v>
      </c>
      <c r="S37" s="168">
        <v>1</v>
      </c>
      <c r="T37" s="169">
        <v>9</v>
      </c>
      <c r="U37" s="169">
        <v>2</v>
      </c>
      <c r="V37" s="164">
        <v>18</v>
      </c>
      <c r="W37" s="164">
        <v>2</v>
      </c>
      <c r="X37" s="165">
        <v>30</v>
      </c>
      <c r="Y37" s="165">
        <v>7</v>
      </c>
      <c r="Z37" s="34"/>
      <c r="AA37" s="31"/>
      <c r="AB37" s="315" t="s">
        <v>55</v>
      </c>
      <c r="AC37" s="315"/>
      <c r="AD37" s="315"/>
      <c r="AE37" s="315"/>
      <c r="AF37" s="27">
        <f>SUM(I37,'02'!R37:S37)-H37</f>
        <v>0</v>
      </c>
      <c r="AG37" s="27">
        <f>SUM(K37,M37,P37,R37,T37,V37,X37,'02'!H37,'02'!J37,'02'!L37,'02'!O37,'02'!Q37)-'01'!I37</f>
        <v>0</v>
      </c>
      <c r="AH37" s="27">
        <f>SUM(L37,N37,Q37,S37,U37,W37,Y37,'02'!I37,'02'!K37,'02'!M37,'02'!P37,'02'!AC37)-'01'!J37</f>
        <v>0</v>
      </c>
    </row>
    <row r="38" spans="1:34" s="35" customFormat="1">
      <c r="A38" s="30"/>
      <c r="B38" s="31"/>
      <c r="C38" s="31"/>
      <c r="D38" s="31"/>
      <c r="E38" s="331" t="s">
        <v>19</v>
      </c>
      <c r="F38" s="331"/>
      <c r="G38" s="332"/>
      <c r="H38" s="76">
        <v>251</v>
      </c>
      <c r="I38" s="84">
        <f>SUM(K38,M38,P38,R38,T38,V38,X38,'02'!H38,'02'!J38,'02'!L38,'02'!O38,'02'!Q38)</f>
        <v>31</v>
      </c>
      <c r="J38" s="84">
        <f>SUM(L38,N38,Q38,S38,U38,W38,Y38,'02'!I38,'02'!K38,'02'!M38,'02'!P38,'02'!AC38)</f>
        <v>6</v>
      </c>
      <c r="K38" s="103">
        <v>0</v>
      </c>
      <c r="L38" s="103">
        <v>0</v>
      </c>
      <c r="M38" s="104">
        <v>0</v>
      </c>
      <c r="N38" s="105">
        <v>0</v>
      </c>
      <c r="O38" s="36"/>
      <c r="P38" s="166">
        <v>0</v>
      </c>
      <c r="Q38" s="167">
        <v>0</v>
      </c>
      <c r="R38" s="168">
        <v>0</v>
      </c>
      <c r="S38" s="168">
        <v>0</v>
      </c>
      <c r="T38" s="169">
        <v>1</v>
      </c>
      <c r="U38" s="169">
        <v>0</v>
      </c>
      <c r="V38" s="164">
        <v>3</v>
      </c>
      <c r="W38" s="164">
        <v>0</v>
      </c>
      <c r="X38" s="165">
        <v>3</v>
      </c>
      <c r="Y38" s="165">
        <v>0</v>
      </c>
      <c r="Z38" s="34"/>
      <c r="AA38" s="31"/>
      <c r="AB38" s="31"/>
      <c r="AC38" s="331" t="s">
        <v>19</v>
      </c>
      <c r="AD38" s="331"/>
      <c r="AE38" s="331"/>
      <c r="AF38" s="27">
        <f>SUM(I38,'02'!R38:S38)-H38</f>
        <v>0</v>
      </c>
      <c r="AG38" s="27">
        <f>SUM(K38,M38,P38,R38,T38,V38,X38,'02'!H38,'02'!J38,'02'!L38,'02'!O38,'02'!Q38)-'01'!I38</f>
        <v>0</v>
      </c>
      <c r="AH38" s="27">
        <f>SUM(L38,N38,Q38,S38,U38,W38,Y38,'02'!I38,'02'!K38,'02'!M38,'02'!P38,'02'!AC38)-'01'!J38</f>
        <v>0</v>
      </c>
    </row>
    <row r="39" spans="1:34" s="35" customFormat="1">
      <c r="A39" s="30"/>
      <c r="B39" s="31"/>
      <c r="C39" s="31"/>
      <c r="D39" s="31"/>
      <c r="E39" s="315" t="s">
        <v>20</v>
      </c>
      <c r="F39" s="315"/>
      <c r="G39" s="316"/>
      <c r="H39" s="76">
        <v>1447</v>
      </c>
      <c r="I39" s="84">
        <f>SUM(K39,M39,P39,R39,T39,V39,X39,'02'!H39,'02'!J39,'02'!L39,'02'!O39,'02'!Q39)</f>
        <v>94</v>
      </c>
      <c r="J39" s="84">
        <f>SUM(L39,N39,Q39,S39,U39,W39,Y39,'02'!I39,'02'!K39,'02'!M39,'02'!P39,'02'!AC39)</f>
        <v>21</v>
      </c>
      <c r="K39" s="103">
        <v>0</v>
      </c>
      <c r="L39" s="103">
        <v>0</v>
      </c>
      <c r="M39" s="104">
        <v>0</v>
      </c>
      <c r="N39" s="105">
        <v>0</v>
      </c>
      <c r="O39" s="36"/>
      <c r="P39" s="166">
        <v>2</v>
      </c>
      <c r="Q39" s="167">
        <v>0</v>
      </c>
      <c r="R39" s="168">
        <v>1</v>
      </c>
      <c r="S39" s="168">
        <v>0</v>
      </c>
      <c r="T39" s="169">
        <v>7</v>
      </c>
      <c r="U39" s="169">
        <v>1</v>
      </c>
      <c r="V39" s="164">
        <v>12</v>
      </c>
      <c r="W39" s="164">
        <v>2</v>
      </c>
      <c r="X39" s="165">
        <v>23</v>
      </c>
      <c r="Y39" s="165">
        <v>6</v>
      </c>
      <c r="Z39" s="34"/>
      <c r="AA39" s="31"/>
      <c r="AB39" s="31"/>
      <c r="AC39" s="315" t="s">
        <v>20</v>
      </c>
      <c r="AD39" s="315"/>
      <c r="AE39" s="315"/>
      <c r="AF39" s="27">
        <f>SUM(I39,'02'!R39:S39)-H39</f>
        <v>0</v>
      </c>
      <c r="AG39" s="27">
        <f>SUM(K39,M39,P39,R39,T39,V39,X39,'02'!H39,'02'!J39,'02'!L39,'02'!O39,'02'!Q39)-'01'!I39</f>
        <v>0</v>
      </c>
      <c r="AH39" s="27">
        <f>SUM(L39,N39,Q39,S39,U39,W39,Y39,'02'!I39,'02'!K39,'02'!M39,'02'!P39,'02'!AC39)-'01'!J39</f>
        <v>0</v>
      </c>
    </row>
    <row r="40" spans="1:34" s="35" customFormat="1">
      <c r="A40" s="30"/>
      <c r="B40" s="31"/>
      <c r="C40" s="31"/>
      <c r="D40" s="31"/>
      <c r="E40" s="315" t="s">
        <v>99</v>
      </c>
      <c r="F40" s="315"/>
      <c r="G40" s="316"/>
      <c r="H40" s="76">
        <v>1</v>
      </c>
      <c r="I40" s="84">
        <f>SUM(K40,M40,P40,R40,T40,V40,X40,'02'!H40,'02'!J40,'02'!L40,'02'!O40,'02'!Q40)</f>
        <v>0</v>
      </c>
      <c r="J40" s="84">
        <f>SUM(L40,N40,Q40,S40,U40,W40,Y40,'02'!I40,'02'!K40,'02'!M40,'02'!P40,'02'!AC40)</f>
        <v>0</v>
      </c>
      <c r="K40" s="103">
        <v>0</v>
      </c>
      <c r="L40" s="103">
        <v>0</v>
      </c>
      <c r="M40" s="104">
        <v>0</v>
      </c>
      <c r="N40" s="105">
        <v>0</v>
      </c>
      <c r="O40" s="36"/>
      <c r="P40" s="166">
        <v>0</v>
      </c>
      <c r="Q40" s="167">
        <v>0</v>
      </c>
      <c r="R40" s="168">
        <v>0</v>
      </c>
      <c r="S40" s="168">
        <v>0</v>
      </c>
      <c r="T40" s="169">
        <v>0</v>
      </c>
      <c r="U40" s="169">
        <v>0</v>
      </c>
      <c r="V40" s="164">
        <v>0</v>
      </c>
      <c r="W40" s="164">
        <v>0</v>
      </c>
      <c r="X40" s="165">
        <v>0</v>
      </c>
      <c r="Y40" s="165">
        <v>0</v>
      </c>
      <c r="Z40" s="34"/>
      <c r="AA40" s="31"/>
      <c r="AB40" s="31"/>
      <c r="AC40" s="315" t="s">
        <v>99</v>
      </c>
      <c r="AD40" s="315"/>
      <c r="AE40" s="315"/>
      <c r="AF40" s="27">
        <f>SUM(I40,'02'!R40:S40)-H40</f>
        <v>0</v>
      </c>
      <c r="AG40" s="27">
        <f>SUM(K40,M40,P40,R40,T40,V40,X40,'02'!H40,'02'!J40,'02'!L40,'02'!O40,'02'!Q40)-'01'!I40</f>
        <v>0</v>
      </c>
      <c r="AH40" s="27">
        <f>SUM(L40,N40,Q40,S40,U40,W40,Y40,'02'!I40,'02'!K40,'02'!M40,'02'!P40,'02'!AC40)-'01'!J40</f>
        <v>0</v>
      </c>
    </row>
    <row r="41" spans="1:34" s="35" customFormat="1">
      <c r="A41" s="30"/>
      <c r="B41" s="31"/>
      <c r="C41" s="31"/>
      <c r="D41" s="31"/>
      <c r="E41" s="315" t="s">
        <v>21</v>
      </c>
      <c r="F41" s="315"/>
      <c r="G41" s="316"/>
      <c r="H41" s="76">
        <v>57</v>
      </c>
      <c r="I41" s="84">
        <f>SUM(K41,M41,P41,R41,T41,V41,X41,'02'!H41,'02'!J41,'02'!L41,'02'!O41,'02'!Q41)</f>
        <v>11</v>
      </c>
      <c r="J41" s="84">
        <f>SUM(L41,N41,Q41,S41,U41,W41,Y41,'02'!I41,'02'!K41,'02'!M41,'02'!P41,'02'!AC41)</f>
        <v>2</v>
      </c>
      <c r="K41" s="103">
        <v>0</v>
      </c>
      <c r="L41" s="103">
        <v>0</v>
      </c>
      <c r="M41" s="104">
        <v>0</v>
      </c>
      <c r="N41" s="105">
        <v>0</v>
      </c>
      <c r="O41" s="36"/>
      <c r="P41" s="166">
        <v>0</v>
      </c>
      <c r="Q41" s="167">
        <v>0</v>
      </c>
      <c r="R41" s="168">
        <v>1</v>
      </c>
      <c r="S41" s="168">
        <v>1</v>
      </c>
      <c r="T41" s="169">
        <v>0</v>
      </c>
      <c r="U41" s="169">
        <v>0</v>
      </c>
      <c r="V41" s="164">
        <v>3</v>
      </c>
      <c r="W41" s="164">
        <v>0</v>
      </c>
      <c r="X41" s="165">
        <v>4</v>
      </c>
      <c r="Y41" s="165">
        <v>1</v>
      </c>
      <c r="Z41" s="34"/>
      <c r="AA41" s="31"/>
      <c r="AB41" s="31"/>
      <c r="AC41" s="315" t="s">
        <v>21</v>
      </c>
      <c r="AD41" s="315"/>
      <c r="AE41" s="315"/>
      <c r="AF41" s="27">
        <f>SUM(I41,'02'!R41:S41)-H41</f>
        <v>0</v>
      </c>
      <c r="AG41" s="27">
        <f>SUM(K41,M41,P41,R41,T41,V41,X41,'02'!H41,'02'!J41,'02'!L41,'02'!O41,'02'!Q41)-'01'!I41</f>
        <v>0</v>
      </c>
      <c r="AH41" s="27">
        <f>SUM(L41,N41,Q41,S41,U41,W41,Y41,'02'!I41,'02'!K41,'02'!M41,'02'!P41,'02'!AC41)-'01'!J41</f>
        <v>0</v>
      </c>
    </row>
    <row r="42" spans="1:34" s="35" customFormat="1">
      <c r="A42" s="30"/>
      <c r="B42" s="31"/>
      <c r="C42" s="31"/>
      <c r="D42" s="31"/>
      <c r="E42" s="333" t="s">
        <v>56</v>
      </c>
      <c r="F42" s="333"/>
      <c r="G42" s="334"/>
      <c r="H42" s="76">
        <v>34</v>
      </c>
      <c r="I42" s="84">
        <f>SUM(K42,M42,P42,R42,T42,V42,X42,'02'!H42,'02'!J42,'02'!L42,'02'!O42,'02'!Q42)</f>
        <v>2</v>
      </c>
      <c r="J42" s="84">
        <f>SUM(L42,N42,Q42,S42,U42,W42,Y42,'02'!I42,'02'!K42,'02'!M42,'02'!P42,'02'!AC42)</f>
        <v>1</v>
      </c>
      <c r="K42" s="103">
        <v>0</v>
      </c>
      <c r="L42" s="103">
        <v>0</v>
      </c>
      <c r="M42" s="104">
        <v>0</v>
      </c>
      <c r="N42" s="105">
        <v>0</v>
      </c>
      <c r="O42" s="36"/>
      <c r="P42" s="170">
        <v>0</v>
      </c>
      <c r="Q42" s="170">
        <v>0</v>
      </c>
      <c r="R42" s="170">
        <v>0</v>
      </c>
      <c r="S42" s="170">
        <v>0</v>
      </c>
      <c r="T42" s="170">
        <v>1</v>
      </c>
      <c r="U42" s="170">
        <v>1</v>
      </c>
      <c r="V42" s="170">
        <v>0</v>
      </c>
      <c r="W42" s="170">
        <v>0</v>
      </c>
      <c r="X42" s="170">
        <v>0</v>
      </c>
      <c r="Y42" s="170">
        <v>0</v>
      </c>
      <c r="Z42" s="34"/>
      <c r="AA42" s="31"/>
      <c r="AB42" s="31"/>
      <c r="AC42" s="333" t="s">
        <v>56</v>
      </c>
      <c r="AD42" s="333"/>
      <c r="AE42" s="333"/>
      <c r="AF42" s="27">
        <f>SUM(I42,'02'!R42:S42)-H42</f>
        <v>0</v>
      </c>
      <c r="AG42" s="27">
        <f>SUM(K42,M42,P42,R42,T42,V42,X42,'02'!H42,'02'!J42,'02'!L42,'02'!O42,'02'!Q42)-'01'!I42</f>
        <v>0</v>
      </c>
      <c r="AH42" s="27">
        <f>SUM(L42,N42,Q42,S42,U42,W42,Y42,'02'!I42,'02'!K42,'02'!M42,'02'!P42,'02'!AC42)-'01'!J42</f>
        <v>0</v>
      </c>
    </row>
    <row r="43" spans="1:34" s="35" customFormat="1">
      <c r="A43" s="30"/>
      <c r="B43" s="31"/>
      <c r="C43" s="31"/>
      <c r="D43" s="315" t="s">
        <v>57</v>
      </c>
      <c r="E43" s="315"/>
      <c r="F43" s="315"/>
      <c r="G43" s="316"/>
      <c r="H43" s="76">
        <v>77</v>
      </c>
      <c r="I43" s="84">
        <f>SUM(K43,M43,P43,R43,T43,V43,X43,'02'!H43,'02'!J43,'02'!L43,'02'!O43,'02'!Q43)</f>
        <v>33</v>
      </c>
      <c r="J43" s="84">
        <f>SUM(L43,N43,Q43,S43,U43,W43,Y43,'02'!I43,'02'!K43,'02'!M43,'02'!P43,'02'!AC43)</f>
        <v>5</v>
      </c>
      <c r="K43" s="103">
        <v>0</v>
      </c>
      <c r="L43" s="103">
        <v>0</v>
      </c>
      <c r="M43" s="104">
        <v>0</v>
      </c>
      <c r="N43" s="105">
        <v>0</v>
      </c>
      <c r="O43" s="36"/>
      <c r="P43" s="170">
        <v>3</v>
      </c>
      <c r="Q43" s="170">
        <v>0</v>
      </c>
      <c r="R43" s="171">
        <v>1</v>
      </c>
      <c r="S43" s="171">
        <v>0</v>
      </c>
      <c r="T43" s="170">
        <v>3</v>
      </c>
      <c r="U43" s="170">
        <v>1</v>
      </c>
      <c r="V43" s="172">
        <v>5</v>
      </c>
      <c r="W43" s="172">
        <v>1</v>
      </c>
      <c r="X43" s="173">
        <v>7</v>
      </c>
      <c r="Y43" s="173">
        <v>1</v>
      </c>
      <c r="Z43" s="34"/>
      <c r="AA43" s="31"/>
      <c r="AB43" s="315" t="s">
        <v>57</v>
      </c>
      <c r="AC43" s="315"/>
      <c r="AD43" s="315"/>
      <c r="AE43" s="315"/>
      <c r="AF43" s="27">
        <f>SUM(I43,'02'!R43:S43)-H43</f>
        <v>0</v>
      </c>
      <c r="AG43" s="27">
        <f>SUM(K43,M43,P43,R43,T43,V43,X43,'02'!H43,'02'!J43,'02'!L43,'02'!O43,'02'!Q43)-'01'!I43</f>
        <v>0</v>
      </c>
      <c r="AH43" s="27">
        <f>SUM(L43,N43,Q43,S43,U43,W43,Y43,'02'!I43,'02'!K43,'02'!M43,'02'!P43,'02'!AC43)-'01'!J43</f>
        <v>0</v>
      </c>
    </row>
    <row r="44" spans="1:34" s="28" customFormat="1">
      <c r="A44" s="30"/>
      <c r="B44" s="31"/>
      <c r="C44" s="31"/>
      <c r="D44" s="31"/>
      <c r="E44" s="330" t="s">
        <v>58</v>
      </c>
      <c r="F44" s="330"/>
      <c r="G44" s="32" t="s">
        <v>22</v>
      </c>
      <c r="H44" s="76">
        <v>42</v>
      </c>
      <c r="I44" s="84">
        <f>SUM(K44,M44,P44,R44,T44,V44,X44,'02'!H44,'02'!J44,'02'!L44,'02'!O44,'02'!Q44)</f>
        <v>0</v>
      </c>
      <c r="J44" s="84">
        <f>SUM(L44,N44,Q44,S44,U44,W44,Y44,'02'!I44,'02'!K44,'02'!M44,'02'!P44,'02'!AC44)</f>
        <v>0</v>
      </c>
      <c r="K44" s="103">
        <v>0</v>
      </c>
      <c r="L44" s="103">
        <v>0</v>
      </c>
      <c r="M44" s="104">
        <v>0</v>
      </c>
      <c r="N44" s="105">
        <v>0</v>
      </c>
      <c r="O44" s="36"/>
      <c r="P44" s="170">
        <v>0</v>
      </c>
      <c r="Q44" s="170">
        <v>0</v>
      </c>
      <c r="R44" s="171">
        <v>0</v>
      </c>
      <c r="S44" s="171">
        <v>0</v>
      </c>
      <c r="T44" s="170">
        <v>0</v>
      </c>
      <c r="U44" s="170">
        <v>0</v>
      </c>
      <c r="V44" s="172">
        <v>0</v>
      </c>
      <c r="W44" s="172">
        <v>0</v>
      </c>
      <c r="X44" s="173">
        <v>0</v>
      </c>
      <c r="Y44" s="173">
        <v>0</v>
      </c>
      <c r="Z44" s="34"/>
      <c r="AA44" s="31"/>
      <c r="AB44" s="31"/>
      <c r="AC44" s="330" t="s">
        <v>58</v>
      </c>
      <c r="AD44" s="330"/>
      <c r="AE44" s="31" t="s">
        <v>22</v>
      </c>
      <c r="AF44" s="27">
        <f>SUM(I44,'02'!R44:S44)-H44</f>
        <v>0</v>
      </c>
      <c r="AG44" s="27">
        <f>SUM(K44,M44,P44,R44,T44,V44,X44,'02'!H44,'02'!J44,'02'!L44,'02'!O44,'02'!Q44)-'01'!I44</f>
        <v>0</v>
      </c>
      <c r="AH44" s="27">
        <f>SUM(L44,N44,Q44,S44,U44,W44,Y44,'02'!I44,'02'!K44,'02'!M44,'02'!P44,'02'!AC44)-'01'!J44</f>
        <v>0</v>
      </c>
    </row>
    <row r="45" spans="1:34" s="35" customFormat="1">
      <c r="A45" s="30"/>
      <c r="B45" s="31"/>
      <c r="C45" s="31"/>
      <c r="D45" s="315" t="s">
        <v>59</v>
      </c>
      <c r="E45" s="315"/>
      <c r="F45" s="315"/>
      <c r="G45" s="316"/>
      <c r="H45" s="76">
        <v>1</v>
      </c>
      <c r="I45" s="84">
        <f>SUM(K45,M45,P45,R45,T45,V45,X45,'02'!H45,'02'!J45,'02'!L45,'02'!O45,'02'!Q45)</f>
        <v>0</v>
      </c>
      <c r="J45" s="84">
        <f>SUM(L45,N45,Q45,S45,U45,W45,Y45,'02'!I45,'02'!K45,'02'!M45,'02'!P45,'02'!AC45)</f>
        <v>0</v>
      </c>
      <c r="K45" s="103">
        <v>0</v>
      </c>
      <c r="L45" s="103">
        <v>0</v>
      </c>
      <c r="M45" s="104">
        <v>0</v>
      </c>
      <c r="N45" s="105">
        <v>0</v>
      </c>
      <c r="O45" s="36"/>
      <c r="P45" s="170">
        <v>0</v>
      </c>
      <c r="Q45" s="170">
        <v>0</v>
      </c>
      <c r="R45" s="171">
        <v>0</v>
      </c>
      <c r="S45" s="171">
        <v>0</v>
      </c>
      <c r="T45" s="170">
        <v>0</v>
      </c>
      <c r="U45" s="170">
        <v>0</v>
      </c>
      <c r="V45" s="172">
        <v>0</v>
      </c>
      <c r="W45" s="172">
        <v>0</v>
      </c>
      <c r="X45" s="173">
        <v>0</v>
      </c>
      <c r="Y45" s="173">
        <v>0</v>
      </c>
      <c r="Z45" s="34"/>
      <c r="AA45" s="31"/>
      <c r="AB45" s="315" t="s">
        <v>59</v>
      </c>
      <c r="AC45" s="315"/>
      <c r="AD45" s="315"/>
      <c r="AE45" s="315"/>
      <c r="AF45" s="27">
        <f>SUM(I45,'02'!R45:S45)-H45</f>
        <v>0</v>
      </c>
      <c r="AG45" s="27">
        <f>SUM(K45,M45,P45,R45,T45,V45,X45,'02'!H45,'02'!J45,'02'!L45,'02'!O45,'02'!Q45)-'01'!I45</f>
        <v>0</v>
      </c>
      <c r="AH45" s="27">
        <f>SUM(L45,N45,Q45,S45,U45,W45,Y45,'02'!I45,'02'!K45,'02'!M45,'02'!P45,'02'!AC45)-'01'!J45</f>
        <v>0</v>
      </c>
    </row>
    <row r="46" spans="1:34" s="35" customFormat="1">
      <c r="A46" s="30"/>
      <c r="B46" s="31"/>
      <c r="C46" s="31"/>
      <c r="D46" s="315" t="s">
        <v>60</v>
      </c>
      <c r="E46" s="315"/>
      <c r="F46" s="315"/>
      <c r="G46" s="316"/>
      <c r="H46" s="76">
        <v>80</v>
      </c>
      <c r="I46" s="84">
        <f>SUM(K46,M46,P46,R46,T46,V46,X46,'02'!H46,'02'!J46,'02'!L46,'02'!O46,'02'!Q46)</f>
        <v>11</v>
      </c>
      <c r="J46" s="84">
        <f>SUM(L46,N46,Q46,S46,U46,W46,Y46,'02'!I46,'02'!K46,'02'!M46,'02'!P46,'02'!AC46)</f>
        <v>1</v>
      </c>
      <c r="K46" s="88">
        <v>0</v>
      </c>
      <c r="L46" s="88">
        <v>0</v>
      </c>
      <c r="M46" s="88">
        <v>0</v>
      </c>
      <c r="N46" s="89">
        <v>0</v>
      </c>
      <c r="O46" s="36"/>
      <c r="P46" s="170">
        <v>0</v>
      </c>
      <c r="Q46" s="170">
        <v>0</v>
      </c>
      <c r="R46" s="171">
        <v>0</v>
      </c>
      <c r="S46" s="171">
        <v>0</v>
      </c>
      <c r="T46" s="170">
        <v>0</v>
      </c>
      <c r="U46" s="170">
        <v>0</v>
      </c>
      <c r="V46" s="172">
        <v>1</v>
      </c>
      <c r="W46" s="172">
        <v>0</v>
      </c>
      <c r="X46" s="173">
        <v>2</v>
      </c>
      <c r="Y46" s="173">
        <v>0</v>
      </c>
      <c r="Z46" s="34"/>
      <c r="AA46" s="31"/>
      <c r="AB46" s="315" t="s">
        <v>60</v>
      </c>
      <c r="AC46" s="315"/>
      <c r="AD46" s="315"/>
      <c r="AE46" s="315"/>
      <c r="AF46" s="27">
        <f>SUM(I46,'02'!R46:S46)-H46</f>
        <v>0</v>
      </c>
      <c r="AG46" s="27">
        <f>SUM(K46,M46,P46,R46,T46,V46,X46,'02'!H46,'02'!J46,'02'!L46,'02'!O46,'02'!Q46)-'01'!I46</f>
        <v>0</v>
      </c>
      <c r="AH46" s="27">
        <f>SUM(L46,N46,Q46,S46,U46,W46,Y46,'02'!I46,'02'!K46,'02'!M46,'02'!P46,'02'!AC46)-'01'!J46</f>
        <v>0</v>
      </c>
    </row>
    <row r="47" spans="1:34" s="35" customFormat="1" ht="15" customHeight="1">
      <c r="A47" s="23"/>
      <c r="B47" s="26"/>
      <c r="C47" s="326" t="s">
        <v>61</v>
      </c>
      <c r="D47" s="326"/>
      <c r="E47" s="326"/>
      <c r="F47" s="326"/>
      <c r="G47" s="327"/>
      <c r="H47" s="76">
        <v>8133</v>
      </c>
      <c r="I47" s="76">
        <f>SUM(K47,M47,P47,R47,T47,V47,X47,'02'!H47,'02'!J47,'02'!L47,'02'!O47,'02'!Q47)</f>
        <v>5332</v>
      </c>
      <c r="J47" s="76">
        <f>SUM(L47,N47,Q47,S47,U47,W47,Y47,'02'!I47,'02'!K47,'02'!M47,'02'!P47,'02'!AC47)</f>
        <v>5044</v>
      </c>
      <c r="K47" s="106">
        <v>66</v>
      </c>
      <c r="L47" s="106">
        <v>62</v>
      </c>
      <c r="M47" s="107">
        <v>761</v>
      </c>
      <c r="N47" s="108">
        <v>668</v>
      </c>
      <c r="O47" s="38"/>
      <c r="P47" s="174">
        <v>1494</v>
      </c>
      <c r="Q47" s="175">
        <v>1414</v>
      </c>
      <c r="R47" s="176">
        <v>1158</v>
      </c>
      <c r="S47" s="176">
        <v>1134</v>
      </c>
      <c r="T47" s="177">
        <v>626</v>
      </c>
      <c r="U47" s="177">
        <v>613</v>
      </c>
      <c r="V47" s="178">
        <v>601</v>
      </c>
      <c r="W47" s="178">
        <v>574</v>
      </c>
      <c r="X47" s="179">
        <v>348</v>
      </c>
      <c r="Y47" s="179">
        <v>323</v>
      </c>
      <c r="Z47" s="25"/>
      <c r="AA47" s="326" t="s">
        <v>61</v>
      </c>
      <c r="AB47" s="326"/>
      <c r="AC47" s="326"/>
      <c r="AD47" s="326"/>
      <c r="AE47" s="326"/>
      <c r="AF47" s="27">
        <f>SUM(I47,'02'!R47:S47)-H47</f>
        <v>0</v>
      </c>
      <c r="AG47" s="27">
        <f>SUM(K47,M47,P47,R47,T47,V47,X47,'02'!H47,'02'!J47,'02'!L47,'02'!O47,'02'!Q47)-'01'!I47</f>
        <v>0</v>
      </c>
      <c r="AH47" s="27">
        <f>SUM(L47,N47,Q47,S47,U47,W47,Y47,'02'!I47,'02'!K47,'02'!M47,'02'!P47,'02'!AC47)-'01'!J47</f>
        <v>0</v>
      </c>
    </row>
    <row r="48" spans="1:34" s="35" customFormat="1">
      <c r="A48" s="23"/>
      <c r="B48" s="31"/>
      <c r="C48" s="31"/>
      <c r="D48" s="315" t="s">
        <v>62</v>
      </c>
      <c r="E48" s="315"/>
      <c r="F48" s="315"/>
      <c r="G48" s="316"/>
      <c r="H48" s="76">
        <v>164</v>
      </c>
      <c r="I48" s="84">
        <f>SUM(K48,M48,P48,R48,T48,V48,X48,'02'!H48,'02'!J48,'02'!L48,'02'!O48,'02'!Q48)</f>
        <v>0</v>
      </c>
      <c r="J48" s="84">
        <f>SUM(L48,N48,Q48,S48,U48,W48,Y48,'02'!I48,'02'!K48,'02'!M48,'02'!P48,'02'!AC48)</f>
        <v>0</v>
      </c>
      <c r="K48" s="109">
        <v>0</v>
      </c>
      <c r="L48" s="109">
        <v>0</v>
      </c>
      <c r="M48" s="110">
        <v>0</v>
      </c>
      <c r="N48" s="111">
        <v>0</v>
      </c>
      <c r="O48" s="36"/>
      <c r="P48" s="180">
        <v>0</v>
      </c>
      <c r="Q48" s="181">
        <v>0</v>
      </c>
      <c r="R48" s="182">
        <v>0</v>
      </c>
      <c r="S48" s="182">
        <v>0</v>
      </c>
      <c r="T48" s="183">
        <v>0</v>
      </c>
      <c r="U48" s="183">
        <v>0</v>
      </c>
      <c r="V48" s="184">
        <v>0</v>
      </c>
      <c r="W48" s="184">
        <v>0</v>
      </c>
      <c r="X48" s="185">
        <v>0</v>
      </c>
      <c r="Y48" s="185">
        <v>0</v>
      </c>
      <c r="Z48" s="34"/>
      <c r="AA48" s="31"/>
      <c r="AB48" s="315" t="s">
        <v>62</v>
      </c>
      <c r="AC48" s="315"/>
      <c r="AD48" s="315"/>
      <c r="AE48" s="315"/>
      <c r="AF48" s="27">
        <f>SUM(I48,'02'!R48:S48)-H48</f>
        <v>0</v>
      </c>
      <c r="AG48" s="27">
        <f>SUM(K48,M48,P48,R48,T48,V48,X48,'02'!H48,'02'!J48,'02'!L48,'02'!O48,'02'!Q48)-'01'!I48</f>
        <v>0</v>
      </c>
      <c r="AH48" s="27">
        <f>SUM(L48,N48,Q48,S48,U48,W48,Y48,'02'!I48,'02'!K48,'02'!M48,'02'!P48,'02'!AC48)-'01'!J48</f>
        <v>0</v>
      </c>
    </row>
    <row r="49" spans="1:34" s="28" customFormat="1">
      <c r="A49" s="23"/>
      <c r="B49" s="31"/>
      <c r="C49" s="31"/>
      <c r="D49" s="31"/>
      <c r="E49" s="333" t="s">
        <v>63</v>
      </c>
      <c r="F49" s="315"/>
      <c r="G49" s="316"/>
      <c r="H49" s="76">
        <v>85</v>
      </c>
      <c r="I49" s="84">
        <f>SUM(K49,M49,P49,R49,T49,V49,X49,'02'!H49,'02'!J49,'02'!L49,'02'!O49,'02'!Q49)</f>
        <v>0</v>
      </c>
      <c r="J49" s="84">
        <f>SUM(L49,N49,Q49,S49,U49,W49,Y49,'02'!I49,'02'!K49,'02'!M49,'02'!P49,'02'!AC49)</f>
        <v>0</v>
      </c>
      <c r="K49" s="89">
        <v>0</v>
      </c>
      <c r="L49" s="89">
        <v>0</v>
      </c>
      <c r="M49" s="89">
        <v>0</v>
      </c>
      <c r="N49" s="89">
        <v>0</v>
      </c>
      <c r="O49" s="36"/>
      <c r="P49" s="170">
        <v>0</v>
      </c>
      <c r="Q49" s="170">
        <v>0</v>
      </c>
      <c r="R49" s="170">
        <v>0</v>
      </c>
      <c r="S49" s="170">
        <v>0</v>
      </c>
      <c r="T49" s="170">
        <v>0</v>
      </c>
      <c r="U49" s="170">
        <v>0</v>
      </c>
      <c r="V49" s="170">
        <v>0</v>
      </c>
      <c r="W49" s="170">
        <v>0</v>
      </c>
      <c r="X49" s="170">
        <v>0</v>
      </c>
      <c r="Y49" s="170">
        <v>0</v>
      </c>
      <c r="Z49" s="34"/>
      <c r="AA49" s="31"/>
      <c r="AB49" s="31"/>
      <c r="AC49" s="333" t="s">
        <v>63</v>
      </c>
      <c r="AD49" s="315"/>
      <c r="AE49" s="315"/>
      <c r="AF49" s="27">
        <f>SUM(I49,'02'!R49:S49)-H49</f>
        <v>0</v>
      </c>
      <c r="AG49" s="27">
        <f>SUM(K49,M49,P49,R49,T49,V49,X49,'02'!H49,'02'!J49,'02'!L49,'02'!O49,'02'!Q49)-'01'!I49</f>
        <v>0</v>
      </c>
      <c r="AH49" s="27">
        <f>SUM(L49,N49,Q49,S49,U49,W49,Y49,'02'!I49,'02'!K49,'02'!M49,'02'!P49,'02'!AC49)-'01'!J49</f>
        <v>0</v>
      </c>
    </row>
    <row r="50" spans="1:34" s="35" customFormat="1">
      <c r="A50" s="23"/>
      <c r="B50" s="31"/>
      <c r="C50" s="31"/>
      <c r="D50" s="31"/>
      <c r="E50" s="333" t="s">
        <v>64</v>
      </c>
      <c r="F50" s="315"/>
      <c r="G50" s="316"/>
      <c r="H50" s="76">
        <v>43</v>
      </c>
      <c r="I50" s="84">
        <f>SUM(K50,M50,P50,R50,T50,V50,X50,'02'!H50,'02'!J50,'02'!L50,'02'!O50,'02'!Q50)</f>
        <v>0</v>
      </c>
      <c r="J50" s="84">
        <f>SUM(L50,N50,Q50,S50,U50,W50,Y50,'02'!I50,'02'!K50,'02'!M50,'02'!P50,'02'!AC50)</f>
        <v>0</v>
      </c>
      <c r="K50" s="89">
        <v>0</v>
      </c>
      <c r="L50" s="89">
        <v>0</v>
      </c>
      <c r="M50" s="89">
        <v>0</v>
      </c>
      <c r="N50" s="89">
        <v>0</v>
      </c>
      <c r="O50" s="36"/>
      <c r="P50" s="170">
        <v>0</v>
      </c>
      <c r="Q50" s="170">
        <v>0</v>
      </c>
      <c r="R50" s="170">
        <v>0</v>
      </c>
      <c r="S50" s="170">
        <v>0</v>
      </c>
      <c r="T50" s="170">
        <v>0</v>
      </c>
      <c r="U50" s="170">
        <v>0</v>
      </c>
      <c r="V50" s="170">
        <v>0</v>
      </c>
      <c r="W50" s="170">
        <v>0</v>
      </c>
      <c r="X50" s="170">
        <v>0</v>
      </c>
      <c r="Y50" s="170">
        <v>0</v>
      </c>
      <c r="Z50" s="34"/>
      <c r="AA50" s="31"/>
      <c r="AB50" s="31"/>
      <c r="AC50" s="333" t="s">
        <v>64</v>
      </c>
      <c r="AD50" s="315"/>
      <c r="AE50" s="315"/>
      <c r="AF50" s="27">
        <f>SUM(I50,'02'!R50:S50)-H50</f>
        <v>0</v>
      </c>
      <c r="AG50" s="27">
        <f>SUM(K50,M50,P50,R50,T50,V50,X50,'02'!H50,'02'!J50,'02'!L50,'02'!O50,'02'!Q50)-'01'!I50</f>
        <v>0</v>
      </c>
      <c r="AH50" s="27">
        <f>SUM(L50,N50,Q50,S50,U50,W50,Y50,'02'!I50,'02'!K50,'02'!M50,'02'!P50,'02'!AC50)-'01'!J50</f>
        <v>0</v>
      </c>
    </row>
    <row r="51" spans="1:34" s="35" customFormat="1">
      <c r="A51" s="30"/>
      <c r="B51" s="31"/>
      <c r="C51" s="31"/>
      <c r="D51" s="31"/>
      <c r="E51" s="333" t="s">
        <v>65</v>
      </c>
      <c r="F51" s="315"/>
      <c r="G51" s="316"/>
      <c r="H51" s="76">
        <v>36</v>
      </c>
      <c r="I51" s="84">
        <f>SUM(K51,M51,P51,R51,T51,V51,X51,'02'!H51,'02'!J51,'02'!L51,'02'!O51,'02'!Q51)</f>
        <v>0</v>
      </c>
      <c r="J51" s="84">
        <f>SUM(L51,N51,Q51,S51,U51,W51,Y51,'02'!I51,'02'!K51,'02'!M51,'02'!P51,'02'!AC51)</f>
        <v>0</v>
      </c>
      <c r="K51" s="89">
        <v>0</v>
      </c>
      <c r="L51" s="89">
        <v>0</v>
      </c>
      <c r="M51" s="89">
        <v>0</v>
      </c>
      <c r="N51" s="89">
        <v>0</v>
      </c>
      <c r="O51" s="36"/>
      <c r="P51" s="170">
        <v>0</v>
      </c>
      <c r="Q51" s="170">
        <v>0</v>
      </c>
      <c r="R51" s="170">
        <v>0</v>
      </c>
      <c r="S51" s="170">
        <v>0</v>
      </c>
      <c r="T51" s="170">
        <v>0</v>
      </c>
      <c r="U51" s="170">
        <v>0</v>
      </c>
      <c r="V51" s="170">
        <v>0</v>
      </c>
      <c r="W51" s="170">
        <v>0</v>
      </c>
      <c r="X51" s="170">
        <v>0</v>
      </c>
      <c r="Y51" s="170">
        <v>0</v>
      </c>
      <c r="Z51" s="34"/>
      <c r="AA51" s="31"/>
      <c r="AB51" s="31"/>
      <c r="AC51" s="333" t="s">
        <v>65</v>
      </c>
      <c r="AD51" s="315"/>
      <c r="AE51" s="315"/>
      <c r="AF51" s="27">
        <f>SUM(I51,'02'!R51:S51)-H51</f>
        <v>0</v>
      </c>
      <c r="AG51" s="27">
        <f>SUM(K51,M51,P51,R51,T51,V51,X51,'02'!H51,'02'!J51,'02'!L51,'02'!O51,'02'!Q51)-'01'!I51</f>
        <v>0</v>
      </c>
      <c r="AH51" s="27">
        <f>SUM(L51,N51,Q51,S51,U51,W51,Y51,'02'!I51,'02'!K51,'02'!M51,'02'!P51,'02'!AC51)-'01'!J51</f>
        <v>0</v>
      </c>
    </row>
    <row r="52" spans="1:34" s="35" customFormat="1">
      <c r="A52" s="30"/>
      <c r="B52" s="31"/>
      <c r="C52" s="31"/>
      <c r="D52" s="315" t="s">
        <v>71</v>
      </c>
      <c r="E52" s="315"/>
      <c r="F52" s="315"/>
      <c r="G52" s="316"/>
      <c r="H52" s="76">
        <v>7969</v>
      </c>
      <c r="I52" s="84">
        <f>SUM(K52,M52,P52,R52,T52,V52,X52,'02'!H52,'02'!J52,'02'!L52,'02'!O52,'02'!Q52)</f>
        <v>5332</v>
      </c>
      <c r="J52" s="84">
        <f>SUM(L52,N52,Q52,S52,U52,W52,Y52,'02'!I52,'02'!K52,'02'!M52,'02'!P52,'02'!AC52)</f>
        <v>5044</v>
      </c>
      <c r="K52" s="112">
        <v>66</v>
      </c>
      <c r="L52" s="112">
        <v>62</v>
      </c>
      <c r="M52" s="113">
        <v>761</v>
      </c>
      <c r="N52" s="114">
        <v>668</v>
      </c>
      <c r="O52" s="36"/>
      <c r="P52" s="186">
        <v>1494</v>
      </c>
      <c r="Q52" s="187">
        <v>1414</v>
      </c>
      <c r="R52" s="188">
        <v>1158</v>
      </c>
      <c r="S52" s="188">
        <v>1134</v>
      </c>
      <c r="T52" s="189">
        <v>626</v>
      </c>
      <c r="U52" s="189">
        <v>613</v>
      </c>
      <c r="V52" s="190">
        <v>601</v>
      </c>
      <c r="W52" s="190">
        <v>574</v>
      </c>
      <c r="X52" s="191">
        <v>348</v>
      </c>
      <c r="Y52" s="191">
        <v>323</v>
      </c>
      <c r="Z52" s="34"/>
      <c r="AA52" s="31"/>
      <c r="AB52" s="315" t="s">
        <v>75</v>
      </c>
      <c r="AC52" s="315"/>
      <c r="AD52" s="315"/>
      <c r="AE52" s="315"/>
      <c r="AF52" s="27">
        <f>SUM(I52,'02'!R52:S52)-H52</f>
        <v>0</v>
      </c>
      <c r="AG52" s="27">
        <f>SUM(K52,M52,P52,R52,T52,V52,X52,'02'!H52,'02'!J52,'02'!L52,'02'!O52,'02'!Q52)-'01'!I52</f>
        <v>0</v>
      </c>
      <c r="AH52" s="27">
        <f>SUM(L52,N52,Q52,S52,U52,W52,Y52,'02'!I52,'02'!K52,'02'!M52,'02'!P52,'02'!AC52)-'01'!J52</f>
        <v>0</v>
      </c>
    </row>
    <row r="53" spans="1:34" s="35" customFormat="1">
      <c r="A53" s="30"/>
      <c r="B53" s="39"/>
      <c r="C53" s="39"/>
      <c r="D53" s="39"/>
      <c r="E53" s="330" t="s">
        <v>72</v>
      </c>
      <c r="F53" s="330"/>
      <c r="G53" s="32" t="s">
        <v>23</v>
      </c>
      <c r="H53" s="76">
        <v>4708</v>
      </c>
      <c r="I53" s="84">
        <f>SUM(K53,M53,P53,R53,T53,V53,X53,'02'!H53,'02'!J53,'02'!L53,'02'!O53,'02'!Q53)</f>
        <v>4708</v>
      </c>
      <c r="J53" s="84">
        <f>SUM(L53,N53,Q53,S53,U53,W53,Y53,'02'!I53,'02'!K53,'02'!M53,'02'!P53,'02'!AC53)</f>
        <v>4503</v>
      </c>
      <c r="K53" s="112">
        <v>65</v>
      </c>
      <c r="L53" s="112">
        <v>61</v>
      </c>
      <c r="M53" s="113">
        <v>704</v>
      </c>
      <c r="N53" s="114">
        <v>615</v>
      </c>
      <c r="O53" s="36"/>
      <c r="P53" s="186">
        <v>1318</v>
      </c>
      <c r="Q53" s="187">
        <v>1250</v>
      </c>
      <c r="R53" s="188">
        <v>1075</v>
      </c>
      <c r="S53" s="188">
        <v>1058</v>
      </c>
      <c r="T53" s="189">
        <v>577</v>
      </c>
      <c r="U53" s="189">
        <v>570</v>
      </c>
      <c r="V53" s="190">
        <v>513</v>
      </c>
      <c r="W53" s="190">
        <v>505</v>
      </c>
      <c r="X53" s="191">
        <v>249</v>
      </c>
      <c r="Y53" s="191">
        <v>244</v>
      </c>
      <c r="Z53" s="40"/>
      <c r="AA53" s="39"/>
      <c r="AB53" s="39"/>
      <c r="AC53" s="330" t="s">
        <v>76</v>
      </c>
      <c r="AD53" s="330"/>
      <c r="AE53" s="31" t="s">
        <v>23</v>
      </c>
      <c r="AF53" s="27">
        <f>SUM(I53,'02'!R53:S53)-H53</f>
        <v>0</v>
      </c>
      <c r="AG53" s="27">
        <f>SUM(K53,M53,P53,R53,T53,V53,X53,'02'!H53,'02'!J53,'02'!L53,'02'!O53,'02'!Q53)-'01'!I53</f>
        <v>0</v>
      </c>
      <c r="AH53" s="27">
        <f>SUM(L53,N53,Q53,S53,U53,W53,Y53,'02'!I53,'02'!K53,'02'!M53,'02'!P53,'02'!AC53)-'01'!J53</f>
        <v>0</v>
      </c>
    </row>
    <row r="54" spans="1:34" s="35" customFormat="1">
      <c r="A54" s="30"/>
      <c r="B54" s="39"/>
      <c r="C54" s="39"/>
      <c r="D54" s="39"/>
      <c r="E54" s="335" t="s">
        <v>27</v>
      </c>
      <c r="F54" s="335"/>
      <c r="G54" s="32" t="s">
        <v>24</v>
      </c>
      <c r="H54" s="76">
        <v>2387</v>
      </c>
      <c r="I54" s="84">
        <f>SUM(K54,M54,P54,R54,T54,V54,X54,'02'!H54,'02'!J54,'02'!L54,'02'!O54,'02'!Q54)</f>
        <v>624</v>
      </c>
      <c r="J54" s="84">
        <f>SUM(L54,N54,Q54,S54,U54,W54,Y54,'02'!I54,'02'!K54,'02'!M54,'02'!P54,'02'!AC54)</f>
        <v>541</v>
      </c>
      <c r="K54" s="112">
        <v>1</v>
      </c>
      <c r="L54" s="112">
        <v>1</v>
      </c>
      <c r="M54" s="113">
        <v>57</v>
      </c>
      <c r="N54" s="114">
        <v>53</v>
      </c>
      <c r="O54" s="36"/>
      <c r="P54" s="186">
        <v>176</v>
      </c>
      <c r="Q54" s="187">
        <v>164</v>
      </c>
      <c r="R54" s="188">
        <v>83</v>
      </c>
      <c r="S54" s="188">
        <v>76</v>
      </c>
      <c r="T54" s="189">
        <v>49</v>
      </c>
      <c r="U54" s="189">
        <v>43</v>
      </c>
      <c r="V54" s="190">
        <v>88</v>
      </c>
      <c r="W54" s="190">
        <v>69</v>
      </c>
      <c r="X54" s="191">
        <v>99</v>
      </c>
      <c r="Y54" s="191">
        <v>79</v>
      </c>
      <c r="Z54" s="40"/>
      <c r="AA54" s="39"/>
      <c r="AB54" s="39"/>
      <c r="AC54" s="335" t="s">
        <v>27</v>
      </c>
      <c r="AD54" s="335"/>
      <c r="AE54" s="31" t="s">
        <v>24</v>
      </c>
      <c r="AF54" s="27">
        <f>SUM(I54,'02'!R54:S54)-H54</f>
        <v>0</v>
      </c>
      <c r="AG54" s="27">
        <f>SUM(K54,M54,P54,R54,T54,V54,X54,'02'!H54,'02'!J54,'02'!L54,'02'!O54,'02'!Q54)-'01'!I54</f>
        <v>0</v>
      </c>
      <c r="AH54" s="27">
        <f>SUM(L54,N54,Q54,S54,U54,W54,Y54,'02'!I54,'02'!K54,'02'!M54,'02'!P54,'02'!AC54)-'01'!J54</f>
        <v>0</v>
      </c>
    </row>
    <row r="55" spans="1:34" s="35" customFormat="1" ht="15" customHeight="1">
      <c r="A55" s="23"/>
      <c r="B55" s="41"/>
      <c r="C55" s="326" t="s">
        <v>66</v>
      </c>
      <c r="D55" s="326"/>
      <c r="E55" s="326"/>
      <c r="F55" s="326"/>
      <c r="G55" s="327"/>
      <c r="H55" s="76">
        <v>86841</v>
      </c>
      <c r="I55" s="76">
        <f>SUM(K55,M55,P55,R55,T55,V55,X55,'02'!H55,'02'!J55,'02'!L55,'02'!O55,'02'!Q55)</f>
        <v>68120</v>
      </c>
      <c r="J55" s="76">
        <f>SUM(L55,N55,Q55,S55,U55,W55,Y55,'02'!I55,'02'!K55,'02'!M55,'02'!P55,'02'!AC55)</f>
        <v>20328</v>
      </c>
      <c r="K55" s="115">
        <v>101</v>
      </c>
      <c r="L55" s="115">
        <v>50</v>
      </c>
      <c r="M55" s="116">
        <v>398</v>
      </c>
      <c r="N55" s="117">
        <v>206</v>
      </c>
      <c r="O55" s="38"/>
      <c r="P55" s="192">
        <v>2953</v>
      </c>
      <c r="Q55" s="193">
        <v>1178</v>
      </c>
      <c r="R55" s="194">
        <v>4770</v>
      </c>
      <c r="S55" s="194">
        <v>1801</v>
      </c>
      <c r="T55" s="195">
        <v>4873</v>
      </c>
      <c r="U55" s="195">
        <v>1770</v>
      </c>
      <c r="V55" s="196">
        <v>10400</v>
      </c>
      <c r="W55" s="196">
        <v>3315</v>
      </c>
      <c r="X55" s="197">
        <v>12786</v>
      </c>
      <c r="Y55" s="197">
        <v>3823</v>
      </c>
      <c r="Z55" s="42"/>
      <c r="AA55" s="326" t="s">
        <v>66</v>
      </c>
      <c r="AB55" s="326"/>
      <c r="AC55" s="326"/>
      <c r="AD55" s="326"/>
      <c r="AE55" s="326"/>
      <c r="AF55" s="27">
        <f>SUM(I55,'02'!R55:S55)-H55</f>
        <v>0</v>
      </c>
      <c r="AG55" s="27">
        <f>SUM(K55,M55,P55,R55,T55,V55,X55,'02'!H55,'02'!J55,'02'!L55,'02'!O55,'02'!Q55)-'01'!I55</f>
        <v>0</v>
      </c>
      <c r="AH55" s="27">
        <f>SUM(L55,N55,Q55,S55,U55,W55,Y55,'02'!I55,'02'!K55,'02'!M55,'02'!P55,'02'!AC55)-'01'!J55</f>
        <v>0</v>
      </c>
    </row>
    <row r="56" spans="1:34" s="35" customFormat="1">
      <c r="A56" s="30"/>
      <c r="B56" s="39"/>
      <c r="C56" s="39"/>
      <c r="D56" s="330" t="s">
        <v>67</v>
      </c>
      <c r="E56" s="330"/>
      <c r="F56" s="315" t="s">
        <v>68</v>
      </c>
      <c r="G56" s="316"/>
      <c r="H56" s="76">
        <v>12335</v>
      </c>
      <c r="I56" s="84">
        <f>SUM(K56,M56,P56,R56,T56,V56,X56,'02'!H56,'02'!J56,'02'!L56,'02'!O56,'02'!Q56)</f>
        <v>12241</v>
      </c>
      <c r="J56" s="84">
        <f>SUM(L56,N56,Q56,S56,U56,W56,Y56,'02'!I56,'02'!K56,'02'!M56,'02'!P56,'02'!AC56)</f>
        <v>2910</v>
      </c>
      <c r="K56" s="118">
        <v>0</v>
      </c>
      <c r="L56" s="118">
        <v>0</v>
      </c>
      <c r="M56" s="113">
        <v>107</v>
      </c>
      <c r="N56" s="114">
        <v>42</v>
      </c>
      <c r="O56" s="36"/>
      <c r="P56" s="186">
        <v>1194</v>
      </c>
      <c r="Q56" s="187">
        <v>359</v>
      </c>
      <c r="R56" s="188">
        <v>1527</v>
      </c>
      <c r="S56" s="188">
        <v>458</v>
      </c>
      <c r="T56" s="189">
        <v>1033</v>
      </c>
      <c r="U56" s="189">
        <v>319</v>
      </c>
      <c r="V56" s="190">
        <v>1472</v>
      </c>
      <c r="W56" s="190">
        <v>472</v>
      </c>
      <c r="X56" s="191">
        <v>1356</v>
      </c>
      <c r="Y56" s="191">
        <v>420</v>
      </c>
      <c r="Z56" s="40"/>
      <c r="AA56" s="39"/>
      <c r="AB56" s="330" t="s">
        <v>67</v>
      </c>
      <c r="AC56" s="330"/>
      <c r="AD56" s="315" t="s">
        <v>68</v>
      </c>
      <c r="AE56" s="315"/>
      <c r="AF56" s="27">
        <f>SUM(I56,'02'!R56:S56)-H56</f>
        <v>0</v>
      </c>
      <c r="AG56" s="27">
        <f>SUM(K56,M56,P56,R56,T56,V56,X56,'02'!H56,'02'!J56,'02'!L56,'02'!O56,'02'!Q56)-'01'!I56</f>
        <v>0</v>
      </c>
      <c r="AH56" s="27">
        <f>SUM(L56,N56,Q56,S56,U56,W56,Y56,'02'!I56,'02'!K56,'02'!M56,'02'!P56,'02'!AC56)-'01'!J56</f>
        <v>0</v>
      </c>
    </row>
    <row r="57" spans="1:34" s="35" customFormat="1">
      <c r="A57" s="30"/>
      <c r="B57" s="39"/>
      <c r="C57" s="39"/>
      <c r="D57" s="330" t="s">
        <v>67</v>
      </c>
      <c r="E57" s="330"/>
      <c r="F57" s="315" t="s">
        <v>69</v>
      </c>
      <c r="G57" s="316"/>
      <c r="H57" s="76">
        <v>2176</v>
      </c>
      <c r="I57" s="84">
        <f>SUM(K57,M57,P57,R57,T57,V57,X57,'02'!H57,'02'!J57,'02'!L57,'02'!O57,'02'!Q57)</f>
        <v>2122</v>
      </c>
      <c r="J57" s="84">
        <f>SUM(L57,N57,Q57,S57,U57,W57,Y57,'02'!I57,'02'!K57,'02'!M57,'02'!P57,'02'!AC57)</f>
        <v>120</v>
      </c>
      <c r="K57" s="118">
        <v>0</v>
      </c>
      <c r="L57" s="118">
        <v>0</v>
      </c>
      <c r="M57" s="113">
        <v>0</v>
      </c>
      <c r="N57" s="114">
        <v>0</v>
      </c>
      <c r="O57" s="36"/>
      <c r="P57" s="186">
        <v>2</v>
      </c>
      <c r="Q57" s="187">
        <v>1</v>
      </c>
      <c r="R57" s="188">
        <v>156</v>
      </c>
      <c r="S57" s="188">
        <v>22</v>
      </c>
      <c r="T57" s="189">
        <v>321</v>
      </c>
      <c r="U57" s="189">
        <v>27</v>
      </c>
      <c r="V57" s="190">
        <v>744</v>
      </c>
      <c r="W57" s="190">
        <v>26</v>
      </c>
      <c r="X57" s="191">
        <v>543</v>
      </c>
      <c r="Y57" s="191">
        <v>23</v>
      </c>
      <c r="Z57" s="40"/>
      <c r="AA57" s="39"/>
      <c r="AB57" s="330" t="s">
        <v>67</v>
      </c>
      <c r="AC57" s="330"/>
      <c r="AD57" s="315" t="s">
        <v>69</v>
      </c>
      <c r="AE57" s="315"/>
      <c r="AF57" s="27">
        <f>SUM(I57,'02'!R57:S57)-H57</f>
        <v>0</v>
      </c>
      <c r="AG57" s="27">
        <f>SUM(K57,M57,P57,R57,T57,V57,X57,'02'!H57,'02'!J57,'02'!L57,'02'!O57,'02'!Q57)-'01'!I57</f>
        <v>0</v>
      </c>
      <c r="AH57" s="27">
        <f>SUM(L57,N57,Q57,S57,U57,W57,Y57,'02'!I57,'02'!K57,'02'!M57,'02'!P57,'02'!AC57)-'01'!J57</f>
        <v>0</v>
      </c>
    </row>
    <row r="58" spans="1:34" s="43" customFormat="1">
      <c r="A58" s="30"/>
      <c r="B58" s="39"/>
      <c r="C58" s="39"/>
      <c r="D58" s="330" t="s">
        <v>67</v>
      </c>
      <c r="E58" s="330"/>
      <c r="F58" s="315" t="s">
        <v>26</v>
      </c>
      <c r="G58" s="316"/>
      <c r="H58" s="76">
        <v>9514</v>
      </c>
      <c r="I58" s="84">
        <f>SUM(K58,M58,P58,R58,T58,V58,X58,'02'!H58,'02'!J58,'02'!L58,'02'!O58,'02'!Q58)</f>
        <v>6775</v>
      </c>
      <c r="J58" s="84">
        <f>SUM(L58,N58,Q58,S58,U58,W58,Y58,'02'!I58,'02'!K58,'02'!M58,'02'!P58,'02'!AC58)</f>
        <v>2326</v>
      </c>
      <c r="K58" s="118">
        <v>0</v>
      </c>
      <c r="L58" s="118">
        <v>0</v>
      </c>
      <c r="M58" s="113">
        <v>2</v>
      </c>
      <c r="N58" s="114">
        <v>2</v>
      </c>
      <c r="O58" s="36"/>
      <c r="P58" s="186">
        <v>68</v>
      </c>
      <c r="Q58" s="187">
        <v>56</v>
      </c>
      <c r="R58" s="188">
        <v>407</v>
      </c>
      <c r="S58" s="188">
        <v>305</v>
      </c>
      <c r="T58" s="189">
        <v>423</v>
      </c>
      <c r="U58" s="189">
        <v>259</v>
      </c>
      <c r="V58" s="190">
        <v>840</v>
      </c>
      <c r="W58" s="190">
        <v>293</v>
      </c>
      <c r="X58" s="191">
        <v>1218</v>
      </c>
      <c r="Y58" s="191">
        <v>298</v>
      </c>
      <c r="Z58" s="40"/>
      <c r="AA58" s="39"/>
      <c r="AB58" s="330" t="s">
        <v>67</v>
      </c>
      <c r="AC58" s="330"/>
      <c r="AD58" s="315" t="s">
        <v>26</v>
      </c>
      <c r="AE58" s="315"/>
      <c r="AF58" s="27">
        <f>SUM(I58,'02'!R58:S58)-H58</f>
        <v>0</v>
      </c>
      <c r="AG58" s="27">
        <f>SUM(K58,M58,P58,R58,T58,V58,X58,'02'!H58,'02'!J58,'02'!L58,'02'!O58,'02'!Q58)-'01'!I58</f>
        <v>0</v>
      </c>
      <c r="AH58" s="27">
        <f>SUM(L58,N58,Q58,S58,U58,W58,Y58,'02'!I58,'02'!K58,'02'!M58,'02'!P58,'02'!AC58)-'01'!J58</f>
        <v>0</v>
      </c>
    </row>
    <row r="59" spans="1:34" s="43" customFormat="1">
      <c r="A59" s="30"/>
      <c r="B59" s="39"/>
      <c r="C59" s="39"/>
      <c r="D59" s="330" t="s">
        <v>25</v>
      </c>
      <c r="E59" s="330"/>
      <c r="F59" s="315" t="s">
        <v>73</v>
      </c>
      <c r="G59" s="316"/>
      <c r="H59" s="76">
        <v>259</v>
      </c>
      <c r="I59" s="84">
        <f>SUM(K59,M59,P59,R59,T59,V59,X59,'02'!H59,'02'!J59,'02'!L59,'02'!O59,'02'!Q59)</f>
        <v>259</v>
      </c>
      <c r="J59" s="84">
        <f>SUM(L59,N59,Q59,S59,U59,W59,Y59,'02'!I59,'02'!K59,'02'!M59,'02'!P59,'02'!AC59)</f>
        <v>95</v>
      </c>
      <c r="K59" s="118">
        <v>2</v>
      </c>
      <c r="L59" s="118">
        <v>1</v>
      </c>
      <c r="M59" s="113">
        <v>9</v>
      </c>
      <c r="N59" s="114">
        <v>3</v>
      </c>
      <c r="O59" s="36"/>
      <c r="P59" s="186">
        <v>48</v>
      </c>
      <c r="Q59" s="187">
        <v>14</v>
      </c>
      <c r="R59" s="188">
        <v>73</v>
      </c>
      <c r="S59" s="188">
        <v>32</v>
      </c>
      <c r="T59" s="189">
        <v>39</v>
      </c>
      <c r="U59" s="189">
        <v>11</v>
      </c>
      <c r="V59" s="190">
        <v>37</v>
      </c>
      <c r="W59" s="190">
        <v>16</v>
      </c>
      <c r="X59" s="191">
        <v>24</v>
      </c>
      <c r="Y59" s="191">
        <v>11</v>
      </c>
      <c r="Z59" s="40"/>
      <c r="AA59" s="39"/>
      <c r="AB59" s="330" t="s">
        <v>25</v>
      </c>
      <c r="AC59" s="330"/>
      <c r="AD59" s="315" t="s">
        <v>73</v>
      </c>
      <c r="AE59" s="315"/>
      <c r="AF59" s="27">
        <f>SUM(I59,'02'!R59:S59)-H59</f>
        <v>0</v>
      </c>
      <c r="AG59" s="27">
        <f>SUM(K59,M59,P59,R59,T59,V59,X59,'02'!H59,'02'!J59,'02'!L59,'02'!O59,'02'!Q59)-'01'!I59</f>
        <v>0</v>
      </c>
      <c r="AH59" s="27">
        <f>SUM(L59,N59,Q59,S59,U59,W59,Y59,'02'!I59,'02'!K59,'02'!M59,'02'!P59,'02'!AC59)-'01'!J59</f>
        <v>0</v>
      </c>
    </row>
    <row r="60" spans="1:34" s="43" customFormat="1" ht="12" customHeight="1">
      <c r="A60" s="30"/>
      <c r="B60" s="39"/>
      <c r="C60" s="39"/>
      <c r="D60" s="330" t="s">
        <v>25</v>
      </c>
      <c r="E60" s="330"/>
      <c r="F60" s="339" t="s">
        <v>98</v>
      </c>
      <c r="G60" s="340"/>
      <c r="H60" s="76">
        <v>390</v>
      </c>
      <c r="I60" s="84">
        <f>SUM(K60,M60,P60,R60,T60,V60,X60,'02'!H60,'02'!J60,'02'!L60,'02'!O60,'02'!Q60)</f>
        <v>390</v>
      </c>
      <c r="J60" s="84">
        <f>SUM(L60,N60,Q60,S60,U60,W60,Y60,'02'!I60,'02'!K60,'02'!M60,'02'!P60,'02'!AC60)</f>
        <v>322</v>
      </c>
      <c r="K60" s="118">
        <v>34</v>
      </c>
      <c r="L60" s="118">
        <v>19</v>
      </c>
      <c r="M60" s="113">
        <v>86</v>
      </c>
      <c r="N60" s="114">
        <v>69</v>
      </c>
      <c r="O60" s="36"/>
      <c r="P60" s="186">
        <v>215</v>
      </c>
      <c r="Q60" s="187">
        <v>197</v>
      </c>
      <c r="R60" s="188">
        <v>26</v>
      </c>
      <c r="S60" s="188">
        <v>15</v>
      </c>
      <c r="T60" s="189">
        <v>17</v>
      </c>
      <c r="U60" s="189">
        <v>14</v>
      </c>
      <c r="V60" s="190">
        <v>8</v>
      </c>
      <c r="W60" s="190">
        <v>7</v>
      </c>
      <c r="X60" s="191">
        <v>4</v>
      </c>
      <c r="Y60" s="191">
        <v>1</v>
      </c>
      <c r="Z60" s="40"/>
      <c r="AA60" s="39"/>
      <c r="AB60" s="330" t="s">
        <v>25</v>
      </c>
      <c r="AC60" s="330"/>
      <c r="AD60" s="339" t="s">
        <v>98</v>
      </c>
      <c r="AE60" s="339"/>
      <c r="AF60" s="27">
        <f>SUM(I60,'02'!R60:S60)-H60</f>
        <v>0</v>
      </c>
      <c r="AG60" s="27">
        <f>SUM(K60,M60,P60,R60,T60,V60,X60,'02'!H60,'02'!J60,'02'!L60,'02'!O60,'02'!Q60)-'01'!I60</f>
        <v>0</v>
      </c>
      <c r="AH60" s="27">
        <f>SUM(L60,N60,Q60,S60,U60,W60,Y60,'02'!I60,'02'!K60,'02'!M60,'02'!P60,'02'!AC60)-'01'!J60</f>
        <v>0</v>
      </c>
    </row>
    <row r="61" spans="1:34" s="43" customFormat="1">
      <c r="A61" s="30"/>
      <c r="B61" s="39"/>
      <c r="C61" s="39"/>
      <c r="D61" s="330" t="s">
        <v>25</v>
      </c>
      <c r="E61" s="330"/>
      <c r="F61" s="315" t="s">
        <v>28</v>
      </c>
      <c r="G61" s="316"/>
      <c r="H61" s="76">
        <v>722</v>
      </c>
      <c r="I61" s="84">
        <f>SUM(K61,M61,P61,R61,T61,V61,X61,'02'!H61,'02'!J61,'02'!L61,'02'!O61,'02'!Q61)</f>
        <v>0</v>
      </c>
      <c r="J61" s="84">
        <f>SUM(L61,N61,Q61,S61,U61,W61,Y61,'02'!I61,'02'!K61,'02'!M61,'02'!P61,'02'!AC61)</f>
        <v>0</v>
      </c>
      <c r="K61" s="118">
        <v>0</v>
      </c>
      <c r="L61" s="118">
        <v>0</v>
      </c>
      <c r="M61" s="113">
        <v>0</v>
      </c>
      <c r="N61" s="114">
        <v>0</v>
      </c>
      <c r="O61" s="36"/>
      <c r="P61" s="186">
        <v>0</v>
      </c>
      <c r="Q61" s="187">
        <v>0</v>
      </c>
      <c r="R61" s="188">
        <v>0</v>
      </c>
      <c r="S61" s="188">
        <v>0</v>
      </c>
      <c r="T61" s="189">
        <v>0</v>
      </c>
      <c r="U61" s="189">
        <v>0</v>
      </c>
      <c r="V61" s="190">
        <v>0</v>
      </c>
      <c r="W61" s="190">
        <v>0</v>
      </c>
      <c r="X61" s="191">
        <v>0</v>
      </c>
      <c r="Y61" s="191">
        <v>0</v>
      </c>
      <c r="Z61" s="40"/>
      <c r="AA61" s="39"/>
      <c r="AB61" s="330" t="s">
        <v>25</v>
      </c>
      <c r="AC61" s="330"/>
      <c r="AD61" s="315" t="s">
        <v>28</v>
      </c>
      <c r="AE61" s="315"/>
      <c r="AF61" s="27">
        <f>SUM(I61,'02'!R61:S61)-H61</f>
        <v>0</v>
      </c>
      <c r="AG61" s="27">
        <f>SUM(K61,M61,P61,R61,T61,V61,X61,'02'!H61,'02'!J61,'02'!L61,'02'!O61,'02'!Q61)-'01'!I61</f>
        <v>0</v>
      </c>
      <c r="AH61" s="27">
        <f>SUM(L61,N61,Q61,S61,U61,W61,Y61,'02'!I61,'02'!K61,'02'!M61,'02'!P61,'02'!AC61)-'01'!J61</f>
        <v>0</v>
      </c>
    </row>
    <row r="62" spans="1:34" s="43" customFormat="1" ht="12.6" thickBot="1">
      <c r="A62" s="30"/>
      <c r="B62" s="44"/>
      <c r="C62" s="44"/>
      <c r="D62" s="336" t="s">
        <v>27</v>
      </c>
      <c r="E62" s="336"/>
      <c r="F62" s="337" t="s">
        <v>29</v>
      </c>
      <c r="G62" s="338"/>
      <c r="H62" s="119">
        <v>54750</v>
      </c>
      <c r="I62" s="120">
        <f>SUM(K62,M62,P62,R62,T62,V62,X62,'02'!H62,'02'!J62,'02'!L62,'02'!O62,'02'!Q62)</f>
        <v>42752</v>
      </c>
      <c r="J62" s="120">
        <f>SUM(L62,N62,Q62,S62,U62,W62,Y62,'02'!I62,'02'!K62,'02'!M62,'02'!P62,'02'!AC62)</f>
        <v>13400</v>
      </c>
      <c r="K62" s="121">
        <v>2</v>
      </c>
      <c r="L62" s="121">
        <v>1</v>
      </c>
      <c r="M62" s="122">
        <v>141</v>
      </c>
      <c r="N62" s="123">
        <v>66</v>
      </c>
      <c r="O62" s="36"/>
      <c r="P62" s="198">
        <v>1314</v>
      </c>
      <c r="Q62" s="199">
        <v>483</v>
      </c>
      <c r="R62" s="200">
        <v>2446</v>
      </c>
      <c r="S62" s="200">
        <v>891</v>
      </c>
      <c r="T62" s="201">
        <v>2891</v>
      </c>
      <c r="U62" s="201">
        <v>1077</v>
      </c>
      <c r="V62" s="202">
        <v>6844</v>
      </c>
      <c r="W62" s="202">
        <v>2334</v>
      </c>
      <c r="X62" s="203">
        <v>8959</v>
      </c>
      <c r="Y62" s="203">
        <v>2858</v>
      </c>
      <c r="Z62" s="45"/>
      <c r="AA62" s="44"/>
      <c r="AB62" s="336" t="s">
        <v>27</v>
      </c>
      <c r="AC62" s="336"/>
      <c r="AD62" s="337" t="s">
        <v>29</v>
      </c>
      <c r="AE62" s="337"/>
      <c r="AF62" s="27">
        <f>SUM(I62,'02'!R62:S62)-H62</f>
        <v>0</v>
      </c>
      <c r="AG62" s="27">
        <f>SUM(K62,M62,P62,R62,T62,V62,X62,'02'!H62,'02'!J62,'02'!L62,'02'!O62,'02'!Q62)-'01'!I62</f>
        <v>0</v>
      </c>
      <c r="AH62" s="27">
        <f>SUM(L62,N62,Q62,S62,U62,W62,Y62,'02'!I62,'02'!K62,'02'!M62,'02'!P62,'02'!AC62)-'01'!J62</f>
        <v>0</v>
      </c>
    </row>
    <row r="63" spans="1:34">
      <c r="B63" s="341" t="s">
        <v>84</v>
      </c>
      <c r="C63" s="341"/>
      <c r="D63" s="341"/>
      <c r="E63" s="341"/>
      <c r="F63" s="341"/>
      <c r="G63" s="341"/>
      <c r="H63" s="341"/>
      <c r="I63" s="341"/>
      <c r="J63" s="341"/>
      <c r="K63" s="341"/>
      <c r="L63" s="341"/>
      <c r="M63" s="341"/>
      <c r="N63" s="341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74"/>
      <c r="AA63" s="75"/>
      <c r="AB63" s="75"/>
      <c r="AC63" s="75"/>
      <c r="AD63" s="75"/>
      <c r="AE63" s="75"/>
    </row>
    <row r="65" spans="7:25">
      <c r="G65" s="48" t="s">
        <v>85</v>
      </c>
      <c r="H65" s="48"/>
    </row>
    <row r="66" spans="7:25">
      <c r="G66" s="48" t="s">
        <v>86</v>
      </c>
      <c r="H66" s="49">
        <f>SUM(H8,H21,H28,H32,H47,H55)-H7</f>
        <v>0</v>
      </c>
      <c r="I66" s="49">
        <f t="shared" ref="I66:Y66" si="0">SUM(I8,I21,I28,I32,I47,I55)-I7</f>
        <v>0</v>
      </c>
      <c r="J66" s="49">
        <f>SUM(J8,J21,J28,J32,J47,J55)-J7</f>
        <v>0</v>
      </c>
      <c r="K66" s="49">
        <f t="shared" si="0"/>
        <v>0</v>
      </c>
      <c r="L66" s="49">
        <f t="shared" si="0"/>
        <v>0</v>
      </c>
      <c r="M66" s="49">
        <f t="shared" si="0"/>
        <v>0</v>
      </c>
      <c r="N66" s="49">
        <f t="shared" si="0"/>
        <v>0</v>
      </c>
      <c r="O66" s="49"/>
      <c r="P66" s="49">
        <f t="shared" si="0"/>
        <v>0</v>
      </c>
      <c r="Q66" s="49">
        <f t="shared" si="0"/>
        <v>0</v>
      </c>
      <c r="R66" s="49">
        <f t="shared" si="0"/>
        <v>0</v>
      </c>
      <c r="S66" s="49">
        <f t="shared" si="0"/>
        <v>0</v>
      </c>
      <c r="T66" s="49">
        <f t="shared" si="0"/>
        <v>0</v>
      </c>
      <c r="U66" s="49">
        <f t="shared" si="0"/>
        <v>0</v>
      </c>
      <c r="V66" s="49">
        <f t="shared" si="0"/>
        <v>0</v>
      </c>
      <c r="W66" s="49">
        <f t="shared" si="0"/>
        <v>0</v>
      </c>
      <c r="X66" s="49">
        <f t="shared" si="0"/>
        <v>0</v>
      </c>
      <c r="Y66" s="49">
        <f t="shared" si="0"/>
        <v>0</v>
      </c>
    </row>
    <row r="67" spans="7:25">
      <c r="G67" s="48" t="s">
        <v>87</v>
      </c>
      <c r="H67" s="49">
        <f>SUM(H9,H14,H19,H20)-H8</f>
        <v>0</v>
      </c>
      <c r="I67" s="49">
        <f t="shared" ref="I67:Y67" si="1">SUM(I9,I14,I19,I20)-I8</f>
        <v>0</v>
      </c>
      <c r="J67" s="49">
        <f t="shared" si="1"/>
        <v>0</v>
      </c>
      <c r="K67" s="49">
        <f t="shared" si="1"/>
        <v>0</v>
      </c>
      <c r="L67" s="49">
        <f t="shared" si="1"/>
        <v>0</v>
      </c>
      <c r="M67" s="49">
        <f t="shared" si="1"/>
        <v>0</v>
      </c>
      <c r="N67" s="49">
        <f t="shared" si="1"/>
        <v>0</v>
      </c>
      <c r="O67" s="49"/>
      <c r="P67" s="49">
        <f t="shared" si="1"/>
        <v>0</v>
      </c>
      <c r="Q67" s="49">
        <f t="shared" si="1"/>
        <v>0</v>
      </c>
      <c r="R67" s="49">
        <f t="shared" si="1"/>
        <v>0</v>
      </c>
      <c r="S67" s="49">
        <f t="shared" si="1"/>
        <v>0</v>
      </c>
      <c r="T67" s="49">
        <f t="shared" si="1"/>
        <v>0</v>
      </c>
      <c r="U67" s="49">
        <f t="shared" si="1"/>
        <v>0</v>
      </c>
      <c r="V67" s="49">
        <f t="shared" si="1"/>
        <v>0</v>
      </c>
      <c r="W67" s="49">
        <f t="shared" si="1"/>
        <v>0</v>
      </c>
      <c r="X67" s="49">
        <f t="shared" si="1"/>
        <v>0</v>
      </c>
      <c r="Y67" s="49">
        <f t="shared" si="1"/>
        <v>0</v>
      </c>
    </row>
    <row r="68" spans="7:25">
      <c r="G68" s="48" t="s">
        <v>11</v>
      </c>
      <c r="H68" s="49">
        <f>SUM(H10:H13)-H9</f>
        <v>0</v>
      </c>
      <c r="I68" s="49">
        <f t="shared" ref="I68:Y68" si="2">SUM(I10:I13)-I9</f>
        <v>0</v>
      </c>
      <c r="J68" s="49">
        <f t="shared" si="2"/>
        <v>0</v>
      </c>
      <c r="K68" s="49">
        <f t="shared" si="2"/>
        <v>0</v>
      </c>
      <c r="L68" s="49">
        <f t="shared" si="2"/>
        <v>0</v>
      </c>
      <c r="M68" s="49">
        <f t="shared" si="2"/>
        <v>0</v>
      </c>
      <c r="N68" s="49">
        <f t="shared" si="2"/>
        <v>0</v>
      </c>
      <c r="O68" s="49"/>
      <c r="P68" s="49">
        <f t="shared" si="2"/>
        <v>0</v>
      </c>
      <c r="Q68" s="49">
        <f t="shared" si="2"/>
        <v>0</v>
      </c>
      <c r="R68" s="49">
        <f t="shared" si="2"/>
        <v>0</v>
      </c>
      <c r="S68" s="49">
        <f t="shared" si="2"/>
        <v>0</v>
      </c>
      <c r="T68" s="49">
        <f t="shared" si="2"/>
        <v>0</v>
      </c>
      <c r="U68" s="49">
        <f t="shared" si="2"/>
        <v>0</v>
      </c>
      <c r="V68" s="49">
        <f t="shared" si="2"/>
        <v>0</v>
      </c>
      <c r="W68" s="49">
        <f t="shared" si="2"/>
        <v>0</v>
      </c>
      <c r="X68" s="49">
        <f t="shared" si="2"/>
        <v>0</v>
      </c>
      <c r="Y68" s="49">
        <f t="shared" si="2"/>
        <v>0</v>
      </c>
    </row>
    <row r="69" spans="7:25">
      <c r="G69" s="48" t="s">
        <v>88</v>
      </c>
      <c r="H69" s="49">
        <f>SUM(H15:H18)-H14</f>
        <v>0</v>
      </c>
      <c r="I69" s="49">
        <f t="shared" ref="I69:Y69" si="3">SUM(I15:I18)-I14</f>
        <v>0</v>
      </c>
      <c r="J69" s="49">
        <f t="shared" si="3"/>
        <v>0</v>
      </c>
      <c r="K69" s="49">
        <f t="shared" si="3"/>
        <v>0</v>
      </c>
      <c r="L69" s="49">
        <f t="shared" si="3"/>
        <v>0</v>
      </c>
      <c r="M69" s="49">
        <f t="shared" si="3"/>
        <v>0</v>
      </c>
      <c r="N69" s="49">
        <f t="shared" si="3"/>
        <v>0</v>
      </c>
      <c r="O69" s="49"/>
      <c r="P69" s="49">
        <f t="shared" si="3"/>
        <v>0</v>
      </c>
      <c r="Q69" s="49">
        <f t="shared" si="3"/>
        <v>0</v>
      </c>
      <c r="R69" s="49">
        <f t="shared" si="3"/>
        <v>0</v>
      </c>
      <c r="S69" s="49">
        <f t="shared" si="3"/>
        <v>0</v>
      </c>
      <c r="T69" s="49">
        <f t="shared" si="3"/>
        <v>0</v>
      </c>
      <c r="U69" s="49">
        <f t="shared" si="3"/>
        <v>0</v>
      </c>
      <c r="V69" s="49">
        <f t="shared" si="3"/>
        <v>0</v>
      </c>
      <c r="W69" s="49">
        <f t="shared" si="3"/>
        <v>0</v>
      </c>
      <c r="X69" s="49">
        <f t="shared" si="3"/>
        <v>0</v>
      </c>
      <c r="Y69" s="49">
        <f t="shared" si="3"/>
        <v>0</v>
      </c>
    </row>
    <row r="70" spans="7:25">
      <c r="G70" s="48" t="s">
        <v>89</v>
      </c>
      <c r="H70" s="49">
        <f>SUM(H22:H24,H26:H27)-H21</f>
        <v>0</v>
      </c>
      <c r="I70" s="49">
        <f t="shared" ref="I70:Y70" si="4">SUM(I22:I24,I26:I27)-I21</f>
        <v>0</v>
      </c>
      <c r="J70" s="49">
        <f t="shared" si="4"/>
        <v>0</v>
      </c>
      <c r="K70" s="49">
        <f t="shared" si="4"/>
        <v>0</v>
      </c>
      <c r="L70" s="49">
        <f t="shared" si="4"/>
        <v>0</v>
      </c>
      <c r="M70" s="49">
        <f t="shared" si="4"/>
        <v>0</v>
      </c>
      <c r="N70" s="49">
        <f t="shared" si="4"/>
        <v>0</v>
      </c>
      <c r="O70" s="49"/>
      <c r="P70" s="49">
        <f t="shared" si="4"/>
        <v>0</v>
      </c>
      <c r="Q70" s="49">
        <f t="shared" si="4"/>
        <v>0</v>
      </c>
      <c r="R70" s="49">
        <f t="shared" si="4"/>
        <v>0</v>
      </c>
      <c r="S70" s="49">
        <f t="shared" si="4"/>
        <v>0</v>
      </c>
      <c r="T70" s="49">
        <f t="shared" si="4"/>
        <v>0</v>
      </c>
      <c r="U70" s="49">
        <f t="shared" si="4"/>
        <v>0</v>
      </c>
      <c r="V70" s="49">
        <f t="shared" si="4"/>
        <v>0</v>
      </c>
      <c r="W70" s="49">
        <f t="shared" si="4"/>
        <v>0</v>
      </c>
      <c r="X70" s="49">
        <f t="shared" si="4"/>
        <v>0</v>
      </c>
      <c r="Y70" s="49">
        <f t="shared" si="4"/>
        <v>0</v>
      </c>
    </row>
    <row r="71" spans="7:25">
      <c r="G71" s="48" t="s">
        <v>90</v>
      </c>
      <c r="H71" s="49">
        <f>SUM(H29:H31)-H28</f>
        <v>0</v>
      </c>
      <c r="I71" s="49">
        <f t="shared" ref="I71:Y71" si="5">SUM(I29:I31)-I28</f>
        <v>0</v>
      </c>
      <c r="J71" s="49">
        <f t="shared" si="5"/>
        <v>0</v>
      </c>
      <c r="K71" s="49">
        <f t="shared" si="5"/>
        <v>0</v>
      </c>
      <c r="L71" s="49">
        <f t="shared" si="5"/>
        <v>0</v>
      </c>
      <c r="M71" s="49">
        <f t="shared" si="5"/>
        <v>0</v>
      </c>
      <c r="N71" s="49">
        <f t="shared" si="5"/>
        <v>0</v>
      </c>
      <c r="O71" s="49"/>
      <c r="P71" s="49">
        <f t="shared" si="5"/>
        <v>0</v>
      </c>
      <c r="Q71" s="49">
        <f t="shared" si="5"/>
        <v>0</v>
      </c>
      <c r="R71" s="49">
        <f t="shared" si="5"/>
        <v>0</v>
      </c>
      <c r="S71" s="49">
        <f t="shared" si="5"/>
        <v>0</v>
      </c>
      <c r="T71" s="49">
        <f t="shared" si="5"/>
        <v>0</v>
      </c>
      <c r="U71" s="49">
        <f t="shared" si="5"/>
        <v>0</v>
      </c>
      <c r="V71" s="49">
        <f t="shared" si="5"/>
        <v>0</v>
      </c>
      <c r="W71" s="49">
        <f t="shared" si="5"/>
        <v>0</v>
      </c>
      <c r="X71" s="49">
        <f t="shared" si="5"/>
        <v>0</v>
      </c>
      <c r="Y71" s="49">
        <f t="shared" si="5"/>
        <v>0</v>
      </c>
    </row>
    <row r="72" spans="7:25">
      <c r="G72" s="48" t="s">
        <v>91</v>
      </c>
      <c r="H72" s="49">
        <f>SUM(H33:H34,H37,H43,H45:H46)-H32</f>
        <v>0</v>
      </c>
      <c r="I72" s="49">
        <f t="shared" ref="I72:Y72" si="6">SUM(I33:I34,I37,I43,I45:I46)-I32</f>
        <v>0</v>
      </c>
      <c r="J72" s="49">
        <f t="shared" si="6"/>
        <v>0</v>
      </c>
      <c r="K72" s="49">
        <f t="shared" si="6"/>
        <v>0</v>
      </c>
      <c r="L72" s="49">
        <f t="shared" si="6"/>
        <v>0</v>
      </c>
      <c r="M72" s="49">
        <f t="shared" si="6"/>
        <v>0</v>
      </c>
      <c r="N72" s="49">
        <f t="shared" si="6"/>
        <v>0</v>
      </c>
      <c r="O72" s="49"/>
      <c r="P72" s="49">
        <f t="shared" si="6"/>
        <v>0</v>
      </c>
      <c r="Q72" s="49">
        <f t="shared" si="6"/>
        <v>0</v>
      </c>
      <c r="R72" s="49">
        <f t="shared" si="6"/>
        <v>0</v>
      </c>
      <c r="S72" s="49">
        <f t="shared" si="6"/>
        <v>0</v>
      </c>
      <c r="T72" s="49">
        <f t="shared" si="6"/>
        <v>0</v>
      </c>
      <c r="U72" s="49">
        <f t="shared" si="6"/>
        <v>0</v>
      </c>
      <c r="V72" s="49">
        <f t="shared" si="6"/>
        <v>0</v>
      </c>
      <c r="W72" s="49">
        <f t="shared" si="6"/>
        <v>0</v>
      </c>
      <c r="X72" s="49">
        <f t="shared" si="6"/>
        <v>0</v>
      </c>
      <c r="Y72" s="49">
        <f t="shared" si="6"/>
        <v>0</v>
      </c>
    </row>
    <row r="73" spans="7:25">
      <c r="G73" s="48" t="s">
        <v>92</v>
      </c>
      <c r="H73" s="49">
        <f>SUM(H35:H36)-H34</f>
        <v>0</v>
      </c>
      <c r="I73" s="49">
        <f t="shared" ref="I73:Y73" si="7">SUM(I35:I36)-I34</f>
        <v>0</v>
      </c>
      <c r="J73" s="49">
        <f t="shared" si="7"/>
        <v>0</v>
      </c>
      <c r="K73" s="49">
        <f t="shared" si="7"/>
        <v>0</v>
      </c>
      <c r="L73" s="49">
        <f t="shared" si="7"/>
        <v>0</v>
      </c>
      <c r="M73" s="49">
        <f t="shared" si="7"/>
        <v>0</v>
      </c>
      <c r="N73" s="49">
        <f t="shared" si="7"/>
        <v>0</v>
      </c>
      <c r="O73" s="49"/>
      <c r="P73" s="49">
        <f t="shared" si="7"/>
        <v>0</v>
      </c>
      <c r="Q73" s="49">
        <f t="shared" si="7"/>
        <v>0</v>
      </c>
      <c r="R73" s="49">
        <f t="shared" si="7"/>
        <v>0</v>
      </c>
      <c r="S73" s="49">
        <f t="shared" si="7"/>
        <v>0</v>
      </c>
      <c r="T73" s="49">
        <f t="shared" si="7"/>
        <v>0</v>
      </c>
      <c r="U73" s="49">
        <f t="shared" si="7"/>
        <v>0</v>
      </c>
      <c r="V73" s="49">
        <f t="shared" si="7"/>
        <v>0</v>
      </c>
      <c r="W73" s="49">
        <f t="shared" si="7"/>
        <v>0</v>
      </c>
      <c r="X73" s="49">
        <f t="shared" si="7"/>
        <v>0</v>
      </c>
      <c r="Y73" s="49">
        <f t="shared" si="7"/>
        <v>0</v>
      </c>
    </row>
    <row r="74" spans="7:25">
      <c r="G74" s="48" t="s">
        <v>93</v>
      </c>
      <c r="H74" s="49">
        <f>SUM(H38:H42)-H37</f>
        <v>0</v>
      </c>
      <c r="I74" s="49">
        <f t="shared" ref="I74:Y74" si="8">SUM(I38:I42)-I37</f>
        <v>0</v>
      </c>
      <c r="J74" s="49">
        <f t="shared" si="8"/>
        <v>0</v>
      </c>
      <c r="K74" s="49">
        <f t="shared" si="8"/>
        <v>0</v>
      </c>
      <c r="L74" s="49">
        <f t="shared" si="8"/>
        <v>0</v>
      </c>
      <c r="M74" s="49">
        <f t="shared" si="8"/>
        <v>0</v>
      </c>
      <c r="N74" s="49">
        <f t="shared" si="8"/>
        <v>0</v>
      </c>
      <c r="O74" s="49"/>
      <c r="P74" s="49">
        <f t="shared" si="8"/>
        <v>0</v>
      </c>
      <c r="Q74" s="49">
        <f t="shared" si="8"/>
        <v>0</v>
      </c>
      <c r="R74" s="49">
        <f t="shared" si="8"/>
        <v>0</v>
      </c>
      <c r="S74" s="49">
        <f t="shared" si="8"/>
        <v>0</v>
      </c>
      <c r="T74" s="49">
        <f t="shared" si="8"/>
        <v>0</v>
      </c>
      <c r="U74" s="49">
        <f t="shared" si="8"/>
        <v>0</v>
      </c>
      <c r="V74" s="49">
        <f t="shared" si="8"/>
        <v>0</v>
      </c>
      <c r="W74" s="49">
        <f t="shared" si="8"/>
        <v>0</v>
      </c>
      <c r="X74" s="49">
        <f t="shared" si="8"/>
        <v>0</v>
      </c>
      <c r="Y74" s="49">
        <f t="shared" si="8"/>
        <v>0</v>
      </c>
    </row>
    <row r="75" spans="7:25">
      <c r="G75" s="48" t="s">
        <v>94</v>
      </c>
      <c r="H75" s="49">
        <f>SUM(H49:H51)-H48</f>
        <v>0</v>
      </c>
      <c r="I75" s="49">
        <f t="shared" ref="I75:Y75" si="9">SUM(I49:I51)-I48</f>
        <v>0</v>
      </c>
      <c r="J75" s="49">
        <f t="shared" si="9"/>
        <v>0</v>
      </c>
      <c r="K75" s="49">
        <f t="shared" si="9"/>
        <v>0</v>
      </c>
      <c r="L75" s="49">
        <f t="shared" si="9"/>
        <v>0</v>
      </c>
      <c r="M75" s="49">
        <f t="shared" si="9"/>
        <v>0</v>
      </c>
      <c r="N75" s="49">
        <f t="shared" si="9"/>
        <v>0</v>
      </c>
      <c r="O75" s="49"/>
      <c r="P75" s="49">
        <f t="shared" si="9"/>
        <v>0</v>
      </c>
      <c r="Q75" s="49">
        <f t="shared" si="9"/>
        <v>0</v>
      </c>
      <c r="R75" s="49">
        <f t="shared" si="9"/>
        <v>0</v>
      </c>
      <c r="S75" s="49">
        <f t="shared" si="9"/>
        <v>0</v>
      </c>
      <c r="T75" s="49">
        <f t="shared" si="9"/>
        <v>0</v>
      </c>
      <c r="U75" s="49">
        <f t="shared" si="9"/>
        <v>0</v>
      </c>
      <c r="V75" s="49">
        <f t="shared" si="9"/>
        <v>0</v>
      </c>
      <c r="W75" s="49">
        <f t="shared" si="9"/>
        <v>0</v>
      </c>
      <c r="X75" s="49">
        <f t="shared" si="9"/>
        <v>0</v>
      </c>
      <c r="Y75" s="49">
        <f t="shared" si="9"/>
        <v>0</v>
      </c>
    </row>
    <row r="76" spans="7:25"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</row>
    <row r="77" spans="7:25"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</row>
  </sheetData>
  <mergeCells count="139">
    <mergeCell ref="B63:N63"/>
    <mergeCell ref="AC38:AE38"/>
    <mergeCell ref="AC39:AE39"/>
    <mergeCell ref="AC40:AE40"/>
    <mergeCell ref="AC41:AE41"/>
    <mergeCell ref="AC42:AE42"/>
    <mergeCell ref="AB45:AE45"/>
    <mergeCell ref="AC49:AE49"/>
    <mergeCell ref="AC50:AE50"/>
    <mergeCell ref="D59:E59"/>
    <mergeCell ref="AB62:AC62"/>
    <mergeCell ref="AD62:AE62"/>
    <mergeCell ref="AB59:AC59"/>
    <mergeCell ref="AD59:AE59"/>
    <mergeCell ref="AB60:AC60"/>
    <mergeCell ref="AD60:AE60"/>
    <mergeCell ref="D57:E57"/>
    <mergeCell ref="F57:G57"/>
    <mergeCell ref="AB61:AC61"/>
    <mergeCell ref="AD61:AE61"/>
    <mergeCell ref="AB57:AC57"/>
    <mergeCell ref="AD57:AE57"/>
    <mergeCell ref="AB58:AC58"/>
    <mergeCell ref="AD58:AE58"/>
    <mergeCell ref="D62:E62"/>
    <mergeCell ref="F62:G62"/>
    <mergeCell ref="D58:E58"/>
    <mergeCell ref="F58:G58"/>
    <mergeCell ref="F59:G59"/>
    <mergeCell ref="D60:E60"/>
    <mergeCell ref="F60:G60"/>
    <mergeCell ref="D61:E61"/>
    <mergeCell ref="F61:G61"/>
    <mergeCell ref="AB46:AE46"/>
    <mergeCell ref="AA47:AE47"/>
    <mergeCell ref="AB48:AE48"/>
    <mergeCell ref="AB52:AE52"/>
    <mergeCell ref="AC51:AE51"/>
    <mergeCell ref="AC53:AD53"/>
    <mergeCell ref="AC54:AD54"/>
    <mergeCell ref="AA55:AE55"/>
    <mergeCell ref="AB56:AC56"/>
    <mergeCell ref="AD56:AE56"/>
    <mergeCell ref="AB29:AE29"/>
    <mergeCell ref="AB30:AE30"/>
    <mergeCell ref="AB31:AE31"/>
    <mergeCell ref="AA32:AE32"/>
    <mergeCell ref="AB33:AE33"/>
    <mergeCell ref="AB34:AE34"/>
    <mergeCell ref="AB43:AE43"/>
    <mergeCell ref="AC44:AD44"/>
    <mergeCell ref="AC35:AE35"/>
    <mergeCell ref="AC36:AE36"/>
    <mergeCell ref="AB37:AE37"/>
    <mergeCell ref="AB20:AE20"/>
    <mergeCell ref="AA21:AE21"/>
    <mergeCell ref="AB22:AE22"/>
    <mergeCell ref="AB23:AE23"/>
    <mergeCell ref="AB24:AE24"/>
    <mergeCell ref="AC25:AD25"/>
    <mergeCell ref="AB26:AE26"/>
    <mergeCell ref="AB27:AE27"/>
    <mergeCell ref="AA28:AE28"/>
    <mergeCell ref="AC11:AE11"/>
    <mergeCell ref="AC12:AE12"/>
    <mergeCell ref="AC13:AE13"/>
    <mergeCell ref="AB14:AE14"/>
    <mergeCell ref="AC15:AE15"/>
    <mergeCell ref="AC16:AE16"/>
    <mergeCell ref="AC17:AE17"/>
    <mergeCell ref="AC18:AE18"/>
    <mergeCell ref="AB19:AE19"/>
    <mergeCell ref="E49:G49"/>
    <mergeCell ref="E50:G50"/>
    <mergeCell ref="D56:E56"/>
    <mergeCell ref="F56:G56"/>
    <mergeCell ref="E51:G51"/>
    <mergeCell ref="D52:G52"/>
    <mergeCell ref="E53:F53"/>
    <mergeCell ref="E54:F54"/>
    <mergeCell ref="C55:G55"/>
    <mergeCell ref="E40:G40"/>
    <mergeCell ref="E41:G41"/>
    <mergeCell ref="E42:G42"/>
    <mergeCell ref="D46:G46"/>
    <mergeCell ref="D43:G43"/>
    <mergeCell ref="E44:F44"/>
    <mergeCell ref="D45:G45"/>
    <mergeCell ref="C47:G47"/>
    <mergeCell ref="D48:G48"/>
    <mergeCell ref="D31:G31"/>
    <mergeCell ref="D34:G34"/>
    <mergeCell ref="C32:G32"/>
    <mergeCell ref="D33:G33"/>
    <mergeCell ref="E36:G36"/>
    <mergeCell ref="E35:G35"/>
    <mergeCell ref="D37:G37"/>
    <mergeCell ref="E38:G38"/>
    <mergeCell ref="E39:G39"/>
    <mergeCell ref="C21:G21"/>
    <mergeCell ref="D22:G22"/>
    <mergeCell ref="D23:G23"/>
    <mergeCell ref="D24:G24"/>
    <mergeCell ref="E25:F25"/>
    <mergeCell ref="D26:G26"/>
    <mergeCell ref="D27:G27"/>
    <mergeCell ref="D30:G30"/>
    <mergeCell ref="C28:G28"/>
    <mergeCell ref="D29:G29"/>
    <mergeCell ref="E11:G11"/>
    <mergeCell ref="E12:G12"/>
    <mergeCell ref="E13:G13"/>
    <mergeCell ref="D14:G14"/>
    <mergeCell ref="E16:G16"/>
    <mergeCell ref="E17:G17"/>
    <mergeCell ref="E18:G18"/>
    <mergeCell ref="E15:G15"/>
    <mergeCell ref="D20:G20"/>
    <mergeCell ref="D19:G19"/>
    <mergeCell ref="H2:M2"/>
    <mergeCell ref="Q2:Y2"/>
    <mergeCell ref="V4:W4"/>
    <mergeCell ref="X4:Y4"/>
    <mergeCell ref="P4:Q4"/>
    <mergeCell ref="R4:S4"/>
    <mergeCell ref="T4:U4"/>
    <mergeCell ref="Z4:AE6"/>
    <mergeCell ref="E10:G10"/>
    <mergeCell ref="I4:J4"/>
    <mergeCell ref="K4:L4"/>
    <mergeCell ref="M4:N4"/>
    <mergeCell ref="B4:G6"/>
    <mergeCell ref="B7:G7"/>
    <mergeCell ref="C8:G8"/>
    <mergeCell ref="D9:G9"/>
    <mergeCell ref="Z7:AE7"/>
    <mergeCell ref="AA8:AE8"/>
    <mergeCell ref="AB9:AE9"/>
    <mergeCell ref="AC10:AE10"/>
  </mergeCells>
  <phoneticPr fontId="2"/>
  <printOptions horizontalCentered="1" gridLinesSet="0"/>
  <pageMargins left="0.19685039370078741" right="0.19685039370078741" top="0.78740157480314965" bottom="0.39370078740157483" header="0.31496062992125984" footer="0.31496062992125984"/>
  <pageSetup paperSize="9" scale="9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77"/>
  <sheetViews>
    <sheetView view="pageBreakPreview" zoomScaleNormal="100" zoomScaleSheetLayoutView="100" workbookViewId="0">
      <pane xSplit="7" ySplit="6" topLeftCell="H7" activePane="bottomRight" state="frozen"/>
      <selection activeCell="L3" sqref="L3"/>
      <selection pane="topRight" activeCell="L3" sqref="L3"/>
      <selection pane="bottomLeft" activeCell="L3" sqref="L3"/>
      <selection pane="bottomRight" activeCell="H7" sqref="H7"/>
    </sheetView>
  </sheetViews>
  <sheetFormatPr defaultColWidth="9.109375" defaultRowHeight="12"/>
  <cols>
    <col min="1" max="6" width="2.6640625" style="2" customWidth="1"/>
    <col min="7" max="7" width="15.44140625" style="2" customWidth="1"/>
    <col min="8" max="10" width="12.109375" style="51" customWidth="1"/>
    <col min="11" max="11" width="12.33203125" style="51" customWidth="1"/>
    <col min="12" max="12" width="12" style="51" customWidth="1"/>
    <col min="13" max="13" width="12.109375" style="51" customWidth="1"/>
    <col min="14" max="14" width="3.6640625" style="51" customWidth="1"/>
    <col min="15" max="19" width="12.109375" style="51" customWidth="1"/>
    <col min="20" max="24" width="2.6640625" style="47" customWidth="1"/>
    <col min="25" max="25" width="15.44140625" style="47" customWidth="1"/>
    <col min="26" max="26" width="9.109375" style="51"/>
    <col min="27" max="27" width="7" style="51" customWidth="1"/>
    <col min="28" max="28" width="7.109375" style="51" customWidth="1"/>
    <col min="29" max="29" width="6.109375" style="51" customWidth="1"/>
    <col min="30" max="30" width="8.109375" style="51" customWidth="1"/>
    <col min="31" max="16384" width="9.109375" style="51"/>
  </cols>
  <sheetData>
    <row r="1" spans="1:30">
      <c r="B1" s="70" t="s">
        <v>102</v>
      </c>
      <c r="O1" s="71" t="s">
        <v>103</v>
      </c>
    </row>
    <row r="2" spans="1:30" s="4" customFormat="1" ht="14.25" customHeight="1">
      <c r="B2" s="5"/>
      <c r="C2" s="5"/>
      <c r="D2" s="5"/>
      <c r="E2" s="5"/>
      <c r="F2" s="5"/>
      <c r="G2" s="6"/>
      <c r="H2" s="304" t="s">
        <v>83</v>
      </c>
      <c r="I2" s="304"/>
      <c r="J2" s="304"/>
      <c r="K2" s="304"/>
      <c r="L2" s="304"/>
      <c r="M2" s="5"/>
      <c r="N2" s="52"/>
      <c r="O2" s="5"/>
      <c r="P2" s="304" t="s">
        <v>82</v>
      </c>
      <c r="Q2" s="304"/>
      <c r="R2" s="304"/>
      <c r="S2" s="304"/>
      <c r="T2" s="5"/>
      <c r="U2" s="5"/>
      <c r="V2" s="5"/>
      <c r="W2" s="5"/>
      <c r="X2" s="5"/>
      <c r="Y2" s="5"/>
    </row>
    <row r="3" spans="1:30" s="9" customFormat="1" ht="12.6" thickBot="1">
      <c r="A3" s="2"/>
      <c r="B3" s="2"/>
      <c r="C3" s="2"/>
      <c r="D3" s="2"/>
      <c r="E3" s="2"/>
      <c r="F3" s="2"/>
      <c r="G3" s="2"/>
      <c r="H3" s="8"/>
      <c r="I3" s="8"/>
      <c r="J3" s="8"/>
      <c r="K3" s="8"/>
      <c r="L3" s="8"/>
      <c r="M3" s="8"/>
      <c r="O3" s="8"/>
      <c r="P3" s="8"/>
      <c r="Q3" s="8"/>
      <c r="R3" s="8"/>
      <c r="S3" s="8"/>
      <c r="T3" s="10"/>
      <c r="U3" s="10"/>
      <c r="V3" s="10"/>
      <c r="W3" s="10"/>
      <c r="X3" s="10"/>
      <c r="Y3" s="10"/>
      <c r="AB3" s="303" t="s">
        <v>108</v>
      </c>
    </row>
    <row r="4" spans="1:30" s="9" customFormat="1" ht="12" customHeight="1">
      <c r="A4" s="3"/>
      <c r="B4" s="318" t="s">
        <v>77</v>
      </c>
      <c r="C4" s="318"/>
      <c r="D4" s="318"/>
      <c r="E4" s="318"/>
      <c r="F4" s="318"/>
      <c r="G4" s="319"/>
      <c r="H4" s="342" t="s">
        <v>31</v>
      </c>
      <c r="I4" s="343"/>
      <c r="J4" s="342" t="s">
        <v>32</v>
      </c>
      <c r="K4" s="343"/>
      <c r="L4" s="342" t="s">
        <v>33</v>
      </c>
      <c r="M4" s="344"/>
      <c r="N4" s="53"/>
      <c r="O4" s="344" t="s">
        <v>34</v>
      </c>
      <c r="P4" s="343"/>
      <c r="Q4" s="69"/>
      <c r="R4" s="54"/>
      <c r="S4" s="54"/>
      <c r="T4" s="309" t="s">
        <v>78</v>
      </c>
      <c r="U4" s="310"/>
      <c r="V4" s="310"/>
      <c r="W4" s="310"/>
      <c r="X4" s="310"/>
      <c r="Y4" s="310"/>
    </row>
    <row r="5" spans="1:30" s="9" customFormat="1">
      <c r="A5" s="3"/>
      <c r="B5" s="320"/>
      <c r="C5" s="320"/>
      <c r="D5" s="320"/>
      <c r="E5" s="320"/>
      <c r="F5" s="320"/>
      <c r="G5" s="321"/>
      <c r="H5" s="55"/>
      <c r="I5" s="56" t="s">
        <v>0</v>
      </c>
      <c r="J5" s="55"/>
      <c r="K5" s="56" t="s">
        <v>0</v>
      </c>
      <c r="L5" s="55"/>
      <c r="M5" s="57" t="s">
        <v>0</v>
      </c>
      <c r="N5" s="53"/>
      <c r="O5" s="53"/>
      <c r="P5" s="56" t="s">
        <v>0</v>
      </c>
      <c r="Q5" s="58" t="s">
        <v>35</v>
      </c>
      <c r="R5" s="58" t="s">
        <v>79</v>
      </c>
      <c r="S5" s="58" t="s">
        <v>80</v>
      </c>
      <c r="T5" s="311"/>
      <c r="U5" s="312"/>
      <c r="V5" s="312"/>
      <c r="W5" s="312"/>
      <c r="X5" s="312"/>
      <c r="Y5" s="312"/>
      <c r="AB5" s="9" t="s">
        <v>106</v>
      </c>
    </row>
    <row r="6" spans="1:30" s="9" customFormat="1">
      <c r="A6" s="3"/>
      <c r="B6" s="322"/>
      <c r="C6" s="322"/>
      <c r="D6" s="322"/>
      <c r="E6" s="322"/>
      <c r="F6" s="322"/>
      <c r="G6" s="323"/>
      <c r="H6" s="59"/>
      <c r="I6" s="60" t="s">
        <v>36</v>
      </c>
      <c r="J6" s="59"/>
      <c r="K6" s="60" t="s">
        <v>36</v>
      </c>
      <c r="L6" s="59"/>
      <c r="M6" s="61" t="s">
        <v>36</v>
      </c>
      <c r="N6" s="53"/>
      <c r="O6" s="62"/>
      <c r="P6" s="60" t="s">
        <v>36</v>
      </c>
      <c r="Q6" s="59"/>
      <c r="R6" s="61"/>
      <c r="S6" s="61"/>
      <c r="T6" s="313"/>
      <c r="U6" s="314"/>
      <c r="V6" s="314"/>
      <c r="W6" s="314"/>
      <c r="X6" s="314"/>
      <c r="Y6" s="314"/>
      <c r="AB6" s="302" t="s">
        <v>107</v>
      </c>
      <c r="AC6" s="302" t="s">
        <v>10</v>
      </c>
    </row>
    <row r="7" spans="1:30" s="23" customFormat="1" ht="15" customHeight="1">
      <c r="B7" s="324" t="s">
        <v>30</v>
      </c>
      <c r="C7" s="324"/>
      <c r="D7" s="324"/>
      <c r="E7" s="324"/>
      <c r="F7" s="324"/>
      <c r="G7" s="325"/>
      <c r="H7" s="204">
        <v>59661</v>
      </c>
      <c r="I7" s="204">
        <v>17667</v>
      </c>
      <c r="J7" s="205">
        <v>20783</v>
      </c>
      <c r="K7" s="205">
        <v>6024</v>
      </c>
      <c r="L7" s="206">
        <v>18568</v>
      </c>
      <c r="M7" s="207">
        <v>5982</v>
      </c>
      <c r="N7" s="24"/>
      <c r="O7" s="252">
        <v>54657</v>
      </c>
      <c r="P7" s="253">
        <v>25872</v>
      </c>
      <c r="Q7" s="254">
        <v>3224</v>
      </c>
      <c r="R7" s="255">
        <v>143486</v>
      </c>
      <c r="S7" s="255">
        <v>5533</v>
      </c>
      <c r="T7" s="328" t="s">
        <v>30</v>
      </c>
      <c r="U7" s="326"/>
      <c r="V7" s="326"/>
      <c r="W7" s="326"/>
      <c r="X7" s="326"/>
      <c r="Y7" s="326"/>
      <c r="AA7" s="295">
        <v>3224</v>
      </c>
      <c r="AB7" s="296">
        <v>3223</v>
      </c>
      <c r="AC7" s="297">
        <v>1</v>
      </c>
      <c r="AD7" s="63"/>
    </row>
    <row r="8" spans="1:30" s="23" customFormat="1" ht="15" customHeight="1">
      <c r="B8" s="26"/>
      <c r="C8" s="326" t="s">
        <v>37</v>
      </c>
      <c r="D8" s="326"/>
      <c r="E8" s="326"/>
      <c r="F8" s="326"/>
      <c r="G8" s="327"/>
      <c r="H8" s="208">
        <v>421</v>
      </c>
      <c r="I8" s="208">
        <v>161</v>
      </c>
      <c r="J8" s="209">
        <v>152</v>
      </c>
      <c r="K8" s="209">
        <v>56</v>
      </c>
      <c r="L8" s="210">
        <v>140</v>
      </c>
      <c r="M8" s="211">
        <v>50</v>
      </c>
      <c r="N8" s="38"/>
      <c r="O8" s="256">
        <v>504</v>
      </c>
      <c r="P8" s="257">
        <v>248</v>
      </c>
      <c r="Q8" s="258">
        <v>7</v>
      </c>
      <c r="R8" s="259">
        <v>257</v>
      </c>
      <c r="S8" s="259">
        <v>78</v>
      </c>
      <c r="T8" s="25"/>
      <c r="U8" s="326" t="s">
        <v>37</v>
      </c>
      <c r="V8" s="326"/>
      <c r="W8" s="326"/>
      <c r="X8" s="326"/>
      <c r="Y8" s="326"/>
      <c r="AA8" s="295">
        <v>7</v>
      </c>
      <c r="AB8" s="296">
        <v>6</v>
      </c>
      <c r="AC8" s="297">
        <v>1</v>
      </c>
      <c r="AD8" s="63"/>
    </row>
    <row r="9" spans="1:30" s="64" customFormat="1">
      <c r="A9" s="30"/>
      <c r="B9" s="31"/>
      <c r="C9" s="31"/>
      <c r="D9" s="315" t="s">
        <v>38</v>
      </c>
      <c r="E9" s="315"/>
      <c r="F9" s="315"/>
      <c r="G9" s="316"/>
      <c r="H9" s="212">
        <v>119</v>
      </c>
      <c r="I9" s="212">
        <v>46</v>
      </c>
      <c r="J9" s="213">
        <v>41</v>
      </c>
      <c r="K9" s="213">
        <v>16</v>
      </c>
      <c r="L9" s="214">
        <v>44</v>
      </c>
      <c r="M9" s="215">
        <v>19</v>
      </c>
      <c r="N9" s="36"/>
      <c r="O9" s="260">
        <v>201</v>
      </c>
      <c r="P9" s="261">
        <v>118</v>
      </c>
      <c r="Q9" s="262">
        <v>5</v>
      </c>
      <c r="R9" s="263">
        <v>1</v>
      </c>
      <c r="S9" s="263">
        <v>5</v>
      </c>
      <c r="T9" s="34"/>
      <c r="U9" s="31"/>
      <c r="V9" s="315" t="s">
        <v>38</v>
      </c>
      <c r="W9" s="315"/>
      <c r="X9" s="315"/>
      <c r="Y9" s="315"/>
      <c r="AA9" s="298">
        <v>5</v>
      </c>
      <c r="AB9" s="299">
        <v>4</v>
      </c>
      <c r="AC9" s="300">
        <v>1</v>
      </c>
      <c r="AD9" s="65"/>
    </row>
    <row r="10" spans="1:30" s="64" customFormat="1">
      <c r="A10" s="30"/>
      <c r="B10" s="31"/>
      <c r="C10" s="31"/>
      <c r="D10" s="31"/>
      <c r="E10" s="315" t="s">
        <v>11</v>
      </c>
      <c r="F10" s="315"/>
      <c r="G10" s="316"/>
      <c r="H10" s="212">
        <v>113</v>
      </c>
      <c r="I10" s="212">
        <v>42</v>
      </c>
      <c r="J10" s="213">
        <v>41</v>
      </c>
      <c r="K10" s="213">
        <v>16</v>
      </c>
      <c r="L10" s="214">
        <v>44</v>
      </c>
      <c r="M10" s="215">
        <v>19</v>
      </c>
      <c r="N10" s="36"/>
      <c r="O10" s="260">
        <v>192</v>
      </c>
      <c r="P10" s="261">
        <v>111</v>
      </c>
      <c r="Q10" s="170">
        <v>5</v>
      </c>
      <c r="R10" s="263">
        <v>0</v>
      </c>
      <c r="S10" s="263">
        <v>0</v>
      </c>
      <c r="T10" s="34"/>
      <c r="U10" s="31"/>
      <c r="V10" s="31"/>
      <c r="W10" s="315" t="s">
        <v>11</v>
      </c>
      <c r="X10" s="315"/>
      <c r="Y10" s="315"/>
      <c r="AA10" s="298">
        <v>5</v>
      </c>
      <c r="AB10" s="299">
        <v>4</v>
      </c>
      <c r="AC10" s="300">
        <v>1</v>
      </c>
      <c r="AD10" s="65"/>
    </row>
    <row r="11" spans="1:30" s="64" customFormat="1">
      <c r="A11" s="30"/>
      <c r="B11" s="31"/>
      <c r="C11" s="31"/>
      <c r="D11" s="31"/>
      <c r="E11" s="315" t="s">
        <v>70</v>
      </c>
      <c r="F11" s="315"/>
      <c r="G11" s="316"/>
      <c r="H11" s="212">
        <v>0</v>
      </c>
      <c r="I11" s="212">
        <v>0</v>
      </c>
      <c r="J11" s="213">
        <v>0</v>
      </c>
      <c r="K11" s="213">
        <v>0</v>
      </c>
      <c r="L11" s="214">
        <v>0</v>
      </c>
      <c r="M11" s="215">
        <v>0</v>
      </c>
      <c r="N11" s="36"/>
      <c r="O11" s="260">
        <v>0</v>
      </c>
      <c r="P11" s="261">
        <v>0</v>
      </c>
      <c r="Q11" s="170">
        <v>0</v>
      </c>
      <c r="R11" s="264">
        <v>0</v>
      </c>
      <c r="S11" s="264">
        <v>0</v>
      </c>
      <c r="T11" s="34"/>
      <c r="U11" s="31"/>
      <c r="V11" s="31"/>
      <c r="W11" s="315" t="s">
        <v>74</v>
      </c>
      <c r="X11" s="315"/>
      <c r="Y11" s="315"/>
      <c r="AA11" s="298"/>
      <c r="AB11" s="299"/>
      <c r="AC11" s="300"/>
      <c r="AD11" s="65"/>
    </row>
    <row r="12" spans="1:30" s="64" customFormat="1">
      <c r="A12" s="30"/>
      <c r="B12" s="31"/>
      <c r="C12" s="31"/>
      <c r="D12" s="31"/>
      <c r="E12" s="315" t="s">
        <v>12</v>
      </c>
      <c r="F12" s="315"/>
      <c r="G12" s="316"/>
      <c r="H12" s="216">
        <v>2</v>
      </c>
      <c r="I12" s="216">
        <v>0</v>
      </c>
      <c r="J12" s="217">
        <v>0</v>
      </c>
      <c r="K12" s="217">
        <v>0</v>
      </c>
      <c r="L12" s="218">
        <v>0</v>
      </c>
      <c r="M12" s="219">
        <v>0</v>
      </c>
      <c r="N12" s="36"/>
      <c r="O12" s="265">
        <v>4</v>
      </c>
      <c r="P12" s="266">
        <v>3</v>
      </c>
      <c r="Q12" s="170">
        <v>0</v>
      </c>
      <c r="R12" s="264">
        <v>1</v>
      </c>
      <c r="S12" s="264">
        <v>5</v>
      </c>
      <c r="T12" s="34"/>
      <c r="U12" s="31"/>
      <c r="V12" s="31"/>
      <c r="W12" s="315" t="s">
        <v>12</v>
      </c>
      <c r="X12" s="315"/>
      <c r="Y12" s="315"/>
      <c r="AA12" s="298"/>
      <c r="AB12" s="299"/>
      <c r="AC12" s="300"/>
      <c r="AD12" s="65"/>
    </row>
    <row r="13" spans="1:30" s="64" customFormat="1">
      <c r="A13" s="30"/>
      <c r="B13" s="31"/>
      <c r="C13" s="31"/>
      <c r="D13" s="31"/>
      <c r="E13" s="315" t="s">
        <v>13</v>
      </c>
      <c r="F13" s="315"/>
      <c r="G13" s="316"/>
      <c r="H13" s="216">
        <v>4</v>
      </c>
      <c r="I13" s="216">
        <v>4</v>
      </c>
      <c r="J13" s="217">
        <v>0</v>
      </c>
      <c r="K13" s="217">
        <v>0</v>
      </c>
      <c r="L13" s="218">
        <v>0</v>
      </c>
      <c r="M13" s="219">
        <v>0</v>
      </c>
      <c r="N13" s="36"/>
      <c r="O13" s="265">
        <v>5</v>
      </c>
      <c r="P13" s="266">
        <v>4</v>
      </c>
      <c r="Q13" s="170">
        <v>0</v>
      </c>
      <c r="R13" s="264">
        <v>0</v>
      </c>
      <c r="S13" s="264">
        <v>0</v>
      </c>
      <c r="T13" s="34"/>
      <c r="U13" s="31"/>
      <c r="V13" s="31"/>
      <c r="W13" s="315" t="s">
        <v>13</v>
      </c>
      <c r="X13" s="315"/>
      <c r="Y13" s="315"/>
      <c r="AA13" s="298"/>
      <c r="AB13" s="299"/>
      <c r="AC13" s="300"/>
      <c r="AD13" s="65"/>
    </row>
    <row r="14" spans="1:30" s="64" customFormat="1" ht="15" customHeight="1">
      <c r="A14" s="30"/>
      <c r="B14" s="31"/>
      <c r="C14" s="31"/>
      <c r="D14" s="315" t="s">
        <v>39</v>
      </c>
      <c r="E14" s="315"/>
      <c r="F14" s="315"/>
      <c r="G14" s="316"/>
      <c r="H14" s="216">
        <v>153</v>
      </c>
      <c r="I14" s="216">
        <v>54</v>
      </c>
      <c r="J14" s="217">
        <v>54</v>
      </c>
      <c r="K14" s="217">
        <v>22</v>
      </c>
      <c r="L14" s="218">
        <v>50</v>
      </c>
      <c r="M14" s="219">
        <v>17</v>
      </c>
      <c r="N14" s="36"/>
      <c r="O14" s="265">
        <v>113</v>
      </c>
      <c r="P14" s="266">
        <v>48</v>
      </c>
      <c r="Q14" s="262">
        <v>0</v>
      </c>
      <c r="R14" s="264">
        <v>78</v>
      </c>
      <c r="S14" s="264">
        <v>9</v>
      </c>
      <c r="T14" s="34"/>
      <c r="U14" s="31"/>
      <c r="V14" s="315" t="s">
        <v>39</v>
      </c>
      <c r="W14" s="315"/>
      <c r="X14" s="315"/>
      <c r="Y14" s="315"/>
      <c r="AA14" s="298"/>
      <c r="AB14" s="299"/>
      <c r="AC14" s="300"/>
      <c r="AD14" s="65"/>
    </row>
    <row r="15" spans="1:30" s="64" customFormat="1">
      <c r="A15" s="30"/>
      <c r="B15" s="31"/>
      <c r="C15" s="31"/>
      <c r="D15" s="31"/>
      <c r="E15" s="315" t="s">
        <v>14</v>
      </c>
      <c r="F15" s="315"/>
      <c r="G15" s="316"/>
      <c r="H15" s="216">
        <v>0</v>
      </c>
      <c r="I15" s="216">
        <v>0</v>
      </c>
      <c r="J15" s="217">
        <v>0</v>
      </c>
      <c r="K15" s="217">
        <v>0</v>
      </c>
      <c r="L15" s="218">
        <v>0</v>
      </c>
      <c r="M15" s="219">
        <v>0</v>
      </c>
      <c r="N15" s="36"/>
      <c r="O15" s="265">
        <v>4</v>
      </c>
      <c r="P15" s="266">
        <v>3</v>
      </c>
      <c r="Q15" s="170">
        <v>0</v>
      </c>
      <c r="R15" s="264">
        <v>0</v>
      </c>
      <c r="S15" s="264">
        <v>0</v>
      </c>
      <c r="T15" s="34"/>
      <c r="U15" s="31"/>
      <c r="V15" s="31"/>
      <c r="W15" s="315" t="s">
        <v>14</v>
      </c>
      <c r="X15" s="315"/>
      <c r="Y15" s="315"/>
      <c r="AA15" s="298"/>
      <c r="AB15" s="299"/>
      <c r="AC15" s="300"/>
      <c r="AD15" s="65"/>
    </row>
    <row r="16" spans="1:30" s="64" customFormat="1">
      <c r="A16" s="30"/>
      <c r="B16" s="31"/>
      <c r="C16" s="31"/>
      <c r="D16" s="31"/>
      <c r="E16" s="315" t="s">
        <v>15</v>
      </c>
      <c r="F16" s="315"/>
      <c r="G16" s="316"/>
      <c r="H16" s="216">
        <v>71</v>
      </c>
      <c r="I16" s="216">
        <v>26</v>
      </c>
      <c r="J16" s="217">
        <v>27</v>
      </c>
      <c r="K16" s="217">
        <v>10</v>
      </c>
      <c r="L16" s="218">
        <v>31</v>
      </c>
      <c r="M16" s="219">
        <v>13</v>
      </c>
      <c r="N16" s="36"/>
      <c r="O16" s="265">
        <v>49</v>
      </c>
      <c r="P16" s="266">
        <v>20</v>
      </c>
      <c r="Q16" s="170">
        <v>0</v>
      </c>
      <c r="R16" s="264">
        <v>0</v>
      </c>
      <c r="S16" s="264">
        <v>0</v>
      </c>
      <c r="T16" s="34"/>
      <c r="U16" s="31"/>
      <c r="V16" s="31"/>
      <c r="W16" s="315" t="s">
        <v>15</v>
      </c>
      <c r="X16" s="315"/>
      <c r="Y16" s="315"/>
      <c r="AA16" s="298"/>
      <c r="AB16" s="299"/>
      <c r="AC16" s="300"/>
      <c r="AD16" s="65"/>
    </row>
    <row r="17" spans="1:30" s="64" customFormat="1" ht="12" customHeight="1">
      <c r="A17" s="30"/>
      <c r="B17" s="31"/>
      <c r="C17" s="31"/>
      <c r="D17" s="31"/>
      <c r="E17" s="329" t="s">
        <v>104</v>
      </c>
      <c r="F17" s="315"/>
      <c r="G17" s="316"/>
      <c r="H17" s="216">
        <v>0</v>
      </c>
      <c r="I17" s="216">
        <v>0</v>
      </c>
      <c r="J17" s="217">
        <v>0</v>
      </c>
      <c r="K17" s="217">
        <v>0</v>
      </c>
      <c r="L17" s="218">
        <v>0</v>
      </c>
      <c r="M17" s="219">
        <v>0</v>
      </c>
      <c r="N17" s="36"/>
      <c r="O17" s="265">
        <v>0</v>
      </c>
      <c r="P17" s="266">
        <v>0</v>
      </c>
      <c r="Q17" s="170">
        <v>0</v>
      </c>
      <c r="R17" s="264">
        <v>0</v>
      </c>
      <c r="S17" s="264">
        <v>0</v>
      </c>
      <c r="T17" s="34"/>
      <c r="U17" s="31"/>
      <c r="V17" s="31"/>
      <c r="W17" s="329" t="s">
        <v>104</v>
      </c>
      <c r="X17" s="315"/>
      <c r="Y17" s="315"/>
      <c r="AA17" s="298"/>
      <c r="AB17" s="299"/>
      <c r="AC17" s="300"/>
      <c r="AD17" s="65"/>
    </row>
    <row r="18" spans="1:30" s="64" customFormat="1">
      <c r="A18" s="30"/>
      <c r="B18" s="31"/>
      <c r="C18" s="31"/>
      <c r="D18" s="31"/>
      <c r="E18" s="315" t="s">
        <v>16</v>
      </c>
      <c r="F18" s="315"/>
      <c r="G18" s="316"/>
      <c r="H18" s="216">
        <v>82</v>
      </c>
      <c r="I18" s="216">
        <v>28</v>
      </c>
      <c r="J18" s="217">
        <v>27</v>
      </c>
      <c r="K18" s="217">
        <v>12</v>
      </c>
      <c r="L18" s="218">
        <v>19</v>
      </c>
      <c r="M18" s="219">
        <v>4</v>
      </c>
      <c r="N18" s="36"/>
      <c r="O18" s="265">
        <v>60</v>
      </c>
      <c r="P18" s="266">
        <v>25</v>
      </c>
      <c r="Q18" s="170">
        <v>0</v>
      </c>
      <c r="R18" s="264">
        <v>78</v>
      </c>
      <c r="S18" s="264">
        <v>9</v>
      </c>
      <c r="T18" s="34"/>
      <c r="U18" s="31"/>
      <c r="V18" s="31"/>
      <c r="W18" s="315" t="s">
        <v>16</v>
      </c>
      <c r="X18" s="315"/>
      <c r="Y18" s="315"/>
      <c r="AA18" s="298"/>
      <c r="AB18" s="299"/>
      <c r="AC18" s="300"/>
      <c r="AD18" s="65"/>
    </row>
    <row r="19" spans="1:30" s="64" customFormat="1">
      <c r="A19" s="30"/>
      <c r="B19" s="31"/>
      <c r="C19" s="31"/>
      <c r="D19" s="315" t="s">
        <v>40</v>
      </c>
      <c r="E19" s="315"/>
      <c r="F19" s="315"/>
      <c r="G19" s="316"/>
      <c r="H19" s="216">
        <v>117</v>
      </c>
      <c r="I19" s="216">
        <v>29</v>
      </c>
      <c r="J19" s="217">
        <v>56</v>
      </c>
      <c r="K19" s="217">
        <v>17</v>
      </c>
      <c r="L19" s="218">
        <v>44</v>
      </c>
      <c r="M19" s="219">
        <v>12</v>
      </c>
      <c r="N19" s="36"/>
      <c r="O19" s="265">
        <v>183</v>
      </c>
      <c r="P19" s="266">
        <v>75</v>
      </c>
      <c r="Q19" s="170">
        <v>2</v>
      </c>
      <c r="R19" s="264">
        <v>178</v>
      </c>
      <c r="S19" s="264">
        <v>64</v>
      </c>
      <c r="T19" s="34"/>
      <c r="U19" s="31"/>
      <c r="V19" s="315" t="s">
        <v>40</v>
      </c>
      <c r="W19" s="315"/>
      <c r="X19" s="315"/>
      <c r="Y19" s="315"/>
      <c r="AA19" s="298">
        <v>2</v>
      </c>
      <c r="AB19" s="299">
        <v>2</v>
      </c>
      <c r="AC19" s="300"/>
      <c r="AD19" s="65"/>
    </row>
    <row r="20" spans="1:30" s="64" customFormat="1" ht="12" customHeight="1">
      <c r="A20" s="30"/>
      <c r="B20" s="31"/>
      <c r="C20" s="31"/>
      <c r="D20" s="329" t="s">
        <v>105</v>
      </c>
      <c r="E20" s="315"/>
      <c r="F20" s="315"/>
      <c r="G20" s="316"/>
      <c r="H20" s="216">
        <v>32</v>
      </c>
      <c r="I20" s="216">
        <v>32</v>
      </c>
      <c r="J20" s="217">
        <v>1</v>
      </c>
      <c r="K20" s="217">
        <v>1</v>
      </c>
      <c r="L20" s="218">
        <v>2</v>
      </c>
      <c r="M20" s="219">
        <v>2</v>
      </c>
      <c r="N20" s="36"/>
      <c r="O20" s="265">
        <v>7</v>
      </c>
      <c r="P20" s="266">
        <v>7</v>
      </c>
      <c r="Q20" s="170">
        <v>0</v>
      </c>
      <c r="R20" s="264">
        <v>0</v>
      </c>
      <c r="S20" s="264">
        <v>0</v>
      </c>
      <c r="T20" s="34"/>
      <c r="U20" s="31"/>
      <c r="V20" s="329" t="s">
        <v>105</v>
      </c>
      <c r="W20" s="315"/>
      <c r="X20" s="315"/>
      <c r="Y20" s="315"/>
      <c r="AA20" s="298"/>
      <c r="AB20" s="299"/>
      <c r="AC20" s="300"/>
      <c r="AD20" s="65"/>
    </row>
    <row r="21" spans="1:30" s="23" customFormat="1" ht="15" customHeight="1">
      <c r="B21" s="26"/>
      <c r="C21" s="326" t="s">
        <v>41</v>
      </c>
      <c r="D21" s="326"/>
      <c r="E21" s="326"/>
      <c r="F21" s="326"/>
      <c r="G21" s="327"/>
      <c r="H21" s="220">
        <v>7108</v>
      </c>
      <c r="I21" s="220">
        <v>2504</v>
      </c>
      <c r="J21" s="221">
        <v>2149</v>
      </c>
      <c r="K21" s="221">
        <v>655</v>
      </c>
      <c r="L21" s="222">
        <v>1646</v>
      </c>
      <c r="M21" s="223">
        <v>586</v>
      </c>
      <c r="N21" s="38"/>
      <c r="O21" s="267">
        <v>3956</v>
      </c>
      <c r="P21" s="268">
        <v>1774</v>
      </c>
      <c r="Q21" s="258">
        <v>0</v>
      </c>
      <c r="R21" s="269">
        <v>55</v>
      </c>
      <c r="S21" s="269">
        <v>11</v>
      </c>
      <c r="T21" s="25"/>
      <c r="U21" s="326" t="s">
        <v>41</v>
      </c>
      <c r="V21" s="326"/>
      <c r="W21" s="326"/>
      <c r="X21" s="326"/>
      <c r="Y21" s="326"/>
      <c r="AA21" s="295"/>
      <c r="AB21" s="296"/>
      <c r="AC21" s="297"/>
      <c r="AD21" s="63"/>
    </row>
    <row r="22" spans="1:30" s="64" customFormat="1">
      <c r="A22" s="30"/>
      <c r="B22" s="31"/>
      <c r="C22" s="31"/>
      <c r="D22" s="315" t="s">
        <v>17</v>
      </c>
      <c r="E22" s="315"/>
      <c r="F22" s="315"/>
      <c r="G22" s="316"/>
      <c r="H22" s="216">
        <v>0</v>
      </c>
      <c r="I22" s="216">
        <v>0</v>
      </c>
      <c r="J22" s="217">
        <v>0</v>
      </c>
      <c r="K22" s="217">
        <v>0</v>
      </c>
      <c r="L22" s="218">
        <v>0</v>
      </c>
      <c r="M22" s="219">
        <v>0</v>
      </c>
      <c r="N22" s="36"/>
      <c r="O22" s="265">
        <v>0</v>
      </c>
      <c r="P22" s="266">
        <v>0</v>
      </c>
      <c r="Q22" s="170">
        <v>0</v>
      </c>
      <c r="R22" s="264">
        <v>0</v>
      </c>
      <c r="S22" s="264">
        <v>11</v>
      </c>
      <c r="T22" s="34"/>
      <c r="U22" s="31"/>
      <c r="V22" s="315" t="s">
        <v>17</v>
      </c>
      <c r="W22" s="315"/>
      <c r="X22" s="315"/>
      <c r="Y22" s="315"/>
      <c r="AA22" s="298"/>
      <c r="AB22" s="299"/>
      <c r="AC22" s="300"/>
      <c r="AD22" s="65"/>
    </row>
    <row r="23" spans="1:30" s="64" customFormat="1">
      <c r="A23" s="30"/>
      <c r="B23" s="31"/>
      <c r="C23" s="31"/>
      <c r="D23" s="315" t="s">
        <v>42</v>
      </c>
      <c r="E23" s="315"/>
      <c r="F23" s="315"/>
      <c r="G23" s="316"/>
      <c r="H23" s="216">
        <v>3739</v>
      </c>
      <c r="I23" s="216">
        <v>1408</v>
      </c>
      <c r="J23" s="217">
        <v>1163</v>
      </c>
      <c r="K23" s="217">
        <v>379</v>
      </c>
      <c r="L23" s="218">
        <v>897</v>
      </c>
      <c r="M23" s="219">
        <v>344</v>
      </c>
      <c r="N23" s="36"/>
      <c r="O23" s="265">
        <v>2099</v>
      </c>
      <c r="P23" s="266">
        <v>986</v>
      </c>
      <c r="Q23" s="170">
        <v>0</v>
      </c>
      <c r="R23" s="264">
        <v>0</v>
      </c>
      <c r="S23" s="264">
        <v>0</v>
      </c>
      <c r="T23" s="34"/>
      <c r="U23" s="31"/>
      <c r="V23" s="315" t="s">
        <v>42</v>
      </c>
      <c r="W23" s="315"/>
      <c r="X23" s="315"/>
      <c r="Y23" s="315"/>
      <c r="AA23" s="298"/>
      <c r="AB23" s="299"/>
      <c r="AC23" s="300"/>
      <c r="AD23" s="65"/>
    </row>
    <row r="24" spans="1:30" s="64" customFormat="1">
      <c r="A24" s="30"/>
      <c r="B24" s="31"/>
      <c r="C24" s="31"/>
      <c r="D24" s="315" t="s">
        <v>43</v>
      </c>
      <c r="E24" s="315"/>
      <c r="F24" s="315"/>
      <c r="G24" s="316"/>
      <c r="H24" s="216">
        <v>2630</v>
      </c>
      <c r="I24" s="216">
        <v>853</v>
      </c>
      <c r="J24" s="217">
        <v>756</v>
      </c>
      <c r="K24" s="217">
        <v>214</v>
      </c>
      <c r="L24" s="218">
        <v>566</v>
      </c>
      <c r="M24" s="219">
        <v>180</v>
      </c>
      <c r="N24" s="36"/>
      <c r="O24" s="265">
        <v>1519</v>
      </c>
      <c r="P24" s="266">
        <v>657</v>
      </c>
      <c r="Q24" s="170">
        <v>0</v>
      </c>
      <c r="R24" s="264">
        <v>0</v>
      </c>
      <c r="S24" s="264">
        <v>0</v>
      </c>
      <c r="T24" s="34"/>
      <c r="U24" s="31"/>
      <c r="V24" s="315" t="s">
        <v>43</v>
      </c>
      <c r="W24" s="315"/>
      <c r="X24" s="315"/>
      <c r="Y24" s="315"/>
      <c r="AA24" s="298"/>
      <c r="AB24" s="299"/>
      <c r="AC24" s="300"/>
      <c r="AD24" s="65"/>
    </row>
    <row r="25" spans="1:30" s="64" customFormat="1">
      <c r="A25" s="30"/>
      <c r="B25" s="31"/>
      <c r="C25" s="31"/>
      <c r="D25" s="31"/>
      <c r="E25" s="330" t="s">
        <v>44</v>
      </c>
      <c r="F25" s="330"/>
      <c r="G25" s="32" t="s">
        <v>18</v>
      </c>
      <c r="H25" s="216">
        <v>9</v>
      </c>
      <c r="I25" s="216">
        <v>0</v>
      </c>
      <c r="J25" s="217">
        <v>3</v>
      </c>
      <c r="K25" s="217">
        <v>0</v>
      </c>
      <c r="L25" s="218">
        <v>3</v>
      </c>
      <c r="M25" s="219">
        <v>2</v>
      </c>
      <c r="N25" s="36"/>
      <c r="O25" s="265">
        <v>25</v>
      </c>
      <c r="P25" s="266">
        <v>14</v>
      </c>
      <c r="Q25" s="170">
        <v>0</v>
      </c>
      <c r="R25" s="264">
        <v>0</v>
      </c>
      <c r="S25" s="264">
        <v>0</v>
      </c>
      <c r="T25" s="34"/>
      <c r="U25" s="31"/>
      <c r="V25" s="31"/>
      <c r="W25" s="330" t="s">
        <v>44</v>
      </c>
      <c r="X25" s="330"/>
      <c r="Y25" s="31" t="s">
        <v>18</v>
      </c>
      <c r="AA25" s="298"/>
      <c r="AB25" s="299"/>
      <c r="AC25" s="300"/>
      <c r="AD25" s="65"/>
    </row>
    <row r="26" spans="1:30" s="64" customFormat="1">
      <c r="A26" s="30"/>
      <c r="B26" s="31"/>
      <c r="C26" s="31"/>
      <c r="D26" s="315" t="s">
        <v>45</v>
      </c>
      <c r="E26" s="315"/>
      <c r="F26" s="315"/>
      <c r="G26" s="316"/>
      <c r="H26" s="216">
        <v>620</v>
      </c>
      <c r="I26" s="216">
        <v>221</v>
      </c>
      <c r="J26" s="217">
        <v>191</v>
      </c>
      <c r="K26" s="217">
        <v>57</v>
      </c>
      <c r="L26" s="218">
        <v>162</v>
      </c>
      <c r="M26" s="219">
        <v>59</v>
      </c>
      <c r="N26" s="36"/>
      <c r="O26" s="265">
        <v>301</v>
      </c>
      <c r="P26" s="266">
        <v>121</v>
      </c>
      <c r="Q26" s="170">
        <v>0</v>
      </c>
      <c r="R26" s="264">
        <v>33</v>
      </c>
      <c r="S26" s="264">
        <v>0</v>
      </c>
      <c r="T26" s="34"/>
      <c r="U26" s="31"/>
      <c r="V26" s="315" t="s">
        <v>45</v>
      </c>
      <c r="W26" s="315"/>
      <c r="X26" s="315"/>
      <c r="Y26" s="315"/>
      <c r="AA26" s="298"/>
      <c r="AB26" s="299"/>
      <c r="AC26" s="300"/>
      <c r="AD26" s="65"/>
    </row>
    <row r="27" spans="1:30" s="64" customFormat="1">
      <c r="A27" s="30"/>
      <c r="B27" s="31"/>
      <c r="C27" s="31"/>
      <c r="D27" s="315" t="s">
        <v>46</v>
      </c>
      <c r="E27" s="315"/>
      <c r="F27" s="315"/>
      <c r="G27" s="316"/>
      <c r="H27" s="216">
        <v>119</v>
      </c>
      <c r="I27" s="216">
        <v>22</v>
      </c>
      <c r="J27" s="217">
        <v>39</v>
      </c>
      <c r="K27" s="217">
        <v>5</v>
      </c>
      <c r="L27" s="218">
        <v>21</v>
      </c>
      <c r="M27" s="219">
        <v>3</v>
      </c>
      <c r="N27" s="36"/>
      <c r="O27" s="265">
        <v>37</v>
      </c>
      <c r="P27" s="266">
        <v>10</v>
      </c>
      <c r="Q27" s="170">
        <v>0</v>
      </c>
      <c r="R27" s="264">
        <v>22</v>
      </c>
      <c r="S27" s="264">
        <v>0</v>
      </c>
      <c r="T27" s="34"/>
      <c r="U27" s="31"/>
      <c r="V27" s="315" t="s">
        <v>46</v>
      </c>
      <c r="W27" s="315"/>
      <c r="X27" s="315"/>
      <c r="Y27" s="315"/>
      <c r="AA27" s="298"/>
      <c r="AB27" s="299"/>
      <c r="AC27" s="300"/>
      <c r="AD27" s="65"/>
    </row>
    <row r="28" spans="1:30" s="23" customFormat="1" ht="15" customHeight="1">
      <c r="B28" s="26"/>
      <c r="C28" s="326" t="s">
        <v>47</v>
      </c>
      <c r="D28" s="326"/>
      <c r="E28" s="326"/>
      <c r="F28" s="326"/>
      <c r="G28" s="327"/>
      <c r="H28" s="220">
        <v>35892</v>
      </c>
      <c r="I28" s="220">
        <v>10143</v>
      </c>
      <c r="J28" s="221">
        <v>12119</v>
      </c>
      <c r="K28" s="221">
        <v>3347</v>
      </c>
      <c r="L28" s="222">
        <v>10469</v>
      </c>
      <c r="M28" s="223">
        <v>2897</v>
      </c>
      <c r="N28" s="38"/>
      <c r="O28" s="267">
        <v>30753</v>
      </c>
      <c r="P28" s="268">
        <v>13095</v>
      </c>
      <c r="Q28" s="258">
        <v>0</v>
      </c>
      <c r="R28" s="269">
        <v>114760</v>
      </c>
      <c r="S28" s="269">
        <v>0</v>
      </c>
      <c r="T28" s="25"/>
      <c r="U28" s="326" t="s">
        <v>47</v>
      </c>
      <c r="V28" s="326"/>
      <c r="W28" s="326"/>
      <c r="X28" s="326"/>
      <c r="Y28" s="326"/>
      <c r="AA28" s="295"/>
      <c r="AB28" s="296"/>
      <c r="AC28" s="297"/>
      <c r="AD28" s="63"/>
    </row>
    <row r="29" spans="1:30" s="64" customFormat="1">
      <c r="A29" s="30"/>
      <c r="B29" s="31"/>
      <c r="C29" s="31"/>
      <c r="D29" s="315" t="s">
        <v>48</v>
      </c>
      <c r="E29" s="315"/>
      <c r="F29" s="315"/>
      <c r="G29" s="316"/>
      <c r="H29" s="216">
        <v>4726</v>
      </c>
      <c r="I29" s="216">
        <v>1161</v>
      </c>
      <c r="J29" s="217">
        <v>2515</v>
      </c>
      <c r="K29" s="217">
        <v>635</v>
      </c>
      <c r="L29" s="218">
        <v>2460</v>
      </c>
      <c r="M29" s="219">
        <v>646</v>
      </c>
      <c r="N29" s="36"/>
      <c r="O29" s="265">
        <v>7461</v>
      </c>
      <c r="P29" s="266">
        <v>2854</v>
      </c>
      <c r="Q29" s="170">
        <v>0</v>
      </c>
      <c r="R29" s="264">
        <v>10246</v>
      </c>
      <c r="S29" s="264">
        <v>0</v>
      </c>
      <c r="T29" s="34"/>
      <c r="U29" s="31"/>
      <c r="V29" s="315" t="s">
        <v>48</v>
      </c>
      <c r="W29" s="315"/>
      <c r="X29" s="315"/>
      <c r="Y29" s="315"/>
      <c r="AA29" s="298"/>
      <c r="AB29" s="299"/>
      <c r="AC29" s="300"/>
      <c r="AD29" s="65"/>
    </row>
    <row r="30" spans="1:30" s="64" customFormat="1">
      <c r="A30" s="30"/>
      <c r="B30" s="31"/>
      <c r="C30" s="31"/>
      <c r="D30" s="315" t="s">
        <v>49</v>
      </c>
      <c r="E30" s="315"/>
      <c r="F30" s="315"/>
      <c r="G30" s="316"/>
      <c r="H30" s="216">
        <v>10613</v>
      </c>
      <c r="I30" s="216">
        <v>3813</v>
      </c>
      <c r="J30" s="217">
        <v>3156</v>
      </c>
      <c r="K30" s="217">
        <v>1065</v>
      </c>
      <c r="L30" s="218">
        <v>2427</v>
      </c>
      <c r="M30" s="219">
        <v>846</v>
      </c>
      <c r="N30" s="36"/>
      <c r="O30" s="265">
        <v>6397</v>
      </c>
      <c r="P30" s="266">
        <v>2516</v>
      </c>
      <c r="Q30" s="170">
        <v>0</v>
      </c>
      <c r="R30" s="264">
        <v>1970</v>
      </c>
      <c r="S30" s="264">
        <v>0</v>
      </c>
      <c r="T30" s="34"/>
      <c r="U30" s="31"/>
      <c r="V30" s="315" t="s">
        <v>49</v>
      </c>
      <c r="W30" s="315"/>
      <c r="X30" s="315"/>
      <c r="Y30" s="315"/>
      <c r="AA30" s="298"/>
      <c r="AB30" s="299"/>
      <c r="AC30" s="300"/>
      <c r="AD30" s="65"/>
    </row>
    <row r="31" spans="1:30" s="64" customFormat="1">
      <c r="A31" s="30"/>
      <c r="B31" s="31"/>
      <c r="C31" s="31"/>
      <c r="D31" s="315" t="s">
        <v>50</v>
      </c>
      <c r="E31" s="315"/>
      <c r="F31" s="315"/>
      <c r="G31" s="316"/>
      <c r="H31" s="216">
        <v>20553</v>
      </c>
      <c r="I31" s="216">
        <v>5169</v>
      </c>
      <c r="J31" s="217">
        <v>6448</v>
      </c>
      <c r="K31" s="217">
        <v>1647</v>
      </c>
      <c r="L31" s="218">
        <v>5582</v>
      </c>
      <c r="M31" s="219">
        <v>1405</v>
      </c>
      <c r="N31" s="36"/>
      <c r="O31" s="265">
        <v>16895</v>
      </c>
      <c r="P31" s="266">
        <v>7725</v>
      </c>
      <c r="Q31" s="170">
        <v>0</v>
      </c>
      <c r="R31" s="264">
        <v>102544</v>
      </c>
      <c r="S31" s="264">
        <v>0</v>
      </c>
      <c r="T31" s="34"/>
      <c r="U31" s="31"/>
      <c r="V31" s="315" t="s">
        <v>50</v>
      </c>
      <c r="W31" s="315"/>
      <c r="X31" s="315"/>
      <c r="Y31" s="315"/>
      <c r="AA31" s="298"/>
      <c r="AB31" s="299"/>
      <c r="AC31" s="300"/>
      <c r="AD31" s="65"/>
    </row>
    <row r="32" spans="1:30" s="23" customFormat="1" ht="15" customHeight="1">
      <c r="B32" s="26"/>
      <c r="C32" s="326" t="s">
        <v>51</v>
      </c>
      <c r="D32" s="326"/>
      <c r="E32" s="326"/>
      <c r="F32" s="326"/>
      <c r="G32" s="327"/>
      <c r="H32" s="224">
        <v>3523</v>
      </c>
      <c r="I32" s="224">
        <v>1267</v>
      </c>
      <c r="J32" s="225">
        <v>1906</v>
      </c>
      <c r="K32" s="225">
        <v>791</v>
      </c>
      <c r="L32" s="226">
        <v>2748</v>
      </c>
      <c r="M32" s="227">
        <v>1567</v>
      </c>
      <c r="N32" s="38"/>
      <c r="O32" s="270">
        <v>11283</v>
      </c>
      <c r="P32" s="271">
        <v>7963</v>
      </c>
      <c r="Q32" s="258">
        <v>0</v>
      </c>
      <c r="R32" s="272">
        <v>11463</v>
      </c>
      <c r="S32" s="272">
        <v>873</v>
      </c>
      <c r="T32" s="25"/>
      <c r="U32" s="326" t="s">
        <v>51</v>
      </c>
      <c r="V32" s="326"/>
      <c r="W32" s="326"/>
      <c r="X32" s="326"/>
      <c r="Y32" s="326"/>
      <c r="AA32" s="295"/>
      <c r="AB32" s="296"/>
      <c r="AC32" s="297"/>
      <c r="AD32" s="63"/>
    </row>
    <row r="33" spans="1:30" s="64" customFormat="1">
      <c r="A33" s="30"/>
      <c r="B33" s="31"/>
      <c r="C33" s="31"/>
      <c r="D33" s="315" t="s">
        <v>52</v>
      </c>
      <c r="E33" s="315"/>
      <c r="F33" s="315"/>
      <c r="G33" s="316"/>
      <c r="H33" s="228">
        <v>3366</v>
      </c>
      <c r="I33" s="228">
        <v>1240</v>
      </c>
      <c r="J33" s="229">
        <v>1854</v>
      </c>
      <c r="K33" s="229">
        <v>783</v>
      </c>
      <c r="L33" s="230">
        <v>2713</v>
      </c>
      <c r="M33" s="231">
        <v>1554</v>
      </c>
      <c r="N33" s="36"/>
      <c r="O33" s="273">
        <v>11191</v>
      </c>
      <c r="P33" s="274">
        <v>7925</v>
      </c>
      <c r="Q33" s="170">
        <v>0</v>
      </c>
      <c r="R33" s="275">
        <v>9626</v>
      </c>
      <c r="S33" s="275">
        <v>0</v>
      </c>
      <c r="T33" s="34"/>
      <c r="U33" s="31"/>
      <c r="V33" s="315" t="s">
        <v>52</v>
      </c>
      <c r="W33" s="315"/>
      <c r="X33" s="315"/>
      <c r="Y33" s="315"/>
      <c r="AA33" s="298"/>
      <c r="AB33" s="299"/>
      <c r="AC33" s="300"/>
      <c r="AD33" s="65"/>
    </row>
    <row r="34" spans="1:30" s="64" customFormat="1">
      <c r="A34" s="30"/>
      <c r="B34" s="31"/>
      <c r="C34" s="31"/>
      <c r="D34" s="315" t="s">
        <v>53</v>
      </c>
      <c r="E34" s="315"/>
      <c r="F34" s="315"/>
      <c r="G34" s="316"/>
      <c r="H34" s="228">
        <v>111</v>
      </c>
      <c r="I34" s="228">
        <v>20</v>
      </c>
      <c r="J34" s="229">
        <v>36</v>
      </c>
      <c r="K34" s="229">
        <v>6</v>
      </c>
      <c r="L34" s="230">
        <v>28</v>
      </c>
      <c r="M34" s="231">
        <v>10</v>
      </c>
      <c r="N34" s="36"/>
      <c r="O34" s="273">
        <v>62</v>
      </c>
      <c r="P34" s="274">
        <v>29</v>
      </c>
      <c r="Q34" s="262">
        <v>0</v>
      </c>
      <c r="R34" s="275">
        <v>944</v>
      </c>
      <c r="S34" s="275">
        <v>0</v>
      </c>
      <c r="T34" s="34"/>
      <c r="U34" s="31"/>
      <c r="V34" s="315" t="s">
        <v>53</v>
      </c>
      <c r="W34" s="315"/>
      <c r="X34" s="315"/>
      <c r="Y34" s="315"/>
      <c r="AA34" s="298"/>
      <c r="AB34" s="299"/>
      <c r="AC34" s="300"/>
      <c r="AD34" s="65"/>
    </row>
    <row r="35" spans="1:30" s="64" customFormat="1">
      <c r="A35" s="30"/>
      <c r="B35" s="31"/>
      <c r="C35" s="31"/>
      <c r="D35" s="31"/>
      <c r="E35" s="315" t="s">
        <v>53</v>
      </c>
      <c r="F35" s="315"/>
      <c r="G35" s="316"/>
      <c r="H35" s="228">
        <v>58</v>
      </c>
      <c r="I35" s="228">
        <v>10</v>
      </c>
      <c r="J35" s="229">
        <v>17</v>
      </c>
      <c r="K35" s="229">
        <v>4</v>
      </c>
      <c r="L35" s="230">
        <v>11</v>
      </c>
      <c r="M35" s="231">
        <v>4</v>
      </c>
      <c r="N35" s="36"/>
      <c r="O35" s="273">
        <v>31</v>
      </c>
      <c r="P35" s="274">
        <v>17</v>
      </c>
      <c r="Q35" s="170">
        <v>0</v>
      </c>
      <c r="R35" s="275">
        <v>297</v>
      </c>
      <c r="S35" s="275">
        <v>0</v>
      </c>
      <c r="T35" s="34"/>
      <c r="U35" s="31"/>
      <c r="V35" s="31"/>
      <c r="W35" s="315" t="s">
        <v>53</v>
      </c>
      <c r="X35" s="315"/>
      <c r="Y35" s="315"/>
      <c r="AA35" s="298"/>
      <c r="AB35" s="299"/>
      <c r="AC35" s="300"/>
      <c r="AD35" s="65"/>
    </row>
    <row r="36" spans="1:30" s="64" customFormat="1">
      <c r="A36" s="30"/>
      <c r="B36" s="31"/>
      <c r="C36" s="31"/>
      <c r="D36" s="31"/>
      <c r="E36" s="315" t="s">
        <v>54</v>
      </c>
      <c r="F36" s="315"/>
      <c r="G36" s="316"/>
      <c r="H36" s="228">
        <v>53</v>
      </c>
      <c r="I36" s="228">
        <v>10</v>
      </c>
      <c r="J36" s="229">
        <v>19</v>
      </c>
      <c r="K36" s="229">
        <v>2</v>
      </c>
      <c r="L36" s="230">
        <v>17</v>
      </c>
      <c r="M36" s="231">
        <v>6</v>
      </c>
      <c r="N36" s="36"/>
      <c r="O36" s="273">
        <v>31</v>
      </c>
      <c r="P36" s="274">
        <v>12</v>
      </c>
      <c r="Q36" s="170">
        <v>0</v>
      </c>
      <c r="R36" s="275">
        <v>647</v>
      </c>
      <c r="S36" s="275">
        <v>0</v>
      </c>
      <c r="T36" s="34"/>
      <c r="U36" s="31"/>
      <c r="V36" s="31"/>
      <c r="W36" s="315" t="s">
        <v>54</v>
      </c>
      <c r="X36" s="315"/>
      <c r="Y36" s="315"/>
      <c r="AA36" s="298"/>
      <c r="AB36" s="299"/>
      <c r="AC36" s="300"/>
      <c r="AD36" s="65"/>
    </row>
    <row r="37" spans="1:30" s="64" customFormat="1">
      <c r="A37" s="30"/>
      <c r="B37" s="31"/>
      <c r="C37" s="31"/>
      <c r="D37" s="315" t="s">
        <v>55</v>
      </c>
      <c r="E37" s="315"/>
      <c r="F37" s="315"/>
      <c r="G37" s="316"/>
      <c r="H37" s="228">
        <v>37</v>
      </c>
      <c r="I37" s="228">
        <v>6</v>
      </c>
      <c r="J37" s="229">
        <v>13</v>
      </c>
      <c r="K37" s="229">
        <v>2</v>
      </c>
      <c r="L37" s="230">
        <v>6</v>
      </c>
      <c r="M37" s="231">
        <v>3</v>
      </c>
      <c r="N37" s="37"/>
      <c r="O37" s="273">
        <v>21</v>
      </c>
      <c r="P37" s="274">
        <v>7</v>
      </c>
      <c r="Q37" s="276">
        <v>0</v>
      </c>
      <c r="R37" s="275">
        <v>824</v>
      </c>
      <c r="S37" s="275">
        <v>828</v>
      </c>
      <c r="T37" s="34"/>
      <c r="U37" s="31"/>
      <c r="V37" s="315" t="s">
        <v>55</v>
      </c>
      <c r="W37" s="315"/>
      <c r="X37" s="315"/>
      <c r="Y37" s="315"/>
      <c r="AA37" s="298"/>
      <c r="AB37" s="299"/>
      <c r="AC37" s="300"/>
      <c r="AD37" s="65"/>
    </row>
    <row r="38" spans="1:30" s="64" customFormat="1">
      <c r="A38" s="30"/>
      <c r="B38" s="31"/>
      <c r="C38" s="31"/>
      <c r="D38" s="31"/>
      <c r="E38" s="331" t="s">
        <v>19</v>
      </c>
      <c r="F38" s="331"/>
      <c r="G38" s="332"/>
      <c r="H38" s="228">
        <v>11</v>
      </c>
      <c r="I38" s="228">
        <v>1</v>
      </c>
      <c r="J38" s="229">
        <v>3</v>
      </c>
      <c r="K38" s="229">
        <v>1</v>
      </c>
      <c r="L38" s="230">
        <v>1</v>
      </c>
      <c r="M38" s="231">
        <v>0</v>
      </c>
      <c r="N38" s="36"/>
      <c r="O38" s="273">
        <v>9</v>
      </c>
      <c r="P38" s="274">
        <v>4</v>
      </c>
      <c r="Q38" s="170">
        <v>0</v>
      </c>
      <c r="R38" s="275">
        <v>156</v>
      </c>
      <c r="S38" s="275">
        <v>64</v>
      </c>
      <c r="T38" s="34"/>
      <c r="U38" s="31"/>
      <c r="V38" s="31"/>
      <c r="W38" s="331" t="s">
        <v>19</v>
      </c>
      <c r="X38" s="331"/>
      <c r="Y38" s="331"/>
      <c r="AA38" s="298"/>
      <c r="AB38" s="299"/>
      <c r="AC38" s="300"/>
      <c r="AD38" s="65"/>
    </row>
    <row r="39" spans="1:30" s="64" customFormat="1">
      <c r="A39" s="30"/>
      <c r="B39" s="31"/>
      <c r="C39" s="31"/>
      <c r="D39" s="31"/>
      <c r="E39" s="315" t="s">
        <v>20</v>
      </c>
      <c r="F39" s="315"/>
      <c r="G39" s="316"/>
      <c r="H39" s="228">
        <v>25</v>
      </c>
      <c r="I39" s="228">
        <v>5</v>
      </c>
      <c r="J39" s="229">
        <v>8</v>
      </c>
      <c r="K39" s="229">
        <v>1</v>
      </c>
      <c r="L39" s="230">
        <v>4</v>
      </c>
      <c r="M39" s="231">
        <v>3</v>
      </c>
      <c r="N39" s="36"/>
      <c r="O39" s="273">
        <v>12</v>
      </c>
      <c r="P39" s="274">
        <v>3</v>
      </c>
      <c r="Q39" s="170">
        <v>0</v>
      </c>
      <c r="R39" s="275">
        <v>630</v>
      </c>
      <c r="S39" s="275">
        <v>723</v>
      </c>
      <c r="T39" s="34"/>
      <c r="U39" s="31"/>
      <c r="V39" s="31"/>
      <c r="W39" s="315" t="s">
        <v>20</v>
      </c>
      <c r="X39" s="315"/>
      <c r="Y39" s="315"/>
      <c r="AA39" s="298"/>
      <c r="AB39" s="299"/>
      <c r="AC39" s="300"/>
      <c r="AD39" s="65"/>
    </row>
    <row r="40" spans="1:30" s="64" customFormat="1">
      <c r="A40" s="30"/>
      <c r="B40" s="31"/>
      <c r="C40" s="31"/>
      <c r="D40" s="31"/>
      <c r="E40" s="315" t="s">
        <v>99</v>
      </c>
      <c r="F40" s="315"/>
      <c r="G40" s="316"/>
      <c r="H40" s="228">
        <v>0</v>
      </c>
      <c r="I40" s="228">
        <v>0</v>
      </c>
      <c r="J40" s="229">
        <v>0</v>
      </c>
      <c r="K40" s="229">
        <v>0</v>
      </c>
      <c r="L40" s="230">
        <v>0</v>
      </c>
      <c r="M40" s="231">
        <v>0</v>
      </c>
      <c r="N40" s="36"/>
      <c r="O40" s="273">
        <v>0</v>
      </c>
      <c r="P40" s="274">
        <v>0</v>
      </c>
      <c r="Q40" s="170">
        <v>0</v>
      </c>
      <c r="R40" s="275">
        <v>0</v>
      </c>
      <c r="S40" s="275">
        <v>1</v>
      </c>
      <c r="T40" s="34"/>
      <c r="U40" s="31"/>
      <c r="V40" s="31"/>
      <c r="W40" s="315" t="s">
        <v>99</v>
      </c>
      <c r="X40" s="315"/>
      <c r="Y40" s="315"/>
      <c r="AA40" s="298"/>
      <c r="AB40" s="299"/>
      <c r="AC40" s="300"/>
      <c r="AD40" s="65"/>
    </row>
    <row r="41" spans="1:30" s="64" customFormat="1">
      <c r="A41" s="30"/>
      <c r="B41" s="31"/>
      <c r="C41" s="31"/>
      <c r="D41" s="31"/>
      <c r="E41" s="315" t="s">
        <v>21</v>
      </c>
      <c r="F41" s="315"/>
      <c r="G41" s="316"/>
      <c r="H41" s="228">
        <v>0</v>
      </c>
      <c r="I41" s="228">
        <v>0</v>
      </c>
      <c r="J41" s="229">
        <v>2</v>
      </c>
      <c r="K41" s="229">
        <v>0</v>
      </c>
      <c r="L41" s="230">
        <v>1</v>
      </c>
      <c r="M41" s="231">
        <v>0</v>
      </c>
      <c r="N41" s="36"/>
      <c r="O41" s="273">
        <v>0</v>
      </c>
      <c r="P41" s="274">
        <v>0</v>
      </c>
      <c r="Q41" s="170">
        <v>0</v>
      </c>
      <c r="R41" s="275">
        <v>36</v>
      </c>
      <c r="S41" s="275">
        <v>10</v>
      </c>
      <c r="T41" s="34"/>
      <c r="U41" s="31"/>
      <c r="V41" s="31"/>
      <c r="W41" s="315" t="s">
        <v>21</v>
      </c>
      <c r="X41" s="315"/>
      <c r="Y41" s="315"/>
      <c r="AA41" s="298"/>
      <c r="AB41" s="299"/>
      <c r="AC41" s="300"/>
      <c r="AD41" s="65"/>
    </row>
    <row r="42" spans="1:30" s="64" customFormat="1">
      <c r="A42" s="30"/>
      <c r="B42" s="31"/>
      <c r="C42" s="31"/>
      <c r="D42" s="31"/>
      <c r="E42" s="333" t="s">
        <v>56</v>
      </c>
      <c r="F42" s="333"/>
      <c r="G42" s="334"/>
      <c r="H42" s="88">
        <v>1</v>
      </c>
      <c r="I42" s="88">
        <v>0</v>
      </c>
      <c r="J42" s="88">
        <v>0</v>
      </c>
      <c r="K42" s="88">
        <v>0</v>
      </c>
      <c r="L42" s="88">
        <v>0</v>
      </c>
      <c r="M42" s="89">
        <v>0</v>
      </c>
      <c r="N42" s="36"/>
      <c r="O42" s="170">
        <v>0</v>
      </c>
      <c r="P42" s="170">
        <v>0</v>
      </c>
      <c r="Q42" s="170">
        <v>0</v>
      </c>
      <c r="R42" s="170">
        <v>2</v>
      </c>
      <c r="S42" s="170">
        <v>30</v>
      </c>
      <c r="T42" s="34"/>
      <c r="U42" s="31"/>
      <c r="V42" s="31"/>
      <c r="W42" s="333" t="s">
        <v>56</v>
      </c>
      <c r="X42" s="333"/>
      <c r="Y42" s="333"/>
      <c r="AA42" s="298"/>
      <c r="AB42" s="299"/>
      <c r="AC42" s="300"/>
      <c r="AD42" s="65"/>
    </row>
    <row r="43" spans="1:30" s="64" customFormat="1">
      <c r="A43" s="30"/>
      <c r="B43" s="31"/>
      <c r="C43" s="31"/>
      <c r="D43" s="315" t="s">
        <v>57</v>
      </c>
      <c r="E43" s="315"/>
      <c r="F43" s="315"/>
      <c r="G43" s="316"/>
      <c r="H43" s="232">
        <v>5</v>
      </c>
      <c r="I43" s="232">
        <v>1</v>
      </c>
      <c r="J43" s="233">
        <v>1</v>
      </c>
      <c r="K43" s="233">
        <v>0</v>
      </c>
      <c r="L43" s="234">
        <v>1</v>
      </c>
      <c r="M43" s="235">
        <v>0</v>
      </c>
      <c r="N43" s="36"/>
      <c r="O43" s="277">
        <v>7</v>
      </c>
      <c r="P43" s="278">
        <v>1</v>
      </c>
      <c r="Q43" s="170">
        <v>0</v>
      </c>
      <c r="R43" s="279">
        <v>0</v>
      </c>
      <c r="S43" s="279">
        <v>44</v>
      </c>
      <c r="T43" s="34"/>
      <c r="U43" s="31"/>
      <c r="V43" s="315" t="s">
        <v>57</v>
      </c>
      <c r="W43" s="315"/>
      <c r="X43" s="315"/>
      <c r="Y43" s="315"/>
      <c r="AA43" s="298"/>
      <c r="AB43" s="299"/>
      <c r="AC43" s="300"/>
      <c r="AD43" s="65"/>
    </row>
    <row r="44" spans="1:30" s="23" customFormat="1">
      <c r="A44" s="30"/>
      <c r="B44" s="31"/>
      <c r="C44" s="31"/>
      <c r="D44" s="31"/>
      <c r="E44" s="330" t="s">
        <v>58</v>
      </c>
      <c r="F44" s="330"/>
      <c r="G44" s="32" t="s">
        <v>22</v>
      </c>
      <c r="H44" s="232">
        <v>0</v>
      </c>
      <c r="I44" s="232">
        <v>0</v>
      </c>
      <c r="J44" s="233">
        <v>0</v>
      </c>
      <c r="K44" s="233">
        <v>0</v>
      </c>
      <c r="L44" s="234">
        <v>0</v>
      </c>
      <c r="M44" s="235">
        <v>0</v>
      </c>
      <c r="N44" s="36"/>
      <c r="O44" s="277">
        <v>0</v>
      </c>
      <c r="P44" s="278">
        <v>0</v>
      </c>
      <c r="Q44" s="170">
        <v>0</v>
      </c>
      <c r="R44" s="279">
        <v>0</v>
      </c>
      <c r="S44" s="279">
        <v>42</v>
      </c>
      <c r="T44" s="34"/>
      <c r="U44" s="31"/>
      <c r="V44" s="31"/>
      <c r="W44" s="330" t="s">
        <v>58</v>
      </c>
      <c r="X44" s="330"/>
      <c r="Y44" s="31" t="s">
        <v>22</v>
      </c>
      <c r="AA44" s="295"/>
      <c r="AB44" s="296"/>
      <c r="AC44" s="297"/>
      <c r="AD44" s="63"/>
    </row>
    <row r="45" spans="1:30" s="64" customFormat="1">
      <c r="A45" s="30"/>
      <c r="B45" s="31"/>
      <c r="C45" s="31"/>
      <c r="D45" s="315" t="s">
        <v>59</v>
      </c>
      <c r="E45" s="315"/>
      <c r="F45" s="315"/>
      <c r="G45" s="316"/>
      <c r="H45" s="232">
        <v>0</v>
      </c>
      <c r="I45" s="232">
        <v>0</v>
      </c>
      <c r="J45" s="233">
        <v>0</v>
      </c>
      <c r="K45" s="233">
        <v>0</v>
      </c>
      <c r="L45" s="234">
        <v>0</v>
      </c>
      <c r="M45" s="235">
        <v>0</v>
      </c>
      <c r="N45" s="36"/>
      <c r="O45" s="277">
        <v>0</v>
      </c>
      <c r="P45" s="278">
        <v>0</v>
      </c>
      <c r="Q45" s="170">
        <v>0</v>
      </c>
      <c r="R45" s="279">
        <v>0</v>
      </c>
      <c r="S45" s="279">
        <v>1</v>
      </c>
      <c r="T45" s="34"/>
      <c r="U45" s="31"/>
      <c r="V45" s="315" t="s">
        <v>59</v>
      </c>
      <c r="W45" s="315"/>
      <c r="X45" s="315"/>
      <c r="Y45" s="315"/>
      <c r="AA45" s="298"/>
      <c r="AB45" s="299"/>
      <c r="AC45" s="300"/>
      <c r="AD45" s="65"/>
    </row>
    <row r="46" spans="1:30" s="64" customFormat="1">
      <c r="A46" s="30"/>
      <c r="B46" s="31"/>
      <c r="C46" s="31"/>
      <c r="D46" s="315" t="s">
        <v>60</v>
      </c>
      <c r="E46" s="315"/>
      <c r="F46" s="315"/>
      <c r="G46" s="316"/>
      <c r="H46" s="232">
        <v>4</v>
      </c>
      <c r="I46" s="232">
        <v>0</v>
      </c>
      <c r="J46" s="233">
        <v>2</v>
      </c>
      <c r="K46" s="233">
        <v>0</v>
      </c>
      <c r="L46" s="234">
        <v>0</v>
      </c>
      <c r="M46" s="235">
        <v>0</v>
      </c>
      <c r="N46" s="36"/>
      <c r="O46" s="277">
        <v>2</v>
      </c>
      <c r="P46" s="278">
        <v>1</v>
      </c>
      <c r="Q46" s="170">
        <v>0</v>
      </c>
      <c r="R46" s="279">
        <v>69</v>
      </c>
      <c r="S46" s="279">
        <v>0</v>
      </c>
      <c r="T46" s="34"/>
      <c r="U46" s="31"/>
      <c r="V46" s="315" t="s">
        <v>60</v>
      </c>
      <c r="W46" s="315"/>
      <c r="X46" s="315"/>
      <c r="Y46" s="315"/>
      <c r="AA46" s="298"/>
      <c r="AB46" s="299"/>
      <c r="AC46" s="300"/>
      <c r="AD46" s="65"/>
    </row>
    <row r="47" spans="1:30" s="64" customFormat="1" ht="15" customHeight="1">
      <c r="A47" s="23"/>
      <c r="B47" s="26"/>
      <c r="C47" s="326" t="s">
        <v>61</v>
      </c>
      <c r="D47" s="326"/>
      <c r="E47" s="326"/>
      <c r="F47" s="326"/>
      <c r="G47" s="327"/>
      <c r="H47" s="236">
        <v>174</v>
      </c>
      <c r="I47" s="236">
        <v>160</v>
      </c>
      <c r="J47" s="237">
        <v>35</v>
      </c>
      <c r="K47" s="237">
        <v>33</v>
      </c>
      <c r="L47" s="238">
        <v>16</v>
      </c>
      <c r="M47" s="239">
        <v>14</v>
      </c>
      <c r="N47" s="38"/>
      <c r="O47" s="280">
        <v>53</v>
      </c>
      <c r="P47" s="281">
        <v>49</v>
      </c>
      <c r="Q47" s="258">
        <v>0</v>
      </c>
      <c r="R47" s="282">
        <v>0</v>
      </c>
      <c r="S47" s="282">
        <v>2801</v>
      </c>
      <c r="T47" s="25"/>
      <c r="U47" s="326" t="s">
        <v>61</v>
      </c>
      <c r="V47" s="326"/>
      <c r="W47" s="326"/>
      <c r="X47" s="326"/>
      <c r="Y47" s="326"/>
      <c r="AA47" s="298"/>
      <c r="AB47" s="299"/>
      <c r="AC47" s="300"/>
      <c r="AD47" s="65"/>
    </row>
    <row r="48" spans="1:30" s="64" customFormat="1">
      <c r="A48" s="23"/>
      <c r="B48" s="31"/>
      <c r="C48" s="31"/>
      <c r="D48" s="315" t="s">
        <v>62</v>
      </c>
      <c r="E48" s="315"/>
      <c r="F48" s="315"/>
      <c r="G48" s="316"/>
      <c r="H48" s="232">
        <v>0</v>
      </c>
      <c r="I48" s="232">
        <v>0</v>
      </c>
      <c r="J48" s="233">
        <v>0</v>
      </c>
      <c r="K48" s="233">
        <v>0</v>
      </c>
      <c r="L48" s="234">
        <v>0</v>
      </c>
      <c r="M48" s="235">
        <v>0</v>
      </c>
      <c r="N48" s="36"/>
      <c r="O48" s="277">
        <v>0</v>
      </c>
      <c r="P48" s="278">
        <v>0</v>
      </c>
      <c r="Q48" s="262">
        <v>0</v>
      </c>
      <c r="R48" s="279">
        <v>0</v>
      </c>
      <c r="S48" s="279">
        <v>164</v>
      </c>
      <c r="T48" s="34"/>
      <c r="U48" s="31"/>
      <c r="V48" s="315" t="s">
        <v>62</v>
      </c>
      <c r="W48" s="315"/>
      <c r="X48" s="315"/>
      <c r="Y48" s="315"/>
      <c r="AA48" s="298"/>
      <c r="AB48" s="299"/>
      <c r="AC48" s="300"/>
      <c r="AD48" s="65"/>
    </row>
    <row r="49" spans="1:30" s="23" customFormat="1">
      <c r="B49" s="31"/>
      <c r="C49" s="31"/>
      <c r="D49" s="31"/>
      <c r="E49" s="333" t="s">
        <v>63</v>
      </c>
      <c r="F49" s="315"/>
      <c r="G49" s="316"/>
      <c r="H49" s="89">
        <v>0</v>
      </c>
      <c r="I49" s="89">
        <v>0</v>
      </c>
      <c r="J49" s="89">
        <v>0</v>
      </c>
      <c r="K49" s="89">
        <v>0</v>
      </c>
      <c r="L49" s="89">
        <v>0</v>
      </c>
      <c r="M49" s="89">
        <v>0</v>
      </c>
      <c r="N49" s="36"/>
      <c r="O49" s="170">
        <v>0</v>
      </c>
      <c r="P49" s="170">
        <v>0</v>
      </c>
      <c r="Q49" s="170">
        <v>0</v>
      </c>
      <c r="R49" s="170">
        <v>0</v>
      </c>
      <c r="S49" s="170">
        <v>85</v>
      </c>
      <c r="T49" s="34"/>
      <c r="U49" s="31"/>
      <c r="V49" s="31"/>
      <c r="W49" s="333" t="s">
        <v>63</v>
      </c>
      <c r="X49" s="315"/>
      <c r="Y49" s="315"/>
      <c r="AA49" s="295"/>
      <c r="AB49" s="296"/>
      <c r="AC49" s="297"/>
      <c r="AD49" s="63"/>
    </row>
    <row r="50" spans="1:30" s="64" customFormat="1">
      <c r="A50" s="23"/>
      <c r="B50" s="31"/>
      <c r="C50" s="31"/>
      <c r="D50" s="31"/>
      <c r="E50" s="333" t="s">
        <v>64</v>
      </c>
      <c r="F50" s="315"/>
      <c r="G50" s="316"/>
      <c r="H50" s="89">
        <v>0</v>
      </c>
      <c r="I50" s="89">
        <v>0</v>
      </c>
      <c r="J50" s="89">
        <v>0</v>
      </c>
      <c r="K50" s="89">
        <v>0</v>
      </c>
      <c r="L50" s="89">
        <v>0</v>
      </c>
      <c r="M50" s="89">
        <v>0</v>
      </c>
      <c r="N50" s="36"/>
      <c r="O50" s="170">
        <v>0</v>
      </c>
      <c r="P50" s="170">
        <v>0</v>
      </c>
      <c r="Q50" s="170">
        <v>0</v>
      </c>
      <c r="R50" s="170">
        <v>0</v>
      </c>
      <c r="S50" s="170">
        <v>43</v>
      </c>
      <c r="T50" s="34"/>
      <c r="U50" s="31"/>
      <c r="V50" s="31"/>
      <c r="W50" s="333" t="s">
        <v>64</v>
      </c>
      <c r="X50" s="315"/>
      <c r="Y50" s="315"/>
      <c r="AA50" s="298"/>
      <c r="AB50" s="299"/>
      <c r="AC50" s="300"/>
      <c r="AD50" s="65"/>
    </row>
    <row r="51" spans="1:30" s="64" customFormat="1">
      <c r="A51" s="30"/>
      <c r="B51" s="31"/>
      <c r="C51" s="31"/>
      <c r="D51" s="31"/>
      <c r="E51" s="333" t="s">
        <v>65</v>
      </c>
      <c r="F51" s="315"/>
      <c r="G51" s="316"/>
      <c r="H51" s="89">
        <v>0</v>
      </c>
      <c r="I51" s="89">
        <v>0</v>
      </c>
      <c r="J51" s="89">
        <v>0</v>
      </c>
      <c r="K51" s="89">
        <v>0</v>
      </c>
      <c r="L51" s="89">
        <v>0</v>
      </c>
      <c r="M51" s="89">
        <v>0</v>
      </c>
      <c r="N51" s="36"/>
      <c r="O51" s="170">
        <v>0</v>
      </c>
      <c r="P51" s="170">
        <v>0</v>
      </c>
      <c r="Q51" s="170">
        <v>0</v>
      </c>
      <c r="R51" s="170">
        <v>0</v>
      </c>
      <c r="S51" s="170">
        <v>36</v>
      </c>
      <c r="T51" s="34"/>
      <c r="U51" s="31"/>
      <c r="V51" s="31"/>
      <c r="W51" s="333" t="s">
        <v>65</v>
      </c>
      <c r="X51" s="315"/>
      <c r="Y51" s="315"/>
      <c r="AA51" s="298"/>
      <c r="AB51" s="299"/>
      <c r="AC51" s="300"/>
      <c r="AD51" s="65"/>
    </row>
    <row r="52" spans="1:30" s="64" customFormat="1">
      <c r="A52" s="30"/>
      <c r="B52" s="31"/>
      <c r="C52" s="31"/>
      <c r="D52" s="315" t="s">
        <v>71</v>
      </c>
      <c r="E52" s="315"/>
      <c r="F52" s="315"/>
      <c r="G52" s="316"/>
      <c r="H52" s="240">
        <v>174</v>
      </c>
      <c r="I52" s="240">
        <v>160</v>
      </c>
      <c r="J52" s="241">
        <v>35</v>
      </c>
      <c r="K52" s="241">
        <v>33</v>
      </c>
      <c r="L52" s="242">
        <v>16</v>
      </c>
      <c r="M52" s="243">
        <v>14</v>
      </c>
      <c r="N52" s="36"/>
      <c r="O52" s="283">
        <v>53</v>
      </c>
      <c r="P52" s="284">
        <v>49</v>
      </c>
      <c r="Q52" s="170">
        <v>0</v>
      </c>
      <c r="R52" s="285">
        <v>0</v>
      </c>
      <c r="S52" s="285">
        <v>2637</v>
      </c>
      <c r="T52" s="34"/>
      <c r="U52" s="31"/>
      <c r="V52" s="315" t="s">
        <v>75</v>
      </c>
      <c r="W52" s="315"/>
      <c r="X52" s="315"/>
      <c r="Y52" s="315"/>
      <c r="AA52" s="298"/>
      <c r="AB52" s="299"/>
      <c r="AC52" s="300"/>
      <c r="AD52" s="65"/>
    </row>
    <row r="53" spans="1:30" s="64" customFormat="1">
      <c r="A53" s="30"/>
      <c r="B53" s="39"/>
      <c r="C53" s="39"/>
      <c r="D53" s="39"/>
      <c r="E53" s="330" t="s">
        <v>72</v>
      </c>
      <c r="F53" s="330"/>
      <c r="G53" s="32" t="s">
        <v>23</v>
      </c>
      <c r="H53" s="240">
        <v>127</v>
      </c>
      <c r="I53" s="240">
        <v>122</v>
      </c>
      <c r="J53" s="241">
        <v>27</v>
      </c>
      <c r="K53" s="241">
        <v>26</v>
      </c>
      <c r="L53" s="242">
        <v>12</v>
      </c>
      <c r="M53" s="243">
        <v>12</v>
      </c>
      <c r="N53" s="36"/>
      <c r="O53" s="283">
        <v>41</v>
      </c>
      <c r="P53" s="284">
        <v>40</v>
      </c>
      <c r="Q53" s="170">
        <v>0</v>
      </c>
      <c r="R53" s="285">
        <v>0</v>
      </c>
      <c r="S53" s="285">
        <v>0</v>
      </c>
      <c r="T53" s="40"/>
      <c r="U53" s="39"/>
      <c r="V53" s="39"/>
      <c r="W53" s="330" t="s">
        <v>76</v>
      </c>
      <c r="X53" s="330"/>
      <c r="Y53" s="31" t="s">
        <v>23</v>
      </c>
      <c r="AA53" s="298"/>
      <c r="AB53" s="299"/>
      <c r="AC53" s="300"/>
      <c r="AD53" s="65"/>
    </row>
    <row r="54" spans="1:30" s="64" customFormat="1">
      <c r="A54" s="30"/>
      <c r="B54" s="39"/>
      <c r="C54" s="39"/>
      <c r="D54" s="39"/>
      <c r="E54" s="335" t="s">
        <v>27</v>
      </c>
      <c r="F54" s="335"/>
      <c r="G54" s="32" t="s">
        <v>24</v>
      </c>
      <c r="H54" s="240">
        <v>47</v>
      </c>
      <c r="I54" s="240">
        <v>38</v>
      </c>
      <c r="J54" s="241">
        <v>8</v>
      </c>
      <c r="K54" s="241">
        <v>7</v>
      </c>
      <c r="L54" s="242">
        <v>4</v>
      </c>
      <c r="M54" s="243">
        <v>2</v>
      </c>
      <c r="N54" s="36"/>
      <c r="O54" s="283">
        <v>12</v>
      </c>
      <c r="P54" s="284">
        <v>9</v>
      </c>
      <c r="Q54" s="170">
        <v>0</v>
      </c>
      <c r="R54" s="285">
        <v>0</v>
      </c>
      <c r="S54" s="285">
        <v>1763</v>
      </c>
      <c r="T54" s="40"/>
      <c r="U54" s="39"/>
      <c r="V54" s="39"/>
      <c r="W54" s="335" t="s">
        <v>27</v>
      </c>
      <c r="X54" s="335"/>
      <c r="Y54" s="31" t="s">
        <v>24</v>
      </c>
      <c r="AA54" s="298"/>
      <c r="AB54" s="299"/>
      <c r="AC54" s="300"/>
      <c r="AD54" s="65"/>
    </row>
    <row r="55" spans="1:30" s="64" customFormat="1" ht="15" customHeight="1">
      <c r="A55" s="23"/>
      <c r="B55" s="41"/>
      <c r="C55" s="326" t="s">
        <v>66</v>
      </c>
      <c r="D55" s="326"/>
      <c r="E55" s="326"/>
      <c r="F55" s="326"/>
      <c r="G55" s="327"/>
      <c r="H55" s="244">
        <v>12543</v>
      </c>
      <c r="I55" s="244">
        <v>3432</v>
      </c>
      <c r="J55" s="245">
        <v>4422</v>
      </c>
      <c r="K55" s="245">
        <v>1142</v>
      </c>
      <c r="L55" s="246">
        <v>3549</v>
      </c>
      <c r="M55" s="247">
        <v>868</v>
      </c>
      <c r="N55" s="38"/>
      <c r="O55" s="286">
        <v>8108</v>
      </c>
      <c r="P55" s="287">
        <v>2743</v>
      </c>
      <c r="Q55" s="288">
        <v>3217</v>
      </c>
      <c r="R55" s="289">
        <v>16951</v>
      </c>
      <c r="S55" s="289">
        <v>1770</v>
      </c>
      <c r="T55" s="42"/>
      <c r="U55" s="326" t="s">
        <v>66</v>
      </c>
      <c r="V55" s="326"/>
      <c r="W55" s="326"/>
      <c r="X55" s="326"/>
      <c r="Y55" s="326"/>
      <c r="AA55" s="298">
        <v>3217</v>
      </c>
      <c r="AB55" s="299">
        <v>3217</v>
      </c>
      <c r="AC55" s="300"/>
      <c r="AD55" s="65"/>
    </row>
    <row r="56" spans="1:30" s="64" customFormat="1">
      <c r="A56" s="30"/>
      <c r="B56" s="39"/>
      <c r="C56" s="39"/>
      <c r="D56" s="330" t="s">
        <v>67</v>
      </c>
      <c r="E56" s="330"/>
      <c r="F56" s="315" t="s">
        <v>68</v>
      </c>
      <c r="G56" s="316"/>
      <c r="H56" s="240">
        <v>1018</v>
      </c>
      <c r="I56" s="240">
        <v>330</v>
      </c>
      <c r="J56" s="241">
        <v>357</v>
      </c>
      <c r="K56" s="241">
        <v>138</v>
      </c>
      <c r="L56" s="242">
        <v>288</v>
      </c>
      <c r="M56" s="243">
        <v>93</v>
      </c>
      <c r="N56" s="36"/>
      <c r="O56" s="283">
        <v>672</v>
      </c>
      <c r="P56" s="284">
        <v>279</v>
      </c>
      <c r="Q56" s="290">
        <v>3217</v>
      </c>
      <c r="R56" s="285">
        <v>94</v>
      </c>
      <c r="S56" s="285">
        <v>0</v>
      </c>
      <c r="T56" s="40"/>
      <c r="U56" s="39"/>
      <c r="V56" s="330" t="s">
        <v>67</v>
      </c>
      <c r="W56" s="330"/>
      <c r="X56" s="315" t="s">
        <v>68</v>
      </c>
      <c r="Y56" s="315"/>
      <c r="AA56" s="298">
        <v>3217</v>
      </c>
      <c r="AB56" s="299">
        <v>3217</v>
      </c>
      <c r="AC56" s="300"/>
      <c r="AD56" s="65"/>
    </row>
    <row r="57" spans="1:30" s="43" customFormat="1">
      <c r="A57" s="30"/>
      <c r="B57" s="39"/>
      <c r="C57" s="39"/>
      <c r="D57" s="330" t="s">
        <v>67</v>
      </c>
      <c r="E57" s="330"/>
      <c r="F57" s="315" t="s">
        <v>69</v>
      </c>
      <c r="G57" s="316"/>
      <c r="H57" s="240">
        <v>302</v>
      </c>
      <c r="I57" s="240">
        <v>19</v>
      </c>
      <c r="J57" s="241">
        <v>32</v>
      </c>
      <c r="K57" s="241">
        <v>0</v>
      </c>
      <c r="L57" s="242">
        <v>14</v>
      </c>
      <c r="M57" s="243">
        <v>2</v>
      </c>
      <c r="N57" s="36"/>
      <c r="O57" s="283">
        <v>8</v>
      </c>
      <c r="P57" s="284">
        <v>0</v>
      </c>
      <c r="Q57" s="170">
        <v>0</v>
      </c>
      <c r="R57" s="285">
        <v>24</v>
      </c>
      <c r="S57" s="285">
        <v>30</v>
      </c>
      <c r="T57" s="40"/>
      <c r="U57" s="39"/>
      <c r="V57" s="330" t="s">
        <v>67</v>
      </c>
      <c r="W57" s="330"/>
      <c r="X57" s="315" t="s">
        <v>69</v>
      </c>
      <c r="Y57" s="315"/>
      <c r="AA57" s="301"/>
      <c r="AB57" s="301"/>
      <c r="AC57" s="301"/>
    </row>
    <row r="58" spans="1:30" s="43" customFormat="1">
      <c r="A58" s="30"/>
      <c r="B58" s="39"/>
      <c r="C58" s="39"/>
      <c r="D58" s="330" t="s">
        <v>67</v>
      </c>
      <c r="E58" s="330"/>
      <c r="F58" s="315" t="s">
        <v>26</v>
      </c>
      <c r="G58" s="316"/>
      <c r="H58" s="240">
        <v>1363</v>
      </c>
      <c r="I58" s="240">
        <v>314</v>
      </c>
      <c r="J58" s="241">
        <v>549</v>
      </c>
      <c r="K58" s="241">
        <v>131</v>
      </c>
      <c r="L58" s="242">
        <v>488</v>
      </c>
      <c r="M58" s="243">
        <v>122</v>
      </c>
      <c r="N58" s="36"/>
      <c r="O58" s="283">
        <v>1417</v>
      </c>
      <c r="P58" s="284">
        <v>546</v>
      </c>
      <c r="Q58" s="170">
        <v>0</v>
      </c>
      <c r="R58" s="285">
        <v>2739</v>
      </c>
      <c r="S58" s="285">
        <v>0</v>
      </c>
      <c r="T58" s="40"/>
      <c r="U58" s="39"/>
      <c r="V58" s="330" t="s">
        <v>67</v>
      </c>
      <c r="W58" s="330"/>
      <c r="X58" s="315" t="s">
        <v>26</v>
      </c>
      <c r="Y58" s="315"/>
      <c r="AA58" s="301"/>
      <c r="AB58" s="301"/>
      <c r="AC58" s="301"/>
    </row>
    <row r="59" spans="1:30" s="43" customFormat="1">
      <c r="A59" s="30"/>
      <c r="B59" s="39"/>
      <c r="C59" s="39"/>
      <c r="D59" s="330" t="s">
        <v>25</v>
      </c>
      <c r="E59" s="330"/>
      <c r="F59" s="315" t="s">
        <v>73</v>
      </c>
      <c r="G59" s="316"/>
      <c r="H59" s="240">
        <v>18</v>
      </c>
      <c r="I59" s="240">
        <v>2</v>
      </c>
      <c r="J59" s="241">
        <v>2</v>
      </c>
      <c r="K59" s="241">
        <v>2</v>
      </c>
      <c r="L59" s="242">
        <v>0</v>
      </c>
      <c r="M59" s="243">
        <v>0</v>
      </c>
      <c r="N59" s="36"/>
      <c r="O59" s="283">
        <v>7</v>
      </c>
      <c r="P59" s="284">
        <v>3</v>
      </c>
      <c r="Q59" s="170">
        <v>0</v>
      </c>
      <c r="R59" s="285">
        <v>0</v>
      </c>
      <c r="S59" s="285">
        <v>0</v>
      </c>
      <c r="T59" s="40"/>
      <c r="U59" s="39"/>
      <c r="V59" s="330" t="s">
        <v>25</v>
      </c>
      <c r="W59" s="330"/>
      <c r="X59" s="315" t="s">
        <v>73</v>
      </c>
      <c r="Y59" s="315"/>
      <c r="AA59" s="301"/>
      <c r="AB59" s="301"/>
      <c r="AC59" s="301"/>
    </row>
    <row r="60" spans="1:30" s="43" customFormat="1" ht="12" customHeight="1">
      <c r="A60" s="30"/>
      <c r="B60" s="39"/>
      <c r="C60" s="39"/>
      <c r="D60" s="330" t="s">
        <v>25</v>
      </c>
      <c r="E60" s="330"/>
      <c r="F60" s="339" t="s">
        <v>98</v>
      </c>
      <c r="G60" s="340"/>
      <c r="H60" s="240">
        <v>0</v>
      </c>
      <c r="I60" s="240">
        <v>0</v>
      </c>
      <c r="J60" s="241">
        <v>0</v>
      </c>
      <c r="K60" s="241">
        <v>0</v>
      </c>
      <c r="L60" s="242">
        <v>0</v>
      </c>
      <c r="M60" s="243">
        <v>0</v>
      </c>
      <c r="N60" s="36"/>
      <c r="O60" s="283">
        <v>0</v>
      </c>
      <c r="P60" s="284">
        <v>0</v>
      </c>
      <c r="Q60" s="170">
        <v>0</v>
      </c>
      <c r="R60" s="285">
        <v>0</v>
      </c>
      <c r="S60" s="285">
        <v>0</v>
      </c>
      <c r="T60" s="40"/>
      <c r="U60" s="39"/>
      <c r="V60" s="330" t="s">
        <v>25</v>
      </c>
      <c r="W60" s="330"/>
      <c r="X60" s="339" t="s">
        <v>98</v>
      </c>
      <c r="Y60" s="339"/>
      <c r="AA60" s="301"/>
      <c r="AB60" s="301"/>
      <c r="AC60" s="301"/>
    </row>
    <row r="61" spans="1:30" s="43" customFormat="1">
      <c r="A61" s="30"/>
      <c r="B61" s="39"/>
      <c r="C61" s="39"/>
      <c r="D61" s="330" t="s">
        <v>25</v>
      </c>
      <c r="E61" s="330"/>
      <c r="F61" s="315" t="s">
        <v>28</v>
      </c>
      <c r="G61" s="316"/>
      <c r="H61" s="240">
        <v>0</v>
      </c>
      <c r="I61" s="240">
        <v>0</v>
      </c>
      <c r="J61" s="241">
        <v>0</v>
      </c>
      <c r="K61" s="241">
        <v>0</v>
      </c>
      <c r="L61" s="242">
        <v>0</v>
      </c>
      <c r="M61" s="243">
        <v>0</v>
      </c>
      <c r="N61" s="36"/>
      <c r="O61" s="283">
        <v>0</v>
      </c>
      <c r="P61" s="284">
        <v>0</v>
      </c>
      <c r="Q61" s="170">
        <v>0</v>
      </c>
      <c r="R61" s="285">
        <v>21</v>
      </c>
      <c r="S61" s="285">
        <v>701</v>
      </c>
      <c r="T61" s="40"/>
      <c r="U61" s="39"/>
      <c r="V61" s="330" t="s">
        <v>25</v>
      </c>
      <c r="W61" s="330"/>
      <c r="X61" s="315" t="s">
        <v>28</v>
      </c>
      <c r="Y61" s="315"/>
      <c r="AA61" s="301"/>
      <c r="AB61" s="301"/>
      <c r="AC61" s="301"/>
    </row>
    <row r="62" spans="1:30" s="43" customFormat="1" ht="12.6" thickBot="1">
      <c r="A62" s="30"/>
      <c r="B62" s="44"/>
      <c r="C62" s="44"/>
      <c r="D62" s="336" t="s">
        <v>27</v>
      </c>
      <c r="E62" s="336"/>
      <c r="F62" s="337" t="s">
        <v>29</v>
      </c>
      <c r="G62" s="338"/>
      <c r="H62" s="248">
        <v>9071</v>
      </c>
      <c r="I62" s="248">
        <v>2587</v>
      </c>
      <c r="J62" s="249">
        <v>3201</v>
      </c>
      <c r="K62" s="249">
        <v>804</v>
      </c>
      <c r="L62" s="250">
        <v>2483</v>
      </c>
      <c r="M62" s="251">
        <v>594</v>
      </c>
      <c r="N62" s="36"/>
      <c r="O62" s="291">
        <v>5400</v>
      </c>
      <c r="P62" s="292">
        <v>1705</v>
      </c>
      <c r="Q62" s="293">
        <v>0</v>
      </c>
      <c r="R62" s="294">
        <v>11998</v>
      </c>
      <c r="S62" s="294">
        <v>0</v>
      </c>
      <c r="T62" s="45"/>
      <c r="U62" s="44"/>
      <c r="V62" s="336" t="s">
        <v>27</v>
      </c>
      <c r="W62" s="336"/>
      <c r="X62" s="337" t="s">
        <v>29</v>
      </c>
      <c r="Y62" s="337"/>
      <c r="AA62" s="301"/>
      <c r="AB62" s="301"/>
      <c r="AC62" s="301"/>
    </row>
    <row r="63" spans="1:30">
      <c r="B63" s="47"/>
      <c r="C63" s="47"/>
      <c r="D63" s="47"/>
      <c r="E63" s="47"/>
      <c r="F63" s="47"/>
      <c r="G63" s="47"/>
      <c r="H63" s="66"/>
      <c r="I63" s="66"/>
      <c r="J63" s="66"/>
      <c r="K63" s="66"/>
      <c r="L63" s="66"/>
      <c r="M63" s="66"/>
      <c r="N63" s="66"/>
      <c r="O63" s="67"/>
      <c r="P63" s="67"/>
      <c r="Q63" s="67"/>
      <c r="R63" s="67"/>
      <c r="S63" s="67"/>
      <c r="T63" s="46"/>
    </row>
    <row r="65" spans="7:19">
      <c r="G65" s="48" t="s">
        <v>85</v>
      </c>
      <c r="H65" s="48"/>
    </row>
    <row r="66" spans="7:19">
      <c r="G66" s="48" t="s">
        <v>86</v>
      </c>
      <c r="H66" s="49">
        <f t="shared" ref="H66:M66" si="0">SUM(H8,H21,H28,H32,H47,H55)-H7</f>
        <v>0</v>
      </c>
      <c r="I66" s="49">
        <f>SUM(I8,I21,I28,I32,I47,I55)-I7</f>
        <v>0</v>
      </c>
      <c r="J66" s="49">
        <f t="shared" si="0"/>
        <v>0</v>
      </c>
      <c r="K66" s="49">
        <f t="shared" si="0"/>
        <v>0</v>
      </c>
      <c r="L66" s="49">
        <f t="shared" si="0"/>
        <v>0</v>
      </c>
      <c r="M66" s="49">
        <f t="shared" si="0"/>
        <v>0</v>
      </c>
      <c r="O66" s="49">
        <f>SUM(O8,O21,O28,O32,O47,O55)-O7</f>
        <v>0</v>
      </c>
      <c r="P66" s="49">
        <f>SUM(P8,P21,P28,P32,P47,P55)-P7</f>
        <v>0</v>
      </c>
      <c r="Q66" s="49">
        <f>SUM(Q8,Q21,Q28,Q32,Q47,Q55)-Q7</f>
        <v>0</v>
      </c>
      <c r="R66" s="49">
        <f>SUM(R8,R21,R28,R32,R47,R55)-R7</f>
        <v>0</v>
      </c>
      <c r="S66" s="49">
        <f>SUM(S8,S21,S28,S32,S47,S55)-S7</f>
        <v>0</v>
      </c>
    </row>
    <row r="67" spans="7:19">
      <c r="G67" s="48" t="s">
        <v>87</v>
      </c>
      <c r="H67" s="49">
        <f t="shared" ref="H67:M67" si="1">SUM(H9,H14,H19,H20)-H8</f>
        <v>0</v>
      </c>
      <c r="I67" s="49">
        <f t="shared" si="1"/>
        <v>0</v>
      </c>
      <c r="J67" s="49">
        <f t="shared" si="1"/>
        <v>0</v>
      </c>
      <c r="K67" s="49">
        <f t="shared" si="1"/>
        <v>0</v>
      </c>
      <c r="L67" s="49">
        <f t="shared" si="1"/>
        <v>0</v>
      </c>
      <c r="M67" s="49">
        <f t="shared" si="1"/>
        <v>0</v>
      </c>
      <c r="O67" s="49">
        <f>SUM(O9,O14,O19,O20)-O8</f>
        <v>0</v>
      </c>
      <c r="P67" s="49">
        <f>SUM(P9,P14,P19,P20)-P8</f>
        <v>0</v>
      </c>
      <c r="Q67" s="49">
        <f>SUM(Q9,Q14,Q19,Q20)-Q8</f>
        <v>0</v>
      </c>
      <c r="R67" s="49">
        <f>SUM(R9,R14,R19,R20)-R8</f>
        <v>0</v>
      </c>
      <c r="S67" s="49">
        <f>SUM(S9,S14,S19,S20)-S8</f>
        <v>0</v>
      </c>
    </row>
    <row r="68" spans="7:19">
      <c r="G68" s="48" t="s">
        <v>11</v>
      </c>
      <c r="H68" s="49">
        <f t="shared" ref="H68:M68" si="2">SUM(H10:H13)-H9</f>
        <v>0</v>
      </c>
      <c r="I68" s="49">
        <f t="shared" si="2"/>
        <v>0</v>
      </c>
      <c r="J68" s="49">
        <f t="shared" si="2"/>
        <v>0</v>
      </c>
      <c r="K68" s="49">
        <f t="shared" si="2"/>
        <v>0</v>
      </c>
      <c r="L68" s="49">
        <f t="shared" si="2"/>
        <v>0</v>
      </c>
      <c r="M68" s="49">
        <f t="shared" si="2"/>
        <v>0</v>
      </c>
      <c r="O68" s="49">
        <f>SUM(O10:O13)-O9</f>
        <v>0</v>
      </c>
      <c r="P68" s="49">
        <f>SUM(P10:P13)-P9</f>
        <v>0</v>
      </c>
      <c r="Q68" s="49">
        <f>SUM(Q10:Q13)-Q9</f>
        <v>0</v>
      </c>
      <c r="R68" s="49">
        <f>SUM(R10:R13)-R9</f>
        <v>0</v>
      </c>
      <c r="S68" s="49">
        <f>SUM(S10:S13)-S9</f>
        <v>0</v>
      </c>
    </row>
    <row r="69" spans="7:19">
      <c r="G69" s="48" t="s">
        <v>88</v>
      </c>
      <c r="H69" s="49">
        <f t="shared" ref="H69:M69" si="3">SUM(H15:H18)-H14</f>
        <v>0</v>
      </c>
      <c r="I69" s="49">
        <f t="shared" si="3"/>
        <v>0</v>
      </c>
      <c r="J69" s="49">
        <f t="shared" si="3"/>
        <v>0</v>
      </c>
      <c r="K69" s="49">
        <f t="shared" si="3"/>
        <v>0</v>
      </c>
      <c r="L69" s="49">
        <f t="shared" si="3"/>
        <v>0</v>
      </c>
      <c r="M69" s="49">
        <f t="shared" si="3"/>
        <v>0</v>
      </c>
      <c r="N69" s="68"/>
      <c r="O69" s="49">
        <f>SUM(O15:O18)-O14</f>
        <v>0</v>
      </c>
      <c r="P69" s="49">
        <f>SUM(P15:P18)-P14</f>
        <v>0</v>
      </c>
      <c r="Q69" s="49">
        <f>SUM(Q15:Q18)-Q14</f>
        <v>0</v>
      </c>
      <c r="R69" s="49">
        <f>SUM(R15:R18)-R14</f>
        <v>0</v>
      </c>
      <c r="S69" s="49">
        <f>SUM(S15:S18)-S14</f>
        <v>0</v>
      </c>
    </row>
    <row r="70" spans="7:19">
      <c r="G70" s="48" t="s">
        <v>89</v>
      </c>
      <c r="H70" s="49">
        <f t="shared" ref="H70:M70" si="4">SUM(H22:H24,H26:H27)-H21</f>
        <v>0</v>
      </c>
      <c r="I70" s="49">
        <f t="shared" si="4"/>
        <v>0</v>
      </c>
      <c r="J70" s="49">
        <f t="shared" si="4"/>
        <v>0</v>
      </c>
      <c r="K70" s="49">
        <f t="shared" si="4"/>
        <v>0</v>
      </c>
      <c r="L70" s="49">
        <f t="shared" si="4"/>
        <v>0</v>
      </c>
      <c r="M70" s="49">
        <f t="shared" si="4"/>
        <v>0</v>
      </c>
      <c r="N70" s="68"/>
      <c r="O70" s="49">
        <f>SUM(O22:O24,O26:O27)-O21</f>
        <v>0</v>
      </c>
      <c r="P70" s="49">
        <f>SUM(P22:P24,P26:P27)-P21</f>
        <v>0</v>
      </c>
      <c r="Q70" s="49">
        <f>SUM(Q22:Q24,Q26:Q27)-Q21</f>
        <v>0</v>
      </c>
      <c r="R70" s="49">
        <f>SUM(R22:R24,R26:R27)-R21</f>
        <v>0</v>
      </c>
      <c r="S70" s="49">
        <f>SUM(S22:S24,S26:S27)-S21</f>
        <v>0</v>
      </c>
    </row>
    <row r="71" spans="7:19">
      <c r="G71" s="48" t="s">
        <v>90</v>
      </c>
      <c r="H71" s="49">
        <f t="shared" ref="H71:M71" si="5">SUM(H29:H31)-H28</f>
        <v>0</v>
      </c>
      <c r="I71" s="49">
        <f t="shared" si="5"/>
        <v>0</v>
      </c>
      <c r="J71" s="49">
        <f t="shared" si="5"/>
        <v>0</v>
      </c>
      <c r="K71" s="49">
        <f t="shared" si="5"/>
        <v>0</v>
      </c>
      <c r="L71" s="49">
        <f t="shared" si="5"/>
        <v>0</v>
      </c>
      <c r="M71" s="49">
        <f t="shared" si="5"/>
        <v>0</v>
      </c>
      <c r="N71" s="68"/>
      <c r="O71" s="49">
        <f>SUM(O29:O31)-O28</f>
        <v>0</v>
      </c>
      <c r="P71" s="49">
        <f>SUM(P29:P31)-P28</f>
        <v>0</v>
      </c>
      <c r="Q71" s="49">
        <f>SUM(Q29:Q31)-Q28</f>
        <v>0</v>
      </c>
      <c r="R71" s="49">
        <f>SUM(R29:R31)-R28</f>
        <v>0</v>
      </c>
      <c r="S71" s="49">
        <f>SUM(S29:S31)-S28</f>
        <v>0</v>
      </c>
    </row>
    <row r="72" spans="7:19">
      <c r="G72" s="48" t="s">
        <v>91</v>
      </c>
      <c r="H72" s="49">
        <f t="shared" ref="H72:M72" si="6">SUM(H33:H34,H37,H43,H45:H46)-H32</f>
        <v>0</v>
      </c>
      <c r="I72" s="49">
        <f t="shared" si="6"/>
        <v>0</v>
      </c>
      <c r="J72" s="49">
        <f t="shared" si="6"/>
        <v>0</v>
      </c>
      <c r="K72" s="49">
        <f t="shared" si="6"/>
        <v>0</v>
      </c>
      <c r="L72" s="49">
        <f t="shared" si="6"/>
        <v>0</v>
      </c>
      <c r="M72" s="49">
        <f t="shared" si="6"/>
        <v>0</v>
      </c>
      <c r="N72" s="68"/>
      <c r="O72" s="49">
        <f>SUM(O33:O34,O37,O43,O45:O46)-O32</f>
        <v>0</v>
      </c>
      <c r="P72" s="49">
        <f>SUM(P33:P34,P37,P43,P45:P46)-P32</f>
        <v>0</v>
      </c>
      <c r="Q72" s="49">
        <f>SUM(Q33:Q34,Q37,Q43,Q45:Q46)-Q32</f>
        <v>0</v>
      </c>
      <c r="R72" s="49">
        <f>SUM(R33:R34,R37,R43,R45:R46)-R32</f>
        <v>0</v>
      </c>
      <c r="S72" s="49">
        <f>SUM(S33:S34,S37,S43,S45:S46)-S32</f>
        <v>0</v>
      </c>
    </row>
    <row r="73" spans="7:19">
      <c r="G73" s="48" t="s">
        <v>92</v>
      </c>
      <c r="H73" s="49">
        <f t="shared" ref="H73:M73" si="7">SUM(H35:H36)-H34</f>
        <v>0</v>
      </c>
      <c r="I73" s="49">
        <f t="shared" si="7"/>
        <v>0</v>
      </c>
      <c r="J73" s="49">
        <f t="shared" si="7"/>
        <v>0</v>
      </c>
      <c r="K73" s="49">
        <f t="shared" si="7"/>
        <v>0</v>
      </c>
      <c r="L73" s="49">
        <f t="shared" si="7"/>
        <v>0</v>
      </c>
      <c r="M73" s="49">
        <f t="shared" si="7"/>
        <v>0</v>
      </c>
      <c r="N73" s="68"/>
      <c r="O73" s="49">
        <f>SUM(O35:O36)-O34</f>
        <v>0</v>
      </c>
      <c r="P73" s="49">
        <f>SUM(P35:P36)-P34</f>
        <v>0</v>
      </c>
      <c r="Q73" s="49">
        <f>SUM(Q35:Q36)-Q34</f>
        <v>0</v>
      </c>
      <c r="R73" s="49">
        <f>SUM(R35:R36)-R34</f>
        <v>0</v>
      </c>
      <c r="S73" s="49">
        <f>SUM(S35:S36)-S34</f>
        <v>0</v>
      </c>
    </row>
    <row r="74" spans="7:19">
      <c r="G74" s="48" t="s">
        <v>93</v>
      </c>
      <c r="H74" s="49">
        <f t="shared" ref="H74:M74" si="8">SUM(H38:H42)-H37</f>
        <v>0</v>
      </c>
      <c r="I74" s="49">
        <f t="shared" si="8"/>
        <v>0</v>
      </c>
      <c r="J74" s="49">
        <f t="shared" si="8"/>
        <v>0</v>
      </c>
      <c r="K74" s="49">
        <f t="shared" si="8"/>
        <v>0</v>
      </c>
      <c r="L74" s="49">
        <f t="shared" si="8"/>
        <v>0</v>
      </c>
      <c r="M74" s="49">
        <f t="shared" si="8"/>
        <v>0</v>
      </c>
      <c r="N74" s="68"/>
      <c r="O74" s="49">
        <f>SUM(O38:O42)-O37</f>
        <v>0</v>
      </c>
      <c r="P74" s="49">
        <f>SUM(P38:P42)-P37</f>
        <v>0</v>
      </c>
      <c r="Q74" s="49">
        <f>SUM(Q38:Q42)-Q37</f>
        <v>0</v>
      </c>
      <c r="R74" s="49">
        <f>SUM(R38:R42)-R37</f>
        <v>0</v>
      </c>
      <c r="S74" s="49">
        <f>SUM(S38:S42)-S37</f>
        <v>0</v>
      </c>
    </row>
    <row r="75" spans="7:19">
      <c r="G75" s="48" t="s">
        <v>94</v>
      </c>
      <c r="H75" s="49">
        <f t="shared" ref="H75:M75" si="9">SUM(H49:H51)-H48</f>
        <v>0</v>
      </c>
      <c r="I75" s="49">
        <f t="shared" si="9"/>
        <v>0</v>
      </c>
      <c r="J75" s="49">
        <f t="shared" si="9"/>
        <v>0</v>
      </c>
      <c r="K75" s="49">
        <f t="shared" si="9"/>
        <v>0</v>
      </c>
      <c r="L75" s="49">
        <f t="shared" si="9"/>
        <v>0</v>
      </c>
      <c r="M75" s="49">
        <f t="shared" si="9"/>
        <v>0</v>
      </c>
      <c r="N75" s="68"/>
      <c r="O75" s="49">
        <f>SUM(O49:O51)-O48</f>
        <v>0</v>
      </c>
      <c r="P75" s="49">
        <f>SUM(P49:P51)-P48</f>
        <v>0</v>
      </c>
      <c r="Q75" s="49">
        <f>SUM(Q49:Q51)-Q48</f>
        <v>0</v>
      </c>
      <c r="R75" s="49">
        <f>SUM(R49:R51)-R48</f>
        <v>0</v>
      </c>
      <c r="S75" s="49">
        <f>SUM(S49:S51)-S48</f>
        <v>0</v>
      </c>
    </row>
    <row r="76" spans="7:19"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</row>
    <row r="77" spans="7:19"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</row>
  </sheetData>
  <mergeCells count="134">
    <mergeCell ref="V61:W61"/>
    <mergeCell ref="X61:Y61"/>
    <mergeCell ref="V62:W62"/>
    <mergeCell ref="X62:Y62"/>
    <mergeCell ref="X59:Y59"/>
    <mergeCell ref="V60:W60"/>
    <mergeCell ref="X60:Y60"/>
    <mergeCell ref="D58:E58"/>
    <mergeCell ref="F58:G58"/>
    <mergeCell ref="D59:E59"/>
    <mergeCell ref="F59:G59"/>
    <mergeCell ref="D60:E60"/>
    <mergeCell ref="F60:G60"/>
    <mergeCell ref="D61:E61"/>
    <mergeCell ref="F61:G61"/>
    <mergeCell ref="D62:E62"/>
    <mergeCell ref="F62:G62"/>
    <mergeCell ref="E54:F54"/>
    <mergeCell ref="C55:G55"/>
    <mergeCell ref="D57:E57"/>
    <mergeCell ref="F57:G57"/>
    <mergeCell ref="D56:E56"/>
    <mergeCell ref="F56:G56"/>
    <mergeCell ref="V58:W58"/>
    <mergeCell ref="X58:Y58"/>
    <mergeCell ref="V59:W59"/>
    <mergeCell ref="W53:X53"/>
    <mergeCell ref="W49:Y49"/>
    <mergeCell ref="W50:Y50"/>
    <mergeCell ref="W54:X54"/>
    <mergeCell ref="U55:Y55"/>
    <mergeCell ref="V56:W56"/>
    <mergeCell ref="X56:Y56"/>
    <mergeCell ref="V57:W57"/>
    <mergeCell ref="X57:Y57"/>
    <mergeCell ref="V43:Y43"/>
    <mergeCell ref="W44:X44"/>
    <mergeCell ref="W35:Y35"/>
    <mergeCell ref="W36:Y36"/>
    <mergeCell ref="V37:Y37"/>
    <mergeCell ref="V46:Y46"/>
    <mergeCell ref="U47:Y47"/>
    <mergeCell ref="V48:Y48"/>
    <mergeCell ref="V52:Y52"/>
    <mergeCell ref="W51:Y51"/>
    <mergeCell ref="W38:Y38"/>
    <mergeCell ref="W39:Y39"/>
    <mergeCell ref="W40:Y40"/>
    <mergeCell ref="W41:Y41"/>
    <mergeCell ref="W42:Y42"/>
    <mergeCell ref="V45:Y45"/>
    <mergeCell ref="V26:Y26"/>
    <mergeCell ref="V27:Y27"/>
    <mergeCell ref="U28:Y28"/>
    <mergeCell ref="V29:Y29"/>
    <mergeCell ref="V30:Y30"/>
    <mergeCell ref="V31:Y31"/>
    <mergeCell ref="U32:Y32"/>
    <mergeCell ref="V33:Y33"/>
    <mergeCell ref="V34:Y34"/>
    <mergeCell ref="W17:Y17"/>
    <mergeCell ref="W18:Y18"/>
    <mergeCell ref="V19:Y19"/>
    <mergeCell ref="V20:Y20"/>
    <mergeCell ref="U21:Y21"/>
    <mergeCell ref="V22:Y22"/>
    <mergeCell ref="V23:Y23"/>
    <mergeCell ref="V24:Y24"/>
    <mergeCell ref="W25:X25"/>
    <mergeCell ref="U8:Y8"/>
    <mergeCell ref="V9:Y9"/>
    <mergeCell ref="W10:Y10"/>
    <mergeCell ref="W11:Y11"/>
    <mergeCell ref="W12:Y12"/>
    <mergeCell ref="W13:Y13"/>
    <mergeCell ref="V14:Y14"/>
    <mergeCell ref="W15:Y15"/>
    <mergeCell ref="W16:Y16"/>
    <mergeCell ref="E40:G40"/>
    <mergeCell ref="E41:G41"/>
    <mergeCell ref="D34:G34"/>
    <mergeCell ref="E35:G35"/>
    <mergeCell ref="E36:G36"/>
    <mergeCell ref="D37:G37"/>
    <mergeCell ref="E38:G38"/>
    <mergeCell ref="E39:G39"/>
    <mergeCell ref="E53:F53"/>
    <mergeCell ref="D46:G46"/>
    <mergeCell ref="C47:G47"/>
    <mergeCell ref="D48:G48"/>
    <mergeCell ref="E49:G49"/>
    <mergeCell ref="E50:G50"/>
    <mergeCell ref="E51:G51"/>
    <mergeCell ref="D52:G52"/>
    <mergeCell ref="D43:G43"/>
    <mergeCell ref="D45:G45"/>
    <mergeCell ref="E42:G42"/>
    <mergeCell ref="E44:F44"/>
    <mergeCell ref="E25:F25"/>
    <mergeCell ref="D26:G26"/>
    <mergeCell ref="D27:G27"/>
    <mergeCell ref="C28:G28"/>
    <mergeCell ref="D29:G29"/>
    <mergeCell ref="D30:G30"/>
    <mergeCell ref="D31:G31"/>
    <mergeCell ref="C32:G32"/>
    <mergeCell ref="D33:G33"/>
    <mergeCell ref="E16:G16"/>
    <mergeCell ref="E17:G17"/>
    <mergeCell ref="E18:G18"/>
    <mergeCell ref="D19:G19"/>
    <mergeCell ref="D20:G20"/>
    <mergeCell ref="C21:G21"/>
    <mergeCell ref="D22:G22"/>
    <mergeCell ref="D23:G23"/>
    <mergeCell ref="D24:G24"/>
    <mergeCell ref="C8:G8"/>
    <mergeCell ref="D9:G9"/>
    <mergeCell ref="E10:G10"/>
    <mergeCell ref="E11:G11"/>
    <mergeCell ref="E12:G12"/>
    <mergeCell ref="B7:G7"/>
    <mergeCell ref="E13:G13"/>
    <mergeCell ref="D14:G14"/>
    <mergeCell ref="E15:G15"/>
    <mergeCell ref="T7:Y7"/>
    <mergeCell ref="P2:S2"/>
    <mergeCell ref="H4:I4"/>
    <mergeCell ref="J4:K4"/>
    <mergeCell ref="L4:M4"/>
    <mergeCell ref="O4:P4"/>
    <mergeCell ref="T4:Y6"/>
    <mergeCell ref="H2:L2"/>
    <mergeCell ref="B4:G6"/>
  </mergeCells>
  <phoneticPr fontId="2"/>
  <printOptions horizontalCentered="1"/>
  <pageMargins left="0.19685039370078741" right="0.19685039370078741" top="0.78740157480314965" bottom="0.39370078740157483" header="0.31496062992125984" footer="0.31496062992125984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2023-07-24T00:45:35Z</cp:lastPrinted>
  <dcterms:created xsi:type="dcterms:W3CDTF">2002-04-12T05:16:45Z</dcterms:created>
  <dcterms:modified xsi:type="dcterms:W3CDTF">2023-07-28T10:40:45Z</dcterms:modified>
</cp:coreProperties>
</file>