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4530" yWindow="-120" windowWidth="20730" windowHeight="11160"/>
  </bookViews>
  <sheets>
    <sheet name="01" sheetId="1" r:id="rId1"/>
  </sheets>
  <definedNames>
    <definedName name="_xlnm.Print_Area" localSheetId="0">'01'!$B$3:$AK$73</definedName>
  </definedNames>
  <calcPr calcId="162913"/>
</workbook>
</file>

<file path=xl/calcChain.xml><?xml version="1.0" encoding="utf-8"?>
<calcChain xmlns="http://schemas.openxmlformats.org/spreadsheetml/2006/main">
  <c r="AL9" i="1" l="1"/>
  <c r="J80" i="1" l="1"/>
  <c r="T64" i="1"/>
  <c r="AM64" i="1" s="1"/>
  <c r="T63" i="1"/>
  <c r="AM63" i="1" s="1"/>
  <c r="T62" i="1"/>
  <c r="AM62" i="1" s="1"/>
  <c r="T61" i="1"/>
  <c r="AM61" i="1" s="1"/>
  <c r="T60" i="1"/>
  <c r="AM60" i="1" s="1"/>
  <c r="T59" i="1"/>
  <c r="AM59" i="1" s="1"/>
  <c r="T58" i="1"/>
  <c r="AM58" i="1" s="1"/>
  <c r="T57" i="1"/>
  <c r="AM57" i="1" s="1"/>
  <c r="T56" i="1"/>
  <c r="AM56" i="1" s="1"/>
  <c r="T55" i="1"/>
  <c r="AM55" i="1" s="1"/>
  <c r="T54" i="1"/>
  <c r="AM54" i="1" s="1"/>
  <c r="T53" i="1"/>
  <c r="AM53" i="1" s="1"/>
  <c r="T52" i="1"/>
  <c r="AM52" i="1" s="1"/>
  <c r="T51" i="1"/>
  <c r="AM51" i="1" s="1"/>
  <c r="T48" i="1"/>
  <c r="AM48" i="1" s="1"/>
  <c r="T47" i="1"/>
  <c r="AM47" i="1" s="1"/>
  <c r="T46" i="1"/>
  <c r="AM46" i="1" s="1"/>
  <c r="T45" i="1"/>
  <c r="AM45" i="1" s="1"/>
  <c r="T44" i="1"/>
  <c r="AM44" i="1" s="1"/>
  <c r="T43" i="1"/>
  <c r="AM43" i="1" s="1"/>
  <c r="T42" i="1"/>
  <c r="AM42" i="1" s="1"/>
  <c r="T41" i="1"/>
  <c r="AM41" i="1" s="1"/>
  <c r="T40" i="1"/>
  <c r="AM40" i="1" s="1"/>
  <c r="T39" i="1"/>
  <c r="AM39" i="1" s="1"/>
  <c r="T38" i="1"/>
  <c r="AM38" i="1" s="1"/>
  <c r="T37" i="1"/>
  <c r="AM37" i="1" s="1"/>
  <c r="T36" i="1"/>
  <c r="T35" i="1"/>
  <c r="AM35" i="1" s="1"/>
  <c r="T33" i="1"/>
  <c r="AM33" i="1" s="1"/>
  <c r="T32" i="1"/>
  <c r="AM32" i="1" s="1"/>
  <c r="T31" i="1"/>
  <c r="AM31" i="1" s="1"/>
  <c r="T29" i="1"/>
  <c r="AM29" i="1" s="1"/>
  <c r="T28" i="1"/>
  <c r="AM28" i="1" s="1"/>
  <c r="T27" i="1"/>
  <c r="AM27" i="1" s="1"/>
  <c r="T26" i="1"/>
  <c r="AM26" i="1" s="1"/>
  <c r="T25" i="1"/>
  <c r="AM25" i="1" s="1"/>
  <c r="T24" i="1"/>
  <c r="AM24" i="1" s="1"/>
  <c r="T22" i="1"/>
  <c r="AM22" i="1" s="1"/>
  <c r="T21" i="1"/>
  <c r="AM21" i="1" s="1"/>
  <c r="T20" i="1"/>
  <c r="AM20" i="1" s="1"/>
  <c r="T19" i="1"/>
  <c r="AM19" i="1" s="1"/>
  <c r="T18" i="1"/>
  <c r="AM18" i="1" s="1"/>
  <c r="T17" i="1"/>
  <c r="AM17" i="1" s="1"/>
  <c r="T15" i="1"/>
  <c r="AM15" i="1" s="1"/>
  <c r="T14" i="1"/>
  <c r="AM14" i="1" s="1"/>
  <c r="T13" i="1"/>
  <c r="AM13" i="1" s="1"/>
  <c r="T12" i="1"/>
  <c r="AM12" i="1" s="1"/>
  <c r="H13" i="1"/>
  <c r="AL13" i="1" s="1"/>
  <c r="X82" i="1"/>
  <c r="AE80" i="1"/>
  <c r="AD80" i="1"/>
  <c r="AC80" i="1"/>
  <c r="AB80" i="1"/>
  <c r="AA80" i="1"/>
  <c r="Z80" i="1"/>
  <c r="Y80" i="1"/>
  <c r="X80" i="1"/>
  <c r="V80" i="1"/>
  <c r="U80" i="1"/>
  <c r="AE79" i="1"/>
  <c r="AD79" i="1"/>
  <c r="AC79" i="1"/>
  <c r="AA79" i="1"/>
  <c r="Y79" i="1"/>
  <c r="X79" i="1"/>
  <c r="V79" i="1"/>
  <c r="U79" i="1"/>
  <c r="S80" i="1"/>
  <c r="R80" i="1"/>
  <c r="Q80" i="1"/>
  <c r="P80" i="1"/>
  <c r="O80" i="1"/>
  <c r="N80" i="1"/>
  <c r="L80" i="1"/>
  <c r="P79" i="1"/>
  <c r="O79" i="1"/>
  <c r="N79" i="1"/>
  <c r="M79" i="1"/>
  <c r="L79" i="1"/>
  <c r="I80" i="1"/>
  <c r="I79" i="1"/>
  <c r="AD86" i="1"/>
  <c r="Z86" i="1"/>
  <c r="AE83" i="1"/>
  <c r="AD83" i="1"/>
  <c r="AC83" i="1"/>
  <c r="AB83" i="1"/>
  <c r="AA83" i="1"/>
  <c r="Z83" i="1"/>
  <c r="Y83" i="1"/>
  <c r="X83" i="1"/>
  <c r="V83" i="1"/>
  <c r="AE82" i="1"/>
  <c r="AD82" i="1"/>
  <c r="AC82" i="1"/>
  <c r="AB82" i="1"/>
  <c r="AA82" i="1"/>
  <c r="Z82" i="1"/>
  <c r="Y82" i="1"/>
  <c r="U82" i="1"/>
  <c r="AE81" i="1"/>
  <c r="AD81" i="1"/>
  <c r="AC81" i="1"/>
  <c r="AB81" i="1"/>
  <c r="AA81" i="1"/>
  <c r="Z81" i="1"/>
  <c r="Y81" i="1"/>
  <c r="X81" i="1"/>
  <c r="V81" i="1"/>
  <c r="U81" i="1"/>
  <c r="Q86" i="1"/>
  <c r="O86" i="1"/>
  <c r="M86" i="1"/>
  <c r="J86" i="1"/>
  <c r="S83" i="1"/>
  <c r="R83" i="1"/>
  <c r="Q83" i="1"/>
  <c r="P83" i="1"/>
  <c r="O83" i="1"/>
  <c r="M83" i="1"/>
  <c r="L83" i="1"/>
  <c r="J83" i="1"/>
  <c r="S82" i="1"/>
  <c r="R82" i="1"/>
  <c r="Q82" i="1"/>
  <c r="P82" i="1"/>
  <c r="O82" i="1"/>
  <c r="N82" i="1"/>
  <c r="M82" i="1"/>
  <c r="L82" i="1"/>
  <c r="J82" i="1"/>
  <c r="S81" i="1"/>
  <c r="R81" i="1"/>
  <c r="Q81" i="1"/>
  <c r="P81" i="1"/>
  <c r="O81" i="1"/>
  <c r="N81" i="1"/>
  <c r="M81" i="1"/>
  <c r="L81" i="1"/>
  <c r="J81" i="1"/>
  <c r="I83" i="1"/>
  <c r="I82" i="1"/>
  <c r="I81" i="1"/>
  <c r="AE85" i="1"/>
  <c r="H64" i="1"/>
  <c r="AL64" i="1" s="1"/>
  <c r="H63" i="1"/>
  <c r="AL63" i="1" s="1"/>
  <c r="H62" i="1"/>
  <c r="AL62" i="1" s="1"/>
  <c r="H61" i="1"/>
  <c r="AL61" i="1" s="1"/>
  <c r="H60" i="1"/>
  <c r="AL60" i="1" s="1"/>
  <c r="H59" i="1"/>
  <c r="AL59" i="1" s="1"/>
  <c r="H58" i="1"/>
  <c r="AL58" i="1" s="1"/>
  <c r="H57" i="1"/>
  <c r="AL57" i="1" s="1"/>
  <c r="H56" i="1"/>
  <c r="AL56" i="1" s="1"/>
  <c r="H55" i="1"/>
  <c r="AL55" i="1" s="1"/>
  <c r="H54" i="1"/>
  <c r="AL54" i="1" s="1"/>
  <c r="H53" i="1"/>
  <c r="AL53" i="1" s="1"/>
  <c r="H52" i="1"/>
  <c r="AL52" i="1" s="1"/>
  <c r="H51" i="1"/>
  <c r="H48" i="1"/>
  <c r="AL48" i="1" s="1"/>
  <c r="H47" i="1"/>
  <c r="AL47" i="1" s="1"/>
  <c r="H46" i="1"/>
  <c r="AL46" i="1" s="1"/>
  <c r="H45" i="1"/>
  <c r="AL45" i="1" s="1"/>
  <c r="H44" i="1"/>
  <c r="AL44" i="1" s="1"/>
  <c r="H43" i="1"/>
  <c r="AL43" i="1" s="1"/>
  <c r="H42" i="1"/>
  <c r="AL42" i="1" s="1"/>
  <c r="H41" i="1"/>
  <c r="AL41" i="1" s="1"/>
  <c r="H40" i="1"/>
  <c r="AL40" i="1" s="1"/>
  <c r="H38" i="1"/>
  <c r="AL38" i="1" s="1"/>
  <c r="H37" i="1"/>
  <c r="AL37" i="1" s="1"/>
  <c r="H36" i="1"/>
  <c r="H35" i="1"/>
  <c r="AL35" i="1" s="1"/>
  <c r="H33" i="1"/>
  <c r="AL33" i="1" s="1"/>
  <c r="H32" i="1"/>
  <c r="AL32" i="1" s="1"/>
  <c r="H31" i="1"/>
  <c r="AL31" i="1" s="1"/>
  <c r="H29" i="1"/>
  <c r="AL29" i="1" s="1"/>
  <c r="H28" i="1"/>
  <c r="AL28" i="1" s="1"/>
  <c r="H27" i="1"/>
  <c r="AL27" i="1" s="1"/>
  <c r="H26" i="1"/>
  <c r="AL26" i="1" s="1"/>
  <c r="H25" i="1"/>
  <c r="AL25" i="1" s="1"/>
  <c r="H24" i="1"/>
  <c r="AL24" i="1" s="1"/>
  <c r="H22" i="1"/>
  <c r="AL22" i="1" s="1"/>
  <c r="H21" i="1"/>
  <c r="AL21" i="1" s="1"/>
  <c r="H20" i="1"/>
  <c r="AL20" i="1" s="1"/>
  <c r="H19" i="1"/>
  <c r="AL19" i="1" s="1"/>
  <c r="H18" i="1"/>
  <c r="AL18" i="1" s="1"/>
  <c r="H17" i="1"/>
  <c r="AL17" i="1" s="1"/>
  <c r="H15" i="1"/>
  <c r="AL15" i="1" s="1"/>
  <c r="H14" i="1"/>
  <c r="AL14" i="1" s="1"/>
  <c r="H12" i="1"/>
  <c r="AL12" i="1" s="1"/>
  <c r="U84" i="1"/>
  <c r="V84" i="1"/>
  <c r="X84" i="1"/>
  <c r="Y84" i="1"/>
  <c r="Z84" i="1"/>
  <c r="AA84" i="1"/>
  <c r="AB84" i="1"/>
  <c r="AC84" i="1"/>
  <c r="AD84" i="1"/>
  <c r="AE84" i="1"/>
  <c r="U85" i="1"/>
  <c r="V85" i="1"/>
  <c r="X85" i="1"/>
  <c r="Y85" i="1"/>
  <c r="Z85" i="1"/>
  <c r="AA85" i="1"/>
  <c r="AC85" i="1"/>
  <c r="AD85" i="1"/>
  <c r="V86" i="1"/>
  <c r="Y86" i="1"/>
  <c r="AA86" i="1"/>
  <c r="AC86" i="1"/>
  <c r="I84" i="1"/>
  <c r="J84" i="1"/>
  <c r="L84" i="1"/>
  <c r="M84" i="1"/>
  <c r="N84" i="1"/>
  <c r="O84" i="1"/>
  <c r="P84" i="1"/>
  <c r="Q84" i="1"/>
  <c r="R84" i="1"/>
  <c r="S84" i="1"/>
  <c r="I85" i="1"/>
  <c r="L85" i="1"/>
  <c r="N85" i="1"/>
  <c r="P85" i="1"/>
  <c r="R85" i="1"/>
  <c r="I86" i="1"/>
  <c r="L86" i="1"/>
  <c r="N86" i="1"/>
  <c r="P86" i="1"/>
  <c r="R86" i="1"/>
  <c r="S85" i="1"/>
  <c r="Q85" i="1"/>
  <c r="O85" i="1"/>
  <c r="J85" i="1"/>
  <c r="M85" i="1"/>
  <c r="AB85" i="1"/>
  <c r="H39" i="1"/>
  <c r="AL39" i="1" s="1"/>
  <c r="U86" i="1"/>
  <c r="AE86" i="1"/>
  <c r="S86" i="1"/>
  <c r="H50" i="1"/>
  <c r="AL50" i="1" s="1"/>
  <c r="AB86" i="1"/>
  <c r="X86" i="1"/>
  <c r="T50" i="1"/>
  <c r="Z9" i="1" l="1"/>
  <c r="Z77" i="1" s="1"/>
  <c r="J78" i="1"/>
  <c r="W9" i="1"/>
  <c r="O9" i="1"/>
  <c r="O77" i="1" s="1"/>
  <c r="Y9" i="1"/>
  <c r="Y77" i="1" s="1"/>
  <c r="V78" i="1"/>
  <c r="I78" i="1"/>
  <c r="T86" i="1"/>
  <c r="H86" i="1"/>
  <c r="X9" i="1"/>
  <c r="X77" i="1" s="1"/>
  <c r="AA9" i="1"/>
  <c r="AA77" i="1" s="1"/>
  <c r="H84" i="1"/>
  <c r="Q9" i="1"/>
  <c r="Q77" i="1" s="1"/>
  <c r="R9" i="1"/>
  <c r="R77" i="1" s="1"/>
  <c r="J79" i="1"/>
  <c r="P78" i="1"/>
  <c r="AM50" i="1"/>
  <c r="T49" i="1"/>
  <c r="AM49" i="1" s="1"/>
  <c r="T34" i="1"/>
  <c r="AM34" i="1" s="1"/>
  <c r="T85" i="1"/>
  <c r="T84" i="1"/>
  <c r="T30" i="1"/>
  <c r="T82" i="1" s="1"/>
  <c r="AB9" i="1"/>
  <c r="AB77" i="1" s="1"/>
  <c r="T16" i="1"/>
  <c r="Z79" i="1"/>
  <c r="T11" i="1"/>
  <c r="AM11" i="1" s="1"/>
  <c r="U9" i="1"/>
  <c r="H49" i="1"/>
  <c r="AL49" i="1" s="1"/>
  <c r="H34" i="1"/>
  <c r="AL34" i="1" s="1"/>
  <c r="H16" i="1"/>
  <c r="H80" i="1" s="1"/>
  <c r="S78" i="1"/>
  <c r="K9" i="1"/>
  <c r="N78" i="1"/>
  <c r="M78" i="1"/>
  <c r="H11" i="1"/>
  <c r="H79" i="1" s="1"/>
  <c r="H85" i="1"/>
  <c r="H30" i="1"/>
  <c r="Q79" i="1"/>
  <c r="T23" i="1"/>
  <c r="AL36" i="1"/>
  <c r="AL51" i="1"/>
  <c r="N83" i="1"/>
  <c r="V82" i="1"/>
  <c r="U83" i="1"/>
  <c r="H23" i="1"/>
  <c r="R79" i="1"/>
  <c r="M80" i="1"/>
  <c r="AB79" i="1"/>
  <c r="AM36" i="1"/>
  <c r="S79" i="1"/>
  <c r="J9" i="1" l="1"/>
  <c r="J77" i="1" s="1"/>
  <c r="I9" i="1"/>
  <c r="I77" i="1" s="1"/>
  <c r="Z78" i="1"/>
  <c r="Y78" i="1"/>
  <c r="R78" i="1"/>
  <c r="O78" i="1"/>
  <c r="V9" i="1"/>
  <c r="V77" i="1" s="1"/>
  <c r="P9" i="1"/>
  <c r="P77" i="1" s="1"/>
  <c r="AM30" i="1"/>
  <c r="U78" i="1"/>
  <c r="X78" i="1"/>
  <c r="Q78" i="1"/>
  <c r="T83" i="1"/>
  <c r="AA78" i="1"/>
  <c r="U77" i="1"/>
  <c r="N9" i="1"/>
  <c r="N77" i="1" s="1"/>
  <c r="AL16" i="1"/>
  <c r="AL11" i="1"/>
  <c r="AB78" i="1"/>
  <c r="AM16" i="1"/>
  <c r="T80" i="1"/>
  <c r="T79" i="1"/>
  <c r="H83" i="1"/>
  <c r="S9" i="1"/>
  <c r="S77" i="1" s="1"/>
  <c r="M9" i="1"/>
  <c r="M77" i="1" s="1"/>
  <c r="H10" i="1"/>
  <c r="AL10" i="1" s="1"/>
  <c r="L9" i="1"/>
  <c r="L77" i="1" s="1"/>
  <c r="L78" i="1"/>
  <c r="AC78" i="1"/>
  <c r="AC9" i="1"/>
  <c r="H81" i="1"/>
  <c r="AL23" i="1"/>
  <c r="AD78" i="1"/>
  <c r="AD9" i="1"/>
  <c r="AD77" i="1" s="1"/>
  <c r="T10" i="1"/>
  <c r="AM23" i="1"/>
  <c r="T81" i="1"/>
  <c r="AE78" i="1"/>
  <c r="AE9" i="1"/>
  <c r="AE77" i="1" s="1"/>
  <c r="H82" i="1"/>
  <c r="AL30" i="1"/>
  <c r="H9" i="1" l="1"/>
  <c r="H77" i="1" s="1"/>
  <c r="H78" i="1"/>
  <c r="AM10" i="1"/>
  <c r="T78" i="1"/>
  <c r="AC77" i="1"/>
  <c r="T9" i="1"/>
  <c r="T77" i="1" l="1"/>
  <c r="AM9" i="1"/>
</calcChain>
</file>

<file path=xl/sharedStrings.xml><?xml version="1.0" encoding="utf-8"?>
<sst xmlns="http://schemas.openxmlformats.org/spreadsheetml/2006/main" count="212" uniqueCount="120">
  <si>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</si>
  <si>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</si>
  <si>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</si>
  <si>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</si>
  <si>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</si>
  <si>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</si>
  <si>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</si>
  <si>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</si>
  <si>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</si>
  <si>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</si>
  <si>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</si>
  <si>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</si>
  <si>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</si>
  <si>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</si>
  <si>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</si>
  <si>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</si>
  <si>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</si>
  <si>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</si>
  <si>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</si>
  <si>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 xml:space="preserve"> 　 障害等の有無
                　　 罪 種</t>
    <phoneticPr fontId="1"/>
  </si>
  <si>
    <t>嬰児殺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</si>
  <si>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</si>
  <si>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</si>
  <si>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</si>
  <si>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</si>
  <si>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</si>
  <si>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</si>
  <si>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</si>
  <si>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</si>
  <si>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</si>
  <si>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</si>
  <si>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</si>
  <si>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</si>
  <si>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</si>
  <si>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</si>
  <si>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</si>
  <si>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</si>
  <si>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</si>
  <si>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背任</t>
    <phoneticPr fontId="1"/>
  </si>
  <si>
    <t>賭博</t>
    <phoneticPr fontId="1"/>
  </si>
  <si>
    <t>普通賭博</t>
    <phoneticPr fontId="1"/>
  </si>
  <si>
    <t>常習賭博</t>
    <phoneticPr fontId="1"/>
  </si>
  <si>
    <t>うち)</t>
    <phoneticPr fontId="1"/>
  </si>
  <si>
    <t>うち)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</si>
  <si>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</si>
  <si>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</si>
  <si>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</si>
  <si>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</si>
  <si>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</si>
  <si>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殺人</t>
    <phoneticPr fontId="1"/>
  </si>
  <si>
    <t>刑法犯総数(交通業過を除く)</t>
    <rPh sb="6" eb="9">
      <t>コウツウギョウ</t>
    </rPh>
    <rPh sb="9" eb="10">
      <t>カ</t>
    </rPh>
    <rPh sb="11" eb="12">
      <t>ノゾ</t>
    </rPh>
    <phoneticPr fontId="1"/>
  </si>
  <si>
    <t>凶悪犯</t>
    <phoneticPr fontId="1"/>
  </si>
  <si>
    <t>風俗犯</t>
    <phoneticPr fontId="1"/>
  </si>
  <si>
    <t>わいせつ</t>
    <phoneticPr fontId="1"/>
  </si>
  <si>
    <t>その他の刑法犯</t>
    <phoneticPr fontId="1"/>
  </si>
  <si>
    <t>総数表</t>
    <rPh sb="0" eb="2">
      <t>ソウスウ</t>
    </rPh>
    <rPh sb="2" eb="3">
      <t>ヒョウ</t>
    </rPh>
    <phoneticPr fontId="1"/>
  </si>
  <si>
    <t>アルコール中毒者</t>
    <rPh sb="5" eb="8">
      <t>チュウドクシャ</t>
    </rPh>
    <phoneticPr fontId="1"/>
  </si>
  <si>
    <t>その他
薬物
常用者</t>
    <rPh sb="4" eb="6">
      <t>ヤクブツ</t>
    </rPh>
    <rPh sb="7" eb="10">
      <t>ジョウヨウシャ</t>
    </rPh>
    <phoneticPr fontId="1"/>
  </si>
  <si>
    <t>性格
異常者</t>
    <rPh sb="3" eb="6">
      <t>イジョウシャ</t>
    </rPh>
    <phoneticPr fontId="1"/>
  </si>
  <si>
    <t>麻薬
常用者</t>
    <rPh sb="3" eb="6">
      <t>ジョウヨウシャ</t>
    </rPh>
    <phoneticPr fontId="1"/>
  </si>
  <si>
    <t>大麻
常用者</t>
    <rPh sb="3" eb="6">
      <t>ジョウヨウシャ</t>
    </rPh>
    <phoneticPr fontId="1"/>
  </si>
  <si>
    <t>有機溶剤
等
乱用者</t>
    <rPh sb="5" eb="6">
      <t>トウ</t>
    </rPh>
    <rPh sb="7" eb="10">
      <t>ランヨウシャ</t>
    </rPh>
    <phoneticPr fontId="1"/>
  </si>
  <si>
    <t>該当
なし</t>
    <rPh sb="0" eb="2">
      <t>ガイトウ</t>
    </rPh>
    <phoneticPr fontId="1"/>
  </si>
  <si>
    <t>精神
障害
者</t>
    <rPh sb="3" eb="5">
      <t>ショウガイ</t>
    </rPh>
    <rPh sb="6" eb="7">
      <t>モノ</t>
    </rPh>
    <phoneticPr fontId="1"/>
  </si>
  <si>
    <t>注1)</t>
    <phoneticPr fontId="1"/>
  </si>
  <si>
    <t>注2)</t>
    <phoneticPr fontId="1"/>
  </si>
  <si>
    <t>注3)</t>
    <phoneticPr fontId="1"/>
  </si>
  <si>
    <t>注4)</t>
    <phoneticPr fontId="1"/>
  </si>
  <si>
    <t>注5)</t>
    <phoneticPr fontId="1"/>
  </si>
  <si>
    <t>注6)</t>
    <phoneticPr fontId="1"/>
  </si>
  <si>
    <t>注7)</t>
    <phoneticPr fontId="1"/>
  </si>
  <si>
    <t>注8)</t>
    <phoneticPr fontId="1"/>
  </si>
  <si>
    <t>　　　　　　　障害等の有無
 罪 種</t>
    <phoneticPr fontId="1"/>
  </si>
  <si>
    <t>有機
溶剤等
乱用者</t>
    <rPh sb="5" eb="6">
      <t>トウ</t>
    </rPh>
    <rPh sb="7" eb="10">
      <t>ランヨウシャ</t>
    </rPh>
    <phoneticPr fontId="1"/>
  </si>
  <si>
    <t>麻薬
常用
者</t>
    <rPh sb="3" eb="5">
      <t>ジョウヨウ</t>
    </rPh>
    <rPh sb="6" eb="7">
      <t>モノ</t>
    </rPh>
    <phoneticPr fontId="1"/>
  </si>
  <si>
    <t>大麻
常用
者</t>
    <rPh sb="3" eb="5">
      <t>ジョウヨウ</t>
    </rPh>
    <rPh sb="6" eb="7">
      <t>モノ</t>
    </rPh>
    <phoneticPr fontId="1"/>
  </si>
  <si>
    <t>精神
障害者</t>
    <rPh sb="3" eb="5">
      <t>ショウガイ</t>
    </rPh>
    <rPh sb="5" eb="6">
      <t>モノ</t>
    </rPh>
    <phoneticPr fontId="1"/>
  </si>
  <si>
    <t>うち）           女</t>
    <rPh sb="14" eb="15">
      <t>オンナ</t>
    </rPh>
    <phoneticPr fontId="1"/>
  </si>
  <si>
    <t>粗暴犯</t>
    <phoneticPr fontId="1"/>
  </si>
  <si>
    <t>窃盗犯</t>
    <phoneticPr fontId="1"/>
  </si>
  <si>
    <t>知能犯</t>
    <phoneticPr fontId="1"/>
  </si>
  <si>
    <t>総数</t>
    <rPh sb="0" eb="2">
      <t>ソウスウ</t>
    </rPh>
    <phoneticPr fontId="1"/>
  </si>
  <si>
    <t>アル
コール
中毒者</t>
    <rPh sb="7" eb="10">
      <t>チュウドクシャ</t>
    </rPh>
    <phoneticPr fontId="1"/>
  </si>
  <si>
    <t>　　いう。</t>
    <phoneticPr fontId="1"/>
  </si>
  <si>
    <t xml:space="preserve">    通報の対象となる者のうち精神障害者を除いた者をいう。</t>
    <rPh sb="8" eb="9">
      <t>ゾウ</t>
    </rPh>
    <rPh sb="12" eb="13">
      <t>モノ</t>
    </rPh>
    <phoneticPr fontId="1"/>
  </si>
  <si>
    <t>　  をいい、中毒症状にあるか否かを問わない。</t>
    <phoneticPr fontId="1"/>
  </si>
  <si>
    <t>　  アルコールの影響による抑制力、理解力、判断力が減退し、被害もう想的な幻聴が起こるなどの精神的症状）を有し、酒に</t>
    <rPh sb="53" eb="54">
      <t>ユウ</t>
    </rPh>
    <rPh sb="56" eb="57">
      <t>サケ</t>
    </rPh>
    <phoneticPr fontId="1"/>
  </si>
  <si>
    <t>　　依存しなければならない状態にある者をいう。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</si>
  <si>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</si>
  <si>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</si>
  <si>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</si>
  <si>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</si>
  <si>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</si>
  <si>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</si>
  <si>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</si>
  <si>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</si>
  <si>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</si>
  <si>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</si>
  <si>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女</t>
    <rPh sb="0" eb="1">
      <t>オンナ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</si>
  <si>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</si>
  <si>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</si>
  <si>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注１　「精神障害者」とは、統合失調症、精神作用物質による急性中毒又はその依存症、知的障害、精神病質その他の精神疾患</t>
    <rPh sb="19" eb="21">
      <t>セイシン</t>
    </rPh>
    <rPh sb="21" eb="23">
      <t>サヨウ</t>
    </rPh>
    <rPh sb="23" eb="25">
      <t>ブッシツ</t>
    </rPh>
    <rPh sb="28" eb="30">
      <t>キュウセイ</t>
    </rPh>
    <rPh sb="30" eb="32">
      <t>チュウドク</t>
    </rPh>
    <rPh sb="32" eb="33">
      <t>マタ</t>
    </rPh>
    <rPh sb="36" eb="39">
      <t>イゾンショウ</t>
    </rPh>
    <rPh sb="40" eb="42">
      <t>チテキ</t>
    </rPh>
    <rPh sb="42" eb="44">
      <t>ショウガイ</t>
    </rPh>
    <rPh sb="51" eb="52">
      <t>タ</t>
    </rPh>
    <rPh sb="53" eb="55">
      <t>セイシン</t>
    </rPh>
    <rPh sb="55" eb="57">
      <t>シッカン</t>
    </rPh>
    <phoneticPr fontId="1"/>
  </si>
  <si>
    <t>　　を有する者をいい、精神保健指定医の診断により医療及び保護の対象となる者に限る。</t>
    <rPh sb="13" eb="15">
      <t>ホケン</t>
    </rPh>
    <rPh sb="15" eb="18">
      <t>シテイイ</t>
    </rPh>
    <rPh sb="19" eb="21">
      <t>シンダン</t>
    </rPh>
    <rPh sb="24" eb="26">
      <t>イリョウ</t>
    </rPh>
    <rPh sb="26" eb="27">
      <t>オヨ</t>
    </rPh>
    <rPh sb="28" eb="30">
      <t>ホゴ</t>
    </rPh>
    <rPh sb="31" eb="33">
      <t>タイショウ</t>
    </rPh>
    <phoneticPr fontId="1"/>
  </si>
  <si>
    <t>　２　「精神障害の疑いのある者」とは、精神保健及び精神障害者福祉に関する法律第２３条の規定による都道府県知事への</t>
    <rPh sb="23" eb="24">
      <t>オヨ</t>
    </rPh>
    <rPh sb="25" eb="29">
      <t>セイシンショウガイ</t>
    </rPh>
    <rPh sb="29" eb="30">
      <t>シャ</t>
    </rPh>
    <rPh sb="30" eb="32">
      <t>フクシ</t>
    </rPh>
    <rPh sb="33" eb="34">
      <t>カン</t>
    </rPh>
    <rPh sb="36" eb="38">
      <t>ホウリツ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</si>
  <si>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</si>
  <si>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</si>
  <si>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　３　「認知症又は認知症の疑いのある者」とは、精神障害者又は精神障害の疑いのある者には該当しないが、医療機関を受診</t>
    <phoneticPr fontId="1"/>
  </si>
  <si>
    <t>　　して認知症と診断を受けている者又は親族、職場関係者、自治体等の証言から、認知症の疑いがあると認められる者をいう。</t>
    <phoneticPr fontId="1"/>
  </si>
  <si>
    <t>注9)</t>
    <phoneticPr fontId="1"/>
  </si>
  <si>
    <t>　４　「性格異常者」とは、精神障害者又は精神障害の疑いのある者には該当しないが、性格に異常性が顕著に認められる者を</t>
    <rPh sb="55" eb="56">
      <t>モノ</t>
    </rPh>
    <phoneticPr fontId="1"/>
  </si>
  <si>
    <t xml:space="preserve">  ６　「麻薬常用者」とは、麻薬、あへんを常用している者をいい、中毒症状にあるか否かを問わない。</t>
    <phoneticPr fontId="1"/>
  </si>
  <si>
    <t xml:space="preserve">  ７　「大麻常用者」とは、大麻を常用している者をいい、中毒症状にあるか否かを問わない。</t>
    <phoneticPr fontId="1"/>
  </si>
  <si>
    <t xml:space="preserve">  ８　「有機溶剤等乱用者」とは、トルエン等の有機溶剤又はこれらを含有するシンナー、接着剤等を常習的に乱用している者</t>
    <rPh sb="57" eb="58">
      <t>モノ</t>
    </rPh>
    <phoneticPr fontId="1"/>
  </si>
  <si>
    <t xml:space="preserve">  ９　「アルコール中毒者」とは、慢性アルコール中毒症状（アルコールの影響による手の震え、言語障害等の身体的症状及び</t>
    <rPh sb="54" eb="56">
      <t>ショウジョウ</t>
    </rPh>
    <rPh sb="56" eb="57">
      <t>オヨ</t>
    </rPh>
    <phoneticPr fontId="1"/>
  </si>
  <si>
    <t>覚醒剤
常用者</t>
    <rPh sb="1" eb="2">
      <t>セイ</t>
    </rPh>
    <rPh sb="4" eb="7">
      <t>ジョウヨウシャ</t>
    </rPh>
    <phoneticPr fontId="1"/>
  </si>
  <si>
    <t>　５　「覚醒剤常用者」とは、覚醒剤を常用している者をいい、中毒症状にあるか否かを問わない。</t>
    <rPh sb="5" eb="6">
      <t>セイ</t>
    </rPh>
    <rPh sb="15" eb="16">
      <t>セイ</t>
    </rPh>
    <phoneticPr fontId="1"/>
  </si>
  <si>
    <t>有無別　検挙人員　（総数表・女表）</t>
    <phoneticPr fontId="1"/>
  </si>
  <si>
    <t>40　罪種別　被疑者の精神障害等の</t>
    <phoneticPr fontId="1"/>
  </si>
  <si>
    <t>精神障害
の疑いの
ある者</t>
    <rPh sb="6" eb="7">
      <t>ウタガ</t>
    </rPh>
    <rPh sb="12" eb="13">
      <t>モノ</t>
    </rPh>
    <phoneticPr fontId="1"/>
  </si>
  <si>
    <t>認知症又
は認知症
の疑いの
ある者</t>
    <rPh sb="0" eb="2">
      <t>ニンチ</t>
    </rPh>
    <rPh sb="2" eb="3">
      <t>ショウ</t>
    </rPh>
    <rPh sb="3" eb="4">
      <t>マタ</t>
    </rPh>
    <rPh sb="6" eb="8">
      <t>ニンチ</t>
    </rPh>
    <rPh sb="8" eb="9">
      <t>ショウ</t>
    </rPh>
    <rPh sb="11" eb="12">
      <t>ウタガ</t>
    </rPh>
    <rPh sb="17" eb="18">
      <t>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</si>
</sst>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25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177">
    <xf numFmtId="0" fontId="0" fillId="0" borderId="0" applyNumberForma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0" fillId="26" borderId="30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7" fillId="28" borderId="31" applyNumberFormat="0" applyFont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4" fillId="30" borderId="3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1" fillId="30" borderId="3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23" fillId="31" borderId="33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9">
    <xf numFmtId="0" fontId="0" fillId="0" borderId="0" xfId="0"/>
    <xf numFmtId="0" fontId="0" fillId="0" borderId="0" xfId="0" applyFill="1"/>
    <xf numFmtId="0" fontId="4" fillId="0" borderId="0" xfId="0" applyFont="1" applyFill="1" applyProtection="1"/>
    <xf numFmtId="0" fontId="0" fillId="0" borderId="0" xfId="0" applyFill="1" applyProtection="1"/>
    <xf numFmtId="0" fontId="2" fillId="0" borderId="0" xfId="0" applyFont="1" applyFill="1" applyBorder="1" applyAlignment="1" applyProtection="1">
      <alignment vertical="center"/>
    </xf>
    <xf numFmtId="0" fontId="2" fillId="0" borderId="0" xfId="0" quotePrefix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176" fontId="0" fillId="0" borderId="0" xfId="0" applyNumberForma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4" fillId="0" borderId="2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176" fontId="4" fillId="0" borderId="0" xfId="0" applyNumberFormat="1" applyFont="1" applyFill="1" applyBorder="1" applyAlignment="1" applyProtection="1">
      <alignment horizontal="right"/>
    </xf>
    <xf numFmtId="176" fontId="4" fillId="0" borderId="0" xfId="0" applyNumberFormat="1" applyFont="1" applyFill="1" applyAlignment="1">
      <alignment horizontal="right"/>
    </xf>
    <xf numFmtId="0" fontId="4" fillId="0" borderId="0" xfId="0" applyFont="1" applyFill="1" applyAlignment="1"/>
    <xf numFmtId="0" fontId="0" fillId="0" borderId="0" xfId="0" applyFont="1" applyFill="1" applyBorder="1" applyAlignment="1">
      <alignment horizontal="distributed"/>
    </xf>
    <xf numFmtId="0" fontId="0" fillId="0" borderId="6" xfId="0" applyFont="1" applyFill="1" applyBorder="1" applyAlignment="1">
      <alignment horizontal="distributed"/>
    </xf>
    <xf numFmtId="0" fontId="0" fillId="0" borderId="2" xfId="0" applyFont="1" applyFill="1" applyBorder="1" applyAlignment="1">
      <alignment horizontal="distributed"/>
    </xf>
    <xf numFmtId="0" fontId="0" fillId="0" borderId="0" xfId="0" applyFont="1" applyFill="1" applyAlignment="1"/>
    <xf numFmtId="0" fontId="0" fillId="0" borderId="0" xfId="0" applyFont="1" applyFill="1" applyBorder="1" applyAlignment="1"/>
    <xf numFmtId="0" fontId="0" fillId="0" borderId="2" xfId="0" applyFont="1" applyFill="1" applyBorder="1" applyAlignment="1"/>
    <xf numFmtId="0" fontId="4" fillId="0" borderId="0" xfId="0" applyFont="1" applyFill="1" applyBorder="1" applyAlignment="1"/>
    <xf numFmtId="0" fontId="4" fillId="0" borderId="2" xfId="0" applyFont="1" applyFill="1" applyBorder="1" applyAlignment="1"/>
    <xf numFmtId="0" fontId="0" fillId="0" borderId="7" xfId="0" applyFont="1" applyFill="1" applyBorder="1" applyAlignment="1"/>
    <xf numFmtId="0" fontId="0" fillId="0" borderId="8" xfId="0" quotePrefix="1" applyFont="1" applyFill="1" applyBorder="1" applyAlignment="1" applyProtection="1">
      <alignment horizontal="left"/>
    </xf>
    <xf numFmtId="0" fontId="0" fillId="0" borderId="7" xfId="0" quotePrefix="1" applyFont="1" applyFill="1" applyBorder="1" applyAlignment="1" applyProtection="1">
      <alignment horizontal="left"/>
    </xf>
    <xf numFmtId="0" fontId="0" fillId="0" borderId="0" xfId="0" applyFont="1" applyFill="1" applyProtection="1"/>
    <xf numFmtId="0" fontId="0" fillId="0" borderId="0" xfId="0" applyFont="1" applyFill="1"/>
    <xf numFmtId="0" fontId="4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6" fillId="0" borderId="0" xfId="0" applyFont="1" applyFill="1"/>
    <xf numFmtId="176" fontId="6" fillId="0" borderId="0" xfId="0" applyNumberFormat="1" applyFont="1" applyFill="1"/>
    <xf numFmtId="0" fontId="4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Border="1" applyProtection="1"/>
    <xf numFmtId="0" fontId="0" fillId="0" borderId="0" xfId="0" applyFill="1" applyBorder="1"/>
    <xf numFmtId="0" fontId="4" fillId="0" borderId="0" xfId="0" applyFont="1" applyFill="1"/>
    <xf numFmtId="176" fontId="6" fillId="0" borderId="0" xfId="915" applyNumberFormat="1" applyFont="1" applyBorder="1" applyAlignment="1">
      <alignment horizontal="right" vertical="center" wrapText="1"/>
    </xf>
    <xf numFmtId="38" fontId="5" fillId="0" borderId="1" xfId="0" applyNumberFormat="1" applyFont="1" applyFill="1" applyBorder="1" applyAlignment="1" applyProtection="1"/>
    <xf numFmtId="38" fontId="5" fillId="0" borderId="5" xfId="0" applyNumberFormat="1" applyFont="1" applyFill="1" applyBorder="1" applyAlignment="1" applyProtection="1"/>
    <xf numFmtId="38" fontId="5" fillId="0" borderId="10" xfId="0" applyNumberFormat="1" applyFont="1" applyFill="1" applyBorder="1" applyAlignment="1" applyProtection="1"/>
    <xf numFmtId="38" fontId="5" fillId="0" borderId="4" xfId="0" applyNumberFormat="1" applyFont="1" applyFill="1" applyBorder="1" applyAlignment="1" applyProtection="1"/>
    <xf numFmtId="38" fontId="5" fillId="0" borderId="2" xfId="0" applyNumberFormat="1" applyFont="1" applyFill="1" applyBorder="1" applyAlignment="1" applyProtection="1"/>
    <xf numFmtId="38" fontId="5" fillId="0" borderId="6" xfId="0" applyNumberFormat="1" applyFont="1" applyFill="1" applyBorder="1" applyAlignment="1" applyProtection="1"/>
    <xf numFmtId="38" fontId="6" fillId="0" borderId="4" xfId="0" applyNumberFormat="1" applyFont="1" applyFill="1" applyBorder="1" applyAlignment="1" applyProtection="1"/>
    <xf numFmtId="38" fontId="6" fillId="0" borderId="2" xfId="0" applyNumberFormat="1" applyFont="1" applyFill="1" applyBorder="1" applyAlignment="1" applyProtection="1"/>
    <xf numFmtId="38" fontId="6" fillId="0" borderId="4" xfId="1144" applyNumberFormat="1" applyFont="1" applyBorder="1" applyAlignment="1">
      <alignment horizontal="right" vertical="center" wrapText="1"/>
    </xf>
    <xf numFmtId="38" fontId="6" fillId="0" borderId="2" xfId="1144" applyNumberFormat="1" applyFont="1" applyBorder="1" applyAlignment="1">
      <alignment horizontal="right" vertical="center" wrapText="1"/>
    </xf>
    <xf numFmtId="38" fontId="6" fillId="0" borderId="4" xfId="908" applyNumberFormat="1" applyFont="1" applyBorder="1" applyAlignment="1">
      <alignment horizontal="right" vertical="center" wrapText="1"/>
    </xf>
    <xf numFmtId="38" fontId="6" fillId="0" borderId="4" xfId="1145" applyNumberFormat="1" applyFont="1" applyBorder="1" applyAlignment="1">
      <alignment horizontal="right" vertical="center" wrapText="1"/>
    </xf>
    <xf numFmtId="38" fontId="6" fillId="0" borderId="2" xfId="1145" applyNumberFormat="1" applyFont="1" applyBorder="1" applyAlignment="1">
      <alignment horizontal="right" vertical="center" wrapText="1"/>
    </xf>
    <xf numFmtId="38" fontId="6" fillId="0" borderId="4" xfId="909" applyNumberFormat="1" applyFont="1" applyBorder="1" applyAlignment="1">
      <alignment horizontal="right" vertical="center" wrapText="1"/>
    </xf>
    <xf numFmtId="38" fontId="6" fillId="0" borderId="4" xfId="907" applyNumberFormat="1" applyFont="1" applyBorder="1" applyAlignment="1">
      <alignment horizontal="right" vertical="center" wrapText="1"/>
    </xf>
    <xf numFmtId="38" fontId="6" fillId="0" borderId="2" xfId="907" applyNumberFormat="1" applyFont="1" applyBorder="1" applyAlignment="1">
      <alignment horizontal="right" vertical="center" wrapText="1"/>
    </xf>
    <xf numFmtId="38" fontId="6" fillId="0" borderId="4" xfId="898" applyNumberFormat="1" applyFont="1" applyBorder="1" applyAlignment="1">
      <alignment horizontal="right" vertical="center" wrapText="1"/>
    </xf>
    <xf numFmtId="38" fontId="6" fillId="0" borderId="4" xfId="913" applyNumberFormat="1" applyFont="1" applyBorder="1" applyAlignment="1">
      <alignment horizontal="right" vertical="center" wrapText="1"/>
    </xf>
    <xf numFmtId="38" fontId="6" fillId="0" borderId="2" xfId="913" applyNumberFormat="1" applyFont="1" applyBorder="1" applyAlignment="1">
      <alignment horizontal="right" vertical="center" wrapText="1"/>
    </xf>
    <xf numFmtId="38" fontId="6" fillId="0" borderId="4" xfId="899" applyNumberFormat="1" applyFont="1" applyBorder="1" applyAlignment="1">
      <alignment horizontal="right" vertical="center" wrapText="1"/>
    </xf>
    <xf numFmtId="38" fontId="6" fillId="0" borderId="4" xfId="1146" applyNumberFormat="1" applyFont="1" applyBorder="1" applyAlignment="1">
      <alignment horizontal="right" vertical="center" wrapText="1"/>
    </xf>
    <xf numFmtId="38" fontId="6" fillId="0" borderId="2" xfId="1146" applyNumberFormat="1" applyFont="1" applyBorder="1" applyAlignment="1">
      <alignment horizontal="right" vertical="center" wrapText="1"/>
    </xf>
    <xf numFmtId="38" fontId="6" fillId="0" borderId="4" xfId="910" applyNumberFormat="1" applyFont="1" applyBorder="1" applyAlignment="1">
      <alignment horizontal="right" vertical="center" wrapText="1"/>
    </xf>
    <xf numFmtId="38" fontId="6" fillId="0" borderId="4" xfId="914" applyNumberFormat="1" applyFont="1" applyBorder="1" applyAlignment="1">
      <alignment horizontal="right" vertical="center" wrapText="1"/>
    </xf>
    <xf numFmtId="38" fontId="6" fillId="0" borderId="2" xfId="914" applyNumberFormat="1" applyFont="1" applyBorder="1" applyAlignment="1">
      <alignment horizontal="right" vertical="center" wrapText="1"/>
    </xf>
    <xf numFmtId="38" fontId="6" fillId="0" borderId="4" xfId="900" applyNumberFormat="1" applyFont="1" applyBorder="1" applyAlignment="1">
      <alignment horizontal="right" vertical="center" wrapText="1"/>
    </xf>
    <xf numFmtId="38" fontId="6" fillId="0" borderId="4" xfId="915" applyNumberFormat="1" applyFont="1" applyBorder="1" applyAlignment="1">
      <alignment horizontal="right" vertical="center" wrapText="1"/>
    </xf>
    <xf numFmtId="38" fontId="6" fillId="0" borderId="2" xfId="915" applyNumberFormat="1" applyFont="1" applyBorder="1" applyAlignment="1">
      <alignment horizontal="right" vertical="center" wrapText="1"/>
    </xf>
    <xf numFmtId="38" fontId="6" fillId="0" borderId="4" xfId="901" applyNumberFormat="1" applyFont="1" applyBorder="1" applyAlignment="1">
      <alignment horizontal="right" vertical="center" wrapText="1"/>
    </xf>
    <xf numFmtId="38" fontId="6" fillId="0" borderId="4" xfId="916" applyNumberFormat="1" applyFont="1" applyBorder="1" applyAlignment="1">
      <alignment horizontal="right" vertical="center" wrapText="1"/>
    </xf>
    <xf numFmtId="38" fontId="6" fillId="0" borderId="2" xfId="916" applyNumberFormat="1" applyFont="1" applyBorder="1" applyAlignment="1">
      <alignment horizontal="right" vertical="center" wrapText="1"/>
    </xf>
    <xf numFmtId="38" fontId="6" fillId="0" borderId="4" xfId="902" applyNumberFormat="1" applyFont="1" applyBorder="1" applyAlignment="1">
      <alignment horizontal="right" vertical="center" wrapText="1"/>
    </xf>
    <xf numFmtId="38" fontId="6" fillId="0" borderId="4" xfId="1147" applyNumberFormat="1" applyFont="1" applyBorder="1" applyAlignment="1">
      <alignment horizontal="right" vertical="center" wrapText="1"/>
    </xf>
    <xf numFmtId="38" fontId="6" fillId="0" borderId="2" xfId="1147" applyNumberFormat="1" applyFont="1" applyBorder="1" applyAlignment="1">
      <alignment horizontal="right" vertical="center" wrapText="1"/>
    </xf>
    <xf numFmtId="38" fontId="6" fillId="0" borderId="4" xfId="911" applyNumberFormat="1" applyFont="1" applyBorder="1" applyAlignment="1">
      <alignment horizontal="right" vertical="center" wrapText="1"/>
    </xf>
    <xf numFmtId="38" fontId="6" fillId="0" borderId="4" xfId="917" applyNumberFormat="1" applyFont="1" applyBorder="1" applyAlignment="1">
      <alignment horizontal="right" vertical="center" wrapText="1"/>
    </xf>
    <xf numFmtId="38" fontId="6" fillId="0" borderId="2" xfId="917" applyNumberFormat="1" applyFont="1" applyBorder="1" applyAlignment="1">
      <alignment horizontal="right" vertical="center" wrapText="1"/>
    </xf>
    <xf numFmtId="38" fontId="6" fillId="0" borderId="4" xfId="903" applyNumberFormat="1" applyFont="1" applyBorder="1" applyAlignment="1">
      <alignment horizontal="right" vertical="center" wrapText="1"/>
    </xf>
    <xf numFmtId="38" fontId="6" fillId="0" borderId="4" xfId="0" applyNumberFormat="1" applyFont="1" applyFill="1" applyBorder="1" applyAlignment="1" applyProtection="1">
      <protection locked="0"/>
    </xf>
    <xf numFmtId="38" fontId="6" fillId="0" borderId="2" xfId="0" applyNumberFormat="1" applyFont="1" applyFill="1" applyBorder="1" applyAlignment="1" applyProtection="1">
      <protection locked="0"/>
    </xf>
    <xf numFmtId="38" fontId="6" fillId="0" borderId="2" xfId="918" applyNumberFormat="1" applyFont="1" applyBorder="1" applyAlignment="1">
      <alignment horizontal="right" vertical="center" wrapText="1"/>
    </xf>
    <xf numFmtId="38" fontId="6" fillId="0" borderId="4" xfId="904" applyNumberFormat="1" applyFont="1" applyBorder="1" applyAlignment="1">
      <alignment horizontal="right" vertical="center" wrapText="1"/>
    </xf>
    <xf numFmtId="38" fontId="6" fillId="0" borderId="4" xfId="1148" applyNumberFormat="1" applyFont="1" applyBorder="1" applyAlignment="1">
      <alignment horizontal="right" vertical="center" wrapText="1"/>
    </xf>
    <xf numFmtId="38" fontId="6" fillId="0" borderId="2" xfId="1148" applyNumberFormat="1" applyFont="1" applyBorder="1" applyAlignment="1">
      <alignment horizontal="right" vertical="center" wrapText="1"/>
    </xf>
    <xf numFmtId="38" fontId="6" fillId="0" borderId="4" xfId="912" applyNumberFormat="1" applyFont="1" applyBorder="1" applyAlignment="1">
      <alignment horizontal="right" vertical="center" wrapText="1"/>
    </xf>
    <xf numFmtId="38" fontId="6" fillId="0" borderId="4" xfId="919" applyNumberFormat="1" applyFont="1" applyBorder="1" applyAlignment="1">
      <alignment horizontal="right" vertical="center" wrapText="1"/>
    </xf>
    <xf numFmtId="38" fontId="6" fillId="0" borderId="2" xfId="919" applyNumberFormat="1" applyFont="1" applyBorder="1" applyAlignment="1">
      <alignment horizontal="right" vertical="center" wrapText="1"/>
    </xf>
    <xf numFmtId="38" fontId="6" fillId="0" borderId="4" xfId="905" applyNumberFormat="1" applyFont="1" applyBorder="1" applyAlignment="1">
      <alignment horizontal="right" vertical="center" wrapText="1"/>
    </xf>
    <xf numFmtId="38" fontId="5" fillId="0" borderId="4" xfId="897" applyNumberFormat="1" applyFont="1" applyBorder="1" applyAlignment="1">
      <alignment horizontal="right" vertical="center" wrapText="1"/>
    </xf>
    <xf numFmtId="38" fontId="5" fillId="0" borderId="2" xfId="897" applyNumberFormat="1" applyFont="1" applyBorder="1" applyAlignment="1">
      <alignment horizontal="right" vertical="center" wrapText="1"/>
    </xf>
    <xf numFmtId="38" fontId="5" fillId="0" borderId="4" xfId="906" applyNumberFormat="1" applyFont="1" applyBorder="1" applyAlignment="1">
      <alignment horizontal="right" vertical="center" wrapText="1"/>
    </xf>
    <xf numFmtId="38" fontId="6" fillId="0" borderId="4" xfId="897" applyNumberFormat="1" applyFont="1" applyBorder="1" applyAlignment="1">
      <alignment horizontal="right" vertical="center" wrapText="1"/>
    </xf>
    <xf numFmtId="38" fontId="6" fillId="0" borderId="2" xfId="897" applyNumberFormat="1" applyFont="1" applyBorder="1" applyAlignment="1">
      <alignment horizontal="right" vertical="center" wrapText="1"/>
    </xf>
    <xf numFmtId="38" fontId="6" fillId="0" borderId="4" xfId="906" applyNumberFormat="1" applyFont="1" applyBorder="1" applyAlignment="1">
      <alignment horizontal="right" vertical="center" wrapText="1"/>
    </xf>
    <xf numFmtId="38" fontId="5" fillId="0" borderId="9" xfId="0" applyNumberFormat="1" applyFont="1" applyFill="1" applyBorder="1" applyAlignment="1" applyProtection="1"/>
    <xf numFmtId="38" fontId="6" fillId="0" borderId="9" xfId="897" applyNumberFormat="1" applyFont="1" applyBorder="1" applyAlignment="1">
      <alignment horizontal="right" vertical="center" wrapText="1"/>
    </xf>
    <xf numFmtId="38" fontId="6" fillId="0" borderId="8" xfId="897" applyNumberFormat="1" applyFont="1" applyBorder="1" applyAlignment="1">
      <alignment horizontal="right" vertical="center" wrapText="1"/>
    </xf>
    <xf numFmtId="38" fontId="5" fillId="0" borderId="11" xfId="0" applyNumberFormat="1" applyFont="1" applyFill="1" applyBorder="1" applyAlignment="1" applyProtection="1"/>
    <xf numFmtId="38" fontId="6" fillId="0" borderId="9" xfId="906" applyNumberFormat="1" applyFont="1" applyBorder="1" applyAlignment="1">
      <alignment horizontal="right" vertical="center" wrapText="1"/>
    </xf>
    <xf numFmtId="0" fontId="0" fillId="0" borderId="12" xfId="0" applyFont="1" applyFill="1" applyBorder="1" applyAlignment="1" applyProtection="1">
      <alignment horizontal="distributed" vertical="center" wrapText="1" justifyLastLine="1"/>
    </xf>
    <xf numFmtId="0" fontId="0" fillId="0" borderId="13" xfId="0" applyFont="1" applyFill="1" applyBorder="1" applyAlignment="1" applyProtection="1">
      <alignment horizontal="distributed" vertical="center" wrapText="1" justifyLastLine="1"/>
    </xf>
    <xf numFmtId="0" fontId="3" fillId="0" borderId="0" xfId="0" quotePrefix="1" applyFont="1" applyFill="1" applyBorder="1" applyAlignment="1" applyProtection="1"/>
    <xf numFmtId="0" fontId="0" fillId="0" borderId="14" xfId="0" applyFont="1" applyFill="1" applyBorder="1" applyAlignment="1" applyProtection="1">
      <alignment horizontal="left" vertical="justify" wrapText="1"/>
    </xf>
    <xf numFmtId="0" fontId="0" fillId="0" borderId="14" xfId="0" applyFont="1" applyFill="1" applyBorder="1" applyAlignment="1">
      <alignment vertical="justify"/>
    </xf>
    <xf numFmtId="0" fontId="0" fillId="0" borderId="15" xfId="0" applyFont="1" applyFill="1" applyBorder="1" applyAlignment="1">
      <alignment vertical="justify"/>
    </xf>
    <xf numFmtId="0" fontId="0" fillId="0" borderId="16" xfId="0" applyFont="1" applyFill="1" applyBorder="1" applyAlignment="1">
      <alignment vertical="justify"/>
    </xf>
    <xf numFmtId="0" fontId="0" fillId="0" borderId="0" xfId="0" applyFont="1" applyFill="1" applyBorder="1" applyAlignment="1">
      <alignment horizontal="distributed"/>
    </xf>
    <xf numFmtId="0" fontId="0" fillId="0" borderId="6" xfId="0" applyFont="1" applyFill="1" applyBorder="1" applyAlignment="1">
      <alignment horizontal="distributed"/>
    </xf>
    <xf numFmtId="0" fontId="3" fillId="0" borderId="0" xfId="0" applyFont="1" applyFill="1" applyBorder="1" applyAlignment="1" applyProtection="1"/>
    <xf numFmtId="0" fontId="4" fillId="0" borderId="17" xfId="0" applyFont="1" applyFill="1" applyBorder="1" applyAlignment="1">
      <alignment horizontal="distributed"/>
    </xf>
    <xf numFmtId="0" fontId="4" fillId="0" borderId="1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4" fillId="0" borderId="6" xfId="0" applyFont="1" applyFill="1" applyBorder="1" applyAlignment="1">
      <alignment horizontal="distributed"/>
    </xf>
    <xf numFmtId="0" fontId="3" fillId="0" borderId="0" xfId="0" applyFont="1" applyFill="1" applyAlignment="1"/>
    <xf numFmtId="0" fontId="3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 applyProtection="1">
      <alignment horizontal="distributed"/>
    </xf>
    <xf numFmtId="0" fontId="0" fillId="0" borderId="0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distributed"/>
    </xf>
    <xf numFmtId="0" fontId="0" fillId="0" borderId="7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0" fontId="0" fillId="0" borderId="0" xfId="0" quotePrefix="1" applyFont="1" applyFill="1" applyBorder="1" applyAlignment="1">
      <alignment horizontal="distributed"/>
    </xf>
    <xf numFmtId="0" fontId="0" fillId="0" borderId="6" xfId="0" quotePrefix="1" applyFont="1" applyFill="1" applyBorder="1" applyAlignment="1">
      <alignment horizontal="distributed"/>
    </xf>
    <xf numFmtId="0" fontId="0" fillId="0" borderId="0" xfId="0" applyFill="1" applyBorder="1" applyAlignment="1">
      <alignment horizontal="distributed"/>
    </xf>
    <xf numFmtId="0" fontId="0" fillId="0" borderId="6" xfId="0" applyFont="1" applyFill="1" applyBorder="1" applyAlignment="1" applyProtection="1">
      <alignment horizontal="distributed"/>
    </xf>
    <xf numFmtId="0" fontId="4" fillId="0" borderId="2" xfId="0" applyFont="1" applyFill="1" applyBorder="1" applyAlignment="1">
      <alignment horizontal="distributed"/>
    </xf>
    <xf numFmtId="0" fontId="2" fillId="0" borderId="0" xfId="0" applyFont="1" applyFill="1" applyBorder="1" applyAlignment="1" applyProtection="1">
      <alignment horizontal="distributed" vertical="center"/>
    </xf>
    <xf numFmtId="0" fontId="0" fillId="0" borderId="0" xfId="0" applyFill="1" applyAlignment="1">
      <alignment horizontal="distributed" vertical="center"/>
    </xf>
    <xf numFmtId="0" fontId="3" fillId="0" borderId="19" xfId="0" applyFont="1" applyFill="1" applyBorder="1" applyAlignment="1" applyProtection="1"/>
    <xf numFmtId="0" fontId="0" fillId="0" borderId="12" xfId="0" applyFill="1" applyBorder="1" applyAlignment="1" applyProtection="1">
      <alignment horizontal="distributed" vertical="center" wrapText="1" justifyLastLine="1"/>
    </xf>
    <xf numFmtId="0" fontId="0" fillId="0" borderId="20" xfId="0" applyFont="1" applyFill="1" applyBorder="1" applyAlignment="1" applyProtection="1">
      <alignment horizontal="distributed" vertical="center" wrapText="1" justifyLastLine="1"/>
    </xf>
    <xf numFmtId="0" fontId="0" fillId="0" borderId="21" xfId="0" applyFill="1" applyBorder="1" applyAlignment="1" applyProtection="1">
      <alignment horizontal="distributed" vertical="center" justifyLastLine="1"/>
    </xf>
    <xf numFmtId="0" fontId="0" fillId="0" borderId="4" xfId="0" applyFont="1" applyFill="1" applyBorder="1" applyAlignment="1" applyProtection="1">
      <alignment horizontal="distributed" vertical="center" justifyLastLine="1"/>
    </xf>
    <xf numFmtId="0" fontId="0" fillId="0" borderId="18" xfId="0" applyFont="1" applyFill="1" applyBorder="1" applyAlignment="1" applyProtection="1">
      <alignment horizontal="distributed" vertical="center" justifyLastLine="1"/>
    </xf>
    <xf numFmtId="0" fontId="0" fillId="0" borderId="22" xfId="0" applyFill="1" applyBorder="1" applyAlignment="1" applyProtection="1">
      <alignment horizontal="distributed" vertical="center" wrapText="1" justifyLastLine="1"/>
    </xf>
    <xf numFmtId="0" fontId="0" fillId="0" borderId="6" xfId="0" applyFont="1" applyFill="1" applyBorder="1" applyAlignment="1" applyProtection="1">
      <alignment horizontal="distributed" vertical="center" wrapText="1" justifyLastLine="1"/>
    </xf>
    <xf numFmtId="0" fontId="0" fillId="0" borderId="23" xfId="0" applyFont="1" applyFill="1" applyBorder="1" applyAlignment="1" applyProtection="1">
      <alignment horizontal="distributed" vertical="center" wrapText="1" justifyLastLine="1"/>
    </xf>
    <xf numFmtId="0" fontId="0" fillId="0" borderId="24" xfId="0" applyFont="1" applyFill="1" applyBorder="1" applyAlignment="1" applyProtection="1">
      <alignment horizontal="left" vertical="center" wrapText="1"/>
    </xf>
    <xf numFmtId="0" fontId="0" fillId="0" borderId="25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8" xfId="0" applyFont="1" applyFill="1" applyBorder="1" applyAlignment="1" applyProtection="1">
      <alignment horizontal="center" vertical="center" wrapText="1"/>
    </xf>
    <xf numFmtId="0" fontId="0" fillId="0" borderId="11" xfId="0" applyFont="1" applyFill="1" applyBorder="1" applyAlignment="1">
      <alignment horizontal="distributed"/>
    </xf>
    <xf numFmtId="0" fontId="3" fillId="0" borderId="6" xfId="0" applyFont="1" applyFill="1" applyBorder="1" applyAlignment="1">
      <alignment horizontal="distributed"/>
    </xf>
  </cellXfs>
  <cellStyles count="1177">
    <cellStyle name="20% - アクセント 1 10" xfId="1"/>
    <cellStyle name="20% - アクセント 1 11" xfId="2"/>
    <cellStyle name="20% - アクセント 1 12" xfId="3"/>
    <cellStyle name="20% - アクセント 1 13" xfId="4"/>
    <cellStyle name="20% - アクセント 1 14" xfId="5"/>
    <cellStyle name="20% - アクセント 1 15" xfId="6"/>
    <cellStyle name="20% - アクセント 1 16" xfId="7"/>
    <cellStyle name="20% - アクセント 1 17" xfId="8"/>
    <cellStyle name="20% - アクセント 1 18" xfId="9"/>
    <cellStyle name="20% - アクセント 1 19" xfId="10"/>
    <cellStyle name="20% - アクセント 1 2" xfId="11"/>
    <cellStyle name="20% - アクセント 1 20" xfId="12"/>
    <cellStyle name="20% - アクセント 1 21" xfId="13"/>
    <cellStyle name="20% - アクセント 1 22" xfId="14"/>
    <cellStyle name="20% - アクセント 1 23" xfId="15"/>
    <cellStyle name="20% - アクセント 1 24" xfId="16"/>
    <cellStyle name="20% - アクセント 1 25" xfId="17"/>
    <cellStyle name="20% - アクセント 1 26" xfId="18"/>
    <cellStyle name="20% - アクセント 1 27" xfId="19"/>
    <cellStyle name="20% - アクセント 1 28" xfId="20"/>
    <cellStyle name="20% - アクセント 1 29" xfId="21"/>
    <cellStyle name="20% - アクセント 1 3" xfId="22"/>
    <cellStyle name="20% - アクセント 1 4" xfId="23"/>
    <cellStyle name="20% - アクセント 1 5" xfId="24"/>
    <cellStyle name="20% - アクセント 1 6" xfId="25"/>
    <cellStyle name="20% - アクセント 1 7" xfId="26"/>
    <cellStyle name="20% - アクセント 1 8" xfId="27"/>
    <cellStyle name="20% - アクセント 1 9" xfId="28"/>
    <cellStyle name="20% - アクセント 2 10" xfId="29"/>
    <cellStyle name="20% - アクセント 2 11" xfId="30"/>
    <cellStyle name="20% - アクセント 2 12" xfId="31"/>
    <cellStyle name="20% - アクセント 2 13" xfId="32"/>
    <cellStyle name="20% - アクセント 2 14" xfId="33"/>
    <cellStyle name="20% - アクセント 2 15" xfId="34"/>
    <cellStyle name="20% - アクセント 2 16" xfId="35"/>
    <cellStyle name="20% - アクセント 2 17" xfId="36"/>
    <cellStyle name="20% - アクセント 2 18" xfId="37"/>
    <cellStyle name="20% - アクセント 2 19" xfId="38"/>
    <cellStyle name="20% - アクセント 2 2" xfId="39"/>
    <cellStyle name="20% - アクセント 2 20" xfId="40"/>
    <cellStyle name="20% - アクセント 2 21" xfId="41"/>
    <cellStyle name="20% - アクセント 2 22" xfId="42"/>
    <cellStyle name="20% - アクセント 2 23" xfId="43"/>
    <cellStyle name="20% - アクセント 2 24" xfId="44"/>
    <cellStyle name="20% - アクセント 2 25" xfId="45"/>
    <cellStyle name="20% - アクセント 2 26" xfId="46"/>
    <cellStyle name="20% - アクセント 2 27" xfId="47"/>
    <cellStyle name="20% - アクセント 2 28" xfId="48"/>
    <cellStyle name="20% - アクセント 2 29" xfId="49"/>
    <cellStyle name="20% - アクセント 2 3" xfId="50"/>
    <cellStyle name="20% - アクセント 2 4" xfId="51"/>
    <cellStyle name="20% - アクセント 2 5" xfId="52"/>
    <cellStyle name="20% - アクセント 2 6" xfId="53"/>
    <cellStyle name="20% - アクセント 2 7" xfId="54"/>
    <cellStyle name="20% - アクセント 2 8" xfId="55"/>
    <cellStyle name="20% - アクセント 2 9" xfId="56"/>
    <cellStyle name="20% - アクセント 3 10" xfId="57"/>
    <cellStyle name="20% - アクセント 3 11" xfId="58"/>
    <cellStyle name="20% - アクセント 3 12" xfId="59"/>
    <cellStyle name="20% - アクセント 3 13" xfId="60"/>
    <cellStyle name="20% - アクセント 3 14" xfId="61"/>
    <cellStyle name="20% - アクセント 3 15" xfId="62"/>
    <cellStyle name="20% - アクセント 3 16" xfId="63"/>
    <cellStyle name="20% - アクセント 3 17" xfId="64"/>
    <cellStyle name="20% - アクセント 3 18" xfId="65"/>
    <cellStyle name="20% - アクセント 3 19" xfId="66"/>
    <cellStyle name="20% - アクセント 3 2" xfId="67"/>
    <cellStyle name="20% - アクセント 3 20" xfId="68"/>
    <cellStyle name="20% - アクセント 3 21" xfId="69"/>
    <cellStyle name="20% - アクセント 3 22" xfId="70"/>
    <cellStyle name="20% - アクセント 3 23" xfId="71"/>
    <cellStyle name="20% - アクセント 3 24" xfId="72"/>
    <cellStyle name="20% - アクセント 3 25" xfId="73"/>
    <cellStyle name="20% - アクセント 3 26" xfId="74"/>
    <cellStyle name="20% - アクセント 3 27" xfId="75"/>
    <cellStyle name="20% - アクセント 3 28" xfId="76"/>
    <cellStyle name="20% - アクセント 3 29" xfId="77"/>
    <cellStyle name="20% - アクセント 3 3" xfId="78"/>
    <cellStyle name="20% - アクセント 3 4" xfId="79"/>
    <cellStyle name="20% - アクセント 3 5" xfId="80"/>
    <cellStyle name="20% - アクセント 3 6" xfId="81"/>
    <cellStyle name="20% - アクセント 3 7" xfId="82"/>
    <cellStyle name="20% - アクセント 3 8" xfId="83"/>
    <cellStyle name="20% - アクセント 3 9" xfId="84"/>
    <cellStyle name="20% - アクセント 4 10" xfId="85"/>
    <cellStyle name="20% - アクセント 4 11" xfId="86"/>
    <cellStyle name="20% - アクセント 4 12" xfId="87"/>
    <cellStyle name="20% - アクセント 4 13" xfId="88"/>
    <cellStyle name="20% - アクセント 4 14" xfId="89"/>
    <cellStyle name="20% - アクセント 4 15" xfId="90"/>
    <cellStyle name="20% - アクセント 4 16" xfId="91"/>
    <cellStyle name="20% - アクセント 4 17" xfId="92"/>
    <cellStyle name="20% - アクセント 4 18" xfId="93"/>
    <cellStyle name="20% - アクセント 4 19" xfId="94"/>
    <cellStyle name="20% - アクセント 4 2" xfId="95"/>
    <cellStyle name="20% - アクセント 4 20" xfId="96"/>
    <cellStyle name="20% - アクセント 4 21" xfId="97"/>
    <cellStyle name="20% - アクセント 4 22" xfId="98"/>
    <cellStyle name="20% - アクセント 4 23" xfId="99"/>
    <cellStyle name="20% - アクセント 4 24" xfId="100"/>
    <cellStyle name="20% - アクセント 4 25" xfId="101"/>
    <cellStyle name="20% - アクセント 4 26" xfId="102"/>
    <cellStyle name="20% - アクセント 4 27" xfId="103"/>
    <cellStyle name="20% - アクセント 4 28" xfId="104"/>
    <cellStyle name="20% - アクセント 4 29" xfId="105"/>
    <cellStyle name="20% - アクセント 4 3" xfId="106"/>
    <cellStyle name="20% - アクセント 4 4" xfId="107"/>
    <cellStyle name="20% - アクセント 4 5" xfId="108"/>
    <cellStyle name="20% - アクセント 4 6" xfId="109"/>
    <cellStyle name="20% - アクセント 4 7" xfId="110"/>
    <cellStyle name="20% - アクセント 4 8" xfId="111"/>
    <cellStyle name="20% - アクセント 4 9" xfId="112"/>
    <cellStyle name="20% - アクセント 5 10" xfId="113"/>
    <cellStyle name="20% - アクセント 5 11" xfId="114"/>
    <cellStyle name="20% - アクセント 5 12" xfId="115"/>
    <cellStyle name="20% - アクセント 5 13" xfId="116"/>
    <cellStyle name="20% - アクセント 5 14" xfId="117"/>
    <cellStyle name="20% - アクセント 5 15" xfId="118"/>
    <cellStyle name="20% - アクセント 5 16" xfId="119"/>
    <cellStyle name="20% - アクセント 5 17" xfId="120"/>
    <cellStyle name="20% - アクセント 5 18" xfId="121"/>
    <cellStyle name="20% - アクセント 5 19" xfId="122"/>
    <cellStyle name="20% - アクセント 5 2" xfId="123"/>
    <cellStyle name="20% - アクセント 5 20" xfId="124"/>
    <cellStyle name="20% - アクセント 5 21" xfId="125"/>
    <cellStyle name="20% - アクセント 5 22" xfId="126"/>
    <cellStyle name="20% - アクセント 5 23" xfId="127"/>
    <cellStyle name="20% - アクセント 5 24" xfId="128"/>
    <cellStyle name="20% - アクセント 5 25" xfId="129"/>
    <cellStyle name="20% - アクセント 5 26" xfId="130"/>
    <cellStyle name="20% - アクセント 5 27" xfId="131"/>
    <cellStyle name="20% - アクセント 5 28" xfId="132"/>
    <cellStyle name="20% - アクセント 5 29" xfId="133"/>
    <cellStyle name="20% - アクセント 5 3" xfId="134"/>
    <cellStyle name="20% - アクセント 5 4" xfId="135"/>
    <cellStyle name="20% - アクセント 5 5" xfId="136"/>
    <cellStyle name="20% - アクセント 5 6" xfId="137"/>
    <cellStyle name="20% - アクセント 5 7" xfId="138"/>
    <cellStyle name="20% - アクセント 5 8" xfId="139"/>
    <cellStyle name="20% - アクセント 5 9" xfId="140"/>
    <cellStyle name="20% - アクセント 6 10" xfId="141"/>
    <cellStyle name="20% - アクセント 6 11" xfId="142"/>
    <cellStyle name="20% - アクセント 6 12" xfId="143"/>
    <cellStyle name="20% - アクセント 6 13" xfId="144"/>
    <cellStyle name="20% - アクセント 6 14" xfId="145"/>
    <cellStyle name="20% - アクセント 6 15" xfId="146"/>
    <cellStyle name="20% - アクセント 6 16" xfId="147"/>
    <cellStyle name="20% - アクセント 6 17" xfId="148"/>
    <cellStyle name="20% - アクセント 6 18" xfId="149"/>
    <cellStyle name="20% - アクセント 6 19" xfId="150"/>
    <cellStyle name="20% - アクセント 6 2" xfId="151"/>
    <cellStyle name="20% - アクセント 6 20" xfId="152"/>
    <cellStyle name="20% - アクセント 6 21" xfId="153"/>
    <cellStyle name="20% - アクセント 6 22" xfId="154"/>
    <cellStyle name="20% - アクセント 6 23" xfId="155"/>
    <cellStyle name="20% - アクセント 6 24" xfId="156"/>
    <cellStyle name="20% - アクセント 6 25" xfId="157"/>
    <cellStyle name="20% - アクセント 6 26" xfId="158"/>
    <cellStyle name="20% - アクセント 6 27" xfId="159"/>
    <cellStyle name="20% - アクセント 6 28" xfId="160"/>
    <cellStyle name="20% - アクセント 6 29" xfId="161"/>
    <cellStyle name="20% - アクセント 6 3" xfId="162"/>
    <cellStyle name="20% - アクセント 6 4" xfId="163"/>
    <cellStyle name="20% - アクセント 6 5" xfId="164"/>
    <cellStyle name="20% - アクセント 6 6" xfId="165"/>
    <cellStyle name="20% - アクセント 6 7" xfId="166"/>
    <cellStyle name="20% - アクセント 6 8" xfId="167"/>
    <cellStyle name="20% - アクセント 6 9" xfId="168"/>
    <cellStyle name="40% - アクセント 1 10" xfId="169"/>
    <cellStyle name="40% - アクセント 1 11" xfId="170"/>
    <cellStyle name="40% - アクセント 1 12" xfId="171"/>
    <cellStyle name="40% - アクセント 1 13" xfId="172"/>
    <cellStyle name="40% - アクセント 1 14" xfId="173"/>
    <cellStyle name="40% - アクセント 1 15" xfId="174"/>
    <cellStyle name="40% - アクセント 1 16" xfId="175"/>
    <cellStyle name="40% - アクセント 1 17" xfId="176"/>
    <cellStyle name="40% - アクセント 1 18" xfId="177"/>
    <cellStyle name="40% - アクセント 1 19" xfId="178"/>
    <cellStyle name="40% - アクセント 1 2" xfId="179"/>
    <cellStyle name="40% - アクセント 1 20" xfId="180"/>
    <cellStyle name="40% - アクセント 1 21" xfId="181"/>
    <cellStyle name="40% - アクセント 1 22" xfId="182"/>
    <cellStyle name="40% - アクセント 1 23" xfId="183"/>
    <cellStyle name="40% - アクセント 1 24" xfId="184"/>
    <cellStyle name="40% - アクセント 1 25" xfId="185"/>
    <cellStyle name="40% - アクセント 1 26" xfId="186"/>
    <cellStyle name="40% - アクセント 1 27" xfId="187"/>
    <cellStyle name="40% - アクセント 1 28" xfId="188"/>
    <cellStyle name="40% - アクセント 1 29" xfId="189"/>
    <cellStyle name="40% - アクセント 1 3" xfId="190"/>
    <cellStyle name="40% - アクセント 1 4" xfId="191"/>
    <cellStyle name="40% - アクセント 1 5" xfId="192"/>
    <cellStyle name="40% - アクセント 1 6" xfId="193"/>
    <cellStyle name="40% - アクセント 1 7" xfId="194"/>
    <cellStyle name="40% - アクセント 1 8" xfId="195"/>
    <cellStyle name="40% - アクセント 1 9" xfId="196"/>
    <cellStyle name="40% - アクセント 2 10" xfId="197"/>
    <cellStyle name="40% - アクセント 2 11" xfId="198"/>
    <cellStyle name="40% - アクセント 2 12" xfId="199"/>
    <cellStyle name="40% - アクセント 2 13" xfId="200"/>
    <cellStyle name="40% - アクセント 2 14" xfId="201"/>
    <cellStyle name="40% - アクセント 2 15" xfId="202"/>
    <cellStyle name="40% - アクセント 2 16" xfId="203"/>
    <cellStyle name="40% - アクセント 2 17" xfId="204"/>
    <cellStyle name="40% - アクセント 2 18" xfId="205"/>
    <cellStyle name="40% - アクセント 2 19" xfId="206"/>
    <cellStyle name="40% - アクセント 2 2" xfId="207"/>
    <cellStyle name="40% - アクセント 2 20" xfId="208"/>
    <cellStyle name="40% - アクセント 2 21" xfId="209"/>
    <cellStyle name="40% - アクセント 2 22" xfId="210"/>
    <cellStyle name="40% - アクセント 2 23" xfId="211"/>
    <cellStyle name="40% - アクセント 2 24" xfId="212"/>
    <cellStyle name="40% - アクセント 2 25" xfId="213"/>
    <cellStyle name="40% - アクセント 2 26" xfId="214"/>
    <cellStyle name="40% - アクセント 2 27" xfId="215"/>
    <cellStyle name="40% - アクセント 2 28" xfId="216"/>
    <cellStyle name="40% - アクセント 2 29" xfId="217"/>
    <cellStyle name="40% - アクセント 2 3" xfId="218"/>
    <cellStyle name="40% - アクセント 2 4" xfId="219"/>
    <cellStyle name="40% - アクセント 2 5" xfId="220"/>
    <cellStyle name="40% - アクセント 2 6" xfId="221"/>
    <cellStyle name="40% - アクセント 2 7" xfId="222"/>
    <cellStyle name="40% - アクセント 2 8" xfId="223"/>
    <cellStyle name="40% - アクセント 2 9" xfId="224"/>
    <cellStyle name="40% - アクセント 3 10" xfId="225"/>
    <cellStyle name="40% - アクセント 3 11" xfId="226"/>
    <cellStyle name="40% - アクセント 3 12" xfId="227"/>
    <cellStyle name="40% - アクセント 3 13" xfId="228"/>
    <cellStyle name="40% - アクセント 3 14" xfId="229"/>
    <cellStyle name="40% - アクセント 3 15" xfId="230"/>
    <cellStyle name="40% - アクセント 3 16" xfId="231"/>
    <cellStyle name="40% - アクセント 3 17" xfId="232"/>
    <cellStyle name="40% - アクセント 3 18" xfId="233"/>
    <cellStyle name="40% - アクセント 3 19" xfId="234"/>
    <cellStyle name="40% - アクセント 3 2" xfId="235"/>
    <cellStyle name="40% - アクセント 3 20" xfId="236"/>
    <cellStyle name="40% - アクセント 3 21" xfId="237"/>
    <cellStyle name="40% - アクセント 3 22" xfId="238"/>
    <cellStyle name="40% - アクセント 3 23" xfId="239"/>
    <cellStyle name="40% - アクセント 3 24" xfId="240"/>
    <cellStyle name="40% - アクセント 3 25" xfId="241"/>
    <cellStyle name="40% - アクセント 3 26" xfId="242"/>
    <cellStyle name="40% - アクセント 3 27" xfId="243"/>
    <cellStyle name="40% - アクセント 3 28" xfId="244"/>
    <cellStyle name="40% - アクセント 3 29" xfId="245"/>
    <cellStyle name="40% - アクセント 3 3" xfId="246"/>
    <cellStyle name="40% - アクセント 3 4" xfId="247"/>
    <cellStyle name="40% - アクセント 3 5" xfId="248"/>
    <cellStyle name="40% - アクセント 3 6" xfId="249"/>
    <cellStyle name="40% - アクセント 3 7" xfId="250"/>
    <cellStyle name="40% - アクセント 3 8" xfId="251"/>
    <cellStyle name="40% - アクセント 3 9" xfId="252"/>
    <cellStyle name="40% - アクセント 4 10" xfId="253"/>
    <cellStyle name="40% - アクセント 4 11" xfId="254"/>
    <cellStyle name="40% - アクセント 4 12" xfId="255"/>
    <cellStyle name="40% - アクセント 4 13" xfId="256"/>
    <cellStyle name="40% - アクセント 4 14" xfId="257"/>
    <cellStyle name="40% - アクセント 4 15" xfId="258"/>
    <cellStyle name="40% - アクセント 4 16" xfId="259"/>
    <cellStyle name="40% - アクセント 4 17" xfId="260"/>
    <cellStyle name="40% - アクセント 4 18" xfId="261"/>
    <cellStyle name="40% - アクセント 4 19" xfId="262"/>
    <cellStyle name="40% - アクセント 4 2" xfId="263"/>
    <cellStyle name="40% - アクセント 4 20" xfId="264"/>
    <cellStyle name="40% - アクセント 4 21" xfId="265"/>
    <cellStyle name="40% - アクセント 4 22" xfId="266"/>
    <cellStyle name="40% - アクセント 4 23" xfId="267"/>
    <cellStyle name="40% - アクセント 4 24" xfId="268"/>
    <cellStyle name="40% - アクセント 4 25" xfId="269"/>
    <cellStyle name="40% - アクセント 4 26" xfId="270"/>
    <cellStyle name="40% - アクセント 4 27" xfId="271"/>
    <cellStyle name="40% - アクセント 4 28" xfId="272"/>
    <cellStyle name="40% - アクセント 4 29" xfId="273"/>
    <cellStyle name="40% - アクセント 4 3" xfId="274"/>
    <cellStyle name="40% - アクセント 4 4" xfId="275"/>
    <cellStyle name="40% - アクセント 4 5" xfId="276"/>
    <cellStyle name="40% - アクセント 4 6" xfId="277"/>
    <cellStyle name="40% - アクセント 4 7" xfId="278"/>
    <cellStyle name="40% - アクセント 4 8" xfId="279"/>
    <cellStyle name="40% - アクセント 4 9" xfId="280"/>
    <cellStyle name="40% - アクセント 5 10" xfId="281"/>
    <cellStyle name="40% - アクセント 5 11" xfId="282"/>
    <cellStyle name="40% - アクセント 5 12" xfId="283"/>
    <cellStyle name="40% - アクセント 5 13" xfId="284"/>
    <cellStyle name="40% - アクセント 5 14" xfId="285"/>
    <cellStyle name="40% - アクセント 5 15" xfId="286"/>
    <cellStyle name="40% - アクセント 5 16" xfId="287"/>
    <cellStyle name="40% - アクセント 5 17" xfId="288"/>
    <cellStyle name="40% - アクセント 5 18" xfId="289"/>
    <cellStyle name="40% - アクセント 5 19" xfId="290"/>
    <cellStyle name="40% - アクセント 5 2" xfId="291"/>
    <cellStyle name="40% - アクセント 5 20" xfId="292"/>
    <cellStyle name="40% - アクセント 5 21" xfId="293"/>
    <cellStyle name="40% - アクセント 5 22" xfId="294"/>
    <cellStyle name="40% - アクセント 5 23" xfId="295"/>
    <cellStyle name="40% - アクセント 5 24" xfId="296"/>
    <cellStyle name="40% - アクセント 5 25" xfId="297"/>
    <cellStyle name="40% - アクセント 5 26" xfId="298"/>
    <cellStyle name="40% - アクセント 5 27" xfId="299"/>
    <cellStyle name="40% - アクセント 5 28" xfId="300"/>
    <cellStyle name="40% - アクセント 5 29" xfId="301"/>
    <cellStyle name="40% - アクセント 5 3" xfId="302"/>
    <cellStyle name="40% - アクセント 5 4" xfId="303"/>
    <cellStyle name="40% - アクセント 5 5" xfId="304"/>
    <cellStyle name="40% - アクセント 5 6" xfId="305"/>
    <cellStyle name="40% - アクセント 5 7" xfId="306"/>
    <cellStyle name="40% - アクセント 5 8" xfId="307"/>
    <cellStyle name="40% - アクセント 5 9" xfId="308"/>
    <cellStyle name="40% - アクセント 6 10" xfId="309"/>
    <cellStyle name="40% - アクセント 6 11" xfId="310"/>
    <cellStyle name="40% - アクセント 6 12" xfId="311"/>
    <cellStyle name="40% - アクセント 6 13" xfId="312"/>
    <cellStyle name="40% - アクセント 6 14" xfId="313"/>
    <cellStyle name="40% - アクセント 6 15" xfId="314"/>
    <cellStyle name="40% - アクセント 6 16" xfId="315"/>
    <cellStyle name="40% - アクセント 6 17" xfId="316"/>
    <cellStyle name="40% - アクセント 6 18" xfId="317"/>
    <cellStyle name="40% - アクセント 6 19" xfId="318"/>
    <cellStyle name="40% - アクセント 6 2" xfId="319"/>
    <cellStyle name="40% - アクセント 6 20" xfId="320"/>
    <cellStyle name="40% - アクセント 6 21" xfId="321"/>
    <cellStyle name="40% - アクセント 6 22" xfId="322"/>
    <cellStyle name="40% - アクセント 6 23" xfId="323"/>
    <cellStyle name="40% - アクセント 6 24" xfId="324"/>
    <cellStyle name="40% - アクセント 6 25" xfId="325"/>
    <cellStyle name="40% - アクセント 6 26" xfId="326"/>
    <cellStyle name="40% - アクセント 6 27" xfId="327"/>
    <cellStyle name="40% - アクセント 6 28" xfId="328"/>
    <cellStyle name="40% - アクセント 6 29" xfId="329"/>
    <cellStyle name="40% - アクセント 6 3" xfId="330"/>
    <cellStyle name="40% - アクセント 6 4" xfId="331"/>
    <cellStyle name="40% - アクセント 6 5" xfId="332"/>
    <cellStyle name="40% - アクセント 6 6" xfId="333"/>
    <cellStyle name="40% - アクセント 6 7" xfId="334"/>
    <cellStyle name="40% - アクセント 6 8" xfId="335"/>
    <cellStyle name="40% - アクセント 6 9" xfId="336"/>
    <cellStyle name="60% - アクセント 1 10" xfId="337"/>
    <cellStyle name="60% - アクセント 1 11" xfId="338"/>
    <cellStyle name="60% - アクセント 1 12" xfId="339"/>
    <cellStyle name="60% - アクセント 1 13" xfId="340"/>
    <cellStyle name="60% - アクセント 1 14" xfId="341"/>
    <cellStyle name="60% - アクセント 1 15" xfId="342"/>
    <cellStyle name="60% - アクセント 1 16" xfId="343"/>
    <cellStyle name="60% - アクセント 1 17" xfId="344"/>
    <cellStyle name="60% - アクセント 1 18" xfId="345"/>
    <cellStyle name="60% - アクセント 1 19" xfId="346"/>
    <cellStyle name="60% - アクセント 1 2" xfId="347"/>
    <cellStyle name="60% - アクセント 1 20" xfId="348"/>
    <cellStyle name="60% - アクセント 1 21" xfId="349"/>
    <cellStyle name="60% - アクセント 1 22" xfId="350"/>
    <cellStyle name="60% - アクセント 1 23" xfId="351"/>
    <cellStyle name="60% - アクセント 1 24" xfId="352"/>
    <cellStyle name="60% - アクセント 1 25" xfId="353"/>
    <cellStyle name="60% - アクセント 1 26" xfId="354"/>
    <cellStyle name="60% - アクセント 1 27" xfId="355"/>
    <cellStyle name="60% - アクセント 1 28" xfId="356"/>
    <cellStyle name="60% - アクセント 1 29" xfId="357"/>
    <cellStyle name="60% - アクセント 1 3" xfId="358"/>
    <cellStyle name="60% - アクセント 1 4" xfId="359"/>
    <cellStyle name="60% - アクセント 1 5" xfId="360"/>
    <cellStyle name="60% - アクセント 1 6" xfId="361"/>
    <cellStyle name="60% - アクセント 1 7" xfId="362"/>
    <cellStyle name="60% - アクセント 1 8" xfId="363"/>
    <cellStyle name="60% - アクセント 1 9" xfId="364"/>
    <cellStyle name="60% - アクセント 2 10" xfId="365"/>
    <cellStyle name="60% - アクセント 2 11" xfId="366"/>
    <cellStyle name="60% - アクセント 2 12" xfId="367"/>
    <cellStyle name="60% - アクセント 2 13" xfId="368"/>
    <cellStyle name="60% - アクセント 2 14" xfId="369"/>
    <cellStyle name="60% - アクセント 2 15" xfId="370"/>
    <cellStyle name="60% - アクセント 2 16" xfId="371"/>
    <cellStyle name="60% - アクセント 2 17" xfId="372"/>
    <cellStyle name="60% - アクセント 2 18" xfId="373"/>
    <cellStyle name="60% - アクセント 2 19" xfId="374"/>
    <cellStyle name="60% - アクセント 2 2" xfId="375"/>
    <cellStyle name="60% - アクセント 2 20" xfId="376"/>
    <cellStyle name="60% - アクセント 2 21" xfId="377"/>
    <cellStyle name="60% - アクセント 2 22" xfId="378"/>
    <cellStyle name="60% - アクセント 2 23" xfId="379"/>
    <cellStyle name="60% - アクセント 2 24" xfId="380"/>
    <cellStyle name="60% - アクセント 2 25" xfId="381"/>
    <cellStyle name="60% - アクセント 2 26" xfId="382"/>
    <cellStyle name="60% - アクセント 2 27" xfId="383"/>
    <cellStyle name="60% - アクセント 2 28" xfId="384"/>
    <cellStyle name="60% - アクセント 2 29" xfId="385"/>
    <cellStyle name="60% - アクセント 2 3" xfId="386"/>
    <cellStyle name="60% - アクセント 2 4" xfId="387"/>
    <cellStyle name="60% - アクセント 2 5" xfId="388"/>
    <cellStyle name="60% - アクセント 2 6" xfId="389"/>
    <cellStyle name="60% - アクセント 2 7" xfId="390"/>
    <cellStyle name="60% - アクセント 2 8" xfId="391"/>
    <cellStyle name="60% - アクセント 2 9" xfId="392"/>
    <cellStyle name="60% - アクセント 3 10" xfId="393"/>
    <cellStyle name="60% - アクセント 3 11" xfId="394"/>
    <cellStyle name="60% - アクセント 3 12" xfId="395"/>
    <cellStyle name="60% - アクセント 3 13" xfId="396"/>
    <cellStyle name="60% - アクセント 3 14" xfId="397"/>
    <cellStyle name="60% - アクセント 3 15" xfId="398"/>
    <cellStyle name="60% - アクセント 3 16" xfId="399"/>
    <cellStyle name="60% - アクセント 3 17" xfId="400"/>
    <cellStyle name="60% - アクセント 3 18" xfId="401"/>
    <cellStyle name="60% - アクセント 3 19" xfId="402"/>
    <cellStyle name="60% - アクセント 3 2" xfId="403"/>
    <cellStyle name="60% - アクセント 3 20" xfId="404"/>
    <cellStyle name="60% - アクセント 3 21" xfId="405"/>
    <cellStyle name="60% - アクセント 3 22" xfId="406"/>
    <cellStyle name="60% - アクセント 3 23" xfId="407"/>
    <cellStyle name="60% - アクセント 3 24" xfId="408"/>
    <cellStyle name="60% - アクセント 3 25" xfId="409"/>
    <cellStyle name="60% - アクセント 3 26" xfId="410"/>
    <cellStyle name="60% - アクセント 3 27" xfId="411"/>
    <cellStyle name="60% - アクセント 3 28" xfId="412"/>
    <cellStyle name="60% - アクセント 3 29" xfId="413"/>
    <cellStyle name="60% - アクセント 3 3" xfId="414"/>
    <cellStyle name="60% - アクセント 3 4" xfId="415"/>
    <cellStyle name="60% - アクセント 3 5" xfId="416"/>
    <cellStyle name="60% - アクセント 3 6" xfId="417"/>
    <cellStyle name="60% - アクセント 3 7" xfId="418"/>
    <cellStyle name="60% - アクセント 3 8" xfId="419"/>
    <cellStyle name="60% - アクセント 3 9" xfId="420"/>
    <cellStyle name="60% - アクセント 4 10" xfId="421"/>
    <cellStyle name="60% - アクセント 4 11" xfId="422"/>
    <cellStyle name="60% - アクセント 4 12" xfId="423"/>
    <cellStyle name="60% - アクセント 4 13" xfId="424"/>
    <cellStyle name="60% - アクセント 4 14" xfId="425"/>
    <cellStyle name="60% - アクセント 4 15" xfId="426"/>
    <cellStyle name="60% - アクセント 4 16" xfId="427"/>
    <cellStyle name="60% - アクセント 4 17" xfId="428"/>
    <cellStyle name="60% - アクセント 4 18" xfId="429"/>
    <cellStyle name="60% - アクセント 4 19" xfId="430"/>
    <cellStyle name="60% - アクセント 4 2" xfId="431"/>
    <cellStyle name="60% - アクセント 4 20" xfId="432"/>
    <cellStyle name="60% - アクセント 4 21" xfId="433"/>
    <cellStyle name="60% - アクセント 4 22" xfId="434"/>
    <cellStyle name="60% - アクセント 4 23" xfId="435"/>
    <cellStyle name="60% - アクセント 4 24" xfId="436"/>
    <cellStyle name="60% - アクセント 4 25" xfId="437"/>
    <cellStyle name="60% - アクセント 4 26" xfId="438"/>
    <cellStyle name="60% - アクセント 4 27" xfId="439"/>
    <cellStyle name="60% - アクセント 4 28" xfId="440"/>
    <cellStyle name="60% - アクセント 4 29" xfId="441"/>
    <cellStyle name="60% - アクセント 4 3" xfId="442"/>
    <cellStyle name="60% - アクセント 4 4" xfId="443"/>
    <cellStyle name="60% - アクセント 4 5" xfId="444"/>
    <cellStyle name="60% - アクセント 4 6" xfId="445"/>
    <cellStyle name="60% - アクセント 4 7" xfId="446"/>
    <cellStyle name="60% - アクセント 4 8" xfId="447"/>
    <cellStyle name="60% - アクセント 4 9" xfId="448"/>
    <cellStyle name="60% - アクセント 5 10" xfId="449"/>
    <cellStyle name="60% - アクセント 5 11" xfId="450"/>
    <cellStyle name="60% - アクセント 5 12" xfId="451"/>
    <cellStyle name="60% - アクセント 5 13" xfId="452"/>
    <cellStyle name="60% - アクセント 5 14" xfId="453"/>
    <cellStyle name="60% - アクセント 5 15" xfId="454"/>
    <cellStyle name="60% - アクセント 5 16" xfId="455"/>
    <cellStyle name="60% - アクセント 5 17" xfId="456"/>
    <cellStyle name="60% - アクセント 5 18" xfId="457"/>
    <cellStyle name="60% - アクセント 5 19" xfId="458"/>
    <cellStyle name="60% - アクセント 5 2" xfId="459"/>
    <cellStyle name="60% - アクセント 5 20" xfId="460"/>
    <cellStyle name="60% - アクセント 5 21" xfId="461"/>
    <cellStyle name="60% - アクセント 5 22" xfId="462"/>
    <cellStyle name="60% - アクセント 5 23" xfId="463"/>
    <cellStyle name="60% - アクセント 5 24" xfId="464"/>
    <cellStyle name="60% - アクセント 5 25" xfId="465"/>
    <cellStyle name="60% - アクセント 5 26" xfId="466"/>
    <cellStyle name="60% - アクセント 5 27" xfId="467"/>
    <cellStyle name="60% - アクセント 5 28" xfId="468"/>
    <cellStyle name="60% - アクセント 5 29" xfId="469"/>
    <cellStyle name="60% - アクセント 5 3" xfId="470"/>
    <cellStyle name="60% - アクセント 5 4" xfId="471"/>
    <cellStyle name="60% - アクセント 5 5" xfId="472"/>
    <cellStyle name="60% - アクセント 5 6" xfId="473"/>
    <cellStyle name="60% - アクセント 5 7" xfId="474"/>
    <cellStyle name="60% - アクセント 5 8" xfId="475"/>
    <cellStyle name="60% - アクセント 5 9" xfId="476"/>
    <cellStyle name="60% - アクセント 6 10" xfId="477"/>
    <cellStyle name="60% - アクセント 6 11" xfId="478"/>
    <cellStyle name="60% - アクセント 6 12" xfId="479"/>
    <cellStyle name="60% - アクセント 6 13" xfId="480"/>
    <cellStyle name="60% - アクセント 6 14" xfId="481"/>
    <cellStyle name="60% - アクセント 6 15" xfId="482"/>
    <cellStyle name="60% - アクセント 6 16" xfId="483"/>
    <cellStyle name="60% - アクセント 6 17" xfId="484"/>
    <cellStyle name="60% - アクセント 6 18" xfId="485"/>
    <cellStyle name="60% - アクセント 6 19" xfId="486"/>
    <cellStyle name="60% - アクセント 6 2" xfId="487"/>
    <cellStyle name="60% - アクセント 6 20" xfId="488"/>
    <cellStyle name="60% - アクセント 6 21" xfId="489"/>
    <cellStyle name="60% - アクセント 6 22" xfId="490"/>
    <cellStyle name="60% - アクセント 6 23" xfId="491"/>
    <cellStyle name="60% - アクセント 6 24" xfId="492"/>
    <cellStyle name="60% - アクセント 6 25" xfId="493"/>
    <cellStyle name="60% - アクセント 6 26" xfId="494"/>
    <cellStyle name="60% - アクセント 6 27" xfId="495"/>
    <cellStyle name="60% - アクセント 6 28" xfId="496"/>
    <cellStyle name="60% - アクセント 6 29" xfId="497"/>
    <cellStyle name="60% - アクセント 6 3" xfId="498"/>
    <cellStyle name="60% - アクセント 6 4" xfId="499"/>
    <cellStyle name="60% - アクセント 6 5" xfId="500"/>
    <cellStyle name="60% - アクセント 6 6" xfId="501"/>
    <cellStyle name="60% - アクセント 6 7" xfId="502"/>
    <cellStyle name="60% - アクセント 6 8" xfId="503"/>
    <cellStyle name="60% - アクセント 6 9" xfId="504"/>
    <cellStyle name="アクセント 1 10" xfId="505"/>
    <cellStyle name="アクセント 1 11" xfId="506"/>
    <cellStyle name="アクセント 1 12" xfId="507"/>
    <cellStyle name="アクセント 1 13" xfId="508"/>
    <cellStyle name="アクセント 1 14" xfId="509"/>
    <cellStyle name="アクセント 1 15" xfId="510"/>
    <cellStyle name="アクセント 1 16" xfId="511"/>
    <cellStyle name="アクセント 1 17" xfId="512"/>
    <cellStyle name="アクセント 1 18" xfId="513"/>
    <cellStyle name="アクセント 1 19" xfId="514"/>
    <cellStyle name="アクセント 1 2" xfId="515"/>
    <cellStyle name="アクセント 1 20" xfId="516"/>
    <cellStyle name="アクセント 1 21" xfId="517"/>
    <cellStyle name="アクセント 1 22" xfId="518"/>
    <cellStyle name="アクセント 1 23" xfId="519"/>
    <cellStyle name="アクセント 1 24" xfId="520"/>
    <cellStyle name="アクセント 1 25" xfId="521"/>
    <cellStyle name="アクセント 1 26" xfId="522"/>
    <cellStyle name="アクセント 1 27" xfId="523"/>
    <cellStyle name="アクセント 1 28" xfId="524"/>
    <cellStyle name="アクセント 1 29" xfId="525"/>
    <cellStyle name="アクセント 1 3" xfId="526"/>
    <cellStyle name="アクセント 1 4" xfId="527"/>
    <cellStyle name="アクセント 1 5" xfId="528"/>
    <cellStyle name="アクセント 1 6" xfId="529"/>
    <cellStyle name="アクセント 1 7" xfId="530"/>
    <cellStyle name="アクセント 1 8" xfId="531"/>
    <cellStyle name="アクセント 1 9" xfId="532"/>
    <cellStyle name="アクセント 2 10" xfId="533"/>
    <cellStyle name="アクセント 2 11" xfId="534"/>
    <cellStyle name="アクセント 2 12" xfId="535"/>
    <cellStyle name="アクセント 2 13" xfId="536"/>
    <cellStyle name="アクセント 2 14" xfId="537"/>
    <cellStyle name="アクセント 2 15" xfId="538"/>
    <cellStyle name="アクセント 2 16" xfId="539"/>
    <cellStyle name="アクセント 2 17" xfId="540"/>
    <cellStyle name="アクセント 2 18" xfId="541"/>
    <cellStyle name="アクセント 2 19" xfId="542"/>
    <cellStyle name="アクセント 2 2" xfId="543"/>
    <cellStyle name="アクセント 2 20" xfId="544"/>
    <cellStyle name="アクセント 2 21" xfId="545"/>
    <cellStyle name="アクセント 2 22" xfId="546"/>
    <cellStyle name="アクセント 2 23" xfId="547"/>
    <cellStyle name="アクセント 2 24" xfId="548"/>
    <cellStyle name="アクセント 2 25" xfId="549"/>
    <cellStyle name="アクセント 2 26" xfId="550"/>
    <cellStyle name="アクセント 2 27" xfId="551"/>
    <cellStyle name="アクセント 2 28" xfId="552"/>
    <cellStyle name="アクセント 2 29" xfId="553"/>
    <cellStyle name="アクセント 2 3" xfId="554"/>
    <cellStyle name="アクセント 2 4" xfId="555"/>
    <cellStyle name="アクセント 2 5" xfId="556"/>
    <cellStyle name="アクセント 2 6" xfId="557"/>
    <cellStyle name="アクセント 2 7" xfId="558"/>
    <cellStyle name="アクセント 2 8" xfId="559"/>
    <cellStyle name="アクセント 2 9" xfId="560"/>
    <cellStyle name="アクセント 3 10" xfId="561"/>
    <cellStyle name="アクセント 3 11" xfId="562"/>
    <cellStyle name="アクセント 3 12" xfId="563"/>
    <cellStyle name="アクセント 3 13" xfId="564"/>
    <cellStyle name="アクセント 3 14" xfId="565"/>
    <cellStyle name="アクセント 3 15" xfId="566"/>
    <cellStyle name="アクセント 3 16" xfId="567"/>
    <cellStyle name="アクセント 3 17" xfId="568"/>
    <cellStyle name="アクセント 3 18" xfId="569"/>
    <cellStyle name="アクセント 3 19" xfId="570"/>
    <cellStyle name="アクセント 3 2" xfId="571"/>
    <cellStyle name="アクセント 3 20" xfId="572"/>
    <cellStyle name="アクセント 3 21" xfId="573"/>
    <cellStyle name="アクセント 3 22" xfId="574"/>
    <cellStyle name="アクセント 3 23" xfId="575"/>
    <cellStyle name="アクセント 3 24" xfId="576"/>
    <cellStyle name="アクセント 3 25" xfId="577"/>
    <cellStyle name="アクセント 3 26" xfId="578"/>
    <cellStyle name="アクセント 3 27" xfId="579"/>
    <cellStyle name="アクセント 3 28" xfId="580"/>
    <cellStyle name="アクセント 3 29" xfId="581"/>
    <cellStyle name="アクセント 3 3" xfId="582"/>
    <cellStyle name="アクセント 3 4" xfId="583"/>
    <cellStyle name="アクセント 3 5" xfId="584"/>
    <cellStyle name="アクセント 3 6" xfId="585"/>
    <cellStyle name="アクセント 3 7" xfId="586"/>
    <cellStyle name="アクセント 3 8" xfId="587"/>
    <cellStyle name="アクセント 3 9" xfId="588"/>
    <cellStyle name="アクセント 4 10" xfId="589"/>
    <cellStyle name="アクセント 4 11" xfId="590"/>
    <cellStyle name="アクセント 4 12" xfId="591"/>
    <cellStyle name="アクセント 4 13" xfId="592"/>
    <cellStyle name="アクセント 4 14" xfId="593"/>
    <cellStyle name="アクセント 4 15" xfId="594"/>
    <cellStyle name="アクセント 4 16" xfId="595"/>
    <cellStyle name="アクセント 4 17" xfId="596"/>
    <cellStyle name="アクセント 4 18" xfId="597"/>
    <cellStyle name="アクセント 4 19" xfId="598"/>
    <cellStyle name="アクセント 4 2" xfId="599"/>
    <cellStyle name="アクセント 4 20" xfId="600"/>
    <cellStyle name="アクセント 4 21" xfId="601"/>
    <cellStyle name="アクセント 4 22" xfId="602"/>
    <cellStyle name="アクセント 4 23" xfId="603"/>
    <cellStyle name="アクセント 4 24" xfId="604"/>
    <cellStyle name="アクセント 4 25" xfId="605"/>
    <cellStyle name="アクセント 4 26" xfId="606"/>
    <cellStyle name="アクセント 4 27" xfId="607"/>
    <cellStyle name="アクセント 4 28" xfId="608"/>
    <cellStyle name="アクセント 4 29" xfId="609"/>
    <cellStyle name="アクセント 4 3" xfId="610"/>
    <cellStyle name="アクセント 4 4" xfId="611"/>
    <cellStyle name="アクセント 4 5" xfId="612"/>
    <cellStyle name="アクセント 4 6" xfId="613"/>
    <cellStyle name="アクセント 4 7" xfId="614"/>
    <cellStyle name="アクセント 4 8" xfId="615"/>
    <cellStyle name="アクセント 4 9" xfId="616"/>
    <cellStyle name="アクセント 5 10" xfId="617"/>
    <cellStyle name="アクセント 5 11" xfId="618"/>
    <cellStyle name="アクセント 5 12" xfId="619"/>
    <cellStyle name="アクセント 5 13" xfId="620"/>
    <cellStyle name="アクセント 5 14" xfId="621"/>
    <cellStyle name="アクセント 5 15" xfId="622"/>
    <cellStyle name="アクセント 5 16" xfId="623"/>
    <cellStyle name="アクセント 5 17" xfId="624"/>
    <cellStyle name="アクセント 5 18" xfId="625"/>
    <cellStyle name="アクセント 5 19" xfId="626"/>
    <cellStyle name="アクセント 5 2" xfId="627"/>
    <cellStyle name="アクセント 5 20" xfId="628"/>
    <cellStyle name="アクセント 5 21" xfId="629"/>
    <cellStyle name="アクセント 5 22" xfId="630"/>
    <cellStyle name="アクセント 5 23" xfId="631"/>
    <cellStyle name="アクセント 5 24" xfId="632"/>
    <cellStyle name="アクセント 5 25" xfId="633"/>
    <cellStyle name="アクセント 5 26" xfId="634"/>
    <cellStyle name="アクセント 5 27" xfId="635"/>
    <cellStyle name="アクセント 5 28" xfId="636"/>
    <cellStyle name="アクセント 5 29" xfId="637"/>
    <cellStyle name="アクセント 5 3" xfId="638"/>
    <cellStyle name="アクセント 5 4" xfId="639"/>
    <cellStyle name="アクセント 5 5" xfId="640"/>
    <cellStyle name="アクセント 5 6" xfId="641"/>
    <cellStyle name="アクセント 5 7" xfId="642"/>
    <cellStyle name="アクセント 5 8" xfId="643"/>
    <cellStyle name="アクセント 5 9" xfId="644"/>
    <cellStyle name="アクセント 6 10" xfId="645"/>
    <cellStyle name="アクセント 6 11" xfId="646"/>
    <cellStyle name="アクセント 6 12" xfId="647"/>
    <cellStyle name="アクセント 6 13" xfId="648"/>
    <cellStyle name="アクセント 6 14" xfId="649"/>
    <cellStyle name="アクセント 6 15" xfId="650"/>
    <cellStyle name="アクセント 6 16" xfId="651"/>
    <cellStyle name="アクセント 6 17" xfId="652"/>
    <cellStyle name="アクセント 6 18" xfId="653"/>
    <cellStyle name="アクセント 6 19" xfId="654"/>
    <cellStyle name="アクセント 6 2" xfId="655"/>
    <cellStyle name="アクセント 6 20" xfId="656"/>
    <cellStyle name="アクセント 6 21" xfId="657"/>
    <cellStyle name="アクセント 6 22" xfId="658"/>
    <cellStyle name="アクセント 6 23" xfId="659"/>
    <cellStyle name="アクセント 6 24" xfId="660"/>
    <cellStyle name="アクセント 6 25" xfId="661"/>
    <cellStyle name="アクセント 6 26" xfId="662"/>
    <cellStyle name="アクセント 6 27" xfId="663"/>
    <cellStyle name="アクセント 6 28" xfId="664"/>
    <cellStyle name="アクセント 6 29" xfId="665"/>
    <cellStyle name="アクセント 6 3" xfId="666"/>
    <cellStyle name="アクセント 6 4" xfId="667"/>
    <cellStyle name="アクセント 6 5" xfId="668"/>
    <cellStyle name="アクセント 6 6" xfId="669"/>
    <cellStyle name="アクセント 6 7" xfId="670"/>
    <cellStyle name="アクセント 6 8" xfId="671"/>
    <cellStyle name="アクセント 6 9" xfId="672"/>
    <cellStyle name="タイトル 10" xfId="673"/>
    <cellStyle name="タイトル 11" xfId="674"/>
    <cellStyle name="タイトル 12" xfId="675"/>
    <cellStyle name="タイトル 13" xfId="676"/>
    <cellStyle name="タイトル 14" xfId="677"/>
    <cellStyle name="タイトル 15" xfId="678"/>
    <cellStyle name="タイトル 16" xfId="679"/>
    <cellStyle name="タイトル 17" xfId="680"/>
    <cellStyle name="タイトル 18" xfId="681"/>
    <cellStyle name="タイトル 19" xfId="682"/>
    <cellStyle name="タイトル 2" xfId="683"/>
    <cellStyle name="タイトル 20" xfId="684"/>
    <cellStyle name="タイトル 21" xfId="685"/>
    <cellStyle name="タイトル 22" xfId="686"/>
    <cellStyle name="タイトル 23" xfId="687"/>
    <cellStyle name="タイトル 24" xfId="688"/>
    <cellStyle name="タイトル 25" xfId="689"/>
    <cellStyle name="タイトル 26" xfId="690"/>
    <cellStyle name="タイトル 27" xfId="691"/>
    <cellStyle name="タイトル 28" xfId="692"/>
    <cellStyle name="タイトル 29" xfId="693"/>
    <cellStyle name="タイトル 3" xfId="694"/>
    <cellStyle name="タイトル 4" xfId="695"/>
    <cellStyle name="タイトル 5" xfId="696"/>
    <cellStyle name="タイトル 6" xfId="697"/>
    <cellStyle name="タイトル 7" xfId="698"/>
    <cellStyle name="タイトル 8" xfId="699"/>
    <cellStyle name="タイトル 9" xfId="700"/>
    <cellStyle name="チェック セル 10" xfId="701"/>
    <cellStyle name="チェック セル 11" xfId="702"/>
    <cellStyle name="チェック セル 12" xfId="703"/>
    <cellStyle name="チェック セル 13" xfId="704"/>
    <cellStyle name="チェック セル 14" xfId="705"/>
    <cellStyle name="チェック セル 15" xfId="706"/>
    <cellStyle name="チェック セル 16" xfId="707"/>
    <cellStyle name="チェック セル 17" xfId="708"/>
    <cellStyle name="チェック セル 18" xfId="709"/>
    <cellStyle name="チェック セル 19" xfId="710"/>
    <cellStyle name="チェック セル 2" xfId="711"/>
    <cellStyle name="チェック セル 20" xfId="712"/>
    <cellStyle name="チェック セル 21" xfId="713"/>
    <cellStyle name="チェック セル 22" xfId="714"/>
    <cellStyle name="チェック セル 23" xfId="715"/>
    <cellStyle name="チェック セル 24" xfId="716"/>
    <cellStyle name="チェック セル 25" xfId="717"/>
    <cellStyle name="チェック セル 26" xfId="718"/>
    <cellStyle name="チェック セル 27" xfId="719"/>
    <cellStyle name="チェック セル 28" xfId="720"/>
    <cellStyle name="チェック セル 29" xfId="721"/>
    <cellStyle name="チェック セル 3" xfId="722"/>
    <cellStyle name="チェック セル 4" xfId="723"/>
    <cellStyle name="チェック セル 5" xfId="724"/>
    <cellStyle name="チェック セル 6" xfId="725"/>
    <cellStyle name="チェック セル 7" xfId="726"/>
    <cellStyle name="チェック セル 8" xfId="727"/>
    <cellStyle name="チェック セル 9" xfId="728"/>
    <cellStyle name="どちらでもない 10" xfId="729"/>
    <cellStyle name="どちらでもない 11" xfId="730"/>
    <cellStyle name="どちらでもない 12" xfId="731"/>
    <cellStyle name="どちらでもない 13" xfId="732"/>
    <cellStyle name="どちらでもない 14" xfId="733"/>
    <cellStyle name="どちらでもない 15" xfId="734"/>
    <cellStyle name="どちらでもない 16" xfId="735"/>
    <cellStyle name="どちらでもない 17" xfId="736"/>
    <cellStyle name="どちらでもない 18" xfId="737"/>
    <cellStyle name="どちらでもない 19" xfId="738"/>
    <cellStyle name="どちらでもない 2" xfId="739"/>
    <cellStyle name="どちらでもない 20" xfId="740"/>
    <cellStyle name="どちらでもない 21" xfId="741"/>
    <cellStyle name="どちらでもない 22" xfId="742"/>
    <cellStyle name="どちらでもない 23" xfId="743"/>
    <cellStyle name="どちらでもない 24" xfId="744"/>
    <cellStyle name="どちらでもない 25" xfId="745"/>
    <cellStyle name="どちらでもない 26" xfId="746"/>
    <cellStyle name="どちらでもない 27" xfId="747"/>
    <cellStyle name="どちらでもない 28" xfId="748"/>
    <cellStyle name="どちらでもない 29" xfId="749"/>
    <cellStyle name="どちらでもない 3" xfId="750"/>
    <cellStyle name="どちらでもない 4" xfId="751"/>
    <cellStyle name="どちらでもない 5" xfId="752"/>
    <cellStyle name="どちらでもない 6" xfId="753"/>
    <cellStyle name="どちらでもない 7" xfId="754"/>
    <cellStyle name="どちらでもない 8" xfId="755"/>
    <cellStyle name="どちらでもない 9" xfId="756"/>
    <cellStyle name="メモ 10" xfId="757"/>
    <cellStyle name="メモ 11" xfId="758"/>
    <cellStyle name="メモ 12" xfId="759"/>
    <cellStyle name="メモ 13" xfId="760"/>
    <cellStyle name="メモ 14" xfId="761"/>
    <cellStyle name="メモ 15" xfId="762"/>
    <cellStyle name="メモ 16" xfId="763"/>
    <cellStyle name="メモ 17" xfId="764"/>
    <cellStyle name="メモ 18" xfId="765"/>
    <cellStyle name="メモ 19" xfId="766"/>
    <cellStyle name="メモ 2" xfId="767"/>
    <cellStyle name="メモ 20" xfId="768"/>
    <cellStyle name="メモ 21" xfId="769"/>
    <cellStyle name="メモ 22" xfId="770"/>
    <cellStyle name="メモ 23" xfId="771"/>
    <cellStyle name="メモ 24" xfId="772"/>
    <cellStyle name="メモ 25" xfId="773"/>
    <cellStyle name="メモ 26" xfId="774"/>
    <cellStyle name="メモ 27" xfId="775"/>
    <cellStyle name="メモ 28" xfId="776"/>
    <cellStyle name="メモ 29" xfId="777"/>
    <cellStyle name="メモ 3" xfId="778"/>
    <cellStyle name="メモ 4" xfId="779"/>
    <cellStyle name="メモ 5" xfId="780"/>
    <cellStyle name="メモ 6" xfId="781"/>
    <cellStyle name="メモ 7" xfId="782"/>
    <cellStyle name="メモ 8" xfId="783"/>
    <cellStyle name="メモ 9" xfId="784"/>
    <cellStyle name="リンク セル 10" xfId="785"/>
    <cellStyle name="リンク セル 11" xfId="786"/>
    <cellStyle name="リンク セル 12" xfId="787"/>
    <cellStyle name="リンク セル 13" xfId="788"/>
    <cellStyle name="リンク セル 14" xfId="789"/>
    <cellStyle name="リンク セル 15" xfId="790"/>
    <cellStyle name="リンク セル 16" xfId="791"/>
    <cellStyle name="リンク セル 17" xfId="792"/>
    <cellStyle name="リンク セル 18" xfId="793"/>
    <cellStyle name="リンク セル 19" xfId="794"/>
    <cellStyle name="リンク セル 2" xfId="795"/>
    <cellStyle name="リンク セル 20" xfId="796"/>
    <cellStyle name="リンク セル 21" xfId="797"/>
    <cellStyle name="リンク セル 22" xfId="798"/>
    <cellStyle name="リンク セル 23" xfId="799"/>
    <cellStyle name="リンク セル 24" xfId="800"/>
    <cellStyle name="リンク セル 25" xfId="801"/>
    <cellStyle name="リンク セル 26" xfId="802"/>
    <cellStyle name="リンク セル 27" xfId="803"/>
    <cellStyle name="リンク セル 28" xfId="804"/>
    <cellStyle name="リンク セル 29" xfId="805"/>
    <cellStyle name="リンク セル 3" xfId="806"/>
    <cellStyle name="リンク セル 4" xfId="807"/>
    <cellStyle name="リンク セル 5" xfId="808"/>
    <cellStyle name="リンク セル 6" xfId="809"/>
    <cellStyle name="リンク セル 7" xfId="810"/>
    <cellStyle name="リンク セル 8" xfId="811"/>
    <cellStyle name="リンク セル 9" xfId="812"/>
    <cellStyle name="悪い 10" xfId="813"/>
    <cellStyle name="悪い 11" xfId="814"/>
    <cellStyle name="悪い 12" xfId="815"/>
    <cellStyle name="悪い 13" xfId="816"/>
    <cellStyle name="悪い 14" xfId="817"/>
    <cellStyle name="悪い 15" xfId="818"/>
    <cellStyle name="悪い 16" xfId="819"/>
    <cellStyle name="悪い 17" xfId="820"/>
    <cellStyle name="悪い 18" xfId="821"/>
    <cellStyle name="悪い 19" xfId="822"/>
    <cellStyle name="悪い 2" xfId="823"/>
    <cellStyle name="悪い 20" xfId="824"/>
    <cellStyle name="悪い 21" xfId="825"/>
    <cellStyle name="悪い 22" xfId="826"/>
    <cellStyle name="悪い 23" xfId="827"/>
    <cellStyle name="悪い 24" xfId="828"/>
    <cellStyle name="悪い 25" xfId="829"/>
    <cellStyle name="悪い 26" xfId="830"/>
    <cellStyle name="悪い 27" xfId="831"/>
    <cellStyle name="悪い 28" xfId="832"/>
    <cellStyle name="悪い 29" xfId="833"/>
    <cellStyle name="悪い 3" xfId="834"/>
    <cellStyle name="悪い 4" xfId="835"/>
    <cellStyle name="悪い 5" xfId="836"/>
    <cellStyle name="悪い 6" xfId="837"/>
    <cellStyle name="悪い 7" xfId="838"/>
    <cellStyle name="悪い 8" xfId="839"/>
    <cellStyle name="悪い 9" xfId="840"/>
    <cellStyle name="計算 10" xfId="841"/>
    <cellStyle name="計算 11" xfId="842"/>
    <cellStyle name="計算 12" xfId="843"/>
    <cellStyle name="計算 13" xfId="844"/>
    <cellStyle name="計算 14" xfId="845"/>
    <cellStyle name="計算 15" xfId="846"/>
    <cellStyle name="計算 16" xfId="847"/>
    <cellStyle name="計算 17" xfId="848"/>
    <cellStyle name="計算 18" xfId="849"/>
    <cellStyle name="計算 19" xfId="850"/>
    <cellStyle name="計算 2" xfId="851"/>
    <cellStyle name="計算 20" xfId="852"/>
    <cellStyle name="計算 21" xfId="853"/>
    <cellStyle name="計算 22" xfId="854"/>
    <cellStyle name="計算 23" xfId="855"/>
    <cellStyle name="計算 24" xfId="856"/>
    <cellStyle name="計算 25" xfId="857"/>
    <cellStyle name="計算 26" xfId="858"/>
    <cellStyle name="計算 27" xfId="859"/>
    <cellStyle name="計算 28" xfId="860"/>
    <cellStyle name="計算 29" xfId="861"/>
    <cellStyle name="計算 3" xfId="862"/>
    <cellStyle name="計算 4" xfId="863"/>
    <cellStyle name="計算 5" xfId="864"/>
    <cellStyle name="計算 6" xfId="865"/>
    <cellStyle name="計算 7" xfId="866"/>
    <cellStyle name="計算 8" xfId="867"/>
    <cellStyle name="計算 9" xfId="868"/>
    <cellStyle name="警告文 10" xfId="869"/>
    <cellStyle name="警告文 11" xfId="870"/>
    <cellStyle name="警告文 12" xfId="871"/>
    <cellStyle name="警告文 13" xfId="872"/>
    <cellStyle name="警告文 14" xfId="873"/>
    <cellStyle name="警告文 15" xfId="874"/>
    <cellStyle name="警告文 16" xfId="875"/>
    <cellStyle name="警告文 17" xfId="876"/>
    <cellStyle name="警告文 18" xfId="877"/>
    <cellStyle name="警告文 19" xfId="878"/>
    <cellStyle name="警告文 2" xfId="879"/>
    <cellStyle name="警告文 20" xfId="880"/>
    <cellStyle name="警告文 21" xfId="881"/>
    <cellStyle name="警告文 22" xfId="882"/>
    <cellStyle name="警告文 23" xfId="883"/>
    <cellStyle name="警告文 24" xfId="884"/>
    <cellStyle name="警告文 25" xfId="885"/>
    <cellStyle name="警告文 26" xfId="886"/>
    <cellStyle name="警告文 27" xfId="887"/>
    <cellStyle name="警告文 28" xfId="888"/>
    <cellStyle name="警告文 29" xfId="889"/>
    <cellStyle name="警告文 3" xfId="890"/>
    <cellStyle name="警告文 4" xfId="891"/>
    <cellStyle name="警告文 5" xfId="892"/>
    <cellStyle name="警告文 6" xfId="893"/>
    <cellStyle name="警告文 7" xfId="894"/>
    <cellStyle name="警告文 8" xfId="895"/>
    <cellStyle name="警告文 9" xfId="896"/>
    <cellStyle name="桁区切り 10" xfId="897"/>
    <cellStyle name="桁区切り 11" xfId="898"/>
    <cellStyle name="桁区切り 12" xfId="899"/>
    <cellStyle name="桁区切り 13" xfId="900"/>
    <cellStyle name="桁区切り 14" xfId="901"/>
    <cellStyle name="桁区切り 15" xfId="902"/>
    <cellStyle name="桁区切り 16" xfId="903"/>
    <cellStyle name="桁区切り 17" xfId="904"/>
    <cellStyle name="桁区切り 18" xfId="905"/>
    <cellStyle name="桁区切り 19" xfId="906"/>
    <cellStyle name="桁区切り 2" xfId="907"/>
    <cellStyle name="桁区切り 20" xfId="908"/>
    <cellStyle name="桁区切り 21" xfId="909"/>
    <cellStyle name="桁区切り 22" xfId="910"/>
    <cellStyle name="桁区切り 23" xfId="911"/>
    <cellStyle name="桁区切り 24" xfId="912"/>
    <cellStyle name="桁区切り 3" xfId="913"/>
    <cellStyle name="桁区切り 4" xfId="914"/>
    <cellStyle name="桁区切り 5" xfId="915"/>
    <cellStyle name="桁区切り 6" xfId="916"/>
    <cellStyle name="桁区切り 7" xfId="917"/>
    <cellStyle name="桁区切り 8" xfId="918"/>
    <cellStyle name="桁区切り 9" xfId="919"/>
    <cellStyle name="見出し 1 10" xfId="920"/>
    <cellStyle name="見出し 1 11" xfId="921"/>
    <cellStyle name="見出し 1 12" xfId="922"/>
    <cellStyle name="見出し 1 13" xfId="923"/>
    <cellStyle name="見出し 1 14" xfId="924"/>
    <cellStyle name="見出し 1 15" xfId="925"/>
    <cellStyle name="見出し 1 16" xfId="926"/>
    <cellStyle name="見出し 1 17" xfId="927"/>
    <cellStyle name="見出し 1 18" xfId="928"/>
    <cellStyle name="見出し 1 19" xfId="929"/>
    <cellStyle name="見出し 1 2" xfId="930"/>
    <cellStyle name="見出し 1 20" xfId="931"/>
    <cellStyle name="見出し 1 21" xfId="932"/>
    <cellStyle name="見出し 1 22" xfId="933"/>
    <cellStyle name="見出し 1 23" xfId="934"/>
    <cellStyle name="見出し 1 24" xfId="935"/>
    <cellStyle name="見出し 1 25" xfId="936"/>
    <cellStyle name="見出し 1 26" xfId="937"/>
    <cellStyle name="見出し 1 27" xfId="938"/>
    <cellStyle name="見出し 1 28" xfId="939"/>
    <cellStyle name="見出し 1 29" xfId="940"/>
    <cellStyle name="見出し 1 3" xfId="941"/>
    <cellStyle name="見出し 1 4" xfId="942"/>
    <cellStyle name="見出し 1 5" xfId="943"/>
    <cellStyle name="見出し 1 6" xfId="944"/>
    <cellStyle name="見出し 1 7" xfId="945"/>
    <cellStyle name="見出し 1 8" xfId="946"/>
    <cellStyle name="見出し 1 9" xfId="947"/>
    <cellStyle name="見出し 2 10" xfId="948"/>
    <cellStyle name="見出し 2 11" xfId="949"/>
    <cellStyle name="見出し 2 12" xfId="950"/>
    <cellStyle name="見出し 2 13" xfId="951"/>
    <cellStyle name="見出し 2 14" xfId="952"/>
    <cellStyle name="見出し 2 15" xfId="953"/>
    <cellStyle name="見出し 2 16" xfId="954"/>
    <cellStyle name="見出し 2 17" xfId="955"/>
    <cellStyle name="見出し 2 18" xfId="956"/>
    <cellStyle name="見出し 2 19" xfId="957"/>
    <cellStyle name="見出し 2 2" xfId="958"/>
    <cellStyle name="見出し 2 20" xfId="959"/>
    <cellStyle name="見出し 2 21" xfId="960"/>
    <cellStyle name="見出し 2 22" xfId="961"/>
    <cellStyle name="見出し 2 23" xfId="962"/>
    <cellStyle name="見出し 2 24" xfId="963"/>
    <cellStyle name="見出し 2 25" xfId="964"/>
    <cellStyle name="見出し 2 26" xfId="965"/>
    <cellStyle name="見出し 2 27" xfId="966"/>
    <cellStyle name="見出し 2 28" xfId="967"/>
    <cellStyle name="見出し 2 29" xfId="968"/>
    <cellStyle name="見出し 2 3" xfId="969"/>
    <cellStyle name="見出し 2 4" xfId="970"/>
    <cellStyle name="見出し 2 5" xfId="971"/>
    <cellStyle name="見出し 2 6" xfId="972"/>
    <cellStyle name="見出し 2 7" xfId="973"/>
    <cellStyle name="見出し 2 8" xfId="974"/>
    <cellStyle name="見出し 2 9" xfId="975"/>
    <cellStyle name="見出し 3 10" xfId="976"/>
    <cellStyle name="見出し 3 11" xfId="977"/>
    <cellStyle name="見出し 3 12" xfId="978"/>
    <cellStyle name="見出し 3 13" xfId="979"/>
    <cellStyle name="見出し 3 14" xfId="980"/>
    <cellStyle name="見出し 3 15" xfId="981"/>
    <cellStyle name="見出し 3 16" xfId="982"/>
    <cellStyle name="見出し 3 17" xfId="983"/>
    <cellStyle name="見出し 3 18" xfId="984"/>
    <cellStyle name="見出し 3 19" xfId="985"/>
    <cellStyle name="見出し 3 2" xfId="986"/>
    <cellStyle name="見出し 3 20" xfId="987"/>
    <cellStyle name="見出し 3 21" xfId="988"/>
    <cellStyle name="見出し 3 22" xfId="989"/>
    <cellStyle name="見出し 3 23" xfId="990"/>
    <cellStyle name="見出し 3 24" xfId="991"/>
    <cellStyle name="見出し 3 25" xfId="992"/>
    <cellStyle name="見出し 3 26" xfId="993"/>
    <cellStyle name="見出し 3 27" xfId="994"/>
    <cellStyle name="見出し 3 28" xfId="995"/>
    <cellStyle name="見出し 3 29" xfId="996"/>
    <cellStyle name="見出し 3 3" xfId="997"/>
    <cellStyle name="見出し 3 4" xfId="998"/>
    <cellStyle name="見出し 3 5" xfId="999"/>
    <cellStyle name="見出し 3 6" xfId="1000"/>
    <cellStyle name="見出し 3 7" xfId="1001"/>
    <cellStyle name="見出し 3 8" xfId="1002"/>
    <cellStyle name="見出し 3 9" xfId="1003"/>
    <cellStyle name="見出し 4 10" xfId="1004"/>
    <cellStyle name="見出し 4 11" xfId="1005"/>
    <cellStyle name="見出し 4 12" xfId="1006"/>
    <cellStyle name="見出し 4 13" xfId="1007"/>
    <cellStyle name="見出し 4 14" xfId="1008"/>
    <cellStyle name="見出し 4 15" xfId="1009"/>
    <cellStyle name="見出し 4 16" xfId="1010"/>
    <cellStyle name="見出し 4 17" xfId="1011"/>
    <cellStyle name="見出し 4 18" xfId="1012"/>
    <cellStyle name="見出し 4 19" xfId="1013"/>
    <cellStyle name="見出し 4 2" xfId="1014"/>
    <cellStyle name="見出し 4 20" xfId="1015"/>
    <cellStyle name="見出し 4 21" xfId="1016"/>
    <cellStyle name="見出し 4 22" xfId="1017"/>
    <cellStyle name="見出し 4 23" xfId="1018"/>
    <cellStyle name="見出し 4 24" xfId="1019"/>
    <cellStyle name="見出し 4 25" xfId="1020"/>
    <cellStyle name="見出し 4 26" xfId="1021"/>
    <cellStyle name="見出し 4 27" xfId="1022"/>
    <cellStyle name="見出し 4 28" xfId="1023"/>
    <cellStyle name="見出し 4 29" xfId="1024"/>
    <cellStyle name="見出し 4 3" xfId="1025"/>
    <cellStyle name="見出し 4 4" xfId="1026"/>
    <cellStyle name="見出し 4 5" xfId="1027"/>
    <cellStyle name="見出し 4 6" xfId="1028"/>
    <cellStyle name="見出し 4 7" xfId="1029"/>
    <cellStyle name="見出し 4 8" xfId="1030"/>
    <cellStyle name="見出し 4 9" xfId="1031"/>
    <cellStyle name="集計 10" xfId="1032"/>
    <cellStyle name="集計 11" xfId="1033"/>
    <cellStyle name="集計 12" xfId="1034"/>
    <cellStyle name="集計 13" xfId="1035"/>
    <cellStyle name="集計 14" xfId="1036"/>
    <cellStyle name="集計 15" xfId="1037"/>
    <cellStyle name="集計 16" xfId="1038"/>
    <cellStyle name="集計 17" xfId="1039"/>
    <cellStyle name="集計 18" xfId="1040"/>
    <cellStyle name="集計 19" xfId="1041"/>
    <cellStyle name="集計 2" xfId="1042"/>
    <cellStyle name="集計 20" xfId="1043"/>
    <cellStyle name="集計 21" xfId="1044"/>
    <cellStyle name="集計 22" xfId="1045"/>
    <cellStyle name="集計 23" xfId="1046"/>
    <cellStyle name="集計 24" xfId="1047"/>
    <cellStyle name="集計 25" xfId="1048"/>
    <cellStyle name="集計 26" xfId="1049"/>
    <cellStyle name="集計 27" xfId="1050"/>
    <cellStyle name="集計 28" xfId="1051"/>
    <cellStyle name="集計 29" xfId="1052"/>
    <cellStyle name="集計 3" xfId="1053"/>
    <cellStyle name="集計 4" xfId="1054"/>
    <cellStyle name="集計 5" xfId="1055"/>
    <cellStyle name="集計 6" xfId="1056"/>
    <cellStyle name="集計 7" xfId="1057"/>
    <cellStyle name="集計 8" xfId="1058"/>
    <cellStyle name="集計 9" xfId="1059"/>
    <cellStyle name="出力 10" xfId="1060"/>
    <cellStyle name="出力 11" xfId="1061"/>
    <cellStyle name="出力 12" xfId="1062"/>
    <cellStyle name="出力 13" xfId="1063"/>
    <cellStyle name="出力 14" xfId="1064"/>
    <cellStyle name="出力 15" xfId="1065"/>
    <cellStyle name="出力 16" xfId="1066"/>
    <cellStyle name="出力 17" xfId="1067"/>
    <cellStyle name="出力 18" xfId="1068"/>
    <cellStyle name="出力 19" xfId="1069"/>
    <cellStyle name="出力 2" xfId="1070"/>
    <cellStyle name="出力 20" xfId="1071"/>
    <cellStyle name="出力 21" xfId="1072"/>
    <cellStyle name="出力 22" xfId="1073"/>
    <cellStyle name="出力 23" xfId="1074"/>
    <cellStyle name="出力 24" xfId="1075"/>
    <cellStyle name="出力 25" xfId="1076"/>
    <cellStyle name="出力 26" xfId="1077"/>
    <cellStyle name="出力 27" xfId="1078"/>
    <cellStyle name="出力 28" xfId="1079"/>
    <cellStyle name="出力 29" xfId="1080"/>
    <cellStyle name="出力 3" xfId="1081"/>
    <cellStyle name="出力 4" xfId="1082"/>
    <cellStyle name="出力 5" xfId="1083"/>
    <cellStyle name="出力 6" xfId="1084"/>
    <cellStyle name="出力 7" xfId="1085"/>
    <cellStyle name="出力 8" xfId="1086"/>
    <cellStyle name="出力 9" xfId="1087"/>
    <cellStyle name="説明文 10" xfId="1088"/>
    <cellStyle name="説明文 11" xfId="1089"/>
    <cellStyle name="説明文 12" xfId="1090"/>
    <cellStyle name="説明文 13" xfId="1091"/>
    <cellStyle name="説明文 14" xfId="1092"/>
    <cellStyle name="説明文 15" xfId="1093"/>
    <cellStyle name="説明文 16" xfId="1094"/>
    <cellStyle name="説明文 17" xfId="1095"/>
    <cellStyle name="説明文 18" xfId="1096"/>
    <cellStyle name="説明文 19" xfId="1097"/>
    <cellStyle name="説明文 2" xfId="1098"/>
    <cellStyle name="説明文 20" xfId="1099"/>
    <cellStyle name="説明文 21" xfId="1100"/>
    <cellStyle name="説明文 22" xfId="1101"/>
    <cellStyle name="説明文 23" xfId="1102"/>
    <cellStyle name="説明文 24" xfId="1103"/>
    <cellStyle name="説明文 25" xfId="1104"/>
    <cellStyle name="説明文 26" xfId="1105"/>
    <cellStyle name="説明文 27" xfId="1106"/>
    <cellStyle name="説明文 28" xfId="1107"/>
    <cellStyle name="説明文 29" xfId="1108"/>
    <cellStyle name="説明文 3" xfId="1109"/>
    <cellStyle name="説明文 4" xfId="1110"/>
    <cellStyle name="説明文 5" xfId="1111"/>
    <cellStyle name="説明文 6" xfId="1112"/>
    <cellStyle name="説明文 7" xfId="1113"/>
    <cellStyle name="説明文 8" xfId="1114"/>
    <cellStyle name="説明文 9" xfId="1115"/>
    <cellStyle name="入力 10" xfId="1116"/>
    <cellStyle name="入力 11" xfId="1117"/>
    <cellStyle name="入力 12" xfId="1118"/>
    <cellStyle name="入力 13" xfId="1119"/>
    <cellStyle name="入力 14" xfId="1120"/>
    <cellStyle name="入力 15" xfId="1121"/>
    <cellStyle name="入力 16" xfId="1122"/>
    <cellStyle name="入力 17" xfId="1123"/>
    <cellStyle name="入力 18" xfId="1124"/>
    <cellStyle name="入力 19" xfId="1125"/>
    <cellStyle name="入力 2" xfId="1126"/>
    <cellStyle name="入力 20" xfId="1127"/>
    <cellStyle name="入力 21" xfId="1128"/>
    <cellStyle name="入力 22" xfId="1129"/>
    <cellStyle name="入力 23" xfId="1130"/>
    <cellStyle name="入力 24" xfId="1131"/>
    <cellStyle name="入力 25" xfId="1132"/>
    <cellStyle name="入力 26" xfId="1133"/>
    <cellStyle name="入力 27" xfId="1134"/>
    <cellStyle name="入力 28" xfId="1135"/>
    <cellStyle name="入力 29" xfId="1136"/>
    <cellStyle name="入力 3" xfId="1137"/>
    <cellStyle name="入力 4" xfId="1138"/>
    <cellStyle name="入力 5" xfId="1139"/>
    <cellStyle name="入力 6" xfId="1140"/>
    <cellStyle name="入力 7" xfId="1141"/>
    <cellStyle name="入力 8" xfId="1142"/>
    <cellStyle name="入力 9" xfId="1143"/>
    <cellStyle name="標準" xfId="0" builtinId="0"/>
    <cellStyle name="標準 11" xfId="1144"/>
    <cellStyle name="標準 12" xfId="1145"/>
    <cellStyle name="標準 13" xfId="1146"/>
    <cellStyle name="標準 14" xfId="1147"/>
    <cellStyle name="標準 15" xfId="1148"/>
    <cellStyle name="良い 10" xfId="1149"/>
    <cellStyle name="良い 11" xfId="1150"/>
    <cellStyle name="良い 12" xfId="1151"/>
    <cellStyle name="良い 13" xfId="1152"/>
    <cellStyle name="良い 14" xfId="1153"/>
    <cellStyle name="良い 15" xfId="1154"/>
    <cellStyle name="良い 16" xfId="1155"/>
    <cellStyle name="良い 17" xfId="1156"/>
    <cellStyle name="良い 18" xfId="1157"/>
    <cellStyle name="良い 19" xfId="1158"/>
    <cellStyle name="良い 2" xfId="1159"/>
    <cellStyle name="良い 20" xfId="1160"/>
    <cellStyle name="良い 21" xfId="1161"/>
    <cellStyle name="良い 22" xfId="1162"/>
    <cellStyle name="良い 23" xfId="1163"/>
    <cellStyle name="良い 24" xfId="1164"/>
    <cellStyle name="良い 25" xfId="1165"/>
    <cellStyle name="良い 26" xfId="1166"/>
    <cellStyle name="良い 27" xfId="1167"/>
    <cellStyle name="良い 28" xfId="1168"/>
    <cellStyle name="良い 29" xfId="1169"/>
    <cellStyle name="良い 3" xfId="1170"/>
    <cellStyle name="良い 4" xfId="1171"/>
    <cellStyle name="良い 5" xfId="1172"/>
    <cellStyle name="良い 6" xfId="1173"/>
    <cellStyle name="良い 7" xfId="1174"/>
    <cellStyle name="良い 8" xfId="1175"/>
    <cellStyle name="良い 9" xfId="117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3:AM173"/>
  <sheetViews>
    <sheetView tabSelected="1" view="pageBreakPreview" zoomScaleNormal="100" workbookViewId="0">
      <pane xSplit="7" ySplit="8" topLeftCell="H9" activePane="bottomRight" state="frozen"/>
      <selection pane="topRight" activeCell="B1" sqref="B1"/>
      <selection pane="bottomLeft" activeCell="A9" sqref="A9"/>
      <selection pane="bottomRight" activeCell="H9" sqref="H9"/>
    </sheetView>
  </sheetViews>
  <sheetFormatPr defaultColWidth="9.33203125" defaultRowHeight="11.25" x14ac:dyDescent="0.15"/>
  <cols>
    <col min="1" max="6" width="2.83203125" style="1" customWidth="1"/>
    <col min="7" max="7" width="14.5" style="1" bestFit="1" customWidth="1"/>
    <col min="8" max="8" width="10.1640625" style="50" bestFit="1" customWidth="1"/>
    <col min="9" max="9" width="7.83203125" style="1" bestFit="1" customWidth="1"/>
    <col min="10" max="10" width="10.1640625" style="1" bestFit="1" customWidth="1"/>
    <col min="11" max="11" width="10.1640625" style="1" customWidth="1"/>
    <col min="12" max="12" width="6" style="1" bestFit="1" customWidth="1"/>
    <col min="13" max="13" width="8" style="1" bestFit="1" customWidth="1"/>
    <col min="14" max="14" width="6" style="1" bestFit="1" customWidth="1"/>
    <col min="15" max="15" width="8" style="1" bestFit="1" customWidth="1"/>
    <col min="16" max="16" width="7.6640625" style="1" bestFit="1" customWidth="1"/>
    <col min="17" max="17" width="9.5" style="1" bestFit="1" customWidth="1"/>
    <col min="18" max="18" width="8" style="1" bestFit="1" customWidth="1"/>
    <col min="19" max="19" width="10.1640625" style="1" bestFit="1" customWidth="1"/>
    <col min="20" max="20" width="7.83203125" style="49" customWidth="1"/>
    <col min="21" max="21" width="8.1640625" style="1" bestFit="1" customWidth="1"/>
    <col min="22" max="23" width="10.6640625" style="1" customWidth="1"/>
    <col min="24" max="24" width="7.83203125" style="1" customWidth="1"/>
    <col min="25" max="25" width="10.1640625" style="1" bestFit="1" customWidth="1"/>
    <col min="26" max="27" width="6.1640625" style="1" bestFit="1" customWidth="1"/>
    <col min="28" max="31" width="7.83203125" style="1" customWidth="1"/>
    <col min="32" max="36" width="2.83203125" style="1" customWidth="1"/>
    <col min="37" max="37" width="14.5" style="1" bestFit="1" customWidth="1"/>
    <col min="38" max="16384" width="9.33203125" style="1"/>
  </cols>
  <sheetData>
    <row r="3" spans="2:39" x14ac:dyDescent="0.15"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L3" s="3"/>
    </row>
    <row r="4" spans="2:39" s="7" customFormat="1" ht="14.25" x14ac:dyDescent="0.15">
      <c r="B4" s="4"/>
      <c r="C4" s="4"/>
      <c r="D4" s="4"/>
      <c r="E4" s="4"/>
      <c r="F4" s="4"/>
      <c r="G4" s="138" t="s">
        <v>117</v>
      </c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4"/>
      <c r="T4" s="4"/>
      <c r="U4" s="138" t="s">
        <v>116</v>
      </c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5"/>
      <c r="AI4" s="5"/>
      <c r="AJ4" s="5"/>
      <c r="AK4" s="5"/>
      <c r="AL4" s="6"/>
    </row>
    <row r="5" spans="2:39" s="11" customFormat="1" ht="12" thickBot="1" x14ac:dyDescent="0.2">
      <c r="B5" s="1"/>
      <c r="C5" s="1"/>
      <c r="D5" s="1"/>
      <c r="E5" s="1"/>
      <c r="F5" s="1"/>
      <c r="G5" s="1"/>
      <c r="H5" s="8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L5" s="12"/>
    </row>
    <row r="6" spans="2:39" s="14" customFormat="1" x14ac:dyDescent="0.15">
      <c r="B6" s="114" t="s">
        <v>72</v>
      </c>
      <c r="C6" s="115"/>
      <c r="D6" s="115"/>
      <c r="E6" s="115"/>
      <c r="F6" s="115"/>
      <c r="G6" s="115"/>
      <c r="H6" s="143" t="s">
        <v>81</v>
      </c>
      <c r="I6" s="111" t="s">
        <v>55</v>
      </c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46" t="s">
        <v>81</v>
      </c>
      <c r="U6" s="141" t="s">
        <v>77</v>
      </c>
      <c r="V6" s="112"/>
      <c r="W6" s="112"/>
      <c r="X6" s="112"/>
      <c r="Y6" s="112"/>
      <c r="Z6" s="112"/>
      <c r="AA6" s="112"/>
      <c r="AB6" s="112"/>
      <c r="AC6" s="112"/>
      <c r="AD6" s="112"/>
      <c r="AE6" s="142"/>
      <c r="AF6" s="149" t="s">
        <v>19</v>
      </c>
      <c r="AG6" s="150"/>
      <c r="AH6" s="150"/>
      <c r="AI6" s="150"/>
      <c r="AJ6" s="150"/>
      <c r="AK6" s="150"/>
      <c r="AL6" s="13"/>
    </row>
    <row r="7" spans="2:39" s="14" customFormat="1" ht="45" x14ac:dyDescent="0.15">
      <c r="B7" s="116"/>
      <c r="C7" s="116"/>
      <c r="D7" s="116"/>
      <c r="E7" s="116"/>
      <c r="F7" s="116"/>
      <c r="G7" s="116"/>
      <c r="H7" s="144"/>
      <c r="I7" s="15" t="s">
        <v>63</v>
      </c>
      <c r="J7" s="15" t="s">
        <v>118</v>
      </c>
      <c r="K7" s="15" t="s">
        <v>119</v>
      </c>
      <c r="L7" s="16" t="s">
        <v>58</v>
      </c>
      <c r="M7" s="16" t="s">
        <v>114</v>
      </c>
      <c r="N7" s="16" t="s">
        <v>59</v>
      </c>
      <c r="O7" s="16" t="s">
        <v>60</v>
      </c>
      <c r="P7" s="155" t="s">
        <v>57</v>
      </c>
      <c r="Q7" s="16" t="s">
        <v>61</v>
      </c>
      <c r="R7" s="17" t="s">
        <v>82</v>
      </c>
      <c r="S7" s="17" t="s">
        <v>62</v>
      </c>
      <c r="T7" s="147"/>
      <c r="U7" s="15" t="s">
        <v>76</v>
      </c>
      <c r="V7" s="15" t="s">
        <v>118</v>
      </c>
      <c r="W7" s="15" t="s">
        <v>119</v>
      </c>
      <c r="X7" s="16" t="s">
        <v>58</v>
      </c>
      <c r="Y7" s="16" t="s">
        <v>114</v>
      </c>
      <c r="Z7" s="16" t="s">
        <v>74</v>
      </c>
      <c r="AA7" s="16" t="s">
        <v>75</v>
      </c>
      <c r="AB7" s="155" t="s">
        <v>57</v>
      </c>
      <c r="AC7" s="16" t="s">
        <v>73</v>
      </c>
      <c r="AD7" s="16" t="s">
        <v>56</v>
      </c>
      <c r="AE7" s="16" t="s">
        <v>62</v>
      </c>
      <c r="AF7" s="151"/>
      <c r="AG7" s="152"/>
      <c r="AH7" s="152"/>
      <c r="AI7" s="152"/>
      <c r="AJ7" s="152"/>
      <c r="AK7" s="152"/>
      <c r="AL7" s="18" t="s">
        <v>88</v>
      </c>
      <c r="AM7" s="19"/>
    </row>
    <row r="8" spans="2:39" s="14" customFormat="1" x14ac:dyDescent="0.15">
      <c r="B8" s="117"/>
      <c r="C8" s="117"/>
      <c r="D8" s="117"/>
      <c r="E8" s="117"/>
      <c r="F8" s="117"/>
      <c r="G8" s="117"/>
      <c r="H8" s="145"/>
      <c r="I8" s="20" t="s">
        <v>64</v>
      </c>
      <c r="J8" s="20" t="s">
        <v>65</v>
      </c>
      <c r="K8" s="20" t="s">
        <v>66</v>
      </c>
      <c r="L8" s="20" t="s">
        <v>67</v>
      </c>
      <c r="M8" s="20" t="s">
        <v>68</v>
      </c>
      <c r="N8" s="20" t="s">
        <v>69</v>
      </c>
      <c r="O8" s="20" t="s">
        <v>70</v>
      </c>
      <c r="P8" s="156"/>
      <c r="Q8" s="20" t="s">
        <v>71</v>
      </c>
      <c r="R8" s="20" t="s">
        <v>108</v>
      </c>
      <c r="S8" s="16"/>
      <c r="T8" s="148"/>
      <c r="U8" s="20" t="s">
        <v>64</v>
      </c>
      <c r="V8" s="20" t="s">
        <v>65</v>
      </c>
      <c r="W8" s="20" t="s">
        <v>66</v>
      </c>
      <c r="X8" s="20" t="s">
        <v>67</v>
      </c>
      <c r="Y8" s="20" t="s">
        <v>68</v>
      </c>
      <c r="Z8" s="20" t="s">
        <v>69</v>
      </c>
      <c r="AA8" s="20" t="s">
        <v>70</v>
      </c>
      <c r="AB8" s="156"/>
      <c r="AC8" s="20" t="s">
        <v>71</v>
      </c>
      <c r="AD8" s="20" t="s">
        <v>108</v>
      </c>
      <c r="AE8" s="20"/>
      <c r="AF8" s="153"/>
      <c r="AG8" s="154"/>
      <c r="AH8" s="154"/>
      <c r="AI8" s="154"/>
      <c r="AJ8" s="154"/>
      <c r="AK8" s="154"/>
      <c r="AL8" s="18" t="s">
        <v>81</v>
      </c>
      <c r="AM8" s="21" t="s">
        <v>98</v>
      </c>
    </row>
    <row r="9" spans="2:39" s="26" customFormat="1" ht="15" customHeight="1" x14ac:dyDescent="0.15">
      <c r="B9" s="121" t="s">
        <v>50</v>
      </c>
      <c r="C9" s="121"/>
      <c r="D9" s="121"/>
      <c r="E9" s="121"/>
      <c r="F9" s="121"/>
      <c r="G9" s="122"/>
      <c r="H9" s="52">
        <f>SUM(I9:S9)</f>
        <v>169409</v>
      </c>
      <c r="I9" s="52">
        <f>SUM(I10,I23,I30,I34,I49,I57)</f>
        <v>1039</v>
      </c>
      <c r="J9" s="52">
        <f>SUM(J10,J23,J30,J34,J49,J57)</f>
        <v>305</v>
      </c>
      <c r="K9" s="52">
        <f>SUM(K10,K23,K30,K34,K49,K57)</f>
        <v>387</v>
      </c>
      <c r="L9" s="52">
        <f t="shared" ref="L9:S9" si="0">SUM(L10,L23,L30,L34,L49,L57)</f>
        <v>583</v>
      </c>
      <c r="M9" s="52">
        <f t="shared" si="0"/>
        <v>328</v>
      </c>
      <c r="N9" s="52">
        <f t="shared" si="0"/>
        <v>14</v>
      </c>
      <c r="O9" s="52">
        <f t="shared" si="0"/>
        <v>82</v>
      </c>
      <c r="P9" s="52">
        <f t="shared" si="0"/>
        <v>20</v>
      </c>
      <c r="Q9" s="52">
        <f t="shared" si="0"/>
        <v>15</v>
      </c>
      <c r="R9" s="52">
        <f t="shared" si="0"/>
        <v>280</v>
      </c>
      <c r="S9" s="53">
        <f t="shared" si="0"/>
        <v>166356</v>
      </c>
      <c r="T9" s="54">
        <f>SUM(U9:AE9)</f>
        <v>37021</v>
      </c>
      <c r="U9" s="52">
        <f t="shared" ref="U9:AE9" si="1">SUM(U10,U23,U30,U34,U49,U57)</f>
        <v>246</v>
      </c>
      <c r="V9" s="52">
        <f t="shared" si="1"/>
        <v>80</v>
      </c>
      <c r="W9" s="52">
        <f>SUM(W10,W23,W30,W34,W49,W57)</f>
        <v>102</v>
      </c>
      <c r="X9" s="52">
        <f t="shared" si="1"/>
        <v>152</v>
      </c>
      <c r="Y9" s="52">
        <f t="shared" si="1"/>
        <v>43</v>
      </c>
      <c r="Z9" s="52">
        <f t="shared" si="1"/>
        <v>2</v>
      </c>
      <c r="AA9" s="52">
        <f t="shared" si="1"/>
        <v>2</v>
      </c>
      <c r="AB9" s="52">
        <f t="shared" si="1"/>
        <v>1</v>
      </c>
      <c r="AC9" s="52">
        <f t="shared" si="1"/>
        <v>1</v>
      </c>
      <c r="AD9" s="52">
        <f t="shared" si="1"/>
        <v>37</v>
      </c>
      <c r="AE9" s="52">
        <f t="shared" si="1"/>
        <v>36355</v>
      </c>
      <c r="AF9" s="137" t="s">
        <v>50</v>
      </c>
      <c r="AG9" s="123"/>
      <c r="AH9" s="123"/>
      <c r="AI9" s="123"/>
      <c r="AJ9" s="123"/>
      <c r="AK9" s="123"/>
      <c r="AL9" s="24">
        <f>SUM(I9:S9)-H9</f>
        <v>0</v>
      </c>
      <c r="AM9" s="25">
        <f>SUM(U9:AE9)-T9</f>
        <v>0</v>
      </c>
    </row>
    <row r="10" spans="2:39" s="26" customFormat="1" ht="15" customHeight="1" x14ac:dyDescent="0.15">
      <c r="B10" s="23"/>
      <c r="C10" s="123" t="s">
        <v>51</v>
      </c>
      <c r="D10" s="123"/>
      <c r="E10" s="123"/>
      <c r="F10" s="123"/>
      <c r="G10" s="124"/>
      <c r="H10" s="55">
        <f t="shared" ref="H10:H64" si="2">SUM(I10:S10)</f>
        <v>3978</v>
      </c>
      <c r="I10" s="55">
        <v>101</v>
      </c>
      <c r="J10" s="55">
        <v>37</v>
      </c>
      <c r="K10" s="55">
        <v>15</v>
      </c>
      <c r="L10" s="55">
        <v>49</v>
      </c>
      <c r="M10" s="55">
        <v>17</v>
      </c>
      <c r="N10" s="55">
        <v>0</v>
      </c>
      <c r="O10" s="55">
        <v>10</v>
      </c>
      <c r="P10" s="55">
        <v>2</v>
      </c>
      <c r="Q10" s="55">
        <v>1</v>
      </c>
      <c r="R10" s="55">
        <v>14</v>
      </c>
      <c r="S10" s="56">
        <v>3732</v>
      </c>
      <c r="T10" s="57">
        <f t="shared" ref="T10:T16" si="3">SUM(U10:AE10)</f>
        <v>457</v>
      </c>
      <c r="U10" s="55">
        <v>31</v>
      </c>
      <c r="V10" s="55">
        <v>15</v>
      </c>
      <c r="W10" s="55">
        <v>4</v>
      </c>
      <c r="X10" s="55">
        <v>15</v>
      </c>
      <c r="Y10" s="55">
        <v>1</v>
      </c>
      <c r="Z10" s="55">
        <v>0</v>
      </c>
      <c r="AA10" s="55">
        <v>0</v>
      </c>
      <c r="AB10" s="55">
        <v>0</v>
      </c>
      <c r="AC10" s="55">
        <v>0</v>
      </c>
      <c r="AD10" s="55">
        <v>1</v>
      </c>
      <c r="AE10" s="55">
        <v>390</v>
      </c>
      <c r="AF10" s="22"/>
      <c r="AG10" s="123" t="s">
        <v>51</v>
      </c>
      <c r="AH10" s="123"/>
      <c r="AI10" s="123"/>
      <c r="AJ10" s="123"/>
      <c r="AK10" s="123"/>
      <c r="AL10" s="24">
        <f t="shared" ref="AL10:AL64" si="4">SUM(I10:S10)-H10</f>
        <v>0</v>
      </c>
      <c r="AM10" s="25">
        <f t="shared" ref="AM10:AM64" si="5">SUM(U10:AE10)-T10</f>
        <v>0</v>
      </c>
    </row>
    <row r="11" spans="2:39" s="30" customFormat="1" ht="12" x14ac:dyDescent="0.15">
      <c r="B11" s="27"/>
      <c r="C11" s="27"/>
      <c r="D11" s="118" t="s">
        <v>49</v>
      </c>
      <c r="E11" s="118"/>
      <c r="F11" s="118"/>
      <c r="G11" s="119"/>
      <c r="H11" s="55">
        <f t="shared" si="2"/>
        <v>785</v>
      </c>
      <c r="I11" s="58">
        <v>29</v>
      </c>
      <c r="J11" s="58">
        <v>20</v>
      </c>
      <c r="K11" s="58">
        <v>5</v>
      </c>
      <c r="L11" s="58">
        <v>17</v>
      </c>
      <c r="M11" s="58">
        <v>6</v>
      </c>
      <c r="N11" s="58">
        <v>0</v>
      </c>
      <c r="O11" s="58">
        <v>1</v>
      </c>
      <c r="P11" s="58">
        <v>1</v>
      </c>
      <c r="Q11" s="58">
        <v>0</v>
      </c>
      <c r="R11" s="58">
        <v>7</v>
      </c>
      <c r="S11" s="59">
        <v>699</v>
      </c>
      <c r="T11" s="57">
        <f t="shared" si="3"/>
        <v>199</v>
      </c>
      <c r="U11" s="58">
        <v>9</v>
      </c>
      <c r="V11" s="58">
        <v>10</v>
      </c>
      <c r="W11" s="58">
        <v>2</v>
      </c>
      <c r="X11" s="58">
        <v>6</v>
      </c>
      <c r="Y11" s="58">
        <v>1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171</v>
      </c>
      <c r="AF11" s="29"/>
      <c r="AG11" s="27"/>
      <c r="AH11" s="118" t="s">
        <v>49</v>
      </c>
      <c r="AI11" s="118"/>
      <c r="AJ11" s="118"/>
      <c r="AK11" s="118"/>
      <c r="AL11" s="24">
        <f t="shared" si="4"/>
        <v>0</v>
      </c>
      <c r="AM11" s="25">
        <f t="shared" si="5"/>
        <v>0</v>
      </c>
    </row>
    <row r="12" spans="2:39" s="30" customFormat="1" ht="12" x14ac:dyDescent="0.15">
      <c r="B12" s="27"/>
      <c r="C12" s="27"/>
      <c r="D12" s="27"/>
      <c r="E12" s="118" t="s">
        <v>0</v>
      </c>
      <c r="F12" s="118"/>
      <c r="G12" s="119"/>
      <c r="H12" s="55">
        <f t="shared" si="2"/>
        <v>739</v>
      </c>
      <c r="I12" s="60">
        <v>29</v>
      </c>
      <c r="J12" s="60">
        <v>19</v>
      </c>
      <c r="K12" s="60">
        <v>5</v>
      </c>
      <c r="L12" s="60">
        <v>16</v>
      </c>
      <c r="M12" s="60">
        <v>6</v>
      </c>
      <c r="N12" s="60">
        <v>0</v>
      </c>
      <c r="O12" s="60">
        <v>1</v>
      </c>
      <c r="P12" s="60">
        <v>1</v>
      </c>
      <c r="Q12" s="60">
        <v>0</v>
      </c>
      <c r="R12" s="60">
        <v>6</v>
      </c>
      <c r="S12" s="61">
        <v>656</v>
      </c>
      <c r="T12" s="57">
        <f t="shared" si="3"/>
        <v>180</v>
      </c>
      <c r="U12" s="62">
        <v>9</v>
      </c>
      <c r="V12" s="62">
        <v>9</v>
      </c>
      <c r="W12" s="62">
        <v>2</v>
      </c>
      <c r="X12" s="62">
        <v>5</v>
      </c>
      <c r="Y12" s="62">
        <v>1</v>
      </c>
      <c r="Z12" s="62">
        <v>0</v>
      </c>
      <c r="AA12" s="62">
        <v>0</v>
      </c>
      <c r="AB12" s="62">
        <v>0</v>
      </c>
      <c r="AC12" s="62">
        <v>0</v>
      </c>
      <c r="AD12" s="62">
        <v>0</v>
      </c>
      <c r="AE12" s="62">
        <v>154</v>
      </c>
      <c r="AF12" s="29"/>
      <c r="AG12" s="27"/>
      <c r="AH12" s="27"/>
      <c r="AI12" s="118" t="s">
        <v>0</v>
      </c>
      <c r="AJ12" s="118"/>
      <c r="AK12" s="118"/>
      <c r="AL12" s="24">
        <f t="shared" si="4"/>
        <v>0</v>
      </c>
      <c r="AM12" s="25">
        <f t="shared" si="5"/>
        <v>0</v>
      </c>
    </row>
    <row r="13" spans="2:39" s="30" customFormat="1" ht="12" x14ac:dyDescent="0.15">
      <c r="B13" s="27"/>
      <c r="C13" s="27"/>
      <c r="D13" s="27"/>
      <c r="E13" s="118" t="s">
        <v>20</v>
      </c>
      <c r="F13" s="118"/>
      <c r="G13" s="119"/>
      <c r="H13" s="55">
        <f>SUM(I13:S13)</f>
        <v>10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0">
        <v>0</v>
      </c>
      <c r="S13" s="61">
        <v>10</v>
      </c>
      <c r="T13" s="57">
        <f t="shared" si="3"/>
        <v>10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  <c r="AC13" s="62">
        <v>0</v>
      </c>
      <c r="AD13" s="62">
        <v>0</v>
      </c>
      <c r="AE13" s="62">
        <v>10</v>
      </c>
      <c r="AF13" s="29"/>
      <c r="AG13" s="27"/>
      <c r="AH13" s="27"/>
      <c r="AI13" s="118" t="s">
        <v>20</v>
      </c>
      <c r="AJ13" s="118"/>
      <c r="AK13" s="118"/>
      <c r="AL13" s="24">
        <f t="shared" si="4"/>
        <v>0</v>
      </c>
      <c r="AM13" s="25">
        <f t="shared" si="5"/>
        <v>0</v>
      </c>
    </row>
    <row r="14" spans="2:39" s="30" customFormat="1" ht="12" x14ac:dyDescent="0.15">
      <c r="B14" s="27"/>
      <c r="C14" s="27"/>
      <c r="D14" s="27"/>
      <c r="E14" s="118" t="s">
        <v>1</v>
      </c>
      <c r="F14" s="118"/>
      <c r="G14" s="119"/>
      <c r="H14" s="55">
        <f t="shared" si="2"/>
        <v>17</v>
      </c>
      <c r="I14" s="60">
        <v>0</v>
      </c>
      <c r="J14" s="60">
        <v>1</v>
      </c>
      <c r="K14" s="60">
        <v>0</v>
      </c>
      <c r="L14" s="60">
        <v>1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1</v>
      </c>
      <c r="S14" s="61">
        <v>14</v>
      </c>
      <c r="T14" s="57">
        <f t="shared" si="3"/>
        <v>3</v>
      </c>
      <c r="U14" s="62">
        <v>0</v>
      </c>
      <c r="V14" s="62">
        <v>1</v>
      </c>
      <c r="W14" s="62">
        <v>0</v>
      </c>
      <c r="X14" s="62">
        <v>1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1</v>
      </c>
      <c r="AF14" s="29"/>
      <c r="AG14" s="27"/>
      <c r="AH14" s="27"/>
      <c r="AI14" s="118" t="s">
        <v>1</v>
      </c>
      <c r="AJ14" s="118"/>
      <c r="AK14" s="118"/>
      <c r="AL14" s="24">
        <f t="shared" si="4"/>
        <v>0</v>
      </c>
      <c r="AM14" s="25">
        <f t="shared" si="5"/>
        <v>0</v>
      </c>
    </row>
    <row r="15" spans="2:39" s="30" customFormat="1" ht="12" x14ac:dyDescent="0.15">
      <c r="B15" s="27"/>
      <c r="C15" s="27"/>
      <c r="D15" s="27"/>
      <c r="E15" s="118" t="s">
        <v>2</v>
      </c>
      <c r="F15" s="118"/>
      <c r="G15" s="119"/>
      <c r="H15" s="55">
        <f t="shared" si="2"/>
        <v>19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0">
        <v>0</v>
      </c>
      <c r="S15" s="61">
        <v>19</v>
      </c>
      <c r="T15" s="57">
        <f t="shared" si="3"/>
        <v>6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62">
        <v>0</v>
      </c>
      <c r="AC15" s="62">
        <v>0</v>
      </c>
      <c r="AD15" s="62">
        <v>0</v>
      </c>
      <c r="AE15" s="62">
        <v>6</v>
      </c>
      <c r="AF15" s="29"/>
      <c r="AG15" s="27"/>
      <c r="AH15" s="27"/>
      <c r="AI15" s="118" t="s">
        <v>2</v>
      </c>
      <c r="AJ15" s="118"/>
      <c r="AK15" s="118"/>
      <c r="AL15" s="24">
        <f t="shared" si="4"/>
        <v>0</v>
      </c>
      <c r="AM15" s="25">
        <f t="shared" si="5"/>
        <v>0</v>
      </c>
    </row>
    <row r="16" spans="2:39" s="30" customFormat="1" ht="12" x14ac:dyDescent="0.15">
      <c r="B16" s="27"/>
      <c r="C16" s="27"/>
      <c r="D16" s="118" t="s">
        <v>21</v>
      </c>
      <c r="E16" s="118"/>
      <c r="F16" s="118"/>
      <c r="G16" s="119"/>
      <c r="H16" s="55">
        <f t="shared" si="2"/>
        <v>1322</v>
      </c>
      <c r="I16" s="58">
        <v>13</v>
      </c>
      <c r="J16" s="58">
        <v>3</v>
      </c>
      <c r="K16" s="58">
        <v>4</v>
      </c>
      <c r="L16" s="58">
        <v>9</v>
      </c>
      <c r="M16" s="58">
        <v>10</v>
      </c>
      <c r="N16" s="58">
        <v>0</v>
      </c>
      <c r="O16" s="58">
        <v>7</v>
      </c>
      <c r="P16" s="58">
        <v>0</v>
      </c>
      <c r="Q16" s="58">
        <v>0</v>
      </c>
      <c r="R16" s="58">
        <v>1</v>
      </c>
      <c r="S16" s="59">
        <v>1275</v>
      </c>
      <c r="T16" s="57">
        <f t="shared" si="3"/>
        <v>127</v>
      </c>
      <c r="U16" s="58">
        <v>4</v>
      </c>
      <c r="V16" s="58">
        <v>1</v>
      </c>
      <c r="W16" s="58">
        <v>1</v>
      </c>
      <c r="X16" s="58">
        <v>3</v>
      </c>
      <c r="Y16" s="58">
        <v>0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118</v>
      </c>
      <c r="AF16" s="29"/>
      <c r="AG16" s="27"/>
      <c r="AH16" s="118" t="s">
        <v>21</v>
      </c>
      <c r="AI16" s="118"/>
      <c r="AJ16" s="118"/>
      <c r="AK16" s="118"/>
      <c r="AL16" s="24">
        <f t="shared" si="4"/>
        <v>0</v>
      </c>
      <c r="AM16" s="25">
        <f t="shared" si="5"/>
        <v>0</v>
      </c>
    </row>
    <row r="17" spans="2:39" s="30" customFormat="1" ht="12" x14ac:dyDescent="0.15">
      <c r="B17" s="27"/>
      <c r="C17" s="27"/>
      <c r="D17" s="27"/>
      <c r="E17" s="118" t="s">
        <v>3</v>
      </c>
      <c r="F17" s="118"/>
      <c r="G17" s="119"/>
      <c r="H17" s="55">
        <f t="shared" si="2"/>
        <v>30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1</v>
      </c>
      <c r="P17" s="63">
        <v>0</v>
      </c>
      <c r="Q17" s="63">
        <v>0</v>
      </c>
      <c r="R17" s="63">
        <v>0</v>
      </c>
      <c r="S17" s="64">
        <v>29</v>
      </c>
      <c r="T17" s="57">
        <f t="shared" ref="T17:T22" si="6">SUM(U17:AE17)</f>
        <v>4</v>
      </c>
      <c r="U17" s="65">
        <v>0</v>
      </c>
      <c r="V17" s="65">
        <v>0</v>
      </c>
      <c r="W17" s="65">
        <v>0</v>
      </c>
      <c r="X17" s="65">
        <v>0</v>
      </c>
      <c r="Y17" s="65">
        <v>0</v>
      </c>
      <c r="Z17" s="65">
        <v>0</v>
      </c>
      <c r="AA17" s="65">
        <v>0</v>
      </c>
      <c r="AB17" s="65">
        <v>0</v>
      </c>
      <c r="AC17" s="65">
        <v>0</v>
      </c>
      <c r="AD17" s="65">
        <v>0</v>
      </c>
      <c r="AE17" s="65">
        <v>4</v>
      </c>
      <c r="AF17" s="29"/>
      <c r="AG17" s="27"/>
      <c r="AH17" s="27"/>
      <c r="AI17" s="118" t="s">
        <v>3</v>
      </c>
      <c r="AJ17" s="118"/>
      <c r="AK17" s="118"/>
      <c r="AL17" s="24">
        <f t="shared" si="4"/>
        <v>0</v>
      </c>
      <c r="AM17" s="25">
        <f t="shared" si="5"/>
        <v>0</v>
      </c>
    </row>
    <row r="18" spans="2:39" s="30" customFormat="1" ht="12" x14ac:dyDescent="0.15">
      <c r="B18" s="27"/>
      <c r="C18" s="27"/>
      <c r="D18" s="27"/>
      <c r="E18" s="118" t="s">
        <v>4</v>
      </c>
      <c r="F18" s="118"/>
      <c r="G18" s="119"/>
      <c r="H18" s="55">
        <f t="shared" si="2"/>
        <v>697</v>
      </c>
      <c r="I18" s="63">
        <v>5</v>
      </c>
      <c r="J18" s="63">
        <v>1</v>
      </c>
      <c r="K18" s="63">
        <v>2</v>
      </c>
      <c r="L18" s="63">
        <v>2</v>
      </c>
      <c r="M18" s="63">
        <v>2</v>
      </c>
      <c r="N18" s="63">
        <v>0</v>
      </c>
      <c r="O18" s="63">
        <v>3</v>
      </c>
      <c r="P18" s="63">
        <v>0</v>
      </c>
      <c r="Q18" s="63">
        <v>0</v>
      </c>
      <c r="R18" s="63">
        <v>0</v>
      </c>
      <c r="S18" s="64">
        <v>682</v>
      </c>
      <c r="T18" s="57">
        <f t="shared" si="6"/>
        <v>53</v>
      </c>
      <c r="U18" s="65">
        <v>1</v>
      </c>
      <c r="V18" s="65">
        <v>1</v>
      </c>
      <c r="W18" s="65">
        <v>0</v>
      </c>
      <c r="X18" s="65">
        <v>0</v>
      </c>
      <c r="Y18" s="65">
        <v>0</v>
      </c>
      <c r="Z18" s="65">
        <v>0</v>
      </c>
      <c r="AA18" s="65">
        <v>0</v>
      </c>
      <c r="AB18" s="65">
        <v>0</v>
      </c>
      <c r="AC18" s="65">
        <v>0</v>
      </c>
      <c r="AD18" s="65">
        <v>0</v>
      </c>
      <c r="AE18" s="65">
        <v>51</v>
      </c>
      <c r="AF18" s="29"/>
      <c r="AG18" s="27"/>
      <c r="AH18" s="27"/>
      <c r="AI18" s="118" t="s">
        <v>4</v>
      </c>
      <c r="AJ18" s="118"/>
      <c r="AK18" s="118"/>
      <c r="AL18" s="24">
        <f t="shared" si="4"/>
        <v>0</v>
      </c>
      <c r="AM18" s="25">
        <f t="shared" si="5"/>
        <v>0</v>
      </c>
    </row>
    <row r="19" spans="2:39" s="30" customFormat="1" ht="12" customHeight="1" x14ac:dyDescent="0.15">
      <c r="B19" s="27"/>
      <c r="C19" s="27"/>
      <c r="D19" s="27"/>
      <c r="E19" s="118" t="s">
        <v>104</v>
      </c>
      <c r="F19" s="118"/>
      <c r="G19" s="119"/>
      <c r="H19" s="55">
        <f t="shared" si="2"/>
        <v>25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4">
        <v>25</v>
      </c>
      <c r="T19" s="57">
        <f t="shared" si="6"/>
        <v>0</v>
      </c>
      <c r="U19" s="65">
        <v>0</v>
      </c>
      <c r="V19" s="65">
        <v>0</v>
      </c>
      <c r="W19" s="65">
        <v>0</v>
      </c>
      <c r="X19" s="65">
        <v>0</v>
      </c>
      <c r="Y19" s="65">
        <v>0</v>
      </c>
      <c r="Z19" s="65">
        <v>0</v>
      </c>
      <c r="AA19" s="65">
        <v>0</v>
      </c>
      <c r="AB19" s="65">
        <v>0</v>
      </c>
      <c r="AC19" s="65">
        <v>0</v>
      </c>
      <c r="AD19" s="65">
        <v>0</v>
      </c>
      <c r="AE19" s="65">
        <v>0</v>
      </c>
      <c r="AF19" s="29"/>
      <c r="AG19" s="27"/>
      <c r="AH19" s="27"/>
      <c r="AI19" s="118" t="s">
        <v>104</v>
      </c>
      <c r="AJ19" s="118"/>
      <c r="AK19" s="118"/>
      <c r="AL19" s="24">
        <f t="shared" si="4"/>
        <v>0</v>
      </c>
      <c r="AM19" s="25">
        <f t="shared" si="5"/>
        <v>0</v>
      </c>
    </row>
    <row r="20" spans="2:39" s="30" customFormat="1" ht="12" x14ac:dyDescent="0.15">
      <c r="B20" s="27"/>
      <c r="C20" s="27"/>
      <c r="D20" s="27"/>
      <c r="E20" s="118" t="s">
        <v>5</v>
      </c>
      <c r="F20" s="118"/>
      <c r="G20" s="119"/>
      <c r="H20" s="55">
        <f t="shared" si="2"/>
        <v>570</v>
      </c>
      <c r="I20" s="63">
        <v>8</v>
      </c>
      <c r="J20" s="63">
        <v>2</v>
      </c>
      <c r="K20" s="63">
        <v>2</v>
      </c>
      <c r="L20" s="63">
        <v>7</v>
      </c>
      <c r="M20" s="63">
        <v>8</v>
      </c>
      <c r="N20" s="63">
        <v>0</v>
      </c>
      <c r="O20" s="63">
        <v>3</v>
      </c>
      <c r="P20" s="63">
        <v>0</v>
      </c>
      <c r="Q20" s="63">
        <v>0</v>
      </c>
      <c r="R20" s="63">
        <v>1</v>
      </c>
      <c r="S20" s="64">
        <v>539</v>
      </c>
      <c r="T20" s="57">
        <f t="shared" si="6"/>
        <v>70</v>
      </c>
      <c r="U20" s="65">
        <v>3</v>
      </c>
      <c r="V20" s="65">
        <v>0</v>
      </c>
      <c r="W20" s="65">
        <v>1</v>
      </c>
      <c r="X20" s="65">
        <v>3</v>
      </c>
      <c r="Y20" s="65">
        <v>0</v>
      </c>
      <c r="Z20" s="65">
        <v>0</v>
      </c>
      <c r="AA20" s="65">
        <v>0</v>
      </c>
      <c r="AB20" s="65">
        <v>0</v>
      </c>
      <c r="AC20" s="65">
        <v>0</v>
      </c>
      <c r="AD20" s="65">
        <v>0</v>
      </c>
      <c r="AE20" s="65">
        <v>63</v>
      </c>
      <c r="AF20" s="29"/>
      <c r="AG20" s="27"/>
      <c r="AH20" s="27"/>
      <c r="AI20" s="118" t="s">
        <v>5</v>
      </c>
      <c r="AJ20" s="118"/>
      <c r="AK20" s="118"/>
      <c r="AL20" s="24">
        <f t="shared" si="4"/>
        <v>0</v>
      </c>
      <c r="AM20" s="25">
        <f t="shared" si="5"/>
        <v>0</v>
      </c>
    </row>
    <row r="21" spans="2:39" s="30" customFormat="1" ht="12" x14ac:dyDescent="0.15">
      <c r="B21" s="27"/>
      <c r="C21" s="27"/>
      <c r="D21" s="118" t="s">
        <v>22</v>
      </c>
      <c r="E21" s="118"/>
      <c r="F21" s="118"/>
      <c r="G21" s="119"/>
      <c r="H21" s="55">
        <f t="shared" si="2"/>
        <v>532</v>
      </c>
      <c r="I21" s="66">
        <v>55</v>
      </c>
      <c r="J21" s="66">
        <v>12</v>
      </c>
      <c r="K21" s="66">
        <v>6</v>
      </c>
      <c r="L21" s="66">
        <v>16</v>
      </c>
      <c r="M21" s="66">
        <v>0</v>
      </c>
      <c r="N21" s="66">
        <v>0</v>
      </c>
      <c r="O21" s="66">
        <v>0</v>
      </c>
      <c r="P21" s="66">
        <v>1</v>
      </c>
      <c r="Q21" s="66">
        <v>1</v>
      </c>
      <c r="R21" s="66">
        <v>4</v>
      </c>
      <c r="S21" s="67">
        <v>437</v>
      </c>
      <c r="T21" s="57">
        <f t="shared" si="6"/>
        <v>124</v>
      </c>
      <c r="U21" s="68">
        <v>18</v>
      </c>
      <c r="V21" s="68">
        <v>4</v>
      </c>
      <c r="W21" s="68">
        <v>1</v>
      </c>
      <c r="X21" s="68">
        <v>6</v>
      </c>
      <c r="Y21" s="6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1</v>
      </c>
      <c r="AE21" s="68">
        <v>94</v>
      </c>
      <c r="AF21" s="29"/>
      <c r="AG21" s="27"/>
      <c r="AH21" s="118" t="s">
        <v>22</v>
      </c>
      <c r="AI21" s="118"/>
      <c r="AJ21" s="118"/>
      <c r="AK21" s="118"/>
      <c r="AL21" s="24">
        <f t="shared" si="4"/>
        <v>0</v>
      </c>
      <c r="AM21" s="25">
        <f t="shared" si="5"/>
        <v>0</v>
      </c>
    </row>
    <row r="22" spans="2:39" s="30" customFormat="1" ht="12" customHeight="1" x14ac:dyDescent="0.15">
      <c r="B22" s="27"/>
      <c r="C22" s="27"/>
      <c r="D22" s="118" t="s">
        <v>105</v>
      </c>
      <c r="E22" s="118"/>
      <c r="F22" s="118"/>
      <c r="G22" s="118"/>
      <c r="H22" s="55">
        <f t="shared" si="2"/>
        <v>1339</v>
      </c>
      <c r="I22" s="66">
        <v>4</v>
      </c>
      <c r="J22" s="66">
        <v>2</v>
      </c>
      <c r="K22" s="66">
        <v>0</v>
      </c>
      <c r="L22" s="66">
        <v>7</v>
      </c>
      <c r="M22" s="66">
        <v>1</v>
      </c>
      <c r="N22" s="66">
        <v>0</v>
      </c>
      <c r="O22" s="66">
        <v>2</v>
      </c>
      <c r="P22" s="66">
        <v>0</v>
      </c>
      <c r="Q22" s="66">
        <v>0</v>
      </c>
      <c r="R22" s="66">
        <v>2</v>
      </c>
      <c r="S22" s="67">
        <v>1321</v>
      </c>
      <c r="T22" s="57">
        <f t="shared" si="6"/>
        <v>7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7</v>
      </c>
      <c r="AF22" s="29"/>
      <c r="AG22" s="27"/>
      <c r="AH22" s="118" t="s">
        <v>105</v>
      </c>
      <c r="AI22" s="118"/>
      <c r="AJ22" s="118"/>
      <c r="AK22" s="118"/>
      <c r="AL22" s="24">
        <f t="shared" si="4"/>
        <v>0</v>
      </c>
      <c r="AM22" s="25">
        <f t="shared" si="5"/>
        <v>0</v>
      </c>
    </row>
    <row r="23" spans="2:39" s="26" customFormat="1" ht="15" customHeight="1" x14ac:dyDescent="0.15">
      <c r="B23" s="23"/>
      <c r="C23" s="123" t="s">
        <v>78</v>
      </c>
      <c r="D23" s="123"/>
      <c r="E23" s="123"/>
      <c r="F23" s="123"/>
      <c r="G23" s="124"/>
      <c r="H23" s="55">
        <f t="shared" si="2"/>
        <v>45682</v>
      </c>
      <c r="I23" s="55">
        <v>418</v>
      </c>
      <c r="J23" s="55">
        <v>105</v>
      </c>
      <c r="K23" s="55">
        <v>95</v>
      </c>
      <c r="L23" s="55">
        <v>204</v>
      </c>
      <c r="M23" s="55">
        <v>89</v>
      </c>
      <c r="N23" s="55">
        <v>3</v>
      </c>
      <c r="O23" s="55">
        <v>17</v>
      </c>
      <c r="P23" s="55">
        <v>3</v>
      </c>
      <c r="Q23" s="55">
        <v>4</v>
      </c>
      <c r="R23" s="55">
        <v>108</v>
      </c>
      <c r="S23" s="56">
        <v>44636</v>
      </c>
      <c r="T23" s="57">
        <f>SUM(U23:AE23)</f>
        <v>5852</v>
      </c>
      <c r="U23" s="55">
        <v>92</v>
      </c>
      <c r="V23" s="55">
        <v>27</v>
      </c>
      <c r="W23" s="55">
        <v>11</v>
      </c>
      <c r="X23" s="55">
        <v>43</v>
      </c>
      <c r="Y23" s="55">
        <v>8</v>
      </c>
      <c r="Z23" s="55">
        <v>0</v>
      </c>
      <c r="AA23" s="55">
        <v>1</v>
      </c>
      <c r="AB23" s="55">
        <v>0</v>
      </c>
      <c r="AC23" s="55">
        <v>0</v>
      </c>
      <c r="AD23" s="55">
        <v>17</v>
      </c>
      <c r="AE23" s="55">
        <v>5653</v>
      </c>
      <c r="AF23" s="22"/>
      <c r="AG23" s="123" t="s">
        <v>78</v>
      </c>
      <c r="AH23" s="123"/>
      <c r="AI23" s="123"/>
      <c r="AJ23" s="123"/>
      <c r="AK23" s="123"/>
      <c r="AL23" s="24">
        <f t="shared" si="4"/>
        <v>0</v>
      </c>
      <c r="AM23" s="25">
        <f t="shared" si="5"/>
        <v>0</v>
      </c>
    </row>
    <row r="24" spans="2:39" s="30" customFormat="1" ht="12" x14ac:dyDescent="0.15">
      <c r="B24" s="27"/>
      <c r="C24" s="27"/>
      <c r="D24" s="118" t="s">
        <v>6</v>
      </c>
      <c r="E24" s="118"/>
      <c r="F24" s="118"/>
      <c r="G24" s="119"/>
      <c r="H24" s="55">
        <f t="shared" si="2"/>
        <v>34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v>0</v>
      </c>
      <c r="P24" s="69">
        <v>0</v>
      </c>
      <c r="Q24" s="69">
        <v>0</v>
      </c>
      <c r="R24" s="69">
        <v>0</v>
      </c>
      <c r="S24" s="70">
        <v>34</v>
      </c>
      <c r="T24" s="57">
        <f t="shared" ref="T24:T29" si="7">SUM(U24:AE24)</f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29"/>
      <c r="AG24" s="27"/>
      <c r="AH24" s="118" t="s">
        <v>6</v>
      </c>
      <c r="AI24" s="118"/>
      <c r="AJ24" s="118"/>
      <c r="AK24" s="118"/>
      <c r="AL24" s="24">
        <f t="shared" si="4"/>
        <v>0</v>
      </c>
      <c r="AM24" s="25">
        <f t="shared" si="5"/>
        <v>0</v>
      </c>
    </row>
    <row r="25" spans="2:39" s="30" customFormat="1" ht="12" x14ac:dyDescent="0.15">
      <c r="B25" s="27"/>
      <c r="C25" s="27"/>
      <c r="D25" s="118" t="s">
        <v>23</v>
      </c>
      <c r="E25" s="118"/>
      <c r="F25" s="118"/>
      <c r="G25" s="119"/>
      <c r="H25" s="55">
        <f t="shared" si="2"/>
        <v>23964</v>
      </c>
      <c r="I25" s="69">
        <v>171</v>
      </c>
      <c r="J25" s="69">
        <v>39</v>
      </c>
      <c r="K25" s="69">
        <v>31</v>
      </c>
      <c r="L25" s="69">
        <v>79</v>
      </c>
      <c r="M25" s="69">
        <v>22</v>
      </c>
      <c r="N25" s="69">
        <v>1</v>
      </c>
      <c r="O25" s="69">
        <v>3</v>
      </c>
      <c r="P25" s="69">
        <v>1</v>
      </c>
      <c r="Q25" s="69">
        <v>1</v>
      </c>
      <c r="R25" s="69">
        <v>48</v>
      </c>
      <c r="S25" s="70">
        <v>23568</v>
      </c>
      <c r="T25" s="57">
        <f t="shared" si="7"/>
        <v>3580</v>
      </c>
      <c r="U25" s="71">
        <v>43</v>
      </c>
      <c r="V25" s="71">
        <v>11</v>
      </c>
      <c r="W25" s="71">
        <v>5</v>
      </c>
      <c r="X25" s="71">
        <v>21</v>
      </c>
      <c r="Y25" s="71">
        <v>1</v>
      </c>
      <c r="Z25" s="71">
        <v>0</v>
      </c>
      <c r="AA25" s="71">
        <v>0</v>
      </c>
      <c r="AB25" s="71">
        <v>0</v>
      </c>
      <c r="AC25" s="71">
        <v>0</v>
      </c>
      <c r="AD25" s="71">
        <v>8</v>
      </c>
      <c r="AE25" s="71">
        <v>3491</v>
      </c>
      <c r="AF25" s="29"/>
      <c r="AG25" s="27"/>
      <c r="AH25" s="118" t="s">
        <v>23</v>
      </c>
      <c r="AI25" s="118"/>
      <c r="AJ25" s="118"/>
      <c r="AK25" s="118"/>
      <c r="AL25" s="24">
        <f t="shared" si="4"/>
        <v>0</v>
      </c>
      <c r="AM25" s="25">
        <f t="shared" si="5"/>
        <v>0</v>
      </c>
    </row>
    <row r="26" spans="2:39" s="30" customFormat="1" ht="12" x14ac:dyDescent="0.15">
      <c r="B26" s="27"/>
      <c r="C26" s="27"/>
      <c r="D26" s="118" t="s">
        <v>24</v>
      </c>
      <c r="E26" s="118"/>
      <c r="F26" s="118"/>
      <c r="G26" s="119"/>
      <c r="H26" s="55">
        <f t="shared" si="2"/>
        <v>17532</v>
      </c>
      <c r="I26" s="69">
        <v>179</v>
      </c>
      <c r="J26" s="69">
        <v>57</v>
      </c>
      <c r="K26" s="69">
        <v>51</v>
      </c>
      <c r="L26" s="69">
        <v>88</v>
      </c>
      <c r="M26" s="69">
        <v>48</v>
      </c>
      <c r="N26" s="69">
        <v>1</v>
      </c>
      <c r="O26" s="69">
        <v>11</v>
      </c>
      <c r="P26" s="69">
        <v>2</v>
      </c>
      <c r="Q26" s="69">
        <v>2</v>
      </c>
      <c r="R26" s="69">
        <v>39</v>
      </c>
      <c r="S26" s="70">
        <v>17054</v>
      </c>
      <c r="T26" s="57">
        <f t="shared" si="7"/>
        <v>1763</v>
      </c>
      <c r="U26" s="71">
        <v>40</v>
      </c>
      <c r="V26" s="71">
        <v>11</v>
      </c>
      <c r="W26" s="71">
        <v>4</v>
      </c>
      <c r="X26" s="71">
        <v>17</v>
      </c>
      <c r="Y26" s="71">
        <v>4</v>
      </c>
      <c r="Z26" s="71">
        <v>0</v>
      </c>
      <c r="AA26" s="71">
        <v>0</v>
      </c>
      <c r="AB26" s="71">
        <v>0</v>
      </c>
      <c r="AC26" s="71">
        <v>0</v>
      </c>
      <c r="AD26" s="71">
        <v>6</v>
      </c>
      <c r="AE26" s="71">
        <v>1681</v>
      </c>
      <c r="AF26" s="29"/>
      <c r="AG26" s="27"/>
      <c r="AH26" s="118" t="s">
        <v>24</v>
      </c>
      <c r="AI26" s="118"/>
      <c r="AJ26" s="118"/>
      <c r="AK26" s="118"/>
      <c r="AL26" s="24">
        <f t="shared" si="4"/>
        <v>0</v>
      </c>
      <c r="AM26" s="25">
        <f t="shared" si="5"/>
        <v>0</v>
      </c>
    </row>
    <row r="27" spans="2:39" s="30" customFormat="1" ht="12" x14ac:dyDescent="0.15">
      <c r="B27" s="27"/>
      <c r="C27" s="27"/>
      <c r="D27" s="27"/>
      <c r="E27" s="129" t="s">
        <v>25</v>
      </c>
      <c r="F27" s="129"/>
      <c r="G27" s="28" t="s">
        <v>7</v>
      </c>
      <c r="H27" s="55">
        <f t="shared" si="2"/>
        <v>92</v>
      </c>
      <c r="I27" s="72">
        <v>6</v>
      </c>
      <c r="J27" s="72">
        <v>0</v>
      </c>
      <c r="K27" s="72">
        <v>3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2">
        <v>0</v>
      </c>
      <c r="R27" s="72">
        <v>0</v>
      </c>
      <c r="S27" s="73">
        <v>83</v>
      </c>
      <c r="T27" s="57">
        <f t="shared" si="7"/>
        <v>13</v>
      </c>
      <c r="U27" s="74">
        <v>1</v>
      </c>
      <c r="V27" s="74">
        <v>0</v>
      </c>
      <c r="W27" s="74">
        <v>0</v>
      </c>
      <c r="X27" s="74">
        <v>0</v>
      </c>
      <c r="Y27" s="74">
        <v>0</v>
      </c>
      <c r="Z27" s="74">
        <v>0</v>
      </c>
      <c r="AA27" s="74">
        <v>0</v>
      </c>
      <c r="AB27" s="74">
        <v>0</v>
      </c>
      <c r="AC27" s="74">
        <v>0</v>
      </c>
      <c r="AD27" s="74">
        <v>0</v>
      </c>
      <c r="AE27" s="74">
        <v>12</v>
      </c>
      <c r="AF27" s="29"/>
      <c r="AG27" s="27"/>
      <c r="AH27" s="27"/>
      <c r="AI27" s="129" t="s">
        <v>25</v>
      </c>
      <c r="AJ27" s="129"/>
      <c r="AK27" s="27" t="s">
        <v>7</v>
      </c>
      <c r="AL27" s="24">
        <f t="shared" si="4"/>
        <v>0</v>
      </c>
      <c r="AM27" s="25">
        <f t="shared" si="5"/>
        <v>0</v>
      </c>
    </row>
    <row r="28" spans="2:39" s="30" customFormat="1" ht="12" x14ac:dyDescent="0.15">
      <c r="B28" s="27"/>
      <c r="C28" s="27"/>
      <c r="D28" s="118" t="s">
        <v>26</v>
      </c>
      <c r="E28" s="118"/>
      <c r="F28" s="118"/>
      <c r="G28" s="119"/>
      <c r="H28" s="55">
        <f t="shared" si="2"/>
        <v>2993</v>
      </c>
      <c r="I28" s="75">
        <v>67</v>
      </c>
      <c r="J28" s="75">
        <v>9</v>
      </c>
      <c r="K28" s="75">
        <v>13</v>
      </c>
      <c r="L28" s="75">
        <v>33</v>
      </c>
      <c r="M28" s="75">
        <v>7</v>
      </c>
      <c r="N28" s="75">
        <v>1</v>
      </c>
      <c r="O28" s="75">
        <v>2</v>
      </c>
      <c r="P28" s="75">
        <v>0</v>
      </c>
      <c r="Q28" s="75">
        <v>1</v>
      </c>
      <c r="R28" s="75">
        <v>21</v>
      </c>
      <c r="S28" s="76">
        <v>2839</v>
      </c>
      <c r="T28" s="57">
        <f t="shared" si="7"/>
        <v>406</v>
      </c>
      <c r="U28" s="77">
        <v>9</v>
      </c>
      <c r="V28" s="77">
        <v>5</v>
      </c>
      <c r="W28" s="77">
        <v>2</v>
      </c>
      <c r="X28" s="77">
        <v>4</v>
      </c>
      <c r="Y28" s="77">
        <v>2</v>
      </c>
      <c r="Z28" s="77">
        <v>0</v>
      </c>
      <c r="AA28" s="77">
        <v>0</v>
      </c>
      <c r="AB28" s="77">
        <v>0</v>
      </c>
      <c r="AC28" s="77">
        <v>0</v>
      </c>
      <c r="AD28" s="77">
        <v>3</v>
      </c>
      <c r="AE28" s="77">
        <v>381</v>
      </c>
      <c r="AF28" s="29"/>
      <c r="AG28" s="27"/>
      <c r="AH28" s="118" t="s">
        <v>26</v>
      </c>
      <c r="AI28" s="118"/>
      <c r="AJ28" s="118"/>
      <c r="AK28" s="118"/>
      <c r="AL28" s="24">
        <f t="shared" si="4"/>
        <v>0</v>
      </c>
      <c r="AM28" s="25">
        <f t="shared" si="5"/>
        <v>0</v>
      </c>
    </row>
    <row r="29" spans="2:39" s="30" customFormat="1" ht="12" x14ac:dyDescent="0.15">
      <c r="B29" s="27"/>
      <c r="C29" s="27"/>
      <c r="D29" s="118" t="s">
        <v>27</v>
      </c>
      <c r="E29" s="118"/>
      <c r="F29" s="118"/>
      <c r="G29" s="119"/>
      <c r="H29" s="55">
        <f t="shared" si="2"/>
        <v>1159</v>
      </c>
      <c r="I29" s="75">
        <v>1</v>
      </c>
      <c r="J29" s="75">
        <v>0</v>
      </c>
      <c r="K29" s="75">
        <v>0</v>
      </c>
      <c r="L29" s="75">
        <v>4</v>
      </c>
      <c r="M29" s="75">
        <v>12</v>
      </c>
      <c r="N29" s="75">
        <v>0</v>
      </c>
      <c r="O29" s="75">
        <v>1</v>
      </c>
      <c r="P29" s="75">
        <v>0</v>
      </c>
      <c r="Q29" s="75">
        <v>0</v>
      </c>
      <c r="R29" s="75">
        <v>0</v>
      </c>
      <c r="S29" s="76">
        <v>1141</v>
      </c>
      <c r="T29" s="57">
        <f t="shared" si="7"/>
        <v>103</v>
      </c>
      <c r="U29" s="77">
        <v>0</v>
      </c>
      <c r="V29" s="77">
        <v>0</v>
      </c>
      <c r="W29" s="77">
        <v>0</v>
      </c>
      <c r="X29" s="77">
        <v>1</v>
      </c>
      <c r="Y29" s="77">
        <v>1</v>
      </c>
      <c r="Z29" s="77">
        <v>0</v>
      </c>
      <c r="AA29" s="77">
        <v>1</v>
      </c>
      <c r="AB29" s="77">
        <v>0</v>
      </c>
      <c r="AC29" s="77">
        <v>0</v>
      </c>
      <c r="AD29" s="77">
        <v>0</v>
      </c>
      <c r="AE29" s="77">
        <v>100</v>
      </c>
      <c r="AF29" s="29"/>
      <c r="AG29" s="27"/>
      <c r="AH29" s="118" t="s">
        <v>27</v>
      </c>
      <c r="AI29" s="118"/>
      <c r="AJ29" s="118"/>
      <c r="AK29" s="118"/>
      <c r="AL29" s="24">
        <f t="shared" si="4"/>
        <v>0</v>
      </c>
      <c r="AM29" s="25">
        <f t="shared" si="5"/>
        <v>0</v>
      </c>
    </row>
    <row r="30" spans="2:39" s="26" customFormat="1" ht="15" customHeight="1" x14ac:dyDescent="0.15">
      <c r="B30" s="23"/>
      <c r="C30" s="123" t="s">
        <v>79</v>
      </c>
      <c r="D30" s="123"/>
      <c r="E30" s="123"/>
      <c r="F30" s="123"/>
      <c r="G30" s="124"/>
      <c r="H30" s="55">
        <f t="shared" si="2"/>
        <v>79234</v>
      </c>
      <c r="I30" s="55">
        <v>180</v>
      </c>
      <c r="J30" s="55">
        <v>71</v>
      </c>
      <c r="K30" s="55">
        <v>199</v>
      </c>
      <c r="L30" s="55">
        <v>147</v>
      </c>
      <c r="M30" s="55">
        <v>128</v>
      </c>
      <c r="N30" s="55">
        <v>9</v>
      </c>
      <c r="O30" s="55">
        <v>31</v>
      </c>
      <c r="P30" s="55">
        <v>8</v>
      </c>
      <c r="Q30" s="55">
        <v>7</v>
      </c>
      <c r="R30" s="55">
        <v>100</v>
      </c>
      <c r="S30" s="56">
        <v>78354</v>
      </c>
      <c r="T30" s="57">
        <f>SUM(U30:AE30)</f>
        <v>25241</v>
      </c>
      <c r="U30" s="55">
        <v>53</v>
      </c>
      <c r="V30" s="55">
        <v>20</v>
      </c>
      <c r="W30" s="55">
        <v>75</v>
      </c>
      <c r="X30" s="55">
        <v>54</v>
      </c>
      <c r="Y30" s="55">
        <v>26</v>
      </c>
      <c r="Z30" s="55">
        <v>2</v>
      </c>
      <c r="AA30" s="55">
        <v>0</v>
      </c>
      <c r="AB30" s="55">
        <v>0</v>
      </c>
      <c r="AC30" s="55">
        <v>1</v>
      </c>
      <c r="AD30" s="55">
        <v>14</v>
      </c>
      <c r="AE30" s="55">
        <v>24996</v>
      </c>
      <c r="AF30" s="22"/>
      <c r="AG30" s="123" t="s">
        <v>79</v>
      </c>
      <c r="AH30" s="123"/>
      <c r="AI30" s="123"/>
      <c r="AJ30" s="123"/>
      <c r="AK30" s="123"/>
      <c r="AL30" s="24">
        <f t="shared" si="4"/>
        <v>0</v>
      </c>
      <c r="AM30" s="25">
        <f t="shared" si="5"/>
        <v>0</v>
      </c>
    </row>
    <row r="31" spans="2:39" s="30" customFormat="1" ht="12" x14ac:dyDescent="0.15">
      <c r="B31" s="27"/>
      <c r="C31" s="27"/>
      <c r="D31" s="118" t="s">
        <v>28</v>
      </c>
      <c r="E31" s="118"/>
      <c r="F31" s="118"/>
      <c r="G31" s="119"/>
      <c r="H31" s="55">
        <f t="shared" si="2"/>
        <v>4896</v>
      </c>
      <c r="I31" s="78">
        <v>33</v>
      </c>
      <c r="J31" s="78">
        <v>14</v>
      </c>
      <c r="K31" s="78">
        <v>6</v>
      </c>
      <c r="L31" s="78">
        <v>18</v>
      </c>
      <c r="M31" s="78">
        <v>33</v>
      </c>
      <c r="N31" s="78">
        <v>2</v>
      </c>
      <c r="O31" s="78">
        <v>5</v>
      </c>
      <c r="P31" s="78">
        <v>2</v>
      </c>
      <c r="Q31" s="78">
        <v>2</v>
      </c>
      <c r="R31" s="78">
        <v>9</v>
      </c>
      <c r="S31" s="79">
        <v>4772</v>
      </c>
      <c r="T31" s="57">
        <f>SUM(U31:AE31)</f>
        <v>413</v>
      </c>
      <c r="U31" s="80">
        <v>10</v>
      </c>
      <c r="V31" s="80">
        <v>4</v>
      </c>
      <c r="W31" s="80">
        <v>0</v>
      </c>
      <c r="X31" s="80">
        <v>2</v>
      </c>
      <c r="Y31" s="80">
        <v>2</v>
      </c>
      <c r="Z31" s="80">
        <v>1</v>
      </c>
      <c r="AA31" s="80">
        <v>0</v>
      </c>
      <c r="AB31" s="80">
        <v>0</v>
      </c>
      <c r="AC31" s="80">
        <v>0</v>
      </c>
      <c r="AD31" s="80">
        <v>0</v>
      </c>
      <c r="AE31" s="80">
        <v>394</v>
      </c>
      <c r="AF31" s="29"/>
      <c r="AG31" s="27"/>
      <c r="AH31" s="118" t="s">
        <v>28</v>
      </c>
      <c r="AI31" s="118"/>
      <c r="AJ31" s="118"/>
      <c r="AK31" s="118"/>
      <c r="AL31" s="24">
        <f t="shared" si="4"/>
        <v>0</v>
      </c>
      <c r="AM31" s="25">
        <f t="shared" si="5"/>
        <v>0</v>
      </c>
    </row>
    <row r="32" spans="2:39" s="30" customFormat="1" ht="12" x14ac:dyDescent="0.15">
      <c r="B32" s="27"/>
      <c r="C32" s="27"/>
      <c r="D32" s="118" t="s">
        <v>29</v>
      </c>
      <c r="E32" s="118"/>
      <c r="F32" s="118"/>
      <c r="G32" s="119"/>
      <c r="H32" s="55">
        <f t="shared" si="2"/>
        <v>5860</v>
      </c>
      <c r="I32" s="78">
        <v>18</v>
      </c>
      <c r="J32" s="78">
        <v>1</v>
      </c>
      <c r="K32" s="78">
        <v>12</v>
      </c>
      <c r="L32" s="78">
        <v>8</v>
      </c>
      <c r="M32" s="78">
        <v>26</v>
      </c>
      <c r="N32" s="78">
        <v>1</v>
      </c>
      <c r="O32" s="78">
        <v>2</v>
      </c>
      <c r="P32" s="78">
        <v>1</v>
      </c>
      <c r="Q32" s="78">
        <v>0</v>
      </c>
      <c r="R32" s="78">
        <v>4</v>
      </c>
      <c r="S32" s="79">
        <v>5787</v>
      </c>
      <c r="T32" s="57">
        <f>SUM(U32:AE32)</f>
        <v>443</v>
      </c>
      <c r="U32" s="80">
        <v>3</v>
      </c>
      <c r="V32" s="80">
        <v>0</v>
      </c>
      <c r="W32" s="80">
        <v>0</v>
      </c>
      <c r="X32" s="80">
        <v>1</v>
      </c>
      <c r="Y32" s="80">
        <v>3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436</v>
      </c>
      <c r="AF32" s="29"/>
      <c r="AG32" s="27"/>
      <c r="AH32" s="118" t="s">
        <v>29</v>
      </c>
      <c r="AI32" s="118"/>
      <c r="AJ32" s="118"/>
      <c r="AK32" s="118"/>
      <c r="AL32" s="24">
        <f t="shared" si="4"/>
        <v>0</v>
      </c>
      <c r="AM32" s="25">
        <f t="shared" si="5"/>
        <v>0</v>
      </c>
    </row>
    <row r="33" spans="2:39" s="30" customFormat="1" ht="12" x14ac:dyDescent="0.15">
      <c r="B33" s="27"/>
      <c r="C33" s="27"/>
      <c r="D33" s="118" t="s">
        <v>30</v>
      </c>
      <c r="E33" s="118"/>
      <c r="F33" s="118"/>
      <c r="G33" s="119"/>
      <c r="H33" s="55">
        <f t="shared" si="2"/>
        <v>68478</v>
      </c>
      <c r="I33" s="78">
        <v>129</v>
      </c>
      <c r="J33" s="78">
        <v>56</v>
      </c>
      <c r="K33" s="78">
        <v>181</v>
      </c>
      <c r="L33" s="78">
        <v>121</v>
      </c>
      <c r="M33" s="78">
        <v>69</v>
      </c>
      <c r="N33" s="78">
        <v>6</v>
      </c>
      <c r="O33" s="78">
        <v>24</v>
      </c>
      <c r="P33" s="78">
        <v>5</v>
      </c>
      <c r="Q33" s="78">
        <v>5</v>
      </c>
      <c r="R33" s="78">
        <v>87</v>
      </c>
      <c r="S33" s="79">
        <v>67795</v>
      </c>
      <c r="T33" s="57">
        <f>SUM(U33:AE33)</f>
        <v>24385</v>
      </c>
      <c r="U33" s="80">
        <v>40</v>
      </c>
      <c r="V33" s="80">
        <v>16</v>
      </c>
      <c r="W33" s="80">
        <v>75</v>
      </c>
      <c r="X33" s="80">
        <v>51</v>
      </c>
      <c r="Y33" s="80">
        <v>21</v>
      </c>
      <c r="Z33" s="80">
        <v>1</v>
      </c>
      <c r="AA33" s="80">
        <v>0</v>
      </c>
      <c r="AB33" s="80">
        <v>0</v>
      </c>
      <c r="AC33" s="80">
        <v>1</v>
      </c>
      <c r="AD33" s="80">
        <v>14</v>
      </c>
      <c r="AE33" s="80">
        <v>24166</v>
      </c>
      <c r="AF33" s="29"/>
      <c r="AG33" s="27"/>
      <c r="AH33" s="118" t="s">
        <v>30</v>
      </c>
      <c r="AI33" s="118"/>
      <c r="AJ33" s="118"/>
      <c r="AK33" s="118"/>
      <c r="AL33" s="24">
        <f t="shared" si="4"/>
        <v>0</v>
      </c>
      <c r="AM33" s="25">
        <f t="shared" si="5"/>
        <v>0</v>
      </c>
    </row>
    <row r="34" spans="2:39" s="26" customFormat="1" ht="15" customHeight="1" x14ac:dyDescent="0.15">
      <c r="B34" s="23"/>
      <c r="C34" s="123" t="s">
        <v>80</v>
      </c>
      <c r="D34" s="123"/>
      <c r="E34" s="123"/>
      <c r="F34" s="123"/>
      <c r="G34" s="124"/>
      <c r="H34" s="55">
        <f t="shared" si="2"/>
        <v>12534</v>
      </c>
      <c r="I34" s="55">
        <v>21</v>
      </c>
      <c r="J34" s="55">
        <v>9</v>
      </c>
      <c r="K34" s="55">
        <v>10</v>
      </c>
      <c r="L34" s="55">
        <v>38</v>
      </c>
      <c r="M34" s="55">
        <v>52</v>
      </c>
      <c r="N34" s="55">
        <v>2</v>
      </c>
      <c r="O34" s="55">
        <v>11</v>
      </c>
      <c r="P34" s="55">
        <v>3</v>
      </c>
      <c r="Q34" s="55">
        <v>2</v>
      </c>
      <c r="R34" s="55">
        <v>10</v>
      </c>
      <c r="S34" s="56">
        <v>12376</v>
      </c>
      <c r="T34" s="57">
        <f>SUM(U34:AE34)</f>
        <v>2486</v>
      </c>
      <c r="U34" s="55">
        <v>7</v>
      </c>
      <c r="V34" s="55">
        <v>3</v>
      </c>
      <c r="W34" s="55">
        <v>2</v>
      </c>
      <c r="X34" s="55">
        <v>9</v>
      </c>
      <c r="Y34" s="55">
        <v>3</v>
      </c>
      <c r="Z34" s="55">
        <v>0</v>
      </c>
      <c r="AA34" s="55">
        <v>0</v>
      </c>
      <c r="AB34" s="55">
        <v>0</v>
      </c>
      <c r="AC34" s="55">
        <v>0</v>
      </c>
      <c r="AD34" s="55">
        <v>1</v>
      </c>
      <c r="AE34" s="55">
        <v>2461</v>
      </c>
      <c r="AF34" s="22"/>
      <c r="AG34" s="123" t="s">
        <v>80</v>
      </c>
      <c r="AH34" s="123"/>
      <c r="AI34" s="123"/>
      <c r="AJ34" s="123"/>
      <c r="AK34" s="123"/>
      <c r="AL34" s="24">
        <f t="shared" si="4"/>
        <v>0</v>
      </c>
      <c r="AM34" s="25">
        <f t="shared" si="5"/>
        <v>0</v>
      </c>
    </row>
    <row r="35" spans="2:39" s="30" customFormat="1" ht="12" x14ac:dyDescent="0.15">
      <c r="B35" s="27"/>
      <c r="C35" s="27"/>
      <c r="D35" s="118" t="s">
        <v>31</v>
      </c>
      <c r="E35" s="118"/>
      <c r="F35" s="118"/>
      <c r="G35" s="119"/>
      <c r="H35" s="55">
        <f t="shared" si="2"/>
        <v>10507</v>
      </c>
      <c r="I35" s="81">
        <v>20</v>
      </c>
      <c r="J35" s="81">
        <v>6</v>
      </c>
      <c r="K35" s="81">
        <v>8</v>
      </c>
      <c r="L35" s="81">
        <v>34</v>
      </c>
      <c r="M35" s="81">
        <v>46</v>
      </c>
      <c r="N35" s="81">
        <v>2</v>
      </c>
      <c r="O35" s="81">
        <v>11</v>
      </c>
      <c r="P35" s="81">
        <v>3</v>
      </c>
      <c r="Q35" s="81">
        <v>2</v>
      </c>
      <c r="R35" s="81">
        <v>9</v>
      </c>
      <c r="S35" s="82">
        <v>10366</v>
      </c>
      <c r="T35" s="57">
        <f t="shared" ref="T35:T48" si="8">SUM(U35:AE35)</f>
        <v>2108</v>
      </c>
      <c r="U35" s="83">
        <v>6</v>
      </c>
      <c r="V35" s="83">
        <v>2</v>
      </c>
      <c r="W35" s="83">
        <v>1</v>
      </c>
      <c r="X35" s="83">
        <v>7</v>
      </c>
      <c r="Y35" s="83">
        <v>1</v>
      </c>
      <c r="Z35" s="83">
        <v>0</v>
      </c>
      <c r="AA35" s="83">
        <v>0</v>
      </c>
      <c r="AB35" s="83">
        <v>0</v>
      </c>
      <c r="AC35" s="83">
        <v>0</v>
      </c>
      <c r="AD35" s="83">
        <v>1</v>
      </c>
      <c r="AE35" s="83">
        <v>2090</v>
      </c>
      <c r="AF35" s="29"/>
      <c r="AG35" s="27"/>
      <c r="AH35" s="118" t="s">
        <v>31</v>
      </c>
      <c r="AI35" s="118"/>
      <c r="AJ35" s="118"/>
      <c r="AK35" s="118"/>
      <c r="AL35" s="24">
        <f t="shared" si="4"/>
        <v>0</v>
      </c>
      <c r="AM35" s="25">
        <f t="shared" si="5"/>
        <v>0</v>
      </c>
    </row>
    <row r="36" spans="2:39" s="30" customFormat="1" ht="12" x14ac:dyDescent="0.15">
      <c r="B36" s="27"/>
      <c r="C36" s="27"/>
      <c r="D36" s="118" t="s">
        <v>32</v>
      </c>
      <c r="E36" s="118"/>
      <c r="F36" s="118"/>
      <c r="G36" s="119"/>
      <c r="H36" s="55">
        <f t="shared" si="2"/>
        <v>937</v>
      </c>
      <c r="I36" s="81">
        <v>0</v>
      </c>
      <c r="J36" s="81">
        <v>2</v>
      </c>
      <c r="K36" s="81">
        <v>1</v>
      </c>
      <c r="L36" s="81">
        <v>0</v>
      </c>
      <c r="M36" s="81">
        <v>0</v>
      </c>
      <c r="N36" s="81">
        <v>0</v>
      </c>
      <c r="O36" s="81">
        <v>0</v>
      </c>
      <c r="P36" s="81">
        <v>0</v>
      </c>
      <c r="Q36" s="81">
        <v>0</v>
      </c>
      <c r="R36" s="81">
        <v>0</v>
      </c>
      <c r="S36" s="82">
        <v>934</v>
      </c>
      <c r="T36" s="57">
        <f t="shared" si="8"/>
        <v>171</v>
      </c>
      <c r="U36" s="83">
        <v>0</v>
      </c>
      <c r="V36" s="83">
        <v>1</v>
      </c>
      <c r="W36" s="83">
        <v>1</v>
      </c>
      <c r="X36" s="83">
        <v>0</v>
      </c>
      <c r="Y36" s="83">
        <v>0</v>
      </c>
      <c r="Z36" s="83">
        <v>0</v>
      </c>
      <c r="AA36" s="83">
        <v>0</v>
      </c>
      <c r="AB36" s="83">
        <v>0</v>
      </c>
      <c r="AC36" s="83">
        <v>0</v>
      </c>
      <c r="AD36" s="83">
        <v>0</v>
      </c>
      <c r="AE36" s="83">
        <v>169</v>
      </c>
      <c r="AF36" s="29"/>
      <c r="AG36" s="27"/>
      <c r="AH36" s="118" t="s">
        <v>32</v>
      </c>
      <c r="AI36" s="118"/>
      <c r="AJ36" s="118"/>
      <c r="AK36" s="118"/>
      <c r="AL36" s="24">
        <f t="shared" si="4"/>
        <v>0</v>
      </c>
      <c r="AM36" s="25">
        <f t="shared" si="5"/>
        <v>0</v>
      </c>
    </row>
    <row r="37" spans="2:39" s="30" customFormat="1" ht="12" x14ac:dyDescent="0.15">
      <c r="B37" s="27"/>
      <c r="C37" s="27"/>
      <c r="D37" s="27"/>
      <c r="E37" s="118" t="s">
        <v>32</v>
      </c>
      <c r="F37" s="118"/>
      <c r="G37" s="119"/>
      <c r="H37" s="55">
        <f t="shared" si="2"/>
        <v>340</v>
      </c>
      <c r="I37" s="84">
        <v>0</v>
      </c>
      <c r="J37" s="84">
        <v>2</v>
      </c>
      <c r="K37" s="84">
        <v>0</v>
      </c>
      <c r="L37" s="84">
        <v>0</v>
      </c>
      <c r="M37" s="84">
        <v>0</v>
      </c>
      <c r="N37" s="84">
        <v>0</v>
      </c>
      <c r="O37" s="84">
        <v>0</v>
      </c>
      <c r="P37" s="84">
        <v>0</v>
      </c>
      <c r="Q37" s="84">
        <v>0</v>
      </c>
      <c r="R37" s="84">
        <v>0</v>
      </c>
      <c r="S37" s="85">
        <v>338</v>
      </c>
      <c r="T37" s="57">
        <f t="shared" si="8"/>
        <v>65</v>
      </c>
      <c r="U37" s="86">
        <v>0</v>
      </c>
      <c r="V37" s="86">
        <v>1</v>
      </c>
      <c r="W37" s="86">
        <v>0</v>
      </c>
      <c r="X37" s="86">
        <v>0</v>
      </c>
      <c r="Y37" s="86">
        <v>0</v>
      </c>
      <c r="Z37" s="86">
        <v>0</v>
      </c>
      <c r="AA37" s="86">
        <v>0</v>
      </c>
      <c r="AB37" s="86">
        <v>0</v>
      </c>
      <c r="AC37" s="86">
        <v>0</v>
      </c>
      <c r="AD37" s="86">
        <v>0</v>
      </c>
      <c r="AE37" s="86">
        <v>64</v>
      </c>
      <c r="AF37" s="29"/>
      <c r="AG37" s="27"/>
      <c r="AH37" s="27"/>
      <c r="AI37" s="118" t="s">
        <v>32</v>
      </c>
      <c r="AJ37" s="118"/>
      <c r="AK37" s="118"/>
      <c r="AL37" s="24">
        <f t="shared" si="4"/>
        <v>0</v>
      </c>
      <c r="AM37" s="25">
        <f t="shared" si="5"/>
        <v>0</v>
      </c>
    </row>
    <row r="38" spans="2:39" s="30" customFormat="1" ht="12" x14ac:dyDescent="0.15">
      <c r="B38" s="27"/>
      <c r="C38" s="27"/>
      <c r="D38" s="27"/>
      <c r="E38" s="118" t="s">
        <v>33</v>
      </c>
      <c r="F38" s="118"/>
      <c r="G38" s="119"/>
      <c r="H38" s="55">
        <f t="shared" si="2"/>
        <v>597</v>
      </c>
      <c r="I38" s="84">
        <v>0</v>
      </c>
      <c r="J38" s="84">
        <v>0</v>
      </c>
      <c r="K38" s="84">
        <v>1</v>
      </c>
      <c r="L38" s="84">
        <v>0</v>
      </c>
      <c r="M38" s="84">
        <v>0</v>
      </c>
      <c r="N38" s="84">
        <v>0</v>
      </c>
      <c r="O38" s="84">
        <v>0</v>
      </c>
      <c r="P38" s="84">
        <v>0</v>
      </c>
      <c r="Q38" s="84">
        <v>0</v>
      </c>
      <c r="R38" s="84">
        <v>0</v>
      </c>
      <c r="S38" s="85">
        <v>596</v>
      </c>
      <c r="T38" s="57">
        <f t="shared" si="8"/>
        <v>106</v>
      </c>
      <c r="U38" s="86">
        <v>0</v>
      </c>
      <c r="V38" s="86">
        <v>0</v>
      </c>
      <c r="W38" s="86">
        <v>1</v>
      </c>
      <c r="X38" s="86">
        <v>0</v>
      </c>
      <c r="Y38" s="86">
        <v>0</v>
      </c>
      <c r="Z38" s="86">
        <v>0</v>
      </c>
      <c r="AA38" s="86">
        <v>0</v>
      </c>
      <c r="AB38" s="86">
        <v>0</v>
      </c>
      <c r="AC38" s="86">
        <v>0</v>
      </c>
      <c r="AD38" s="86">
        <v>0</v>
      </c>
      <c r="AE38" s="86">
        <v>105</v>
      </c>
      <c r="AF38" s="29"/>
      <c r="AG38" s="27"/>
      <c r="AH38" s="27"/>
      <c r="AI38" s="118" t="s">
        <v>33</v>
      </c>
      <c r="AJ38" s="118"/>
      <c r="AK38" s="118"/>
      <c r="AL38" s="24">
        <f t="shared" si="4"/>
        <v>0</v>
      </c>
      <c r="AM38" s="25">
        <f t="shared" si="5"/>
        <v>0</v>
      </c>
    </row>
    <row r="39" spans="2:39" s="30" customFormat="1" ht="12" x14ac:dyDescent="0.15">
      <c r="B39" s="27"/>
      <c r="C39" s="27"/>
      <c r="D39" s="118" t="s">
        <v>34</v>
      </c>
      <c r="E39" s="118"/>
      <c r="F39" s="118"/>
      <c r="G39" s="119"/>
      <c r="H39" s="55">
        <f t="shared" si="2"/>
        <v>929</v>
      </c>
      <c r="I39" s="87">
        <v>1</v>
      </c>
      <c r="J39" s="87">
        <v>1</v>
      </c>
      <c r="K39" s="87">
        <v>1</v>
      </c>
      <c r="L39" s="87">
        <v>4</v>
      </c>
      <c r="M39" s="87">
        <v>6</v>
      </c>
      <c r="N39" s="87">
        <v>0</v>
      </c>
      <c r="O39" s="87">
        <v>0</v>
      </c>
      <c r="P39" s="87">
        <v>0</v>
      </c>
      <c r="Q39" s="87">
        <v>0</v>
      </c>
      <c r="R39" s="87">
        <v>1</v>
      </c>
      <c r="S39" s="88">
        <v>915</v>
      </c>
      <c r="T39" s="57">
        <f t="shared" si="8"/>
        <v>201</v>
      </c>
      <c r="U39" s="58">
        <v>1</v>
      </c>
      <c r="V39" s="58">
        <v>0</v>
      </c>
      <c r="W39" s="58">
        <v>0</v>
      </c>
      <c r="X39" s="58">
        <v>2</v>
      </c>
      <c r="Y39" s="58">
        <v>2</v>
      </c>
      <c r="Z39" s="58">
        <v>0</v>
      </c>
      <c r="AA39" s="58">
        <v>0</v>
      </c>
      <c r="AB39" s="58">
        <v>0</v>
      </c>
      <c r="AC39" s="58">
        <v>0</v>
      </c>
      <c r="AD39" s="89">
        <v>0</v>
      </c>
      <c r="AE39" s="89">
        <v>196</v>
      </c>
      <c r="AF39" s="29"/>
      <c r="AG39" s="27"/>
      <c r="AH39" s="118" t="s">
        <v>34</v>
      </c>
      <c r="AI39" s="118"/>
      <c r="AJ39" s="118"/>
      <c r="AK39" s="118"/>
      <c r="AL39" s="24">
        <f t="shared" si="4"/>
        <v>0</v>
      </c>
      <c r="AM39" s="25">
        <f t="shared" si="5"/>
        <v>0</v>
      </c>
    </row>
    <row r="40" spans="2:39" s="30" customFormat="1" ht="12" x14ac:dyDescent="0.15">
      <c r="B40" s="27"/>
      <c r="C40" s="27"/>
      <c r="D40" s="27"/>
      <c r="E40" s="133" t="s">
        <v>8</v>
      </c>
      <c r="F40" s="133"/>
      <c r="G40" s="134"/>
      <c r="H40" s="55">
        <f t="shared" si="2"/>
        <v>33</v>
      </c>
      <c r="I40" s="87">
        <v>0</v>
      </c>
      <c r="J40" s="87">
        <v>0</v>
      </c>
      <c r="K40" s="87">
        <v>0</v>
      </c>
      <c r="L40" s="87">
        <v>0</v>
      </c>
      <c r="M40" s="87">
        <v>1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8">
        <v>32</v>
      </c>
      <c r="T40" s="57">
        <f t="shared" si="8"/>
        <v>11</v>
      </c>
      <c r="U40" s="90">
        <v>0</v>
      </c>
      <c r="V40" s="90">
        <v>0</v>
      </c>
      <c r="W40" s="90">
        <v>0</v>
      </c>
      <c r="X40" s="90">
        <v>0</v>
      </c>
      <c r="Y40" s="90">
        <v>0</v>
      </c>
      <c r="Z40" s="90">
        <v>0</v>
      </c>
      <c r="AA40" s="90">
        <v>0</v>
      </c>
      <c r="AB40" s="90">
        <v>0</v>
      </c>
      <c r="AC40" s="90">
        <v>0</v>
      </c>
      <c r="AD40" s="89">
        <v>0</v>
      </c>
      <c r="AE40" s="89">
        <v>11</v>
      </c>
      <c r="AF40" s="29"/>
      <c r="AG40" s="27"/>
      <c r="AH40" s="27"/>
      <c r="AI40" s="133" t="s">
        <v>8</v>
      </c>
      <c r="AJ40" s="133"/>
      <c r="AK40" s="133"/>
      <c r="AL40" s="24">
        <f t="shared" si="4"/>
        <v>0</v>
      </c>
      <c r="AM40" s="25">
        <f t="shared" si="5"/>
        <v>0</v>
      </c>
    </row>
    <row r="41" spans="2:39" s="30" customFormat="1" ht="12" x14ac:dyDescent="0.15">
      <c r="B41" s="27"/>
      <c r="C41" s="27"/>
      <c r="D41" s="27"/>
      <c r="E41" s="118" t="s">
        <v>9</v>
      </c>
      <c r="F41" s="118"/>
      <c r="G41" s="119"/>
      <c r="H41" s="55">
        <f t="shared" si="2"/>
        <v>861</v>
      </c>
      <c r="I41" s="87">
        <v>1</v>
      </c>
      <c r="J41" s="87">
        <v>1</v>
      </c>
      <c r="K41" s="87">
        <v>1</v>
      </c>
      <c r="L41" s="87">
        <v>3</v>
      </c>
      <c r="M41" s="87">
        <v>5</v>
      </c>
      <c r="N41" s="87">
        <v>0</v>
      </c>
      <c r="O41" s="87">
        <v>0</v>
      </c>
      <c r="P41" s="87">
        <v>0</v>
      </c>
      <c r="Q41" s="87">
        <v>0</v>
      </c>
      <c r="R41" s="87">
        <v>1</v>
      </c>
      <c r="S41" s="88">
        <v>849</v>
      </c>
      <c r="T41" s="57">
        <f t="shared" si="8"/>
        <v>183</v>
      </c>
      <c r="U41" s="90">
        <v>1</v>
      </c>
      <c r="V41" s="90">
        <v>0</v>
      </c>
      <c r="W41" s="90">
        <v>0</v>
      </c>
      <c r="X41" s="90">
        <v>2</v>
      </c>
      <c r="Y41" s="90">
        <v>2</v>
      </c>
      <c r="Z41" s="90">
        <v>0</v>
      </c>
      <c r="AA41" s="90">
        <v>0</v>
      </c>
      <c r="AB41" s="90">
        <v>0</v>
      </c>
      <c r="AC41" s="90">
        <v>0</v>
      </c>
      <c r="AD41" s="89">
        <v>0</v>
      </c>
      <c r="AE41" s="89">
        <v>178</v>
      </c>
      <c r="AF41" s="29"/>
      <c r="AG41" s="27"/>
      <c r="AH41" s="27"/>
      <c r="AI41" s="118" t="s">
        <v>9</v>
      </c>
      <c r="AJ41" s="118"/>
      <c r="AK41" s="118"/>
      <c r="AL41" s="24">
        <f t="shared" si="4"/>
        <v>0</v>
      </c>
      <c r="AM41" s="25">
        <f t="shared" si="5"/>
        <v>0</v>
      </c>
    </row>
    <row r="42" spans="2:39" s="30" customFormat="1" ht="12" x14ac:dyDescent="0.15">
      <c r="B42" s="27"/>
      <c r="C42" s="27"/>
      <c r="D42" s="27"/>
      <c r="E42" s="135" t="s">
        <v>100</v>
      </c>
      <c r="F42" s="118"/>
      <c r="G42" s="119"/>
      <c r="H42" s="55">
        <f t="shared" si="2"/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8">
        <v>0</v>
      </c>
      <c r="T42" s="57">
        <f t="shared" si="8"/>
        <v>0</v>
      </c>
      <c r="U42" s="90">
        <v>0</v>
      </c>
      <c r="V42" s="90">
        <v>0</v>
      </c>
      <c r="W42" s="90">
        <v>0</v>
      </c>
      <c r="X42" s="90">
        <v>0</v>
      </c>
      <c r="Y42" s="90">
        <v>0</v>
      </c>
      <c r="Z42" s="90">
        <v>0</v>
      </c>
      <c r="AA42" s="90">
        <v>0</v>
      </c>
      <c r="AB42" s="90">
        <v>0</v>
      </c>
      <c r="AC42" s="90">
        <v>0</v>
      </c>
      <c r="AD42" s="89">
        <v>0</v>
      </c>
      <c r="AE42" s="89">
        <v>0</v>
      </c>
      <c r="AF42" s="29"/>
      <c r="AG42" s="27"/>
      <c r="AH42" s="27"/>
      <c r="AI42" s="135" t="s">
        <v>100</v>
      </c>
      <c r="AJ42" s="118"/>
      <c r="AK42" s="118"/>
      <c r="AL42" s="24">
        <f t="shared" si="4"/>
        <v>0</v>
      </c>
      <c r="AM42" s="25">
        <f t="shared" si="5"/>
        <v>0</v>
      </c>
    </row>
    <row r="43" spans="2:39" s="30" customFormat="1" ht="12" x14ac:dyDescent="0.15">
      <c r="B43" s="27"/>
      <c r="C43" s="27"/>
      <c r="D43" s="27"/>
      <c r="E43" s="118" t="s">
        <v>10</v>
      </c>
      <c r="F43" s="118"/>
      <c r="G43" s="119"/>
      <c r="H43" s="55">
        <f t="shared" si="2"/>
        <v>17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8">
        <v>17</v>
      </c>
      <c r="T43" s="57">
        <f t="shared" si="8"/>
        <v>3</v>
      </c>
      <c r="U43" s="90">
        <v>0</v>
      </c>
      <c r="V43" s="90">
        <v>0</v>
      </c>
      <c r="W43" s="90">
        <v>0</v>
      </c>
      <c r="X43" s="90">
        <v>0</v>
      </c>
      <c r="Y43" s="90">
        <v>0</v>
      </c>
      <c r="Z43" s="90">
        <v>0</v>
      </c>
      <c r="AA43" s="90">
        <v>0</v>
      </c>
      <c r="AB43" s="90">
        <v>0</v>
      </c>
      <c r="AC43" s="90">
        <v>0</v>
      </c>
      <c r="AD43" s="89">
        <v>0</v>
      </c>
      <c r="AE43" s="89">
        <v>3</v>
      </c>
      <c r="AF43" s="29"/>
      <c r="AG43" s="27"/>
      <c r="AH43" s="27"/>
      <c r="AI43" s="118" t="s">
        <v>10</v>
      </c>
      <c r="AJ43" s="118"/>
      <c r="AK43" s="118"/>
      <c r="AL43" s="24">
        <f t="shared" si="4"/>
        <v>0</v>
      </c>
      <c r="AM43" s="25">
        <f t="shared" si="5"/>
        <v>0</v>
      </c>
    </row>
    <row r="44" spans="2:39" s="30" customFormat="1" ht="12" x14ac:dyDescent="0.15">
      <c r="B44" s="27"/>
      <c r="C44" s="27"/>
      <c r="D44" s="27"/>
      <c r="E44" s="128" t="s">
        <v>35</v>
      </c>
      <c r="F44" s="128"/>
      <c r="G44" s="136"/>
      <c r="H44" s="55">
        <f t="shared" si="2"/>
        <v>18</v>
      </c>
      <c r="I44" s="87">
        <v>0</v>
      </c>
      <c r="J44" s="87">
        <v>0</v>
      </c>
      <c r="K44" s="87">
        <v>0</v>
      </c>
      <c r="L44" s="87">
        <v>1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8">
        <v>17</v>
      </c>
      <c r="T44" s="57">
        <f t="shared" si="8"/>
        <v>4</v>
      </c>
      <c r="U44" s="90">
        <v>0</v>
      </c>
      <c r="V44" s="90">
        <v>0</v>
      </c>
      <c r="W44" s="90">
        <v>0</v>
      </c>
      <c r="X44" s="90">
        <v>0</v>
      </c>
      <c r="Y44" s="90">
        <v>0</v>
      </c>
      <c r="Z44" s="90">
        <v>0</v>
      </c>
      <c r="AA44" s="90">
        <v>0</v>
      </c>
      <c r="AB44" s="90">
        <v>0</v>
      </c>
      <c r="AC44" s="90">
        <v>0</v>
      </c>
      <c r="AD44" s="89">
        <v>0</v>
      </c>
      <c r="AE44" s="89">
        <v>4</v>
      </c>
      <c r="AF44" s="29"/>
      <c r="AG44" s="27"/>
      <c r="AH44" s="27"/>
      <c r="AI44" s="128" t="s">
        <v>35</v>
      </c>
      <c r="AJ44" s="128"/>
      <c r="AK44" s="128"/>
      <c r="AL44" s="24">
        <f t="shared" si="4"/>
        <v>0</v>
      </c>
      <c r="AM44" s="25">
        <f t="shared" si="5"/>
        <v>0</v>
      </c>
    </row>
    <row r="45" spans="2:39" s="30" customFormat="1" ht="12" x14ac:dyDescent="0.15">
      <c r="B45" s="27"/>
      <c r="C45" s="27"/>
      <c r="D45" s="118" t="s">
        <v>36</v>
      </c>
      <c r="E45" s="118"/>
      <c r="F45" s="118"/>
      <c r="G45" s="119"/>
      <c r="H45" s="55">
        <f t="shared" si="2"/>
        <v>95</v>
      </c>
      <c r="I45" s="90">
        <v>0</v>
      </c>
      <c r="J45" s="90">
        <v>0</v>
      </c>
      <c r="K45" s="90">
        <v>0</v>
      </c>
      <c r="L45" s="90">
        <v>0</v>
      </c>
      <c r="M45" s="90">
        <v>0</v>
      </c>
      <c r="N45" s="90">
        <v>0</v>
      </c>
      <c r="O45" s="90">
        <v>0</v>
      </c>
      <c r="P45" s="90">
        <v>0</v>
      </c>
      <c r="Q45" s="90">
        <v>0</v>
      </c>
      <c r="R45" s="90">
        <v>0</v>
      </c>
      <c r="S45" s="91">
        <v>95</v>
      </c>
      <c r="T45" s="57">
        <f t="shared" si="8"/>
        <v>3</v>
      </c>
      <c r="U45" s="90">
        <v>0</v>
      </c>
      <c r="V45" s="90">
        <v>0</v>
      </c>
      <c r="W45" s="90">
        <v>0</v>
      </c>
      <c r="X45" s="90">
        <v>0</v>
      </c>
      <c r="Y45" s="90">
        <v>0</v>
      </c>
      <c r="Z45" s="90">
        <v>0</v>
      </c>
      <c r="AA45" s="90">
        <v>0</v>
      </c>
      <c r="AB45" s="90">
        <v>0</v>
      </c>
      <c r="AC45" s="90">
        <v>0</v>
      </c>
      <c r="AD45" s="90">
        <v>0</v>
      </c>
      <c r="AE45" s="90">
        <v>3</v>
      </c>
      <c r="AF45" s="29"/>
      <c r="AG45" s="27"/>
      <c r="AH45" s="118" t="s">
        <v>36</v>
      </c>
      <c r="AI45" s="118"/>
      <c r="AJ45" s="118"/>
      <c r="AK45" s="118"/>
      <c r="AL45" s="24">
        <f t="shared" si="4"/>
        <v>0</v>
      </c>
      <c r="AM45" s="25">
        <f t="shared" si="5"/>
        <v>0</v>
      </c>
    </row>
    <row r="46" spans="2:39" s="30" customFormat="1" ht="12" x14ac:dyDescent="0.15">
      <c r="B46" s="27"/>
      <c r="C46" s="27"/>
      <c r="D46" s="27"/>
      <c r="E46" s="129" t="s">
        <v>25</v>
      </c>
      <c r="F46" s="129"/>
      <c r="G46" s="28" t="s">
        <v>11</v>
      </c>
      <c r="H46" s="55">
        <f t="shared" si="2"/>
        <v>63</v>
      </c>
      <c r="I46" s="90">
        <v>0</v>
      </c>
      <c r="J46" s="90">
        <v>0</v>
      </c>
      <c r="K46" s="90">
        <v>0</v>
      </c>
      <c r="L46" s="90">
        <v>0</v>
      </c>
      <c r="M46" s="90">
        <v>0</v>
      </c>
      <c r="N46" s="90">
        <v>0</v>
      </c>
      <c r="O46" s="90">
        <v>0</v>
      </c>
      <c r="P46" s="90">
        <v>0</v>
      </c>
      <c r="Q46" s="90">
        <v>0</v>
      </c>
      <c r="R46" s="90">
        <v>0</v>
      </c>
      <c r="S46" s="91">
        <v>63</v>
      </c>
      <c r="T46" s="57">
        <f t="shared" si="8"/>
        <v>3</v>
      </c>
      <c r="U46" s="90">
        <v>0</v>
      </c>
      <c r="V46" s="90">
        <v>0</v>
      </c>
      <c r="W46" s="90">
        <v>0</v>
      </c>
      <c r="X46" s="90">
        <v>0</v>
      </c>
      <c r="Y46" s="90">
        <v>0</v>
      </c>
      <c r="Z46" s="90">
        <v>0</v>
      </c>
      <c r="AA46" s="90">
        <v>0</v>
      </c>
      <c r="AB46" s="90">
        <v>0</v>
      </c>
      <c r="AC46" s="90">
        <v>0</v>
      </c>
      <c r="AD46" s="90">
        <v>0</v>
      </c>
      <c r="AE46" s="90">
        <v>3</v>
      </c>
      <c r="AF46" s="29"/>
      <c r="AG46" s="27"/>
      <c r="AH46" s="27"/>
      <c r="AI46" s="129" t="s">
        <v>37</v>
      </c>
      <c r="AJ46" s="129"/>
      <c r="AK46" s="27" t="s">
        <v>11</v>
      </c>
      <c r="AL46" s="24">
        <f t="shared" si="4"/>
        <v>0</v>
      </c>
      <c r="AM46" s="25">
        <f t="shared" si="5"/>
        <v>0</v>
      </c>
    </row>
    <row r="47" spans="2:39" s="30" customFormat="1" ht="12" x14ac:dyDescent="0.15">
      <c r="B47" s="27"/>
      <c r="C47" s="27"/>
      <c r="D47" s="118" t="s">
        <v>12</v>
      </c>
      <c r="E47" s="118"/>
      <c r="F47" s="118"/>
      <c r="G47" s="119"/>
      <c r="H47" s="55">
        <f t="shared" si="2"/>
        <v>2</v>
      </c>
      <c r="I47" s="90">
        <v>0</v>
      </c>
      <c r="J47" s="90">
        <v>0</v>
      </c>
      <c r="K47" s="90">
        <v>0</v>
      </c>
      <c r="L47" s="90">
        <v>0</v>
      </c>
      <c r="M47" s="90">
        <v>0</v>
      </c>
      <c r="N47" s="90">
        <v>0</v>
      </c>
      <c r="O47" s="90">
        <v>0</v>
      </c>
      <c r="P47" s="90">
        <v>0</v>
      </c>
      <c r="Q47" s="90">
        <v>0</v>
      </c>
      <c r="R47" s="90">
        <v>0</v>
      </c>
      <c r="S47" s="92">
        <v>2</v>
      </c>
      <c r="T47" s="57">
        <f t="shared" si="8"/>
        <v>0</v>
      </c>
      <c r="U47" s="90">
        <v>0</v>
      </c>
      <c r="V47" s="90">
        <v>0</v>
      </c>
      <c r="W47" s="90">
        <v>0</v>
      </c>
      <c r="X47" s="90">
        <v>0</v>
      </c>
      <c r="Y47" s="90">
        <v>0</v>
      </c>
      <c r="Z47" s="90">
        <v>0</v>
      </c>
      <c r="AA47" s="90">
        <v>0</v>
      </c>
      <c r="AB47" s="90">
        <v>0</v>
      </c>
      <c r="AC47" s="90">
        <v>0</v>
      </c>
      <c r="AD47" s="90">
        <v>0</v>
      </c>
      <c r="AE47" s="93">
        <v>0</v>
      </c>
      <c r="AF47" s="29"/>
      <c r="AG47" s="27"/>
      <c r="AH47" s="118" t="s">
        <v>12</v>
      </c>
      <c r="AI47" s="118"/>
      <c r="AJ47" s="118"/>
      <c r="AK47" s="118"/>
      <c r="AL47" s="24">
        <f t="shared" si="4"/>
        <v>0</v>
      </c>
      <c r="AM47" s="25">
        <f t="shared" si="5"/>
        <v>0</v>
      </c>
    </row>
    <row r="48" spans="2:39" s="30" customFormat="1" ht="12" x14ac:dyDescent="0.15">
      <c r="B48" s="27"/>
      <c r="C48" s="27"/>
      <c r="D48" s="118" t="s">
        <v>38</v>
      </c>
      <c r="E48" s="118"/>
      <c r="F48" s="118"/>
      <c r="G48" s="119"/>
      <c r="H48" s="55">
        <f t="shared" si="2"/>
        <v>64</v>
      </c>
      <c r="I48" s="90">
        <v>0</v>
      </c>
      <c r="J48" s="90">
        <v>0</v>
      </c>
      <c r="K48" s="90">
        <v>0</v>
      </c>
      <c r="L48" s="90">
        <v>0</v>
      </c>
      <c r="M48" s="90">
        <v>0</v>
      </c>
      <c r="N48" s="90">
        <v>0</v>
      </c>
      <c r="O48" s="90">
        <v>0</v>
      </c>
      <c r="P48" s="90">
        <v>0</v>
      </c>
      <c r="Q48" s="90">
        <v>0</v>
      </c>
      <c r="R48" s="90">
        <v>0</v>
      </c>
      <c r="S48" s="92">
        <v>64</v>
      </c>
      <c r="T48" s="57">
        <f t="shared" si="8"/>
        <v>3</v>
      </c>
      <c r="U48" s="90">
        <v>0</v>
      </c>
      <c r="V48" s="90">
        <v>0</v>
      </c>
      <c r="W48" s="90">
        <v>0</v>
      </c>
      <c r="X48" s="90">
        <v>0</v>
      </c>
      <c r="Y48" s="90">
        <v>0</v>
      </c>
      <c r="Z48" s="90">
        <v>0</v>
      </c>
      <c r="AA48" s="90">
        <v>0</v>
      </c>
      <c r="AB48" s="90">
        <v>0</v>
      </c>
      <c r="AC48" s="90">
        <v>0</v>
      </c>
      <c r="AD48" s="90">
        <v>0</v>
      </c>
      <c r="AE48" s="93">
        <v>3</v>
      </c>
      <c r="AF48" s="29"/>
      <c r="AG48" s="27"/>
      <c r="AH48" s="118" t="s">
        <v>38</v>
      </c>
      <c r="AI48" s="118"/>
      <c r="AJ48" s="118"/>
      <c r="AK48" s="118"/>
      <c r="AL48" s="24">
        <f t="shared" si="4"/>
        <v>0</v>
      </c>
      <c r="AM48" s="25">
        <f t="shared" si="5"/>
        <v>0</v>
      </c>
    </row>
    <row r="49" spans="2:39" s="26" customFormat="1" ht="15" customHeight="1" x14ac:dyDescent="0.15">
      <c r="B49" s="23"/>
      <c r="C49" s="123" t="s">
        <v>52</v>
      </c>
      <c r="D49" s="123"/>
      <c r="E49" s="123"/>
      <c r="F49" s="123"/>
      <c r="G49" s="124"/>
      <c r="H49" s="55">
        <f t="shared" si="2"/>
        <v>5432</v>
      </c>
      <c r="I49" s="55">
        <v>43</v>
      </c>
      <c r="J49" s="55">
        <v>11</v>
      </c>
      <c r="K49" s="55">
        <v>14</v>
      </c>
      <c r="L49" s="55">
        <v>28</v>
      </c>
      <c r="M49" s="55">
        <v>1</v>
      </c>
      <c r="N49" s="55">
        <v>0</v>
      </c>
      <c r="O49" s="55">
        <v>1</v>
      </c>
      <c r="P49" s="55">
        <v>1</v>
      </c>
      <c r="Q49" s="55">
        <v>0</v>
      </c>
      <c r="R49" s="55">
        <v>8</v>
      </c>
      <c r="S49" s="56">
        <v>5325</v>
      </c>
      <c r="T49" s="57">
        <f>SUM(U49:AE49)</f>
        <v>151</v>
      </c>
      <c r="U49" s="55">
        <v>2</v>
      </c>
      <c r="V49" s="55">
        <v>1</v>
      </c>
      <c r="W49" s="55">
        <v>0</v>
      </c>
      <c r="X49" s="55">
        <v>0</v>
      </c>
      <c r="Y49" s="55">
        <v>0</v>
      </c>
      <c r="Z49" s="55">
        <v>0</v>
      </c>
      <c r="AA49" s="55">
        <v>1</v>
      </c>
      <c r="AB49" s="55">
        <v>0</v>
      </c>
      <c r="AC49" s="55">
        <v>0</v>
      </c>
      <c r="AD49" s="55">
        <v>0</v>
      </c>
      <c r="AE49" s="55">
        <v>147</v>
      </c>
      <c r="AF49" s="22"/>
      <c r="AG49" s="123" t="s">
        <v>52</v>
      </c>
      <c r="AH49" s="123"/>
      <c r="AI49" s="123"/>
      <c r="AJ49" s="123"/>
      <c r="AK49" s="123"/>
      <c r="AL49" s="24">
        <f t="shared" si="4"/>
        <v>0</v>
      </c>
      <c r="AM49" s="25">
        <f t="shared" si="5"/>
        <v>0</v>
      </c>
    </row>
    <row r="50" spans="2:39" s="30" customFormat="1" ht="12" x14ac:dyDescent="0.15">
      <c r="B50" s="27"/>
      <c r="C50" s="27"/>
      <c r="D50" s="118" t="s">
        <v>39</v>
      </c>
      <c r="E50" s="118"/>
      <c r="F50" s="118"/>
      <c r="G50" s="119"/>
      <c r="H50" s="55">
        <f t="shared" si="2"/>
        <v>542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v>0</v>
      </c>
      <c r="R50" s="58">
        <v>0</v>
      </c>
      <c r="S50" s="59">
        <v>542</v>
      </c>
      <c r="T50" s="57">
        <f>SUM(U50:AE50)</f>
        <v>38</v>
      </c>
      <c r="U50" s="58">
        <v>0</v>
      </c>
      <c r="V50" s="58">
        <v>0</v>
      </c>
      <c r="W50" s="58">
        <v>0</v>
      </c>
      <c r="X50" s="58">
        <v>0</v>
      </c>
      <c r="Y50" s="58">
        <v>0</v>
      </c>
      <c r="Z50" s="58">
        <v>0</v>
      </c>
      <c r="AA50" s="58">
        <v>0</v>
      </c>
      <c r="AB50" s="58">
        <v>0</v>
      </c>
      <c r="AC50" s="58">
        <v>0</v>
      </c>
      <c r="AD50" s="58">
        <v>0</v>
      </c>
      <c r="AE50" s="58">
        <v>38</v>
      </c>
      <c r="AF50" s="29"/>
      <c r="AG50" s="27"/>
      <c r="AH50" s="118" t="s">
        <v>39</v>
      </c>
      <c r="AI50" s="118"/>
      <c r="AJ50" s="118"/>
      <c r="AK50" s="118"/>
      <c r="AL50" s="24">
        <f t="shared" si="4"/>
        <v>0</v>
      </c>
      <c r="AM50" s="25">
        <f t="shared" si="5"/>
        <v>0</v>
      </c>
    </row>
    <row r="51" spans="2:39" s="30" customFormat="1" ht="12" x14ac:dyDescent="0.15">
      <c r="B51" s="27"/>
      <c r="C51" s="27"/>
      <c r="D51" s="27"/>
      <c r="E51" s="128" t="s">
        <v>40</v>
      </c>
      <c r="F51" s="118"/>
      <c r="G51" s="119"/>
      <c r="H51" s="55">
        <f t="shared" si="2"/>
        <v>325</v>
      </c>
      <c r="I51" s="94">
        <v>0</v>
      </c>
      <c r="J51" s="94">
        <v>0</v>
      </c>
      <c r="K51" s="94">
        <v>0</v>
      </c>
      <c r="L51" s="94">
        <v>0</v>
      </c>
      <c r="M51" s="94">
        <v>0</v>
      </c>
      <c r="N51" s="94">
        <v>0</v>
      </c>
      <c r="O51" s="94">
        <v>0</v>
      </c>
      <c r="P51" s="94">
        <v>0</v>
      </c>
      <c r="Q51" s="94">
        <v>0</v>
      </c>
      <c r="R51" s="94">
        <v>0</v>
      </c>
      <c r="S51" s="95">
        <v>325</v>
      </c>
      <c r="T51" s="57">
        <f t="shared" ref="T51:T64" si="9">SUM(U51:AE51)</f>
        <v>13</v>
      </c>
      <c r="U51" s="90">
        <v>0</v>
      </c>
      <c r="V51" s="90">
        <v>0</v>
      </c>
      <c r="W51" s="90">
        <v>0</v>
      </c>
      <c r="X51" s="90">
        <v>0</v>
      </c>
      <c r="Y51" s="90">
        <v>0</v>
      </c>
      <c r="Z51" s="90">
        <v>0</v>
      </c>
      <c r="AA51" s="90">
        <v>0</v>
      </c>
      <c r="AB51" s="90">
        <v>0</v>
      </c>
      <c r="AC51" s="90">
        <v>0</v>
      </c>
      <c r="AD51" s="90">
        <v>0</v>
      </c>
      <c r="AE51" s="96">
        <v>13</v>
      </c>
      <c r="AF51" s="29"/>
      <c r="AG51" s="27"/>
      <c r="AH51" s="27"/>
      <c r="AI51" s="128" t="s">
        <v>40</v>
      </c>
      <c r="AJ51" s="118"/>
      <c r="AK51" s="118"/>
      <c r="AL51" s="24">
        <f t="shared" si="4"/>
        <v>0</v>
      </c>
      <c r="AM51" s="25">
        <f t="shared" si="5"/>
        <v>0</v>
      </c>
    </row>
    <row r="52" spans="2:39" s="30" customFormat="1" ht="12" x14ac:dyDescent="0.15">
      <c r="B52" s="27"/>
      <c r="C52" s="27"/>
      <c r="D52" s="27"/>
      <c r="E52" s="128" t="s">
        <v>41</v>
      </c>
      <c r="F52" s="118"/>
      <c r="G52" s="119"/>
      <c r="H52" s="55">
        <f t="shared" si="2"/>
        <v>93</v>
      </c>
      <c r="I52" s="94">
        <v>0</v>
      </c>
      <c r="J52" s="94">
        <v>0</v>
      </c>
      <c r="K52" s="94">
        <v>0</v>
      </c>
      <c r="L52" s="94">
        <v>0</v>
      </c>
      <c r="M52" s="94">
        <v>0</v>
      </c>
      <c r="N52" s="94">
        <v>0</v>
      </c>
      <c r="O52" s="94">
        <v>0</v>
      </c>
      <c r="P52" s="94">
        <v>0</v>
      </c>
      <c r="Q52" s="94">
        <v>0</v>
      </c>
      <c r="R52" s="94">
        <v>0</v>
      </c>
      <c r="S52" s="95">
        <v>93</v>
      </c>
      <c r="T52" s="57">
        <f t="shared" si="9"/>
        <v>10</v>
      </c>
      <c r="U52" s="90">
        <v>0</v>
      </c>
      <c r="V52" s="90">
        <v>0</v>
      </c>
      <c r="W52" s="90">
        <v>0</v>
      </c>
      <c r="X52" s="90">
        <v>0</v>
      </c>
      <c r="Y52" s="90">
        <v>0</v>
      </c>
      <c r="Z52" s="90">
        <v>0</v>
      </c>
      <c r="AA52" s="90">
        <v>0</v>
      </c>
      <c r="AB52" s="90">
        <v>0</v>
      </c>
      <c r="AC52" s="90">
        <v>0</v>
      </c>
      <c r="AD52" s="90">
        <v>0</v>
      </c>
      <c r="AE52" s="96">
        <v>10</v>
      </c>
      <c r="AF52" s="29"/>
      <c r="AG52" s="27"/>
      <c r="AH52" s="27"/>
      <c r="AI52" s="128" t="s">
        <v>41</v>
      </c>
      <c r="AJ52" s="118"/>
      <c r="AK52" s="118"/>
      <c r="AL52" s="24">
        <f t="shared" si="4"/>
        <v>0</v>
      </c>
      <c r="AM52" s="25">
        <f t="shared" si="5"/>
        <v>0</v>
      </c>
    </row>
    <row r="53" spans="2:39" s="30" customFormat="1" ht="12" x14ac:dyDescent="0.15">
      <c r="B53" s="27"/>
      <c r="C53" s="27"/>
      <c r="D53" s="27"/>
      <c r="E53" s="128" t="s">
        <v>13</v>
      </c>
      <c r="F53" s="118"/>
      <c r="G53" s="119"/>
      <c r="H53" s="55">
        <f t="shared" si="2"/>
        <v>124</v>
      </c>
      <c r="I53" s="94">
        <v>0</v>
      </c>
      <c r="J53" s="94">
        <v>0</v>
      </c>
      <c r="K53" s="94">
        <v>0</v>
      </c>
      <c r="L53" s="94">
        <v>0</v>
      </c>
      <c r="M53" s="94">
        <v>0</v>
      </c>
      <c r="N53" s="94">
        <v>0</v>
      </c>
      <c r="O53" s="94">
        <v>0</v>
      </c>
      <c r="P53" s="94">
        <v>0</v>
      </c>
      <c r="Q53" s="94">
        <v>0</v>
      </c>
      <c r="R53" s="94">
        <v>0</v>
      </c>
      <c r="S53" s="95">
        <v>124</v>
      </c>
      <c r="T53" s="57">
        <f t="shared" si="9"/>
        <v>15</v>
      </c>
      <c r="U53" s="90">
        <v>0</v>
      </c>
      <c r="V53" s="90">
        <v>0</v>
      </c>
      <c r="W53" s="90">
        <v>0</v>
      </c>
      <c r="X53" s="90">
        <v>0</v>
      </c>
      <c r="Y53" s="90">
        <v>0</v>
      </c>
      <c r="Z53" s="90">
        <v>0</v>
      </c>
      <c r="AA53" s="90">
        <v>0</v>
      </c>
      <c r="AB53" s="90">
        <v>0</v>
      </c>
      <c r="AC53" s="90">
        <v>0</v>
      </c>
      <c r="AD53" s="90">
        <v>0</v>
      </c>
      <c r="AE53" s="96">
        <v>15</v>
      </c>
      <c r="AF53" s="29"/>
      <c r="AG53" s="27"/>
      <c r="AH53" s="27"/>
      <c r="AI53" s="128" t="s">
        <v>13</v>
      </c>
      <c r="AJ53" s="118"/>
      <c r="AK53" s="118"/>
      <c r="AL53" s="24">
        <f t="shared" si="4"/>
        <v>0</v>
      </c>
      <c r="AM53" s="25">
        <f t="shared" si="5"/>
        <v>0</v>
      </c>
    </row>
    <row r="54" spans="2:39" s="30" customFormat="1" ht="12" x14ac:dyDescent="0.15">
      <c r="B54" s="27"/>
      <c r="C54" s="27"/>
      <c r="D54" s="118" t="s">
        <v>53</v>
      </c>
      <c r="E54" s="118"/>
      <c r="F54" s="118"/>
      <c r="G54" s="119"/>
      <c r="H54" s="55">
        <f t="shared" si="2"/>
        <v>4890</v>
      </c>
      <c r="I54" s="97">
        <v>43</v>
      </c>
      <c r="J54" s="97">
        <v>11</v>
      </c>
      <c r="K54" s="97">
        <v>14</v>
      </c>
      <c r="L54" s="97">
        <v>28</v>
      </c>
      <c r="M54" s="97">
        <v>1</v>
      </c>
      <c r="N54" s="97">
        <v>0</v>
      </c>
      <c r="O54" s="97">
        <v>1</v>
      </c>
      <c r="P54" s="97">
        <v>1</v>
      </c>
      <c r="Q54" s="97">
        <v>0</v>
      </c>
      <c r="R54" s="97">
        <v>8</v>
      </c>
      <c r="S54" s="98">
        <v>4783</v>
      </c>
      <c r="T54" s="57">
        <f t="shared" si="9"/>
        <v>113</v>
      </c>
      <c r="U54" s="99">
        <v>2</v>
      </c>
      <c r="V54" s="99">
        <v>1</v>
      </c>
      <c r="W54" s="99">
        <v>0</v>
      </c>
      <c r="X54" s="99">
        <v>0</v>
      </c>
      <c r="Y54" s="99">
        <v>0</v>
      </c>
      <c r="Z54" s="99">
        <v>0</v>
      </c>
      <c r="AA54" s="99">
        <v>1</v>
      </c>
      <c r="AB54" s="99">
        <v>0</v>
      </c>
      <c r="AC54" s="99">
        <v>0</v>
      </c>
      <c r="AD54" s="99">
        <v>0</v>
      </c>
      <c r="AE54" s="99">
        <v>109</v>
      </c>
      <c r="AF54" s="29"/>
      <c r="AG54" s="27"/>
      <c r="AH54" s="118" t="s">
        <v>53</v>
      </c>
      <c r="AI54" s="118"/>
      <c r="AJ54" s="118"/>
      <c r="AK54" s="118"/>
      <c r="AL54" s="24">
        <f t="shared" si="4"/>
        <v>0</v>
      </c>
      <c r="AM54" s="25">
        <f t="shared" si="5"/>
        <v>0</v>
      </c>
    </row>
    <row r="55" spans="2:39" s="30" customFormat="1" ht="12" x14ac:dyDescent="0.15">
      <c r="B55" s="31"/>
      <c r="C55" s="31"/>
      <c r="D55" s="31"/>
      <c r="E55" s="129" t="s">
        <v>42</v>
      </c>
      <c r="F55" s="129"/>
      <c r="G55" s="28" t="s">
        <v>14</v>
      </c>
      <c r="H55" s="55">
        <f t="shared" si="2"/>
        <v>3067</v>
      </c>
      <c r="I55" s="97">
        <v>21</v>
      </c>
      <c r="J55" s="97">
        <v>6</v>
      </c>
      <c r="K55" s="97">
        <v>7</v>
      </c>
      <c r="L55" s="97">
        <v>16</v>
      </c>
      <c r="M55" s="97">
        <v>1</v>
      </c>
      <c r="N55" s="97">
        <v>0</v>
      </c>
      <c r="O55" s="97">
        <v>1</v>
      </c>
      <c r="P55" s="97">
        <v>1</v>
      </c>
      <c r="Q55" s="97">
        <v>0</v>
      </c>
      <c r="R55" s="97">
        <v>5</v>
      </c>
      <c r="S55" s="98">
        <v>3009</v>
      </c>
      <c r="T55" s="57">
        <f t="shared" si="9"/>
        <v>16</v>
      </c>
      <c r="U55" s="99">
        <v>1</v>
      </c>
      <c r="V55" s="99">
        <v>0</v>
      </c>
      <c r="W55" s="99">
        <v>0</v>
      </c>
      <c r="X55" s="99">
        <v>0</v>
      </c>
      <c r="Y55" s="99">
        <v>0</v>
      </c>
      <c r="Z55" s="99">
        <v>0</v>
      </c>
      <c r="AA55" s="99">
        <v>1</v>
      </c>
      <c r="AB55" s="99">
        <v>0</v>
      </c>
      <c r="AC55" s="99">
        <v>0</v>
      </c>
      <c r="AD55" s="99">
        <v>0</v>
      </c>
      <c r="AE55" s="99">
        <v>14</v>
      </c>
      <c r="AF55" s="32"/>
      <c r="AG55" s="31"/>
      <c r="AH55" s="31"/>
      <c r="AI55" s="129" t="s">
        <v>43</v>
      </c>
      <c r="AJ55" s="129"/>
      <c r="AK55" s="27" t="s">
        <v>14</v>
      </c>
      <c r="AL55" s="24">
        <f t="shared" si="4"/>
        <v>0</v>
      </c>
      <c r="AM55" s="25">
        <f t="shared" si="5"/>
        <v>0</v>
      </c>
    </row>
    <row r="56" spans="2:39" s="30" customFormat="1" ht="12" x14ac:dyDescent="0.15">
      <c r="B56" s="31"/>
      <c r="C56" s="31"/>
      <c r="D56" s="31"/>
      <c r="E56" s="127" t="s">
        <v>43</v>
      </c>
      <c r="F56" s="127"/>
      <c r="G56" s="28" t="s">
        <v>15</v>
      </c>
      <c r="H56" s="55">
        <f t="shared" si="2"/>
        <v>1319</v>
      </c>
      <c r="I56" s="97">
        <v>22</v>
      </c>
      <c r="J56" s="97">
        <v>5</v>
      </c>
      <c r="K56" s="97">
        <v>7</v>
      </c>
      <c r="L56" s="97">
        <v>12</v>
      </c>
      <c r="M56" s="97">
        <v>0</v>
      </c>
      <c r="N56" s="97">
        <v>0</v>
      </c>
      <c r="O56" s="97">
        <v>0</v>
      </c>
      <c r="P56" s="97">
        <v>0</v>
      </c>
      <c r="Q56" s="97">
        <v>0</v>
      </c>
      <c r="R56" s="97">
        <v>3</v>
      </c>
      <c r="S56" s="98">
        <v>1270</v>
      </c>
      <c r="T56" s="57">
        <f t="shared" si="9"/>
        <v>43</v>
      </c>
      <c r="U56" s="99">
        <v>1</v>
      </c>
      <c r="V56" s="99">
        <v>1</v>
      </c>
      <c r="W56" s="99">
        <v>0</v>
      </c>
      <c r="X56" s="99">
        <v>0</v>
      </c>
      <c r="Y56" s="99">
        <v>0</v>
      </c>
      <c r="Z56" s="99">
        <v>0</v>
      </c>
      <c r="AA56" s="99">
        <v>0</v>
      </c>
      <c r="AB56" s="99">
        <v>0</v>
      </c>
      <c r="AC56" s="99">
        <v>0</v>
      </c>
      <c r="AD56" s="99">
        <v>0</v>
      </c>
      <c r="AE56" s="99">
        <v>41</v>
      </c>
      <c r="AF56" s="32"/>
      <c r="AG56" s="31"/>
      <c r="AH56" s="31"/>
      <c r="AI56" s="127" t="s">
        <v>44</v>
      </c>
      <c r="AJ56" s="127"/>
      <c r="AK56" s="27" t="s">
        <v>15</v>
      </c>
      <c r="AL56" s="24">
        <f t="shared" si="4"/>
        <v>0</v>
      </c>
      <c r="AM56" s="25">
        <f t="shared" si="5"/>
        <v>0</v>
      </c>
    </row>
    <row r="57" spans="2:39" s="26" customFormat="1" ht="15" customHeight="1" x14ac:dyDescent="0.15">
      <c r="B57" s="33"/>
      <c r="C57" s="123" t="s">
        <v>54</v>
      </c>
      <c r="D57" s="123"/>
      <c r="E57" s="123"/>
      <c r="F57" s="123"/>
      <c r="G57" s="124"/>
      <c r="H57" s="55">
        <f t="shared" si="2"/>
        <v>22549</v>
      </c>
      <c r="I57" s="100">
        <v>276</v>
      </c>
      <c r="J57" s="100">
        <v>72</v>
      </c>
      <c r="K57" s="100">
        <v>54</v>
      </c>
      <c r="L57" s="100">
        <v>117</v>
      </c>
      <c r="M57" s="100">
        <v>41</v>
      </c>
      <c r="N57" s="100">
        <v>0</v>
      </c>
      <c r="O57" s="100">
        <v>12</v>
      </c>
      <c r="P57" s="100">
        <v>3</v>
      </c>
      <c r="Q57" s="100">
        <v>1</v>
      </c>
      <c r="R57" s="100">
        <v>40</v>
      </c>
      <c r="S57" s="101">
        <v>21933</v>
      </c>
      <c r="T57" s="57">
        <f t="shared" si="9"/>
        <v>2834</v>
      </c>
      <c r="U57" s="102">
        <v>61</v>
      </c>
      <c r="V57" s="102">
        <v>14</v>
      </c>
      <c r="W57" s="102">
        <v>10</v>
      </c>
      <c r="X57" s="102">
        <v>31</v>
      </c>
      <c r="Y57" s="102">
        <v>5</v>
      </c>
      <c r="Z57" s="102">
        <v>0</v>
      </c>
      <c r="AA57" s="102">
        <v>0</v>
      </c>
      <c r="AB57" s="102">
        <v>1</v>
      </c>
      <c r="AC57" s="102">
        <v>0</v>
      </c>
      <c r="AD57" s="102">
        <v>4</v>
      </c>
      <c r="AE57" s="102">
        <v>2708</v>
      </c>
      <c r="AF57" s="34"/>
      <c r="AG57" s="123" t="s">
        <v>54</v>
      </c>
      <c r="AH57" s="123"/>
      <c r="AI57" s="123"/>
      <c r="AJ57" s="123"/>
      <c r="AK57" s="123"/>
      <c r="AL57" s="24">
        <f t="shared" si="4"/>
        <v>0</v>
      </c>
      <c r="AM57" s="25">
        <f t="shared" si="5"/>
        <v>0</v>
      </c>
    </row>
    <row r="58" spans="2:39" s="30" customFormat="1" ht="12" x14ac:dyDescent="0.15">
      <c r="B58" s="31"/>
      <c r="C58" s="31"/>
      <c r="D58" s="129" t="s">
        <v>44</v>
      </c>
      <c r="E58" s="129"/>
      <c r="F58" s="118" t="s">
        <v>45</v>
      </c>
      <c r="G58" s="119"/>
      <c r="H58" s="55">
        <f t="shared" si="2"/>
        <v>8372</v>
      </c>
      <c r="I58" s="103">
        <v>2</v>
      </c>
      <c r="J58" s="103">
        <v>2</v>
      </c>
      <c r="K58" s="103">
        <v>6</v>
      </c>
      <c r="L58" s="103">
        <v>3</v>
      </c>
      <c r="M58" s="103">
        <v>1</v>
      </c>
      <c r="N58" s="103">
        <v>0</v>
      </c>
      <c r="O58" s="103">
        <v>0</v>
      </c>
      <c r="P58" s="103">
        <v>0</v>
      </c>
      <c r="Q58" s="103">
        <v>0</v>
      </c>
      <c r="R58" s="103">
        <v>1</v>
      </c>
      <c r="S58" s="104">
        <v>8357</v>
      </c>
      <c r="T58" s="57">
        <f t="shared" si="9"/>
        <v>1122</v>
      </c>
      <c r="U58" s="105">
        <v>0</v>
      </c>
      <c r="V58" s="105">
        <v>0</v>
      </c>
      <c r="W58" s="105">
        <v>1</v>
      </c>
      <c r="X58" s="105">
        <v>0</v>
      </c>
      <c r="Y58" s="105">
        <v>0</v>
      </c>
      <c r="Z58" s="105">
        <v>0</v>
      </c>
      <c r="AA58" s="105">
        <v>0</v>
      </c>
      <c r="AB58" s="105">
        <v>0</v>
      </c>
      <c r="AC58" s="105">
        <v>0</v>
      </c>
      <c r="AD58" s="105">
        <v>0</v>
      </c>
      <c r="AE58" s="105">
        <v>1121</v>
      </c>
      <c r="AF58" s="32"/>
      <c r="AG58" s="31"/>
      <c r="AH58" s="129" t="s">
        <v>44</v>
      </c>
      <c r="AI58" s="129"/>
      <c r="AJ58" s="118" t="s">
        <v>45</v>
      </c>
      <c r="AK58" s="118"/>
      <c r="AL58" s="24">
        <f t="shared" si="4"/>
        <v>0</v>
      </c>
      <c r="AM58" s="25">
        <f t="shared" si="5"/>
        <v>0</v>
      </c>
    </row>
    <row r="59" spans="2:39" s="30" customFormat="1" ht="12" x14ac:dyDescent="0.15">
      <c r="B59" s="31"/>
      <c r="C59" s="31"/>
      <c r="D59" s="129" t="s">
        <v>44</v>
      </c>
      <c r="E59" s="129"/>
      <c r="F59" s="118" t="s">
        <v>46</v>
      </c>
      <c r="G59" s="119"/>
      <c r="H59" s="55">
        <f t="shared" si="2"/>
        <v>1654</v>
      </c>
      <c r="I59" s="103">
        <v>49</v>
      </c>
      <c r="J59" s="103">
        <v>17</v>
      </c>
      <c r="K59" s="103">
        <v>7</v>
      </c>
      <c r="L59" s="103">
        <v>23</v>
      </c>
      <c r="M59" s="103">
        <v>9</v>
      </c>
      <c r="N59" s="103">
        <v>0</v>
      </c>
      <c r="O59" s="103">
        <v>3</v>
      </c>
      <c r="P59" s="103">
        <v>0</v>
      </c>
      <c r="Q59" s="103">
        <v>0</v>
      </c>
      <c r="R59" s="103">
        <v>10</v>
      </c>
      <c r="S59" s="104">
        <v>1536</v>
      </c>
      <c r="T59" s="57">
        <f t="shared" si="9"/>
        <v>126</v>
      </c>
      <c r="U59" s="105">
        <v>8</v>
      </c>
      <c r="V59" s="105">
        <v>5</v>
      </c>
      <c r="W59" s="105">
        <v>0</v>
      </c>
      <c r="X59" s="105">
        <v>6</v>
      </c>
      <c r="Y59" s="105">
        <v>1</v>
      </c>
      <c r="Z59" s="105">
        <v>0</v>
      </c>
      <c r="AA59" s="105">
        <v>0</v>
      </c>
      <c r="AB59" s="105">
        <v>0</v>
      </c>
      <c r="AC59" s="105">
        <v>0</v>
      </c>
      <c r="AD59" s="105">
        <v>0</v>
      </c>
      <c r="AE59" s="105">
        <v>106</v>
      </c>
      <c r="AF59" s="32"/>
      <c r="AG59" s="31"/>
      <c r="AH59" s="129" t="s">
        <v>44</v>
      </c>
      <c r="AI59" s="129"/>
      <c r="AJ59" s="118" t="s">
        <v>46</v>
      </c>
      <c r="AK59" s="118"/>
      <c r="AL59" s="24">
        <f t="shared" si="4"/>
        <v>0</v>
      </c>
      <c r="AM59" s="25">
        <f t="shared" si="5"/>
        <v>0</v>
      </c>
    </row>
    <row r="60" spans="2:39" s="30" customFormat="1" ht="12" x14ac:dyDescent="0.15">
      <c r="B60" s="31"/>
      <c r="C60" s="31"/>
      <c r="D60" s="129" t="s">
        <v>44</v>
      </c>
      <c r="E60" s="129"/>
      <c r="F60" s="118" t="s">
        <v>16</v>
      </c>
      <c r="G60" s="119"/>
      <c r="H60" s="55">
        <f t="shared" si="2"/>
        <v>3325</v>
      </c>
      <c r="I60" s="103">
        <v>68</v>
      </c>
      <c r="J60" s="103">
        <v>14</v>
      </c>
      <c r="K60" s="103">
        <v>12</v>
      </c>
      <c r="L60" s="103">
        <v>22</v>
      </c>
      <c r="M60" s="103">
        <v>4</v>
      </c>
      <c r="N60" s="103">
        <v>0</v>
      </c>
      <c r="O60" s="103">
        <v>2</v>
      </c>
      <c r="P60" s="103">
        <v>0</v>
      </c>
      <c r="Q60" s="103">
        <v>1</v>
      </c>
      <c r="R60" s="103">
        <v>5</v>
      </c>
      <c r="S60" s="104">
        <v>3197</v>
      </c>
      <c r="T60" s="57">
        <f t="shared" si="9"/>
        <v>253</v>
      </c>
      <c r="U60" s="105">
        <v>10</v>
      </c>
      <c r="V60" s="105">
        <v>0</v>
      </c>
      <c r="W60" s="105">
        <v>3</v>
      </c>
      <c r="X60" s="105">
        <v>6</v>
      </c>
      <c r="Y60" s="105">
        <v>0</v>
      </c>
      <c r="Z60" s="105">
        <v>0</v>
      </c>
      <c r="AA60" s="105">
        <v>0</v>
      </c>
      <c r="AB60" s="105">
        <v>0</v>
      </c>
      <c r="AC60" s="105">
        <v>0</v>
      </c>
      <c r="AD60" s="105">
        <v>1</v>
      </c>
      <c r="AE60" s="105">
        <v>233</v>
      </c>
      <c r="AF60" s="32"/>
      <c r="AG60" s="31"/>
      <c r="AH60" s="129" t="s">
        <v>47</v>
      </c>
      <c r="AI60" s="129"/>
      <c r="AJ60" s="118" t="s">
        <v>16</v>
      </c>
      <c r="AK60" s="118"/>
      <c r="AL60" s="24">
        <f t="shared" si="4"/>
        <v>0</v>
      </c>
      <c r="AM60" s="25">
        <f t="shared" si="5"/>
        <v>0</v>
      </c>
    </row>
    <row r="61" spans="2:39" s="30" customFormat="1" ht="12" x14ac:dyDescent="0.15">
      <c r="B61" s="31"/>
      <c r="C61" s="31"/>
      <c r="D61" s="129" t="s">
        <v>47</v>
      </c>
      <c r="E61" s="129"/>
      <c r="F61" s="118" t="s">
        <v>48</v>
      </c>
      <c r="G61" s="119"/>
      <c r="H61" s="55">
        <f t="shared" si="2"/>
        <v>325</v>
      </c>
      <c r="I61" s="103">
        <v>4</v>
      </c>
      <c r="J61" s="103">
        <v>0</v>
      </c>
      <c r="K61" s="103">
        <v>0</v>
      </c>
      <c r="L61" s="103">
        <v>1</v>
      </c>
      <c r="M61" s="103">
        <v>3</v>
      </c>
      <c r="N61" s="103">
        <v>0</v>
      </c>
      <c r="O61" s="103">
        <v>0</v>
      </c>
      <c r="P61" s="103">
        <v>0</v>
      </c>
      <c r="Q61" s="103">
        <v>0</v>
      </c>
      <c r="R61" s="103">
        <v>0</v>
      </c>
      <c r="S61" s="104">
        <v>317</v>
      </c>
      <c r="T61" s="57">
        <f t="shared" si="9"/>
        <v>35</v>
      </c>
      <c r="U61" s="105">
        <v>2</v>
      </c>
      <c r="V61" s="105">
        <v>0</v>
      </c>
      <c r="W61" s="105">
        <v>0</v>
      </c>
      <c r="X61" s="105">
        <v>0</v>
      </c>
      <c r="Y61" s="105">
        <v>0</v>
      </c>
      <c r="Z61" s="105">
        <v>0</v>
      </c>
      <c r="AA61" s="105">
        <v>0</v>
      </c>
      <c r="AB61" s="105">
        <v>0</v>
      </c>
      <c r="AC61" s="105">
        <v>0</v>
      </c>
      <c r="AD61" s="105">
        <v>0</v>
      </c>
      <c r="AE61" s="105">
        <v>33</v>
      </c>
      <c r="AF61" s="32"/>
      <c r="AG61" s="31"/>
      <c r="AH61" s="129" t="s">
        <v>47</v>
      </c>
      <c r="AI61" s="129"/>
      <c r="AJ61" s="118" t="s">
        <v>48</v>
      </c>
      <c r="AK61" s="118"/>
      <c r="AL61" s="24">
        <f t="shared" si="4"/>
        <v>0</v>
      </c>
      <c r="AM61" s="25">
        <f t="shared" si="5"/>
        <v>0</v>
      </c>
    </row>
    <row r="62" spans="2:39" s="30" customFormat="1" ht="12" customHeight="1" x14ac:dyDescent="0.15">
      <c r="B62" s="31"/>
      <c r="C62" s="31"/>
      <c r="D62" s="129" t="s">
        <v>47</v>
      </c>
      <c r="E62" s="129"/>
      <c r="F62" s="132" t="s">
        <v>99</v>
      </c>
      <c r="G62" s="158"/>
      <c r="H62" s="55">
        <f t="shared" si="2"/>
        <v>377</v>
      </c>
      <c r="I62" s="103">
        <v>0</v>
      </c>
      <c r="J62" s="103">
        <v>1</v>
      </c>
      <c r="K62" s="103">
        <v>0</v>
      </c>
      <c r="L62" s="103">
        <v>0</v>
      </c>
      <c r="M62" s="103">
        <v>2</v>
      </c>
      <c r="N62" s="103">
        <v>0</v>
      </c>
      <c r="O62" s="103">
        <v>3</v>
      </c>
      <c r="P62" s="103">
        <v>1</v>
      </c>
      <c r="Q62" s="103">
        <v>0</v>
      </c>
      <c r="R62" s="103">
        <v>0</v>
      </c>
      <c r="S62" s="104">
        <v>370</v>
      </c>
      <c r="T62" s="57">
        <f t="shared" si="9"/>
        <v>61</v>
      </c>
      <c r="U62" s="105">
        <v>0</v>
      </c>
      <c r="V62" s="105">
        <v>0</v>
      </c>
      <c r="W62" s="105">
        <v>0</v>
      </c>
      <c r="X62" s="105">
        <v>0</v>
      </c>
      <c r="Y62" s="105">
        <v>0</v>
      </c>
      <c r="Z62" s="105">
        <v>0</v>
      </c>
      <c r="AA62" s="105">
        <v>0</v>
      </c>
      <c r="AB62" s="105">
        <v>1</v>
      </c>
      <c r="AC62" s="105">
        <v>0</v>
      </c>
      <c r="AD62" s="105">
        <v>0</v>
      </c>
      <c r="AE62" s="105">
        <v>60</v>
      </c>
      <c r="AF62" s="32"/>
      <c r="AG62" s="31"/>
      <c r="AH62" s="129" t="s">
        <v>47</v>
      </c>
      <c r="AI62" s="129"/>
      <c r="AJ62" s="132" t="s">
        <v>99</v>
      </c>
      <c r="AK62" s="132"/>
      <c r="AL62" s="24">
        <f t="shared" si="4"/>
        <v>0</v>
      </c>
      <c r="AM62" s="25">
        <f t="shared" si="5"/>
        <v>0</v>
      </c>
    </row>
    <row r="63" spans="2:39" s="30" customFormat="1" ht="12" x14ac:dyDescent="0.15">
      <c r="B63" s="31"/>
      <c r="C63" s="31"/>
      <c r="D63" s="129" t="s">
        <v>47</v>
      </c>
      <c r="E63" s="129"/>
      <c r="F63" s="118" t="s">
        <v>17</v>
      </c>
      <c r="G63" s="119"/>
      <c r="H63" s="55">
        <f t="shared" si="2"/>
        <v>534</v>
      </c>
      <c r="I63" s="103">
        <v>0</v>
      </c>
      <c r="J63" s="103">
        <v>0</v>
      </c>
      <c r="K63" s="103">
        <v>0</v>
      </c>
      <c r="L63" s="103">
        <v>0</v>
      </c>
      <c r="M63" s="103">
        <v>5</v>
      </c>
      <c r="N63" s="103">
        <v>0</v>
      </c>
      <c r="O63" s="103">
        <v>0</v>
      </c>
      <c r="P63" s="103">
        <v>0</v>
      </c>
      <c r="Q63" s="103">
        <v>0</v>
      </c>
      <c r="R63" s="103">
        <v>0</v>
      </c>
      <c r="S63" s="104">
        <v>529</v>
      </c>
      <c r="T63" s="57">
        <f t="shared" si="9"/>
        <v>51</v>
      </c>
      <c r="U63" s="105">
        <v>0</v>
      </c>
      <c r="V63" s="105">
        <v>0</v>
      </c>
      <c r="W63" s="105">
        <v>0</v>
      </c>
      <c r="X63" s="105">
        <v>0</v>
      </c>
      <c r="Y63" s="105">
        <v>1</v>
      </c>
      <c r="Z63" s="105">
        <v>0</v>
      </c>
      <c r="AA63" s="105">
        <v>0</v>
      </c>
      <c r="AB63" s="105">
        <v>0</v>
      </c>
      <c r="AC63" s="105">
        <v>0</v>
      </c>
      <c r="AD63" s="105">
        <v>0</v>
      </c>
      <c r="AE63" s="105">
        <v>50</v>
      </c>
      <c r="AF63" s="32"/>
      <c r="AG63" s="31"/>
      <c r="AH63" s="129" t="s">
        <v>42</v>
      </c>
      <c r="AI63" s="129"/>
      <c r="AJ63" s="118" t="s">
        <v>17</v>
      </c>
      <c r="AK63" s="118"/>
      <c r="AL63" s="24">
        <f t="shared" si="4"/>
        <v>0</v>
      </c>
      <c r="AM63" s="25">
        <f t="shared" si="5"/>
        <v>0</v>
      </c>
    </row>
    <row r="64" spans="2:39" s="30" customFormat="1" ht="12.75" thickBot="1" x14ac:dyDescent="0.2">
      <c r="B64" s="35"/>
      <c r="C64" s="35"/>
      <c r="D64" s="131" t="s">
        <v>42</v>
      </c>
      <c r="E64" s="131"/>
      <c r="F64" s="130" t="s">
        <v>18</v>
      </c>
      <c r="G64" s="157"/>
      <c r="H64" s="106">
        <f t="shared" si="2"/>
        <v>4520</v>
      </c>
      <c r="I64" s="107">
        <v>105</v>
      </c>
      <c r="J64" s="107">
        <v>28</v>
      </c>
      <c r="K64" s="107">
        <v>15</v>
      </c>
      <c r="L64" s="107">
        <v>48</v>
      </c>
      <c r="M64" s="107">
        <v>13</v>
      </c>
      <c r="N64" s="107">
        <v>0</v>
      </c>
      <c r="O64" s="107">
        <v>1</v>
      </c>
      <c r="P64" s="107">
        <v>0</v>
      </c>
      <c r="Q64" s="107">
        <v>0</v>
      </c>
      <c r="R64" s="107">
        <v>19</v>
      </c>
      <c r="S64" s="108">
        <v>4291</v>
      </c>
      <c r="T64" s="109">
        <f t="shared" si="9"/>
        <v>450</v>
      </c>
      <c r="U64" s="110">
        <v>27</v>
      </c>
      <c r="V64" s="110">
        <v>7</v>
      </c>
      <c r="W64" s="110">
        <v>5</v>
      </c>
      <c r="X64" s="110">
        <v>14</v>
      </c>
      <c r="Y64" s="110">
        <v>1</v>
      </c>
      <c r="Z64" s="110">
        <v>0</v>
      </c>
      <c r="AA64" s="110">
        <v>0</v>
      </c>
      <c r="AB64" s="110">
        <v>0</v>
      </c>
      <c r="AC64" s="110">
        <v>0</v>
      </c>
      <c r="AD64" s="110">
        <v>3</v>
      </c>
      <c r="AE64" s="110">
        <v>393</v>
      </c>
      <c r="AF64" s="36"/>
      <c r="AG64" s="37"/>
      <c r="AH64" s="131" t="s">
        <v>42</v>
      </c>
      <c r="AI64" s="131"/>
      <c r="AJ64" s="130" t="s">
        <v>18</v>
      </c>
      <c r="AK64" s="130"/>
      <c r="AL64" s="24">
        <f t="shared" si="4"/>
        <v>0</v>
      </c>
      <c r="AM64" s="25">
        <f t="shared" si="5"/>
        <v>0</v>
      </c>
    </row>
    <row r="65" spans="2:38" s="39" customFormat="1" x14ac:dyDescent="0.15">
      <c r="B65" s="140" t="s">
        <v>101</v>
      </c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 t="s">
        <v>115</v>
      </c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38"/>
    </row>
    <row r="66" spans="2:38" s="39" customFormat="1" x14ac:dyDescent="0.15">
      <c r="B66" s="120" t="s">
        <v>102</v>
      </c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13" t="s">
        <v>110</v>
      </c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38"/>
    </row>
    <row r="67" spans="2:38" s="39" customFormat="1" x14ac:dyDescent="0.15">
      <c r="B67" s="120" t="s">
        <v>103</v>
      </c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13" t="s">
        <v>111</v>
      </c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38"/>
    </row>
    <row r="68" spans="2:38" s="39" customFormat="1" x14ac:dyDescent="0.15">
      <c r="B68" s="120" t="s">
        <v>84</v>
      </c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13" t="s">
        <v>112</v>
      </c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38"/>
    </row>
    <row r="69" spans="2:38" s="39" customFormat="1" x14ac:dyDescent="0.15">
      <c r="B69" s="120" t="s">
        <v>106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 t="s">
        <v>85</v>
      </c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38"/>
    </row>
    <row r="70" spans="2:38" s="39" customFormat="1" x14ac:dyDescent="0.15">
      <c r="B70" s="125" t="s">
        <v>107</v>
      </c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13" t="s">
        <v>113</v>
      </c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38"/>
    </row>
    <row r="71" spans="2:38" s="39" customFormat="1" x14ac:dyDescent="0.15">
      <c r="B71" s="120" t="s">
        <v>109</v>
      </c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 t="s">
        <v>86</v>
      </c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38"/>
    </row>
    <row r="72" spans="2:38" s="39" customFormat="1" x14ac:dyDescent="0.15">
      <c r="B72" s="125" t="s">
        <v>83</v>
      </c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0" t="s">
        <v>87</v>
      </c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38"/>
    </row>
    <row r="73" spans="2:38" s="39" customFormat="1" x14ac:dyDescent="0.15"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38"/>
    </row>
    <row r="74" spans="2:38" x14ac:dyDescent="0.15">
      <c r="H74" s="40"/>
      <c r="I74" s="41"/>
      <c r="J74" s="41"/>
      <c r="K74" s="41"/>
      <c r="L74" s="41"/>
      <c r="M74" s="41"/>
      <c r="N74" s="41"/>
      <c r="O74" s="3"/>
      <c r="P74" s="3"/>
      <c r="Q74" s="3"/>
      <c r="R74" s="3"/>
      <c r="S74" s="3"/>
      <c r="T74" s="42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L74" s="3"/>
    </row>
    <row r="75" spans="2:38" ht="12" x14ac:dyDescent="0.15">
      <c r="H75" s="40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42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L75" s="3"/>
    </row>
    <row r="76" spans="2:38" ht="12" x14ac:dyDescent="0.15">
      <c r="G76" s="43" t="s">
        <v>88</v>
      </c>
      <c r="H76" s="43"/>
      <c r="I76" s="41"/>
      <c r="J76" s="41"/>
      <c r="K76" s="41"/>
      <c r="L76" s="41"/>
      <c r="M76" s="41"/>
      <c r="N76" s="41"/>
      <c r="O76" s="3"/>
      <c r="P76" s="3"/>
      <c r="Q76" s="3"/>
      <c r="R76" s="3"/>
      <c r="S76" s="3"/>
      <c r="T76" s="42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L76" s="3"/>
    </row>
    <row r="77" spans="2:38" ht="12" x14ac:dyDescent="0.15">
      <c r="G77" s="43" t="s">
        <v>89</v>
      </c>
      <c r="H77" s="44">
        <f>SUM(H10,H23,H30,H34,H49,H57)-H9</f>
        <v>0</v>
      </c>
      <c r="I77" s="44">
        <f t="shared" ref="I77:S77" si="10">SUM(I10,I23,I30,I34,I49,I57)-I9</f>
        <v>0</v>
      </c>
      <c r="J77" s="44">
        <f t="shared" si="10"/>
        <v>0</v>
      </c>
      <c r="K77" s="44"/>
      <c r="L77" s="44">
        <f t="shared" si="10"/>
        <v>0</v>
      </c>
      <c r="M77" s="44">
        <f t="shared" si="10"/>
        <v>0</v>
      </c>
      <c r="N77" s="44">
        <f t="shared" si="10"/>
        <v>0</v>
      </c>
      <c r="O77" s="44">
        <f t="shared" si="10"/>
        <v>0</v>
      </c>
      <c r="P77" s="44">
        <f t="shared" si="10"/>
        <v>0</v>
      </c>
      <c r="Q77" s="44">
        <f t="shared" si="10"/>
        <v>0</v>
      </c>
      <c r="R77" s="44">
        <f t="shared" si="10"/>
        <v>0</v>
      </c>
      <c r="S77" s="44">
        <f t="shared" si="10"/>
        <v>0</v>
      </c>
      <c r="T77" s="44">
        <f t="shared" ref="T77:AE77" si="11">SUM(T10,T23,T30,T34,T49,T57)-T9</f>
        <v>0</v>
      </c>
      <c r="U77" s="44">
        <f t="shared" si="11"/>
        <v>0</v>
      </c>
      <c r="V77" s="44">
        <f t="shared" si="11"/>
        <v>0</v>
      </c>
      <c r="W77" s="44"/>
      <c r="X77" s="44">
        <f t="shared" si="11"/>
        <v>0</v>
      </c>
      <c r="Y77" s="44">
        <f t="shared" si="11"/>
        <v>0</v>
      </c>
      <c r="Z77" s="44">
        <f t="shared" si="11"/>
        <v>0</v>
      </c>
      <c r="AA77" s="44">
        <f t="shared" si="11"/>
        <v>0</v>
      </c>
      <c r="AB77" s="44">
        <f t="shared" si="11"/>
        <v>0</v>
      </c>
      <c r="AC77" s="44">
        <f t="shared" si="11"/>
        <v>0</v>
      </c>
      <c r="AD77" s="44">
        <f t="shared" si="11"/>
        <v>0</v>
      </c>
      <c r="AE77" s="44">
        <f t="shared" si="11"/>
        <v>0</v>
      </c>
      <c r="AF77" s="3"/>
      <c r="AL77" s="3"/>
    </row>
    <row r="78" spans="2:38" ht="12" x14ac:dyDescent="0.15">
      <c r="G78" s="43" t="s">
        <v>90</v>
      </c>
      <c r="H78" s="44">
        <f>SUM(H11,H16,H21,H22)-H10</f>
        <v>0</v>
      </c>
      <c r="I78" s="44">
        <f t="shared" ref="I78:S78" si="12">SUM(I11,I16,I21,I22)-I10</f>
        <v>0</v>
      </c>
      <c r="J78" s="44">
        <f t="shared" si="12"/>
        <v>0</v>
      </c>
      <c r="K78" s="44"/>
      <c r="L78" s="44">
        <f t="shared" si="12"/>
        <v>0</v>
      </c>
      <c r="M78" s="44">
        <f t="shared" si="12"/>
        <v>0</v>
      </c>
      <c r="N78" s="44">
        <f t="shared" si="12"/>
        <v>0</v>
      </c>
      <c r="O78" s="44">
        <f t="shared" si="12"/>
        <v>0</v>
      </c>
      <c r="P78" s="44">
        <f t="shared" si="12"/>
        <v>0</v>
      </c>
      <c r="Q78" s="44">
        <f t="shared" si="12"/>
        <v>0</v>
      </c>
      <c r="R78" s="44">
        <f t="shared" si="12"/>
        <v>0</v>
      </c>
      <c r="S78" s="44">
        <f t="shared" si="12"/>
        <v>0</v>
      </c>
      <c r="T78" s="44">
        <f t="shared" ref="T78:AE78" si="13">SUM(T11,T16,T21,T22)-T10</f>
        <v>0</v>
      </c>
      <c r="U78" s="44">
        <f t="shared" si="13"/>
        <v>0</v>
      </c>
      <c r="V78" s="44">
        <f t="shared" si="13"/>
        <v>0</v>
      </c>
      <c r="W78" s="44"/>
      <c r="X78" s="44">
        <f t="shared" si="13"/>
        <v>0</v>
      </c>
      <c r="Y78" s="44">
        <f t="shared" si="13"/>
        <v>0</v>
      </c>
      <c r="Z78" s="44">
        <f t="shared" si="13"/>
        <v>0</v>
      </c>
      <c r="AA78" s="44">
        <f t="shared" si="13"/>
        <v>0</v>
      </c>
      <c r="AB78" s="44">
        <f t="shared" si="13"/>
        <v>0</v>
      </c>
      <c r="AC78" s="44">
        <f t="shared" si="13"/>
        <v>0</v>
      </c>
      <c r="AD78" s="44">
        <f t="shared" si="13"/>
        <v>0</v>
      </c>
      <c r="AE78" s="44">
        <f t="shared" si="13"/>
        <v>0</v>
      </c>
      <c r="AF78" s="3"/>
      <c r="AL78" s="3"/>
    </row>
    <row r="79" spans="2:38" ht="12" x14ac:dyDescent="0.15">
      <c r="G79" s="43" t="s">
        <v>0</v>
      </c>
      <c r="H79" s="44">
        <f>SUM(H12:H15)-H11</f>
        <v>0</v>
      </c>
      <c r="I79" s="44">
        <f t="shared" ref="I79:S79" si="14">SUM(I12:I15)-I11</f>
        <v>0</v>
      </c>
      <c r="J79" s="44">
        <f t="shared" si="14"/>
        <v>0</v>
      </c>
      <c r="K79" s="44"/>
      <c r="L79" s="44">
        <f t="shared" si="14"/>
        <v>0</v>
      </c>
      <c r="M79" s="44">
        <f t="shared" si="14"/>
        <v>0</v>
      </c>
      <c r="N79" s="44">
        <f t="shared" si="14"/>
        <v>0</v>
      </c>
      <c r="O79" s="44">
        <f t="shared" si="14"/>
        <v>0</v>
      </c>
      <c r="P79" s="44">
        <f t="shared" si="14"/>
        <v>0</v>
      </c>
      <c r="Q79" s="44">
        <f t="shared" si="14"/>
        <v>0</v>
      </c>
      <c r="R79" s="44">
        <f t="shared" si="14"/>
        <v>0</v>
      </c>
      <c r="S79" s="44">
        <f t="shared" si="14"/>
        <v>0</v>
      </c>
      <c r="T79" s="44">
        <f t="shared" ref="T79:AE79" si="15">SUM(T12:T15)-T11</f>
        <v>0</v>
      </c>
      <c r="U79" s="44">
        <f t="shared" si="15"/>
        <v>0</v>
      </c>
      <c r="V79" s="44">
        <f t="shared" si="15"/>
        <v>0</v>
      </c>
      <c r="W79" s="44"/>
      <c r="X79" s="44">
        <f t="shared" si="15"/>
        <v>0</v>
      </c>
      <c r="Y79" s="44">
        <f t="shared" si="15"/>
        <v>0</v>
      </c>
      <c r="Z79" s="44">
        <f t="shared" si="15"/>
        <v>0</v>
      </c>
      <c r="AA79" s="44">
        <f t="shared" si="15"/>
        <v>0</v>
      </c>
      <c r="AB79" s="44">
        <f t="shared" si="15"/>
        <v>0</v>
      </c>
      <c r="AC79" s="44">
        <f t="shared" si="15"/>
        <v>0</v>
      </c>
      <c r="AD79" s="44">
        <f t="shared" si="15"/>
        <v>0</v>
      </c>
      <c r="AE79" s="44">
        <f t="shared" si="15"/>
        <v>0</v>
      </c>
      <c r="AF79" s="3"/>
      <c r="AL79" s="3"/>
    </row>
    <row r="80" spans="2:38" ht="12" x14ac:dyDescent="0.15">
      <c r="G80" s="43" t="s">
        <v>91</v>
      </c>
      <c r="H80" s="44">
        <f>SUM(H17:H20)-H16</f>
        <v>0</v>
      </c>
      <c r="I80" s="44">
        <f t="shared" ref="I80:S80" si="16">SUM(I17:I20)-I16</f>
        <v>0</v>
      </c>
      <c r="J80" s="44">
        <f t="shared" si="16"/>
        <v>0</v>
      </c>
      <c r="K80" s="44"/>
      <c r="L80" s="44">
        <f t="shared" si="16"/>
        <v>0</v>
      </c>
      <c r="M80" s="44">
        <f t="shared" si="16"/>
        <v>0</v>
      </c>
      <c r="N80" s="44">
        <f t="shared" si="16"/>
        <v>0</v>
      </c>
      <c r="O80" s="44">
        <f t="shared" si="16"/>
        <v>0</v>
      </c>
      <c r="P80" s="44">
        <f t="shared" si="16"/>
        <v>0</v>
      </c>
      <c r="Q80" s="44">
        <f t="shared" si="16"/>
        <v>0</v>
      </c>
      <c r="R80" s="44">
        <f t="shared" si="16"/>
        <v>0</v>
      </c>
      <c r="S80" s="44">
        <f t="shared" si="16"/>
        <v>0</v>
      </c>
      <c r="T80" s="44">
        <f t="shared" ref="T80:AE80" si="17">SUM(T17:T20)-T16</f>
        <v>0</v>
      </c>
      <c r="U80" s="44">
        <f t="shared" si="17"/>
        <v>0</v>
      </c>
      <c r="V80" s="44">
        <f t="shared" si="17"/>
        <v>0</v>
      </c>
      <c r="W80" s="44"/>
      <c r="X80" s="44">
        <f t="shared" si="17"/>
        <v>0</v>
      </c>
      <c r="Y80" s="44">
        <f t="shared" si="17"/>
        <v>0</v>
      </c>
      <c r="Z80" s="44">
        <f t="shared" si="17"/>
        <v>0</v>
      </c>
      <c r="AA80" s="44">
        <f t="shared" si="17"/>
        <v>0</v>
      </c>
      <c r="AB80" s="44">
        <f t="shared" si="17"/>
        <v>0</v>
      </c>
      <c r="AC80" s="44">
        <f t="shared" si="17"/>
        <v>0</v>
      </c>
      <c r="AD80" s="44">
        <f t="shared" si="17"/>
        <v>0</v>
      </c>
      <c r="AE80" s="44">
        <f t="shared" si="17"/>
        <v>0</v>
      </c>
      <c r="AF80" s="3"/>
      <c r="AL80" s="3"/>
    </row>
    <row r="81" spans="7:38" ht="12" x14ac:dyDescent="0.15">
      <c r="G81" s="43" t="s">
        <v>92</v>
      </c>
      <c r="H81" s="44">
        <f>SUM(H24:H26,H28:H29)-H23</f>
        <v>0</v>
      </c>
      <c r="I81" s="44">
        <f t="shared" ref="I81:S81" si="18">SUM(I24:I26,I28:I29)-I23</f>
        <v>0</v>
      </c>
      <c r="J81" s="44">
        <f t="shared" si="18"/>
        <v>0</v>
      </c>
      <c r="K81" s="44"/>
      <c r="L81" s="44">
        <f t="shared" si="18"/>
        <v>0</v>
      </c>
      <c r="M81" s="44">
        <f t="shared" si="18"/>
        <v>0</v>
      </c>
      <c r="N81" s="44">
        <f t="shared" si="18"/>
        <v>0</v>
      </c>
      <c r="O81" s="44">
        <f t="shared" si="18"/>
        <v>0</v>
      </c>
      <c r="P81" s="44">
        <f t="shared" si="18"/>
        <v>0</v>
      </c>
      <c r="Q81" s="44">
        <f t="shared" si="18"/>
        <v>0</v>
      </c>
      <c r="R81" s="44">
        <f t="shared" si="18"/>
        <v>0</v>
      </c>
      <c r="S81" s="44">
        <f t="shared" si="18"/>
        <v>0</v>
      </c>
      <c r="T81" s="44">
        <f t="shared" ref="T81:AE81" si="19">SUM(T24:T26,T28:T29)-T23</f>
        <v>0</v>
      </c>
      <c r="U81" s="44">
        <f t="shared" si="19"/>
        <v>0</v>
      </c>
      <c r="V81" s="44">
        <f t="shared" si="19"/>
        <v>0</v>
      </c>
      <c r="W81" s="44"/>
      <c r="X81" s="44">
        <f t="shared" si="19"/>
        <v>0</v>
      </c>
      <c r="Y81" s="44">
        <f t="shared" si="19"/>
        <v>0</v>
      </c>
      <c r="Z81" s="44">
        <f t="shared" si="19"/>
        <v>0</v>
      </c>
      <c r="AA81" s="44">
        <f t="shared" si="19"/>
        <v>0</v>
      </c>
      <c r="AB81" s="44">
        <f t="shared" si="19"/>
        <v>0</v>
      </c>
      <c r="AC81" s="44">
        <f t="shared" si="19"/>
        <v>0</v>
      </c>
      <c r="AD81" s="44">
        <f t="shared" si="19"/>
        <v>0</v>
      </c>
      <c r="AE81" s="44">
        <f t="shared" si="19"/>
        <v>0</v>
      </c>
      <c r="AF81" s="3"/>
      <c r="AL81" s="3"/>
    </row>
    <row r="82" spans="7:38" ht="12" x14ac:dyDescent="0.15">
      <c r="G82" s="43" t="s">
        <v>93</v>
      </c>
      <c r="H82" s="44">
        <f>SUM(H31:H33)-H30</f>
        <v>0</v>
      </c>
      <c r="I82" s="44">
        <f t="shared" ref="I82:S82" si="20">SUM(I31:I33)-I30</f>
        <v>0</v>
      </c>
      <c r="J82" s="44">
        <f t="shared" si="20"/>
        <v>0</v>
      </c>
      <c r="K82" s="44"/>
      <c r="L82" s="44">
        <f t="shared" si="20"/>
        <v>0</v>
      </c>
      <c r="M82" s="44">
        <f t="shared" si="20"/>
        <v>0</v>
      </c>
      <c r="N82" s="44">
        <f t="shared" si="20"/>
        <v>0</v>
      </c>
      <c r="O82" s="44">
        <f t="shared" si="20"/>
        <v>0</v>
      </c>
      <c r="P82" s="44">
        <f t="shared" si="20"/>
        <v>0</v>
      </c>
      <c r="Q82" s="44">
        <f t="shared" si="20"/>
        <v>0</v>
      </c>
      <c r="R82" s="44">
        <f t="shared" si="20"/>
        <v>0</v>
      </c>
      <c r="S82" s="44">
        <f t="shared" si="20"/>
        <v>0</v>
      </c>
      <c r="T82" s="44">
        <f t="shared" ref="T82:AE82" si="21">SUM(T31:T33)-T30</f>
        <v>0</v>
      </c>
      <c r="U82" s="44">
        <f t="shared" si="21"/>
        <v>0</v>
      </c>
      <c r="V82" s="44">
        <f t="shared" si="21"/>
        <v>0</v>
      </c>
      <c r="W82" s="44"/>
      <c r="X82" s="44">
        <f t="shared" si="21"/>
        <v>0</v>
      </c>
      <c r="Y82" s="44">
        <f t="shared" si="21"/>
        <v>0</v>
      </c>
      <c r="Z82" s="44">
        <f t="shared" si="21"/>
        <v>0</v>
      </c>
      <c r="AA82" s="44">
        <f t="shared" si="21"/>
        <v>0</v>
      </c>
      <c r="AB82" s="44">
        <f t="shared" si="21"/>
        <v>0</v>
      </c>
      <c r="AC82" s="44">
        <f t="shared" si="21"/>
        <v>0</v>
      </c>
      <c r="AD82" s="44">
        <f t="shared" si="21"/>
        <v>0</v>
      </c>
      <c r="AE82" s="44">
        <f t="shared" si="21"/>
        <v>0</v>
      </c>
      <c r="AF82" s="3"/>
      <c r="AL82" s="3"/>
    </row>
    <row r="83" spans="7:38" ht="12" x14ac:dyDescent="0.15">
      <c r="G83" s="43" t="s">
        <v>94</v>
      </c>
      <c r="H83" s="44">
        <f>SUM(H35:H36,H39,H45,H47:H48)-H34</f>
        <v>0</v>
      </c>
      <c r="I83" s="44">
        <f t="shared" ref="I83:S83" si="22">SUM(I35:I36,I39,I45,I47:I48)-I34</f>
        <v>0</v>
      </c>
      <c r="J83" s="44">
        <f t="shared" si="22"/>
        <v>0</v>
      </c>
      <c r="K83" s="44"/>
      <c r="L83" s="44">
        <f t="shared" si="22"/>
        <v>0</v>
      </c>
      <c r="M83" s="44">
        <f t="shared" si="22"/>
        <v>0</v>
      </c>
      <c r="N83" s="44">
        <f t="shared" si="22"/>
        <v>0</v>
      </c>
      <c r="O83" s="44">
        <f t="shared" si="22"/>
        <v>0</v>
      </c>
      <c r="P83" s="44">
        <f t="shared" si="22"/>
        <v>0</v>
      </c>
      <c r="Q83" s="44">
        <f t="shared" si="22"/>
        <v>0</v>
      </c>
      <c r="R83" s="44">
        <f t="shared" si="22"/>
        <v>0</v>
      </c>
      <c r="S83" s="44">
        <f t="shared" si="22"/>
        <v>0</v>
      </c>
      <c r="T83" s="44">
        <f t="shared" ref="T83:AE83" si="23">SUM(T35:T36,T39,T45,T47:T48)-T34</f>
        <v>0</v>
      </c>
      <c r="U83" s="44">
        <f t="shared" si="23"/>
        <v>0</v>
      </c>
      <c r="V83" s="44">
        <f t="shared" si="23"/>
        <v>0</v>
      </c>
      <c r="W83" s="44"/>
      <c r="X83" s="44">
        <f t="shared" si="23"/>
        <v>0</v>
      </c>
      <c r="Y83" s="44">
        <f t="shared" si="23"/>
        <v>0</v>
      </c>
      <c r="Z83" s="44">
        <f t="shared" si="23"/>
        <v>0</v>
      </c>
      <c r="AA83" s="44">
        <f t="shared" si="23"/>
        <v>0</v>
      </c>
      <c r="AB83" s="44">
        <f t="shared" si="23"/>
        <v>0</v>
      </c>
      <c r="AC83" s="44">
        <f t="shared" si="23"/>
        <v>0</v>
      </c>
      <c r="AD83" s="44">
        <f t="shared" si="23"/>
        <v>0</v>
      </c>
      <c r="AE83" s="44">
        <f t="shared" si="23"/>
        <v>0</v>
      </c>
      <c r="AF83" s="3"/>
      <c r="AL83" s="3"/>
    </row>
    <row r="84" spans="7:38" ht="12" x14ac:dyDescent="0.15">
      <c r="G84" s="43" t="s">
        <v>95</v>
      </c>
      <c r="H84" s="44">
        <f>SUM(H37:H38)-H36</f>
        <v>0</v>
      </c>
      <c r="I84" s="44">
        <f t="shared" ref="I84:S84" si="24">SUM(I37:I38)-I36</f>
        <v>0</v>
      </c>
      <c r="J84" s="44">
        <f t="shared" si="24"/>
        <v>0</v>
      </c>
      <c r="K84" s="44"/>
      <c r="L84" s="44">
        <f t="shared" si="24"/>
        <v>0</v>
      </c>
      <c r="M84" s="44">
        <f t="shared" si="24"/>
        <v>0</v>
      </c>
      <c r="N84" s="44">
        <f t="shared" si="24"/>
        <v>0</v>
      </c>
      <c r="O84" s="44">
        <f t="shared" si="24"/>
        <v>0</v>
      </c>
      <c r="P84" s="44">
        <f t="shared" si="24"/>
        <v>0</v>
      </c>
      <c r="Q84" s="44">
        <f t="shared" si="24"/>
        <v>0</v>
      </c>
      <c r="R84" s="44">
        <f t="shared" si="24"/>
        <v>0</v>
      </c>
      <c r="S84" s="44">
        <f t="shared" si="24"/>
        <v>0</v>
      </c>
      <c r="T84" s="44">
        <f t="shared" ref="T84:AE84" si="25">SUM(T37:T38)-T36</f>
        <v>0</v>
      </c>
      <c r="U84" s="44">
        <f t="shared" si="25"/>
        <v>0</v>
      </c>
      <c r="V84" s="44">
        <f t="shared" si="25"/>
        <v>0</v>
      </c>
      <c r="W84" s="44"/>
      <c r="X84" s="44">
        <f t="shared" si="25"/>
        <v>0</v>
      </c>
      <c r="Y84" s="44">
        <f t="shared" si="25"/>
        <v>0</v>
      </c>
      <c r="Z84" s="44">
        <f t="shared" si="25"/>
        <v>0</v>
      </c>
      <c r="AA84" s="44">
        <f t="shared" si="25"/>
        <v>0</v>
      </c>
      <c r="AB84" s="44">
        <f t="shared" si="25"/>
        <v>0</v>
      </c>
      <c r="AC84" s="44">
        <f t="shared" si="25"/>
        <v>0</v>
      </c>
      <c r="AD84" s="44">
        <f t="shared" si="25"/>
        <v>0</v>
      </c>
      <c r="AE84" s="44">
        <f t="shared" si="25"/>
        <v>0</v>
      </c>
      <c r="AF84" s="3"/>
      <c r="AL84" s="3"/>
    </row>
    <row r="85" spans="7:38" ht="12" x14ac:dyDescent="0.15">
      <c r="G85" s="43" t="s">
        <v>96</v>
      </c>
      <c r="H85" s="44">
        <f>SUM(H40:H44)-H39</f>
        <v>0</v>
      </c>
      <c r="I85" s="44">
        <f t="shared" ref="I85:S85" si="26">SUM(I40:I44)-I39</f>
        <v>0</v>
      </c>
      <c r="J85" s="44">
        <f t="shared" si="26"/>
        <v>0</v>
      </c>
      <c r="K85" s="44"/>
      <c r="L85" s="44">
        <f t="shared" si="26"/>
        <v>0</v>
      </c>
      <c r="M85" s="44">
        <f t="shared" si="26"/>
        <v>0</v>
      </c>
      <c r="N85" s="44">
        <f t="shared" si="26"/>
        <v>0</v>
      </c>
      <c r="O85" s="44">
        <f t="shared" si="26"/>
        <v>0</v>
      </c>
      <c r="P85" s="44">
        <f t="shared" si="26"/>
        <v>0</v>
      </c>
      <c r="Q85" s="44">
        <f t="shared" si="26"/>
        <v>0</v>
      </c>
      <c r="R85" s="44">
        <f t="shared" si="26"/>
        <v>0</v>
      </c>
      <c r="S85" s="44">
        <f t="shared" si="26"/>
        <v>0</v>
      </c>
      <c r="T85" s="44">
        <f t="shared" ref="T85:AE85" si="27">SUM(T40:T44)-T39</f>
        <v>0</v>
      </c>
      <c r="U85" s="44">
        <f t="shared" si="27"/>
        <v>0</v>
      </c>
      <c r="V85" s="44">
        <f t="shared" si="27"/>
        <v>0</v>
      </c>
      <c r="W85" s="44"/>
      <c r="X85" s="44">
        <f t="shared" si="27"/>
        <v>0</v>
      </c>
      <c r="Y85" s="44">
        <f t="shared" si="27"/>
        <v>0</v>
      </c>
      <c r="Z85" s="44">
        <f t="shared" si="27"/>
        <v>0</v>
      </c>
      <c r="AA85" s="44">
        <f t="shared" si="27"/>
        <v>0</v>
      </c>
      <c r="AB85" s="44">
        <f t="shared" si="27"/>
        <v>0</v>
      </c>
      <c r="AC85" s="44">
        <f t="shared" si="27"/>
        <v>0</v>
      </c>
      <c r="AD85" s="44">
        <f t="shared" si="27"/>
        <v>0</v>
      </c>
      <c r="AE85" s="44">
        <f t="shared" si="27"/>
        <v>0</v>
      </c>
      <c r="AF85" s="3"/>
      <c r="AL85" s="3"/>
    </row>
    <row r="86" spans="7:38" ht="12" x14ac:dyDescent="0.15">
      <c r="G86" s="43" t="s">
        <v>97</v>
      </c>
      <c r="H86" s="44">
        <f>SUM(H51:H53)-H50</f>
        <v>0</v>
      </c>
      <c r="I86" s="44">
        <f t="shared" ref="I86:S86" si="28">SUM(I51:I53)-I50</f>
        <v>0</v>
      </c>
      <c r="J86" s="44">
        <f t="shared" si="28"/>
        <v>0</v>
      </c>
      <c r="K86" s="44"/>
      <c r="L86" s="44">
        <f t="shared" si="28"/>
        <v>0</v>
      </c>
      <c r="M86" s="44">
        <f t="shared" si="28"/>
        <v>0</v>
      </c>
      <c r="N86" s="44">
        <f t="shared" si="28"/>
        <v>0</v>
      </c>
      <c r="O86" s="44">
        <f t="shared" si="28"/>
        <v>0</v>
      </c>
      <c r="P86" s="44">
        <f t="shared" si="28"/>
        <v>0</v>
      </c>
      <c r="Q86" s="44">
        <f t="shared" si="28"/>
        <v>0</v>
      </c>
      <c r="R86" s="44">
        <f t="shared" si="28"/>
        <v>0</v>
      </c>
      <c r="S86" s="44">
        <f t="shared" si="28"/>
        <v>0</v>
      </c>
      <c r="T86" s="44">
        <f t="shared" ref="T86:AE86" si="29">SUM(T51:T53)-T50</f>
        <v>0</v>
      </c>
      <c r="U86" s="44">
        <f t="shared" si="29"/>
        <v>0</v>
      </c>
      <c r="V86" s="44">
        <f t="shared" si="29"/>
        <v>0</v>
      </c>
      <c r="W86" s="44"/>
      <c r="X86" s="44">
        <f t="shared" si="29"/>
        <v>0</v>
      </c>
      <c r="Y86" s="44">
        <f t="shared" si="29"/>
        <v>0</v>
      </c>
      <c r="Z86" s="44">
        <f t="shared" si="29"/>
        <v>0</v>
      </c>
      <c r="AA86" s="44">
        <f t="shared" si="29"/>
        <v>0</v>
      </c>
      <c r="AB86" s="44">
        <f t="shared" si="29"/>
        <v>0</v>
      </c>
      <c r="AC86" s="44">
        <f t="shared" si="29"/>
        <v>0</v>
      </c>
      <c r="AD86" s="44">
        <f t="shared" si="29"/>
        <v>0</v>
      </c>
      <c r="AE86" s="44">
        <f t="shared" si="29"/>
        <v>0</v>
      </c>
      <c r="AF86" s="3"/>
      <c r="AL86" s="3"/>
    </row>
    <row r="87" spans="7:38" x14ac:dyDescent="0.15">
      <c r="H87" s="45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3"/>
      <c r="AL87" s="3"/>
    </row>
    <row r="88" spans="7:38" x14ac:dyDescent="0.15">
      <c r="H88" s="47"/>
      <c r="I88" s="48"/>
      <c r="J88" s="3"/>
      <c r="K88" s="3"/>
      <c r="L88" s="3"/>
      <c r="M88" s="3"/>
      <c r="N88" s="3"/>
      <c r="O88" s="3"/>
      <c r="P88" s="3"/>
      <c r="Q88" s="3"/>
      <c r="R88" s="3"/>
      <c r="S88" s="3"/>
      <c r="T88" s="48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L88" s="3"/>
    </row>
    <row r="89" spans="7:38" x14ac:dyDescent="0.15">
      <c r="H89" s="47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48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L89" s="3"/>
    </row>
    <row r="90" spans="7:38" x14ac:dyDescent="0.15">
      <c r="H90" s="2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48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L90" s="3"/>
    </row>
    <row r="91" spans="7:38" x14ac:dyDescent="0.15">
      <c r="H91" s="2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48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L91" s="3"/>
    </row>
    <row r="92" spans="7:38" x14ac:dyDescent="0.15">
      <c r="H92" s="2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48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L92" s="3"/>
    </row>
    <row r="93" spans="7:38" x14ac:dyDescent="0.15">
      <c r="H93" s="2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48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L93" s="3"/>
    </row>
    <row r="94" spans="7:38" x14ac:dyDescent="0.15">
      <c r="H94" s="2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48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L94" s="3"/>
    </row>
    <row r="95" spans="7:38" x14ac:dyDescent="0.15">
      <c r="H95" s="2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48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L95" s="3"/>
    </row>
    <row r="96" spans="7:38" x14ac:dyDescent="0.15">
      <c r="H96" s="2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48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L96" s="3"/>
    </row>
    <row r="97" spans="8:31" x14ac:dyDescent="0.15">
      <c r="H97" s="2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48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8:31" x14ac:dyDescent="0.15">
      <c r="H98" s="2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48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8:31" x14ac:dyDescent="0.15">
      <c r="H99" s="2"/>
      <c r="I99" s="3"/>
    </row>
    <row r="154" spans="32:32" x14ac:dyDescent="0.15">
      <c r="AF154" s="3"/>
    </row>
    <row r="155" spans="32:32" x14ac:dyDescent="0.15">
      <c r="AF155" s="3"/>
    </row>
    <row r="156" spans="32:32" x14ac:dyDescent="0.15">
      <c r="AF156" s="3"/>
    </row>
    <row r="157" spans="32:32" x14ac:dyDescent="0.15">
      <c r="AF157" s="3"/>
    </row>
    <row r="158" spans="32:32" x14ac:dyDescent="0.15">
      <c r="AF158" s="3"/>
    </row>
    <row r="159" spans="32:32" x14ac:dyDescent="0.15">
      <c r="AF159" s="3"/>
    </row>
    <row r="160" spans="32:32" x14ac:dyDescent="0.15">
      <c r="AF160" s="3"/>
    </row>
    <row r="161" spans="32:32" x14ac:dyDescent="0.15">
      <c r="AF161" s="3"/>
    </row>
    <row r="162" spans="32:32" x14ac:dyDescent="0.15">
      <c r="AF162" s="3"/>
    </row>
    <row r="163" spans="32:32" x14ac:dyDescent="0.15">
      <c r="AF163" s="3"/>
    </row>
    <row r="164" spans="32:32" x14ac:dyDescent="0.15">
      <c r="AF164" s="3"/>
    </row>
    <row r="165" spans="32:32" x14ac:dyDescent="0.15">
      <c r="AF165" s="3"/>
    </row>
    <row r="166" spans="32:32" x14ac:dyDescent="0.15">
      <c r="AF166" s="3"/>
    </row>
    <row r="167" spans="32:32" x14ac:dyDescent="0.15">
      <c r="AF167" s="3"/>
    </row>
    <row r="168" spans="32:32" x14ac:dyDescent="0.15">
      <c r="AF168" s="3"/>
    </row>
    <row r="169" spans="32:32" x14ac:dyDescent="0.15">
      <c r="AF169" s="3"/>
    </row>
    <row r="170" spans="32:32" x14ac:dyDescent="0.15">
      <c r="AF170" s="3"/>
    </row>
    <row r="171" spans="32:32" x14ac:dyDescent="0.15">
      <c r="AF171" s="3"/>
    </row>
    <row r="172" spans="32:32" x14ac:dyDescent="0.15">
      <c r="AF172" s="3"/>
    </row>
    <row r="173" spans="32:32" x14ac:dyDescent="0.15">
      <c r="AF173" s="3"/>
    </row>
  </sheetData>
  <mergeCells count="154">
    <mergeCell ref="AH63:AI63"/>
    <mergeCell ref="D64:E64"/>
    <mergeCell ref="F64:G64"/>
    <mergeCell ref="D61:E61"/>
    <mergeCell ref="F61:G61"/>
    <mergeCell ref="AJ63:AK63"/>
    <mergeCell ref="D62:E62"/>
    <mergeCell ref="F62:G62"/>
    <mergeCell ref="D63:E63"/>
    <mergeCell ref="F63:G63"/>
    <mergeCell ref="U4:AG4"/>
    <mergeCell ref="B65:S65"/>
    <mergeCell ref="B66:S66"/>
    <mergeCell ref="U6:AE6"/>
    <mergeCell ref="H6:H8"/>
    <mergeCell ref="T6:T8"/>
    <mergeCell ref="AF6:AK8"/>
    <mergeCell ref="AH60:AI60"/>
    <mergeCell ref="AJ60:AK60"/>
    <mergeCell ref="AH61:AI61"/>
    <mergeCell ref="G4:R4"/>
    <mergeCell ref="D60:E60"/>
    <mergeCell ref="F60:G60"/>
    <mergeCell ref="P7:P8"/>
    <mergeCell ref="F59:G59"/>
    <mergeCell ref="E53:G53"/>
    <mergeCell ref="AB7:AB8"/>
    <mergeCell ref="T65:AK65"/>
    <mergeCell ref="AI53:AK53"/>
    <mergeCell ref="AH54:AK54"/>
    <mergeCell ref="AI55:AJ55"/>
    <mergeCell ref="AI56:AJ56"/>
    <mergeCell ref="AI46:AJ46"/>
    <mergeCell ref="AH50:AK50"/>
    <mergeCell ref="AF9:AK9"/>
    <mergeCell ref="AG10:AK10"/>
    <mergeCell ref="AH11:AK11"/>
    <mergeCell ref="AI12:AK12"/>
    <mergeCell ref="AI13:AK13"/>
    <mergeCell ref="AI14:AK14"/>
    <mergeCell ref="AH25:AK25"/>
    <mergeCell ref="AH26:AK26"/>
    <mergeCell ref="AI27:AJ27"/>
    <mergeCell ref="AH21:AK21"/>
    <mergeCell ref="AH22:AK22"/>
    <mergeCell ref="AG23:AK23"/>
    <mergeCell ref="AH24:AK24"/>
    <mergeCell ref="AI15:AK15"/>
    <mergeCell ref="AH16:AK16"/>
    <mergeCell ref="AI17:AK17"/>
    <mergeCell ref="AI18:AK18"/>
    <mergeCell ref="AI19:AK19"/>
    <mergeCell ref="AI20:AK20"/>
    <mergeCell ref="E42:G42"/>
    <mergeCell ref="E43:G43"/>
    <mergeCell ref="E44:G44"/>
    <mergeCell ref="D54:G54"/>
    <mergeCell ref="E55:F55"/>
    <mergeCell ref="AH45:AK45"/>
    <mergeCell ref="AI37:AK37"/>
    <mergeCell ref="AI38:AK38"/>
    <mergeCell ref="AH39:AK39"/>
    <mergeCell ref="AI40:AK40"/>
    <mergeCell ref="AI41:AK41"/>
    <mergeCell ref="AI42:AK42"/>
    <mergeCell ref="AI43:AK43"/>
    <mergeCell ref="AI51:AK51"/>
    <mergeCell ref="AH47:AK47"/>
    <mergeCell ref="AH48:AK48"/>
    <mergeCell ref="AG49:AK49"/>
    <mergeCell ref="AI52:AK52"/>
    <mergeCell ref="D48:G48"/>
    <mergeCell ref="AH28:AK28"/>
    <mergeCell ref="AI44:AK44"/>
    <mergeCell ref="AH33:AK33"/>
    <mergeCell ref="AG34:AK34"/>
    <mergeCell ref="AH35:AK35"/>
    <mergeCell ref="AH36:AK36"/>
    <mergeCell ref="AH29:AK29"/>
    <mergeCell ref="AG30:AK30"/>
    <mergeCell ref="AH31:AK31"/>
    <mergeCell ref="AH32:AK32"/>
    <mergeCell ref="E19:G19"/>
    <mergeCell ref="E20:G20"/>
    <mergeCell ref="T69:AK69"/>
    <mergeCell ref="T70:AK70"/>
    <mergeCell ref="D29:G29"/>
    <mergeCell ref="C30:G30"/>
    <mergeCell ref="D31:G31"/>
    <mergeCell ref="D32:G32"/>
    <mergeCell ref="D39:G39"/>
    <mergeCell ref="E40:G40"/>
    <mergeCell ref="D45:G45"/>
    <mergeCell ref="E46:F46"/>
    <mergeCell ref="D25:G25"/>
    <mergeCell ref="D26:G26"/>
    <mergeCell ref="E27:F27"/>
    <mergeCell ref="D28:G28"/>
    <mergeCell ref="E37:G37"/>
    <mergeCell ref="E38:G38"/>
    <mergeCell ref="D33:G33"/>
    <mergeCell ref="C57:G57"/>
    <mergeCell ref="D58:E58"/>
    <mergeCell ref="F58:G58"/>
    <mergeCell ref="D59:E59"/>
    <mergeCell ref="E41:G41"/>
    <mergeCell ref="B72:S72"/>
    <mergeCell ref="B73:S73"/>
    <mergeCell ref="T72:AK72"/>
    <mergeCell ref="T73:AK73"/>
    <mergeCell ref="E56:F56"/>
    <mergeCell ref="C49:G49"/>
    <mergeCell ref="D50:G50"/>
    <mergeCell ref="E51:G51"/>
    <mergeCell ref="E52:G52"/>
    <mergeCell ref="AH62:AI62"/>
    <mergeCell ref="AH58:AI58"/>
    <mergeCell ref="AG57:AK57"/>
    <mergeCell ref="AH59:AI59"/>
    <mergeCell ref="AJ58:AK58"/>
    <mergeCell ref="AJ59:AK59"/>
    <mergeCell ref="B70:S70"/>
    <mergeCell ref="B69:S69"/>
    <mergeCell ref="B71:S71"/>
    <mergeCell ref="AJ61:AK61"/>
    <mergeCell ref="AJ64:AK64"/>
    <mergeCell ref="T66:AK66"/>
    <mergeCell ref="T67:AK67"/>
    <mergeCell ref="AH64:AI64"/>
    <mergeCell ref="AJ62:AK62"/>
    <mergeCell ref="I6:S6"/>
    <mergeCell ref="T68:AK68"/>
    <mergeCell ref="B6:G8"/>
    <mergeCell ref="D16:G16"/>
    <mergeCell ref="E17:G17"/>
    <mergeCell ref="E18:G18"/>
    <mergeCell ref="B67:S67"/>
    <mergeCell ref="B68:S68"/>
    <mergeCell ref="T71:AK71"/>
    <mergeCell ref="B9:G9"/>
    <mergeCell ref="C10:G10"/>
    <mergeCell ref="D11:G11"/>
    <mergeCell ref="E12:G12"/>
    <mergeCell ref="E13:G13"/>
    <mergeCell ref="E14:G14"/>
    <mergeCell ref="E15:G15"/>
    <mergeCell ref="D21:G21"/>
    <mergeCell ref="D22:G22"/>
    <mergeCell ref="C23:G23"/>
    <mergeCell ref="D24:G24"/>
    <mergeCell ref="C34:G34"/>
    <mergeCell ref="D35:G35"/>
    <mergeCell ref="D36:G36"/>
    <mergeCell ref="D47:G4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2021-07-27T01:24:09Z</cp:lastPrinted>
  <dcterms:created xsi:type="dcterms:W3CDTF">2002-04-11T08:53:51Z</dcterms:created>
  <dcterms:modified xsi:type="dcterms:W3CDTF">2023-03-13T03:00:12Z</dcterms:modified>
</cp:coreProperties>
</file>