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004068200\Desktop\R04_犯罪統計書\R04_犯罪統計書\データ\excel\"/>
    </mc:Choice>
  </mc:AlternateContent>
  <bookViews>
    <workbookView xWindow="2145" yWindow="-120" windowWidth="20730" windowHeight="11160"/>
  </bookViews>
  <sheets>
    <sheet name="01" sheetId="1" r:id="rId1"/>
    <sheet name="02" sheetId="3" r:id="rId2"/>
  </sheets>
  <definedNames>
    <definedName name="_xlnm.Print_Area" localSheetId="0">'01'!$B$2:$T$63,'01'!$V$2:$AL$63</definedName>
    <definedName name="_xlnm.Print_Area" localSheetId="1">'02'!$B$2:$T$63,'02'!$V$2:$AL$63</definedName>
  </definedNames>
  <calcPr calcId="162913"/>
</workbook>
</file>

<file path=xl/calcChain.xml><?xml version="1.0" encoding="utf-8"?>
<calcChain xmlns="http://schemas.openxmlformats.org/spreadsheetml/2006/main">
  <c r="I6" i="1" l="1"/>
  <c r="I67" i="1" s="1"/>
  <c r="L76" i="3"/>
  <c r="L74" i="3"/>
  <c r="L72" i="3"/>
  <c r="L71" i="3"/>
  <c r="L70" i="3"/>
  <c r="L69" i="3"/>
  <c r="L68" i="3"/>
  <c r="K76" i="3"/>
  <c r="K74" i="3"/>
  <c r="K72" i="3"/>
  <c r="K71" i="3"/>
  <c r="K70" i="3"/>
  <c r="K69" i="3"/>
  <c r="K68" i="3"/>
  <c r="L75" i="3"/>
  <c r="L73" i="3"/>
  <c r="L6" i="3"/>
  <c r="L67" i="3" s="1"/>
  <c r="K6" i="3"/>
  <c r="K67" i="3" s="1"/>
  <c r="L76" i="1"/>
  <c r="L74" i="1"/>
  <c r="L72" i="1"/>
  <c r="L71" i="1"/>
  <c r="L70" i="1"/>
  <c r="L69" i="1"/>
  <c r="L68" i="1"/>
  <c r="K76" i="1"/>
  <c r="K74" i="1"/>
  <c r="K72" i="1"/>
  <c r="K71" i="1"/>
  <c r="K70" i="1"/>
  <c r="K69" i="1"/>
  <c r="K68" i="1"/>
  <c r="L73" i="1"/>
  <c r="K75" i="1"/>
  <c r="N75" i="1"/>
  <c r="I75" i="1"/>
  <c r="L6" i="1"/>
  <c r="L67" i="1" s="1"/>
  <c r="K6" i="1"/>
  <c r="Y75" i="3"/>
  <c r="W68" i="1"/>
  <c r="W69" i="1"/>
  <c r="W70" i="1"/>
  <c r="W71" i="1"/>
  <c r="W72" i="1"/>
  <c r="W74" i="1"/>
  <c r="W76" i="1"/>
  <c r="S68" i="1"/>
  <c r="S69" i="1"/>
  <c r="S70" i="1"/>
  <c r="S71" i="1"/>
  <c r="S72" i="1"/>
  <c r="S74" i="1"/>
  <c r="S76" i="1"/>
  <c r="W68" i="3"/>
  <c r="W69" i="3"/>
  <c r="W70" i="3"/>
  <c r="W71" i="3"/>
  <c r="W72" i="3"/>
  <c r="W74" i="3"/>
  <c r="W76" i="3"/>
  <c r="S68" i="3"/>
  <c r="S69" i="3"/>
  <c r="S70" i="3"/>
  <c r="S71" i="3"/>
  <c r="S72" i="3"/>
  <c r="S74" i="3"/>
  <c r="S76" i="3"/>
  <c r="Z69" i="3"/>
  <c r="AA69" i="3"/>
  <c r="AB69" i="3"/>
  <c r="AC69" i="3"/>
  <c r="AD69" i="3"/>
  <c r="AE69" i="3"/>
  <c r="AF69" i="3"/>
  <c r="X69" i="3"/>
  <c r="Y69" i="3"/>
  <c r="V69" i="3"/>
  <c r="J6" i="3"/>
  <c r="J67" i="3" s="1"/>
  <c r="M6" i="3"/>
  <c r="M67" i="3" s="1"/>
  <c r="N6" i="3"/>
  <c r="N67" i="3" s="1"/>
  <c r="O6" i="3"/>
  <c r="O67" i="3" s="1"/>
  <c r="P6" i="3"/>
  <c r="P67" i="3" s="1"/>
  <c r="Q6" i="3"/>
  <c r="Q67" i="3" s="1"/>
  <c r="R6" i="3"/>
  <c r="R67" i="3" s="1"/>
  <c r="S6" i="3"/>
  <c r="S67" i="3" s="1"/>
  <c r="T6" i="3"/>
  <c r="T67" i="3" s="1"/>
  <c r="V6" i="3"/>
  <c r="V67" i="3" s="1"/>
  <c r="W6" i="3"/>
  <c r="W67" i="3" s="1"/>
  <c r="X6" i="3"/>
  <c r="X67" i="3" s="1"/>
  <c r="Y6" i="3"/>
  <c r="Y67" i="3" s="1"/>
  <c r="Z6" i="3"/>
  <c r="Z67" i="3" s="1"/>
  <c r="AA6" i="3"/>
  <c r="AA67" i="3" s="1"/>
  <c r="AB6" i="3"/>
  <c r="AB67" i="3" s="1"/>
  <c r="AC6" i="3"/>
  <c r="AC67" i="3" s="1"/>
  <c r="AD6" i="3"/>
  <c r="AD67" i="3" s="1"/>
  <c r="AE6" i="3"/>
  <c r="AE67" i="3" s="1"/>
  <c r="AF6" i="3"/>
  <c r="AF67" i="3" s="1"/>
  <c r="I6" i="3"/>
  <c r="I67" i="3" s="1"/>
  <c r="H8" i="3"/>
  <c r="AM8" i="3" s="1"/>
  <c r="H9" i="3"/>
  <c r="AM9" i="3" s="1"/>
  <c r="H10" i="3"/>
  <c r="AM10" i="3" s="1"/>
  <c r="H11" i="3"/>
  <c r="AM11" i="3" s="1"/>
  <c r="H12" i="3"/>
  <c r="AM12" i="3" s="1"/>
  <c r="J75" i="3"/>
  <c r="M75" i="3"/>
  <c r="N73" i="3"/>
  <c r="O73" i="3"/>
  <c r="P73" i="3"/>
  <c r="Q73" i="3"/>
  <c r="R75" i="3"/>
  <c r="S73" i="3"/>
  <c r="T75" i="3"/>
  <c r="V75" i="3"/>
  <c r="W75" i="3"/>
  <c r="X75" i="3"/>
  <c r="Z73" i="3"/>
  <c r="AA73" i="3"/>
  <c r="AB73" i="3"/>
  <c r="AC73" i="3"/>
  <c r="AD75" i="3"/>
  <c r="AD73" i="3"/>
  <c r="AE75" i="3"/>
  <c r="AF73" i="3"/>
  <c r="I75" i="3"/>
  <c r="J6" i="1"/>
  <c r="J67" i="1" s="1"/>
  <c r="M6" i="1"/>
  <c r="M67" i="1" s="1"/>
  <c r="N6" i="1"/>
  <c r="N67" i="1" s="1"/>
  <c r="O6" i="1"/>
  <c r="O67" i="1" s="1"/>
  <c r="P6" i="1"/>
  <c r="P67" i="1" s="1"/>
  <c r="Q6" i="1"/>
  <c r="Q67" i="1" s="1"/>
  <c r="R6" i="1"/>
  <c r="R67" i="1" s="1"/>
  <c r="S6" i="1"/>
  <c r="S67" i="1" s="1"/>
  <c r="T6" i="1"/>
  <c r="T67" i="1" s="1"/>
  <c r="V6" i="1"/>
  <c r="V67" i="1" s="1"/>
  <c r="W6" i="1"/>
  <c r="W67" i="1" s="1"/>
  <c r="X6" i="1"/>
  <c r="X67" i="1" s="1"/>
  <c r="Y6" i="1"/>
  <c r="Y67" i="1" s="1"/>
  <c r="Z6" i="1"/>
  <c r="Z67" i="1" s="1"/>
  <c r="AA6" i="1"/>
  <c r="AA67" i="1" s="1"/>
  <c r="AB6" i="1"/>
  <c r="AB67" i="1" s="1"/>
  <c r="AC6" i="1"/>
  <c r="AC67" i="1" s="1"/>
  <c r="AD6" i="1"/>
  <c r="AD67" i="1" s="1"/>
  <c r="AE6" i="1"/>
  <c r="AE67" i="1" s="1"/>
  <c r="AF6" i="1"/>
  <c r="AF67" i="1" s="1"/>
  <c r="V75" i="1"/>
  <c r="W75" i="1"/>
  <c r="X73" i="1"/>
  <c r="Y75" i="1"/>
  <c r="Z75" i="1"/>
  <c r="AA73" i="1"/>
  <c r="AB75" i="1"/>
  <c r="AC73" i="1"/>
  <c r="AD75" i="1"/>
  <c r="AE73" i="1"/>
  <c r="AF75" i="1"/>
  <c r="J75" i="1"/>
  <c r="M73" i="1"/>
  <c r="O73" i="1"/>
  <c r="P73" i="1"/>
  <c r="Q75" i="1"/>
  <c r="R75" i="1"/>
  <c r="S73" i="1"/>
  <c r="T73" i="1"/>
  <c r="H61" i="3"/>
  <c r="AM61" i="3" s="1"/>
  <c r="H60" i="3"/>
  <c r="AM60" i="3" s="1"/>
  <c r="H59" i="3"/>
  <c r="AM59" i="3" s="1"/>
  <c r="H58" i="3"/>
  <c r="AM58" i="3" s="1"/>
  <c r="H57" i="3"/>
  <c r="AM57" i="3" s="1"/>
  <c r="H56" i="3"/>
  <c r="AM56" i="3" s="1"/>
  <c r="H55" i="3"/>
  <c r="AM55" i="3" s="1"/>
  <c r="H54" i="3"/>
  <c r="AM54" i="3" s="1"/>
  <c r="H53" i="3"/>
  <c r="AM53" i="3" s="1"/>
  <c r="H52" i="3"/>
  <c r="AM52" i="3" s="1"/>
  <c r="H51" i="3"/>
  <c r="AM51" i="3" s="1"/>
  <c r="H50" i="3"/>
  <c r="AM50" i="3" s="1"/>
  <c r="H49" i="3"/>
  <c r="AM49" i="3" s="1"/>
  <c r="H48" i="3"/>
  <c r="AM48" i="3" s="1"/>
  <c r="H47" i="3"/>
  <c r="AM47" i="3" s="1"/>
  <c r="H46" i="3"/>
  <c r="AM46" i="3" s="1"/>
  <c r="H45" i="3"/>
  <c r="AM45" i="3" s="1"/>
  <c r="H44" i="3"/>
  <c r="AM44" i="3" s="1"/>
  <c r="H43" i="3"/>
  <c r="AM43" i="3" s="1"/>
  <c r="H42" i="3"/>
  <c r="AM42" i="3" s="1"/>
  <c r="H41" i="3"/>
  <c r="AM41" i="3" s="1"/>
  <c r="H40" i="3"/>
  <c r="AM40" i="3" s="1"/>
  <c r="H39" i="3"/>
  <c r="AM39" i="3" s="1"/>
  <c r="H38" i="3"/>
  <c r="AM38" i="3" s="1"/>
  <c r="H37" i="3"/>
  <c r="AM37" i="3" s="1"/>
  <c r="H35" i="3"/>
  <c r="AM35" i="3" s="1"/>
  <c r="H34" i="3"/>
  <c r="AM34" i="3" s="1"/>
  <c r="H33" i="3"/>
  <c r="AM33" i="3" s="1"/>
  <c r="H32" i="3"/>
  <c r="H31" i="3"/>
  <c r="AM31" i="3" s="1"/>
  <c r="H30" i="3"/>
  <c r="AM30" i="3" s="1"/>
  <c r="H29" i="3"/>
  <c r="AM29" i="3" s="1"/>
  <c r="H28" i="3"/>
  <c r="AM28" i="3" s="1"/>
  <c r="H27" i="3"/>
  <c r="AM27" i="3" s="1"/>
  <c r="H26" i="3"/>
  <c r="AM26" i="3" s="1"/>
  <c r="H25" i="3"/>
  <c r="AM25" i="3" s="1"/>
  <c r="H24" i="3"/>
  <c r="AM24" i="3" s="1"/>
  <c r="H23" i="3"/>
  <c r="AM23" i="3" s="1"/>
  <c r="H22" i="3"/>
  <c r="AM22" i="3" s="1"/>
  <c r="H21" i="3"/>
  <c r="AM21" i="3" s="1"/>
  <c r="H20" i="3"/>
  <c r="AM20" i="3" s="1"/>
  <c r="H19" i="3"/>
  <c r="AM19" i="3" s="1"/>
  <c r="H18" i="3"/>
  <c r="AM18" i="3" s="1"/>
  <c r="H17" i="3"/>
  <c r="AM17" i="3" s="1"/>
  <c r="H16" i="3"/>
  <c r="AM16" i="3" s="1"/>
  <c r="H15" i="3"/>
  <c r="AM15" i="3" s="1"/>
  <c r="H14" i="3"/>
  <c r="AM14" i="3" s="1"/>
  <c r="H13" i="3"/>
  <c r="H7" i="3"/>
  <c r="AM7" i="3" s="1"/>
  <c r="H61" i="1"/>
  <c r="AM61" i="1" s="1"/>
  <c r="H60" i="1"/>
  <c r="AM60" i="1" s="1"/>
  <c r="H59" i="1"/>
  <c r="AM59" i="1" s="1"/>
  <c r="H58" i="1"/>
  <c r="AM58" i="1" s="1"/>
  <c r="H57" i="1"/>
  <c r="AM57" i="1" s="1"/>
  <c r="H56" i="1"/>
  <c r="AM56" i="1" s="1"/>
  <c r="H55" i="1"/>
  <c r="AM55" i="1" s="1"/>
  <c r="H54" i="1"/>
  <c r="AM54" i="1" s="1"/>
  <c r="H53" i="1"/>
  <c r="AM53" i="1" s="1"/>
  <c r="H52" i="1"/>
  <c r="AM52" i="1" s="1"/>
  <c r="H51" i="1"/>
  <c r="AM51" i="1" s="1"/>
  <c r="H50" i="1"/>
  <c r="AM50" i="1" s="1"/>
  <c r="H49" i="1"/>
  <c r="AM49" i="1" s="1"/>
  <c r="H48" i="1"/>
  <c r="AM48" i="1" s="1"/>
  <c r="H47" i="1"/>
  <c r="AM47" i="1" s="1"/>
  <c r="H46" i="1"/>
  <c r="AM46" i="1" s="1"/>
  <c r="H45" i="1"/>
  <c r="AM45" i="1" s="1"/>
  <c r="H44" i="1"/>
  <c r="AM44" i="1" s="1"/>
  <c r="H43" i="1"/>
  <c r="AM43" i="1" s="1"/>
  <c r="H42" i="1"/>
  <c r="AM42" i="1" s="1"/>
  <c r="H41" i="1"/>
  <c r="AM41" i="1" s="1"/>
  <c r="H40" i="1"/>
  <c r="AM40" i="1" s="1"/>
  <c r="H39" i="1"/>
  <c r="AM39" i="1" s="1"/>
  <c r="H38" i="1"/>
  <c r="AM38" i="1" s="1"/>
  <c r="H37" i="1"/>
  <c r="AM37" i="1" s="1"/>
  <c r="H35" i="1"/>
  <c r="AM35" i="1" s="1"/>
  <c r="H34" i="1"/>
  <c r="AM34" i="1" s="1"/>
  <c r="H33" i="1"/>
  <c r="AM33" i="1" s="1"/>
  <c r="H32" i="1"/>
  <c r="AM32" i="1" s="1"/>
  <c r="H31" i="1"/>
  <c r="AM31" i="1" s="1"/>
  <c r="H30" i="1"/>
  <c r="AM30" i="1" s="1"/>
  <c r="H29" i="1"/>
  <c r="AM29" i="1" s="1"/>
  <c r="H28" i="1"/>
  <c r="AM28" i="1" s="1"/>
  <c r="H27" i="1"/>
  <c r="AM27" i="1" s="1"/>
  <c r="H26" i="1"/>
  <c r="AM26" i="1" s="1"/>
  <c r="H25" i="1"/>
  <c r="AM25" i="1" s="1"/>
  <c r="H24" i="1"/>
  <c r="AM24" i="1" s="1"/>
  <c r="H23" i="1"/>
  <c r="AM23" i="1" s="1"/>
  <c r="H22" i="1"/>
  <c r="AM22" i="1" s="1"/>
  <c r="H21" i="1"/>
  <c r="AM21" i="1" s="1"/>
  <c r="H20" i="1"/>
  <c r="H19" i="1"/>
  <c r="AM19" i="1" s="1"/>
  <c r="H18" i="1"/>
  <c r="AM18" i="1" s="1"/>
  <c r="H17" i="1"/>
  <c r="AM17" i="1" s="1"/>
  <c r="H16" i="1"/>
  <c r="AM16" i="1" s="1"/>
  <c r="H15" i="1"/>
  <c r="AM15" i="1" s="1"/>
  <c r="H14" i="1"/>
  <c r="AM14" i="1" s="1"/>
  <c r="H13" i="1"/>
  <c r="AM13" i="1" s="1"/>
  <c r="H12" i="1"/>
  <c r="AM12" i="1" s="1"/>
  <c r="H11" i="1"/>
  <c r="AM11" i="1" s="1"/>
  <c r="H10" i="1"/>
  <c r="AM10" i="1" s="1"/>
  <c r="H9" i="1"/>
  <c r="AM9" i="1" s="1"/>
  <c r="H8" i="1"/>
  <c r="AM8" i="1" s="1"/>
  <c r="H7" i="1"/>
  <c r="AM7" i="1" s="1"/>
  <c r="X68" i="1"/>
  <c r="Y68" i="1"/>
  <c r="Z68" i="1"/>
  <c r="AA68" i="1"/>
  <c r="AB68" i="1"/>
  <c r="AC68" i="1"/>
  <c r="AD68" i="1"/>
  <c r="AE68" i="1"/>
  <c r="AF68" i="1"/>
  <c r="X69" i="1"/>
  <c r="Y69" i="1"/>
  <c r="Z69" i="1"/>
  <c r="AA69" i="1"/>
  <c r="AB69" i="1"/>
  <c r="AC69" i="1"/>
  <c r="AD69" i="1"/>
  <c r="AE69" i="1"/>
  <c r="AF69" i="1"/>
  <c r="X70" i="1"/>
  <c r="Y70" i="1"/>
  <c r="Z70" i="1"/>
  <c r="AA70" i="1"/>
  <c r="AB70" i="1"/>
  <c r="AC70" i="1"/>
  <c r="AD70" i="1"/>
  <c r="AE70" i="1"/>
  <c r="AF70" i="1"/>
  <c r="X71" i="1"/>
  <c r="Y71" i="1"/>
  <c r="Z71" i="1"/>
  <c r="AA71" i="1"/>
  <c r="AB71" i="1"/>
  <c r="AC71" i="1"/>
  <c r="AD71" i="1"/>
  <c r="AE71" i="1"/>
  <c r="AF71" i="1"/>
  <c r="X72" i="1"/>
  <c r="Y72" i="1"/>
  <c r="Z72" i="1"/>
  <c r="AA72" i="1"/>
  <c r="AB72" i="1"/>
  <c r="AC72" i="1"/>
  <c r="AD72" i="1"/>
  <c r="AE72" i="1"/>
  <c r="AF72" i="1"/>
  <c r="X74" i="1"/>
  <c r="Y74" i="1"/>
  <c r="Z74" i="1"/>
  <c r="AA74" i="1"/>
  <c r="AB74" i="1"/>
  <c r="AC74" i="1"/>
  <c r="AD74" i="1"/>
  <c r="AE74" i="1"/>
  <c r="AF74" i="1"/>
  <c r="X76" i="1"/>
  <c r="Y76" i="1"/>
  <c r="Z76" i="1"/>
  <c r="AA76" i="1"/>
  <c r="AB76" i="1"/>
  <c r="AC76" i="1"/>
  <c r="AD76" i="1"/>
  <c r="AE76" i="1"/>
  <c r="AF76" i="1"/>
  <c r="V76" i="1"/>
  <c r="V74" i="1"/>
  <c r="V72" i="1"/>
  <c r="V71" i="1"/>
  <c r="V70" i="1"/>
  <c r="V69" i="1"/>
  <c r="V68" i="1"/>
  <c r="I68" i="1"/>
  <c r="J68" i="1"/>
  <c r="M68" i="1"/>
  <c r="N68" i="1"/>
  <c r="O68" i="1"/>
  <c r="P68" i="1"/>
  <c r="Q68" i="1"/>
  <c r="R68" i="1"/>
  <c r="T68" i="1"/>
  <c r="I69" i="1"/>
  <c r="J69" i="1"/>
  <c r="M69" i="1"/>
  <c r="N69" i="1"/>
  <c r="O69" i="1"/>
  <c r="P69" i="1"/>
  <c r="Q69" i="1"/>
  <c r="R69" i="1"/>
  <c r="T69" i="1"/>
  <c r="I70" i="1"/>
  <c r="J70" i="1"/>
  <c r="M70" i="1"/>
  <c r="N70" i="1"/>
  <c r="O70" i="1"/>
  <c r="P70" i="1"/>
  <c r="Q70" i="1"/>
  <c r="R70" i="1"/>
  <c r="T70" i="1"/>
  <c r="I71" i="1"/>
  <c r="J71" i="1"/>
  <c r="M71" i="1"/>
  <c r="N71" i="1"/>
  <c r="O71" i="1"/>
  <c r="P71" i="1"/>
  <c r="Q71" i="1"/>
  <c r="R71" i="1"/>
  <c r="T71" i="1"/>
  <c r="I72" i="1"/>
  <c r="J72" i="1"/>
  <c r="M72" i="1"/>
  <c r="N72" i="1"/>
  <c r="O72" i="1"/>
  <c r="P72" i="1"/>
  <c r="Q72" i="1"/>
  <c r="R72" i="1"/>
  <c r="T72" i="1"/>
  <c r="I74" i="1"/>
  <c r="J74" i="1"/>
  <c r="M74" i="1"/>
  <c r="N74" i="1"/>
  <c r="O74" i="1"/>
  <c r="P74" i="1"/>
  <c r="Q74" i="1"/>
  <c r="R74" i="1"/>
  <c r="T74" i="1"/>
  <c r="I76" i="1"/>
  <c r="J76" i="1"/>
  <c r="M76" i="1"/>
  <c r="N76" i="1"/>
  <c r="O76" i="1"/>
  <c r="P76" i="1"/>
  <c r="Q76" i="1"/>
  <c r="R76" i="1"/>
  <c r="T76" i="1"/>
  <c r="X68" i="3"/>
  <c r="Y68" i="3"/>
  <c r="Z68" i="3"/>
  <c r="AA68" i="3"/>
  <c r="AB68" i="3"/>
  <c r="AC68" i="3"/>
  <c r="AD68" i="3"/>
  <c r="AE68" i="3"/>
  <c r="AF68" i="3"/>
  <c r="X70" i="3"/>
  <c r="Y70" i="3"/>
  <c r="Z70" i="3"/>
  <c r="AA70" i="3"/>
  <c r="AB70" i="3"/>
  <c r="AC70" i="3"/>
  <c r="AD70" i="3"/>
  <c r="AE70" i="3"/>
  <c r="AF70" i="3"/>
  <c r="X71" i="3"/>
  <c r="Y71" i="3"/>
  <c r="Z71" i="3"/>
  <c r="AA71" i="3"/>
  <c r="AB71" i="3"/>
  <c r="AC71" i="3"/>
  <c r="AD71" i="3"/>
  <c r="AE71" i="3"/>
  <c r="AF71" i="3"/>
  <c r="X72" i="3"/>
  <c r="Y72" i="3"/>
  <c r="Z72" i="3"/>
  <c r="AA72" i="3"/>
  <c r="AB72" i="3"/>
  <c r="AC72" i="3"/>
  <c r="AD72" i="3"/>
  <c r="AE72" i="3"/>
  <c r="AF72" i="3"/>
  <c r="X74" i="3"/>
  <c r="Y74" i="3"/>
  <c r="Z74" i="3"/>
  <c r="AA74" i="3"/>
  <c r="AB74" i="3"/>
  <c r="AC74" i="3"/>
  <c r="AD74" i="3"/>
  <c r="AE74" i="3"/>
  <c r="AF74" i="3"/>
  <c r="X76" i="3"/>
  <c r="Y76" i="3"/>
  <c r="Z76" i="3"/>
  <c r="AA76" i="3"/>
  <c r="AB76" i="3"/>
  <c r="AC76" i="3"/>
  <c r="AD76" i="3"/>
  <c r="AE76" i="3"/>
  <c r="AF76" i="3"/>
  <c r="V76" i="3"/>
  <c r="V74" i="3"/>
  <c r="V72" i="3"/>
  <c r="V71" i="3"/>
  <c r="V70" i="3"/>
  <c r="V68" i="3"/>
  <c r="I68" i="3"/>
  <c r="J68" i="3"/>
  <c r="M68" i="3"/>
  <c r="N68" i="3"/>
  <c r="O68" i="3"/>
  <c r="P68" i="3"/>
  <c r="Q68" i="3"/>
  <c r="R68" i="3"/>
  <c r="T68" i="3"/>
  <c r="I69" i="3"/>
  <c r="J69" i="3"/>
  <c r="M69" i="3"/>
  <c r="N69" i="3"/>
  <c r="O69" i="3"/>
  <c r="P69" i="3"/>
  <c r="Q69" i="3"/>
  <c r="R69" i="3"/>
  <c r="T69" i="3"/>
  <c r="I70" i="3"/>
  <c r="J70" i="3"/>
  <c r="M70" i="3"/>
  <c r="N70" i="3"/>
  <c r="O70" i="3"/>
  <c r="P70" i="3"/>
  <c r="Q70" i="3"/>
  <c r="R70" i="3"/>
  <c r="T70" i="3"/>
  <c r="I71" i="3"/>
  <c r="J71" i="3"/>
  <c r="M71" i="3"/>
  <c r="N71" i="3"/>
  <c r="O71" i="3"/>
  <c r="P71" i="3"/>
  <c r="Q71" i="3"/>
  <c r="R71" i="3"/>
  <c r="T71" i="3"/>
  <c r="I72" i="3"/>
  <c r="J72" i="3"/>
  <c r="M72" i="3"/>
  <c r="N72" i="3"/>
  <c r="O72" i="3"/>
  <c r="P72" i="3"/>
  <c r="Q72" i="3"/>
  <c r="R72" i="3"/>
  <c r="T72" i="3"/>
  <c r="I74" i="3"/>
  <c r="J74" i="3"/>
  <c r="M74" i="3"/>
  <c r="N74" i="3"/>
  <c r="O74" i="3"/>
  <c r="P74" i="3"/>
  <c r="Q74" i="3"/>
  <c r="R74" i="3"/>
  <c r="T74" i="3"/>
  <c r="I76" i="3"/>
  <c r="J76" i="3"/>
  <c r="M76" i="3"/>
  <c r="N76" i="3"/>
  <c r="O76" i="3"/>
  <c r="P76" i="3"/>
  <c r="Q76" i="3"/>
  <c r="R76" i="3"/>
  <c r="T76" i="3"/>
  <c r="AE75" i="1"/>
  <c r="T73" i="3"/>
  <c r="Q73" i="1"/>
  <c r="Y73" i="3"/>
  <c r="W73" i="3"/>
  <c r="P75" i="3"/>
  <c r="R73" i="3"/>
  <c r="I73" i="3"/>
  <c r="K73" i="1"/>
  <c r="J73" i="3"/>
  <c r="K73" i="3"/>
  <c r="R73" i="1" l="1"/>
  <c r="O75" i="1"/>
  <c r="N73" i="1"/>
  <c r="AF73" i="1"/>
  <c r="P75" i="1"/>
  <c r="AC75" i="3"/>
  <c r="AA75" i="1"/>
  <c r="I73" i="1"/>
  <c r="X75" i="1"/>
  <c r="J73" i="1"/>
  <c r="V73" i="3"/>
  <c r="AF75" i="3"/>
  <c r="AB75" i="3"/>
  <c r="AE73" i="3"/>
  <c r="AA75" i="3"/>
  <c r="AD73" i="1"/>
  <c r="Z73" i="1"/>
  <c r="AC75" i="1"/>
  <c r="AB73" i="1"/>
  <c r="H70" i="1"/>
  <c r="S75" i="1"/>
  <c r="L75" i="1"/>
  <c r="H72" i="3"/>
  <c r="H69" i="3"/>
  <c r="H70" i="3"/>
  <c r="M73" i="3"/>
  <c r="Q75" i="3"/>
  <c r="S75" i="3"/>
  <c r="H36" i="3"/>
  <c r="H75" i="3" s="1"/>
  <c r="N75" i="3"/>
  <c r="O75" i="3"/>
  <c r="V73" i="1"/>
  <c r="H36" i="1"/>
  <c r="AM36" i="1" s="1"/>
  <c r="H71" i="1"/>
  <c r="H6" i="1"/>
  <c r="AM6" i="1" s="1"/>
  <c r="H76" i="1"/>
  <c r="H74" i="3"/>
  <c r="Y73" i="1"/>
  <c r="H69" i="1"/>
  <c r="H72" i="1"/>
  <c r="H76" i="3"/>
  <c r="AM20" i="1"/>
  <c r="H6" i="3"/>
  <c r="X73" i="3"/>
  <c r="M75" i="1"/>
  <c r="Z75" i="3"/>
  <c r="H74" i="1"/>
  <c r="H68" i="3"/>
  <c r="H71" i="3"/>
  <c r="H68" i="1"/>
  <c r="T75" i="1"/>
  <c r="AM32" i="3"/>
  <c r="K67" i="1"/>
  <c r="K75" i="3"/>
  <c r="W73" i="1"/>
  <c r="AM13" i="3"/>
  <c r="AM36" i="3" l="1"/>
  <c r="H73" i="3"/>
  <c r="H73" i="1"/>
  <c r="H75" i="1"/>
  <c r="H67" i="1"/>
  <c r="AM6" i="3"/>
  <c r="H67" i="3"/>
</calcChain>
</file>

<file path=xl/sharedStrings.xml><?xml version="1.0" encoding="utf-8"?>
<sst xmlns="http://schemas.openxmlformats.org/spreadsheetml/2006/main" count="362" uniqueCount="151">
  <si>
    <t>殺人</t>
    <rPh sb="0" eb="2">
      <t>サツジン</t>
    </rPh>
    <phoneticPr fontId="1"/>
  </si>
  <si>
    <t>殺人予備</t>
    <rPh sb="0" eb="2">
      <t>サツジン</t>
    </rPh>
    <rPh sb="2" eb="4">
      <t>ヨビ</t>
    </rPh>
    <phoneticPr fontId="1"/>
  </si>
  <si>
    <t>自殺関与</t>
    <rPh sb="0" eb="2">
      <t>ジサツ</t>
    </rPh>
    <rPh sb="2" eb="4">
      <t>カンヨ</t>
    </rPh>
    <phoneticPr fontId="1"/>
  </si>
  <si>
    <t>強盗殺人</t>
    <rPh sb="0" eb="2">
      <t>ゴウトウ</t>
    </rPh>
    <rPh sb="2" eb="4">
      <t>サツジン</t>
    </rPh>
    <phoneticPr fontId="1"/>
  </si>
  <si>
    <t>強盗傷人</t>
    <rPh sb="0" eb="2">
      <t>ゴウトウ</t>
    </rPh>
    <rPh sb="2" eb="3">
      <t>キズ</t>
    </rPh>
    <rPh sb="3" eb="4">
      <t>ヒト</t>
    </rPh>
    <phoneticPr fontId="1"/>
  </si>
  <si>
    <t>強盗・準強盗</t>
    <rPh sb="0" eb="2">
      <t>ゴウトウ</t>
    </rPh>
    <rPh sb="3" eb="4">
      <t>ジュン</t>
    </rPh>
    <rPh sb="4" eb="6">
      <t>ゴウトウ</t>
    </rPh>
    <phoneticPr fontId="1"/>
  </si>
  <si>
    <t>凶器準備集合</t>
    <rPh sb="4" eb="6">
      <t>シュウゴウ</t>
    </rPh>
    <phoneticPr fontId="1"/>
  </si>
  <si>
    <t>傷害致死</t>
  </si>
  <si>
    <t>通貨偽造</t>
  </si>
  <si>
    <t>文書偽造</t>
  </si>
  <si>
    <t>有価証券偽造</t>
  </si>
  <si>
    <t>賄賂</t>
    <rPh sb="0" eb="2">
      <t>ワイロ</t>
    </rPh>
    <phoneticPr fontId="1"/>
  </si>
  <si>
    <t>あっせん利得処罰法</t>
    <rPh sb="4" eb="6">
      <t>リトク</t>
    </rPh>
    <rPh sb="6" eb="8">
      <t>ショバツ</t>
    </rPh>
    <rPh sb="8" eb="9">
      <t>ホウ</t>
    </rPh>
    <phoneticPr fontId="1"/>
  </si>
  <si>
    <t>賭博開張等</t>
    <rPh sb="4" eb="5">
      <t>トウ</t>
    </rPh>
    <phoneticPr fontId="1"/>
  </si>
  <si>
    <t>強制わいせつ</t>
    <rPh sb="0" eb="2">
      <t>キョウセイ</t>
    </rPh>
    <phoneticPr fontId="1"/>
  </si>
  <si>
    <t>公然わいせつ</t>
    <rPh sb="0" eb="2">
      <t>コウゼン</t>
    </rPh>
    <phoneticPr fontId="1"/>
  </si>
  <si>
    <t>住居侵入</t>
    <rPh sb="0" eb="2">
      <t>ジュウキョ</t>
    </rPh>
    <rPh sb="2" eb="4">
      <t>シンニュウ</t>
    </rPh>
    <phoneticPr fontId="1"/>
  </si>
  <si>
    <t>盗品等</t>
    <rPh sb="0" eb="2">
      <t>トウヒン</t>
    </rPh>
    <rPh sb="2" eb="3">
      <t>トウ</t>
    </rPh>
    <phoneticPr fontId="1"/>
  </si>
  <si>
    <t>器物損壊等</t>
    <rPh sb="0" eb="2">
      <t>キブツ</t>
    </rPh>
    <rPh sb="2" eb="4">
      <t>ソンカイ</t>
    </rPh>
    <rPh sb="4" eb="5">
      <t>トウ</t>
    </rPh>
    <phoneticPr fontId="1"/>
  </si>
  <si>
    <t>嬰児殺</t>
    <phoneticPr fontId="1"/>
  </si>
  <si>
    <t>強盗</t>
    <phoneticPr fontId="1"/>
  </si>
  <si>
    <t>放火</t>
    <phoneticPr fontId="1"/>
  </si>
  <si>
    <t>粗暴犯</t>
    <phoneticPr fontId="1"/>
  </si>
  <si>
    <t>暴行</t>
    <phoneticPr fontId="1"/>
  </si>
  <si>
    <t>傷害</t>
    <phoneticPr fontId="1"/>
  </si>
  <si>
    <t>うち)</t>
    <phoneticPr fontId="1"/>
  </si>
  <si>
    <t>脅迫</t>
    <phoneticPr fontId="1"/>
  </si>
  <si>
    <t>恐喝</t>
    <phoneticPr fontId="1"/>
  </si>
  <si>
    <t>窃盗犯</t>
    <phoneticPr fontId="1"/>
  </si>
  <si>
    <t>侵入盗</t>
    <phoneticPr fontId="1"/>
  </si>
  <si>
    <t>乗り物盗</t>
    <phoneticPr fontId="1"/>
  </si>
  <si>
    <t>非侵入盗</t>
    <phoneticPr fontId="1"/>
  </si>
  <si>
    <t>知能犯</t>
    <phoneticPr fontId="1"/>
  </si>
  <si>
    <t>詐欺</t>
    <phoneticPr fontId="1"/>
  </si>
  <si>
    <t>横領</t>
    <phoneticPr fontId="1"/>
  </si>
  <si>
    <t>業務上横領</t>
    <phoneticPr fontId="1"/>
  </si>
  <si>
    <t>偽造</t>
    <phoneticPr fontId="1"/>
  </si>
  <si>
    <t>印章偽造</t>
    <phoneticPr fontId="1"/>
  </si>
  <si>
    <t>汚職</t>
    <phoneticPr fontId="1"/>
  </si>
  <si>
    <t>うち)</t>
    <phoneticPr fontId="1"/>
  </si>
  <si>
    <t>背任</t>
    <phoneticPr fontId="1"/>
  </si>
  <si>
    <t>風俗犯</t>
    <phoneticPr fontId="1"/>
  </si>
  <si>
    <t>賭博</t>
    <phoneticPr fontId="1"/>
  </si>
  <si>
    <t>普通賭博</t>
    <phoneticPr fontId="1"/>
  </si>
  <si>
    <t>常習賭博</t>
    <phoneticPr fontId="1"/>
  </si>
  <si>
    <t>わいせつ</t>
    <phoneticPr fontId="1"/>
  </si>
  <si>
    <t>うち)</t>
    <phoneticPr fontId="1"/>
  </si>
  <si>
    <t>うち)</t>
    <phoneticPr fontId="1"/>
  </si>
  <si>
    <t>うち)</t>
    <phoneticPr fontId="1"/>
  </si>
  <si>
    <t>その他の刑法犯</t>
    <phoneticPr fontId="1"/>
  </si>
  <si>
    <t>占有離脱物横領</t>
    <phoneticPr fontId="1"/>
  </si>
  <si>
    <t>公務執行妨害</t>
    <phoneticPr fontId="1"/>
  </si>
  <si>
    <t>うち)</t>
    <phoneticPr fontId="1"/>
  </si>
  <si>
    <t>逮捕監禁</t>
    <phoneticPr fontId="1"/>
  </si>
  <si>
    <r>
      <t>刑法犯総数</t>
    </r>
    <r>
      <rPr>
        <sz val="9"/>
        <rFont val="ＭＳ ゴシック"/>
        <family val="3"/>
        <charset val="128"/>
      </rPr>
      <t>(交通業過を除く)</t>
    </r>
    <rPh sb="6" eb="9">
      <t>コウツウギョウ</t>
    </rPh>
    <rPh sb="9" eb="10">
      <t>カ</t>
    </rPh>
    <rPh sb="11" eb="12">
      <t>ノゾ</t>
    </rPh>
    <phoneticPr fontId="1"/>
  </si>
  <si>
    <t>凶悪犯</t>
    <phoneticPr fontId="1"/>
  </si>
  <si>
    <t>殺人</t>
    <phoneticPr fontId="1"/>
  </si>
  <si>
    <t>憤怒</t>
    <rPh sb="0" eb="2">
      <t>フンド</t>
    </rPh>
    <phoneticPr fontId="1"/>
  </si>
  <si>
    <t>その他</t>
    <rPh sb="2" eb="3">
      <t>タ</t>
    </rPh>
    <phoneticPr fontId="1"/>
  </si>
  <si>
    <t>総数</t>
    <rPh sb="0" eb="2">
      <t>ソウスウ</t>
    </rPh>
    <phoneticPr fontId="1"/>
  </si>
  <si>
    <t>保険金
目当て</t>
    <rPh sb="0" eb="3">
      <t>ホケンキン</t>
    </rPh>
    <rPh sb="4" eb="6">
      <t>メア</t>
    </rPh>
    <phoneticPr fontId="1"/>
  </si>
  <si>
    <t>遊興費
充当</t>
    <rPh sb="0" eb="3">
      <t>ユウキョウヒ</t>
    </rPh>
    <rPh sb="4" eb="6">
      <t>ジュウトウ</t>
    </rPh>
    <phoneticPr fontId="1"/>
  </si>
  <si>
    <t>債務
返済</t>
    <rPh sb="0" eb="2">
      <t>サイム</t>
    </rPh>
    <rPh sb="3" eb="5">
      <t>ヘンサイ</t>
    </rPh>
    <phoneticPr fontId="1"/>
  </si>
  <si>
    <t>職業的
犯罪</t>
    <rPh sb="0" eb="3">
      <t>ショクギョウテキ</t>
    </rPh>
    <rPh sb="4" eb="6">
      <t>ハンザイ</t>
    </rPh>
    <phoneticPr fontId="1"/>
  </si>
  <si>
    <t>一時的
盗用</t>
    <rPh sb="0" eb="3">
      <t>イチジテキ</t>
    </rPh>
    <rPh sb="4" eb="6">
      <t>トウヨウ</t>
    </rPh>
    <phoneticPr fontId="1"/>
  </si>
  <si>
    <t>その他の
利欲</t>
    <rPh sb="2" eb="3">
      <t>タ</t>
    </rPh>
    <rPh sb="5" eb="7">
      <t>リヨク</t>
    </rPh>
    <phoneticPr fontId="1"/>
  </si>
  <si>
    <t>生活
困窮</t>
    <rPh sb="0" eb="2">
      <t>セイカツ</t>
    </rPh>
    <rPh sb="3" eb="5">
      <t>コンキュウ</t>
    </rPh>
    <phoneticPr fontId="1"/>
  </si>
  <si>
    <t>性的
欲求</t>
    <rPh sb="0" eb="2">
      <t>セイテキ</t>
    </rPh>
    <rPh sb="3" eb="5">
      <t>ヨッキュウ</t>
    </rPh>
    <phoneticPr fontId="1"/>
  </si>
  <si>
    <t>服従
迎合</t>
    <rPh sb="0" eb="2">
      <t>フクジュウ</t>
    </rPh>
    <rPh sb="3" eb="5">
      <t>ゲイゴウ</t>
    </rPh>
    <phoneticPr fontId="1"/>
  </si>
  <si>
    <t>自己
顕示</t>
    <rPh sb="0" eb="2">
      <t>ジコ</t>
    </rPh>
    <rPh sb="3" eb="5">
      <t>ケンジ</t>
    </rPh>
    <phoneticPr fontId="1"/>
  </si>
  <si>
    <t>動機
不明</t>
    <rPh sb="0" eb="2">
      <t>ドウキ</t>
    </rPh>
    <rPh sb="3" eb="5">
      <t>フメイ</t>
    </rPh>
    <phoneticPr fontId="1"/>
  </si>
  <si>
    <t>対象物
自体の
所有・
消費目的</t>
    <rPh sb="0" eb="3">
      <t>タイショウブツ</t>
    </rPh>
    <rPh sb="4" eb="6">
      <t>ジタイ</t>
    </rPh>
    <rPh sb="8" eb="10">
      <t>ショユウ</t>
    </rPh>
    <rPh sb="12" eb="14">
      <t>ショウヒ</t>
    </rPh>
    <rPh sb="14" eb="16">
      <t>モクテキ</t>
    </rPh>
    <phoneticPr fontId="1"/>
  </si>
  <si>
    <t>遊び
好奇心
スリル</t>
    <rPh sb="0" eb="1">
      <t>アソ</t>
    </rPh>
    <rPh sb="3" eb="6">
      <t>コウキシン</t>
    </rPh>
    <phoneticPr fontId="1"/>
  </si>
  <si>
    <t>薬物
の
作用</t>
    <rPh sb="0" eb="2">
      <t>ヤクブツ</t>
    </rPh>
    <rPh sb="5" eb="7">
      <t>サヨウ</t>
    </rPh>
    <phoneticPr fontId="1"/>
  </si>
  <si>
    <t xml:space="preserve"> 犯行の動機原因　　　　　　　　　　　　　　　
                　 罪 種</t>
    <rPh sb="1" eb="3">
      <t>ハンコウ</t>
    </rPh>
    <phoneticPr fontId="1"/>
  </si>
  <si>
    <t>注　解決事件を除く。</t>
  </si>
  <si>
    <t>原因別　検挙件数（総数表）</t>
    <rPh sb="6" eb="8">
      <t>ケンスウ</t>
    </rPh>
    <rPh sb="9" eb="12">
      <t>ソウスウヒョウ</t>
    </rPh>
    <phoneticPr fontId="1"/>
  </si>
  <si>
    <t>犯行の動機・原因</t>
    <rPh sb="0" eb="2">
      <t>ハンコウ</t>
    </rPh>
    <rPh sb="3" eb="5">
      <t>ドウキ</t>
    </rPh>
    <rPh sb="6" eb="8">
      <t>ゲンイン</t>
    </rPh>
    <phoneticPr fontId="1"/>
  </si>
  <si>
    <t>犯行の動機・原因</t>
    <rPh sb="0" eb="2">
      <t>ハンコウ</t>
    </rPh>
    <phoneticPr fontId="1"/>
  </si>
  <si>
    <t>凶悪犯</t>
    <phoneticPr fontId="1"/>
  </si>
  <si>
    <t>殺人</t>
    <phoneticPr fontId="1"/>
  </si>
  <si>
    <t>嬰児殺</t>
    <phoneticPr fontId="1"/>
  </si>
  <si>
    <t>強盗</t>
    <phoneticPr fontId="1"/>
  </si>
  <si>
    <t>放火</t>
    <phoneticPr fontId="1"/>
  </si>
  <si>
    <t>粗暴犯</t>
    <phoneticPr fontId="1"/>
  </si>
  <si>
    <t>暴行</t>
    <phoneticPr fontId="1"/>
  </si>
  <si>
    <t>傷害</t>
    <phoneticPr fontId="1"/>
  </si>
  <si>
    <t>うち)</t>
    <phoneticPr fontId="1"/>
  </si>
  <si>
    <t>脅迫</t>
    <phoneticPr fontId="1"/>
  </si>
  <si>
    <t>恐喝</t>
    <phoneticPr fontId="1"/>
  </si>
  <si>
    <t>窃盗犯</t>
    <phoneticPr fontId="1"/>
  </si>
  <si>
    <t>侵入盗</t>
    <phoneticPr fontId="1"/>
  </si>
  <si>
    <t>乗り物盗</t>
    <phoneticPr fontId="1"/>
  </si>
  <si>
    <t>非侵入盗</t>
    <phoneticPr fontId="1"/>
  </si>
  <si>
    <t>知能犯</t>
    <phoneticPr fontId="1"/>
  </si>
  <si>
    <t>詐欺</t>
    <phoneticPr fontId="1"/>
  </si>
  <si>
    <t>横領</t>
    <phoneticPr fontId="1"/>
  </si>
  <si>
    <t>業務上横領</t>
    <phoneticPr fontId="1"/>
  </si>
  <si>
    <t>偽造</t>
    <phoneticPr fontId="1"/>
  </si>
  <si>
    <t>印章偽造</t>
    <phoneticPr fontId="1"/>
  </si>
  <si>
    <t>汚職</t>
    <phoneticPr fontId="1"/>
  </si>
  <si>
    <t>うち)</t>
    <phoneticPr fontId="1"/>
  </si>
  <si>
    <t>うち)</t>
    <phoneticPr fontId="1"/>
  </si>
  <si>
    <t>背任</t>
    <phoneticPr fontId="1"/>
  </si>
  <si>
    <t>風俗犯</t>
    <phoneticPr fontId="1"/>
  </si>
  <si>
    <t>賭博</t>
    <phoneticPr fontId="1"/>
  </si>
  <si>
    <t>普通賭博</t>
    <phoneticPr fontId="1"/>
  </si>
  <si>
    <t>常習賭博</t>
    <phoneticPr fontId="1"/>
  </si>
  <si>
    <t>わいせつ</t>
    <phoneticPr fontId="1"/>
  </si>
  <si>
    <t>うち)</t>
    <phoneticPr fontId="1"/>
  </si>
  <si>
    <t>うち)</t>
    <phoneticPr fontId="1"/>
  </si>
  <si>
    <t>うち)</t>
    <phoneticPr fontId="1"/>
  </si>
  <si>
    <t>その他の刑法犯</t>
    <phoneticPr fontId="1"/>
  </si>
  <si>
    <t>占有離脱物横領</t>
    <phoneticPr fontId="1"/>
  </si>
  <si>
    <t>公務執行妨害</t>
    <phoneticPr fontId="1"/>
  </si>
  <si>
    <t>うち)</t>
    <phoneticPr fontId="1"/>
  </si>
  <si>
    <t>逮捕監禁</t>
    <phoneticPr fontId="1"/>
  </si>
  <si>
    <t>うち)</t>
    <phoneticPr fontId="1"/>
  </si>
  <si>
    <t>原因別　検挙件数（女表）</t>
    <rPh sb="6" eb="8">
      <t>ケンスウ</t>
    </rPh>
    <rPh sb="9" eb="10">
      <t>オンナ</t>
    </rPh>
    <rPh sb="10" eb="11">
      <t>ヒョウ</t>
    </rPh>
    <phoneticPr fontId="1"/>
  </si>
  <si>
    <t>39　罪種別　主たる被疑者の犯行の動機・</t>
    <rPh sb="7" eb="8">
      <t>シュ</t>
    </rPh>
    <rPh sb="10" eb="13">
      <t>ヒギシャ</t>
    </rPh>
    <phoneticPr fontId="1"/>
  </si>
  <si>
    <t>確認用</t>
    <rPh sb="0" eb="2">
      <t>カクニン</t>
    </rPh>
    <rPh sb="2" eb="3">
      <t>ヨウ</t>
    </rPh>
    <phoneticPr fontId="1"/>
  </si>
  <si>
    <t>刑法犯総数</t>
    <rPh sb="0" eb="3">
      <t>ケイホウハン</t>
    </rPh>
    <rPh sb="3" eb="5">
      <t>ソウスウ</t>
    </rPh>
    <phoneticPr fontId="1"/>
  </si>
  <si>
    <t>凶悪犯</t>
    <rPh sb="0" eb="3">
      <t>キョウアクハン</t>
    </rPh>
    <phoneticPr fontId="1"/>
  </si>
  <si>
    <t>強盗</t>
    <rPh sb="0" eb="2">
      <t>ゴウトウ</t>
    </rPh>
    <phoneticPr fontId="1"/>
  </si>
  <si>
    <t>粗暴犯</t>
    <rPh sb="0" eb="2">
      <t>ソボウ</t>
    </rPh>
    <rPh sb="2" eb="3">
      <t>ハン</t>
    </rPh>
    <phoneticPr fontId="1"/>
  </si>
  <si>
    <t>窃盗犯</t>
    <rPh sb="0" eb="2">
      <t>セットウ</t>
    </rPh>
    <rPh sb="2" eb="3">
      <t>ハン</t>
    </rPh>
    <phoneticPr fontId="1"/>
  </si>
  <si>
    <t>知能犯</t>
    <rPh sb="0" eb="3">
      <t>チノウハン</t>
    </rPh>
    <phoneticPr fontId="1"/>
  </si>
  <si>
    <t>横領</t>
    <rPh sb="0" eb="2">
      <t>オウリョウ</t>
    </rPh>
    <phoneticPr fontId="1"/>
  </si>
  <si>
    <t>偽造</t>
    <rPh sb="0" eb="2">
      <t>ギゾウ</t>
    </rPh>
    <phoneticPr fontId="1"/>
  </si>
  <si>
    <t>賭博</t>
    <rPh sb="0" eb="2">
      <t>トバク</t>
    </rPh>
    <phoneticPr fontId="1"/>
  </si>
  <si>
    <t>女表</t>
    <rPh sb="0" eb="1">
      <t>オンナ</t>
    </rPh>
    <rPh sb="1" eb="2">
      <t>ヒョウ</t>
    </rPh>
    <phoneticPr fontId="1"/>
  </si>
  <si>
    <t>　２　「異常めいてい」とは、アルコールの影響により極度の興奮又は錯乱がみられる状態にあることをいう。</t>
    <phoneticPr fontId="1"/>
  </si>
  <si>
    <t>略取誘拐・人身売買</t>
    <rPh sb="5" eb="7">
      <t>ジンシン</t>
    </rPh>
    <rPh sb="7" eb="9">
      <t>バイバイ</t>
    </rPh>
    <phoneticPr fontId="1"/>
  </si>
  <si>
    <t>支払用カード偽造</t>
    <rPh sb="0" eb="2">
      <t>シハラ</t>
    </rPh>
    <rPh sb="2" eb="3">
      <t>ヨウ</t>
    </rPh>
    <rPh sb="6" eb="8">
      <t>ギゾウ</t>
    </rPh>
    <phoneticPr fontId="1"/>
  </si>
  <si>
    <t>介護・看病疲れ</t>
    <rPh sb="0" eb="2">
      <t>カイゴ</t>
    </rPh>
    <rPh sb="3" eb="5">
      <t>カンビョウ</t>
    </rPh>
    <rPh sb="5" eb="6">
      <t>ツカ</t>
    </rPh>
    <phoneticPr fontId="1"/>
  </si>
  <si>
    <t>痴情</t>
  </si>
  <si>
    <t>怨恨</t>
  </si>
  <si>
    <t>怨恨</t>
    <phoneticPr fontId="1"/>
  </si>
  <si>
    <t>痴情</t>
    <phoneticPr fontId="1"/>
  </si>
  <si>
    <t>子育ての悩み</t>
    <rPh sb="0" eb="2">
      <t>コソダ</t>
    </rPh>
    <rPh sb="4" eb="5">
      <t>ナヤ</t>
    </rPh>
    <phoneticPr fontId="1"/>
  </si>
  <si>
    <t>異常めいてい・精神障害又はその疑い</t>
    <rPh sb="0" eb="2">
      <t>イジョウ</t>
    </rPh>
    <rPh sb="7" eb="9">
      <t>セイシン</t>
    </rPh>
    <rPh sb="9" eb="11">
      <t>ショウガイ</t>
    </rPh>
    <rPh sb="11" eb="12">
      <t>マタ</t>
    </rPh>
    <rPh sb="15" eb="16">
      <t>ウタガ</t>
    </rPh>
    <phoneticPr fontId="1"/>
  </si>
  <si>
    <t>　　　　　 犯行の動機原因
 罪 種</t>
    <rPh sb="6" eb="8">
      <t>ハンコウ</t>
    </rPh>
    <phoneticPr fontId="1"/>
  </si>
  <si>
    <t>検挙280</t>
    <rPh sb="0" eb="2">
      <t>ケンキョ</t>
    </rPh>
    <phoneticPr fontId="1"/>
  </si>
  <si>
    <t>検挙281</t>
    <rPh sb="0" eb="2">
      <t>ケンキョ</t>
    </rPh>
    <phoneticPr fontId="1"/>
  </si>
  <si>
    <t>検挙282</t>
    <rPh sb="0" eb="2">
      <t>ケンキョ</t>
    </rPh>
    <phoneticPr fontId="1"/>
  </si>
  <si>
    <t>検挙283</t>
    <rPh sb="0" eb="2">
      <t>ケンキョ</t>
    </rPh>
    <phoneticPr fontId="1"/>
  </si>
  <si>
    <t>ぱちんこ依存</t>
    <rPh sb="4" eb="6">
      <t>イゾン</t>
    </rPh>
    <phoneticPr fontId="1"/>
  </si>
  <si>
    <t>ギャンブル依存</t>
    <rPh sb="5" eb="7">
      <t>イゾン</t>
    </rPh>
    <phoneticPr fontId="1"/>
  </si>
  <si>
    <t>強盗・強制性交等</t>
    <rPh sb="0" eb="2">
      <t>ゴウトウ</t>
    </rPh>
    <rPh sb="3" eb="5">
      <t>キョウセイ</t>
    </rPh>
    <rPh sb="5" eb="7">
      <t>セイコウ</t>
    </rPh>
    <rPh sb="7" eb="8">
      <t>ナド</t>
    </rPh>
    <phoneticPr fontId="1"/>
  </si>
  <si>
    <t>強制性交等</t>
    <rPh sb="0" eb="2">
      <t>キョウセイ</t>
    </rPh>
    <rPh sb="2" eb="4">
      <t>セイコウ</t>
    </rPh>
    <rPh sb="4" eb="5">
      <t>ナド</t>
    </rPh>
    <phoneticPr fontId="1"/>
  </si>
  <si>
    <t>注１　「薬物の作用」とは、麻薬、覚醒剤、有機溶剤等の薬物の作用により、興奮、幻覚等があることをいう。</t>
    <rPh sb="0" eb="1">
      <t>チュウ</t>
    </rPh>
    <rPh sb="4" eb="6">
      <t>ヤクブツ</t>
    </rPh>
    <rPh sb="7" eb="9">
      <t>サヨウ</t>
    </rPh>
    <rPh sb="13" eb="15">
      <t>マヤク</t>
    </rPh>
    <rPh sb="16" eb="17">
      <t>カク</t>
    </rPh>
    <rPh sb="17" eb="18">
      <t>セイ</t>
    </rPh>
    <rPh sb="18" eb="19">
      <t>ザイ</t>
    </rPh>
    <rPh sb="20" eb="22">
      <t>ユウキ</t>
    </rPh>
    <rPh sb="22" eb="24">
      <t>ヨウザイ</t>
    </rPh>
    <rPh sb="24" eb="25">
      <t>トウ</t>
    </rPh>
    <rPh sb="26" eb="28">
      <t>ヤクブツ</t>
    </rPh>
    <rPh sb="29" eb="31">
      <t>サヨウ</t>
    </rPh>
    <rPh sb="35" eb="37">
      <t>コウフン</t>
    </rPh>
    <rPh sb="38" eb="40">
      <t>ゲンカク</t>
    </rPh>
    <rPh sb="40" eb="41">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</si>
</sst>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Red]\-#,##0;\-"/>
  </numFmts>
  <fonts count="31" x14ac:knownFonts="1">
    <font>
      <sz val="10"/>
      <name val="ＭＳ 明朝"/>
      <family val="1"/>
      <charset val="128"/>
    </font>
    <font>
      <sz val="7"/>
      <name val="Terminal"/>
      <family val="3"/>
      <charset val="255"/>
    </font>
    <font>
      <sz val="12"/>
      <name val="ＭＳ 明朝"/>
      <family val="1"/>
      <charset val="128"/>
    </font>
    <font>
      <sz val="8"/>
      <name val="ＭＳ 明朝"/>
      <family val="1"/>
      <charset val="128"/>
    </font>
    <font>
      <sz val="10"/>
      <name val="ＭＳ 明朝"/>
      <family val="1"/>
      <charset val="128"/>
    </font>
    <font>
      <sz val="8"/>
      <name val="ＭＳ ゴシック"/>
      <family val="3"/>
      <charset val="128"/>
    </font>
    <font>
      <sz val="10"/>
      <name val="ＭＳ ゴシック"/>
      <family val="3"/>
      <charset val="128"/>
    </font>
    <font>
      <sz val="9"/>
      <name val="ＭＳ ゴシック"/>
      <family val="3"/>
      <charset val="128"/>
    </font>
    <font>
      <sz val="10"/>
      <name val="ＭＳ 明朝"/>
      <family val="1"/>
      <charset val="128"/>
    </font>
    <font>
      <sz val="9"/>
      <name val="ＭＳ 明朝"/>
      <family val="1"/>
      <charset val="128"/>
    </font>
    <font>
      <sz val="11"/>
      <color indexed="8"/>
      <name val="ＭＳ Ｐゴシック"/>
      <family val="3"/>
      <charset val="128"/>
    </font>
    <font>
      <sz val="11"/>
      <color indexed="8"/>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indexed="62"/>
      <name val="ＭＳ Ｐゴシック"/>
      <family val="3"/>
      <charset val="128"/>
      <scheme val="major"/>
    </font>
    <font>
      <b/>
      <sz val="11"/>
      <color theme="0"/>
      <name val="ＭＳ Ｐゴシック"/>
      <family val="3"/>
      <charset val="128"/>
      <scheme val="minor"/>
    </font>
    <font>
      <sz val="11"/>
      <color indexed="19"/>
      <name val="ＭＳ Ｐゴシック"/>
      <family val="3"/>
      <charset val="128"/>
      <scheme val="minor"/>
    </font>
    <font>
      <u/>
      <sz val="8"/>
      <color rgb="FF0000FF"/>
      <name val="ＭＳ Ｐゴシック"/>
      <family val="3"/>
      <charset val="128"/>
      <scheme val="minor"/>
    </font>
    <font>
      <sz val="11"/>
      <color indexed="10"/>
      <name val="ＭＳ Ｐゴシック"/>
      <family val="3"/>
      <charset val="128"/>
      <scheme val="minor"/>
    </font>
    <font>
      <sz val="11"/>
      <color rgb="FF9C0006"/>
      <name val="ＭＳ Ｐゴシック"/>
      <family val="3"/>
      <charset val="128"/>
      <scheme val="minor"/>
    </font>
    <font>
      <b/>
      <sz val="11"/>
      <color indexed="10"/>
      <name val="ＭＳ Ｐゴシック"/>
      <family val="3"/>
      <charset val="128"/>
      <scheme val="minor"/>
    </font>
    <font>
      <sz val="11"/>
      <color rgb="FFFF0000"/>
      <name val="ＭＳ Ｐゴシック"/>
      <family val="3"/>
      <charset val="128"/>
      <scheme val="minor"/>
    </font>
    <font>
      <b/>
      <sz val="15"/>
      <color indexed="62"/>
      <name val="ＭＳ Ｐゴシック"/>
      <family val="3"/>
      <charset val="128"/>
      <scheme val="minor"/>
    </font>
    <font>
      <b/>
      <sz val="13"/>
      <color indexed="62"/>
      <name val="ＭＳ Ｐゴシック"/>
      <family val="3"/>
      <charset val="128"/>
      <scheme val="minor"/>
    </font>
    <font>
      <b/>
      <sz val="11"/>
      <color indexed="62"/>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u/>
      <sz val="8"/>
      <color rgb="FF800080"/>
      <name val="ＭＳ Ｐゴシック"/>
      <family val="3"/>
      <charset val="128"/>
      <scheme val="minor"/>
    </font>
    <font>
      <sz val="11"/>
      <color rgb="FF006100"/>
      <name val="ＭＳ Ｐゴシック"/>
      <family val="3"/>
      <charset val="128"/>
      <scheme val="minor"/>
    </font>
  </fonts>
  <fills count="22">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10"/>
      </patternFill>
    </fill>
    <fill>
      <patternFill patternType="solid">
        <fgColor indexed="46"/>
      </patternFill>
    </fill>
    <fill>
      <patternFill patternType="solid">
        <fgColor indexed="9"/>
      </patternFill>
    </fill>
    <fill>
      <patternFill patternType="solid">
        <fgColor theme="8" tint="0.79998168889431442"/>
        <bgColor indexed="65"/>
      </patternFill>
    </fill>
    <fill>
      <patternFill patternType="solid">
        <fgColor theme="5" tint="0.59999389629810485"/>
        <bgColor indexed="65"/>
      </patternFill>
    </fill>
    <fill>
      <patternFill patternType="solid">
        <fgColor theme="8"/>
      </patternFill>
    </fill>
    <fill>
      <patternFill patternType="solid">
        <fgColor rgb="FFA5A5A5"/>
      </patternFill>
    </fill>
    <fill>
      <patternFill patternType="solid">
        <fgColor rgb="FFFFEB9C"/>
      </patternFill>
    </fill>
    <fill>
      <patternFill patternType="solid">
        <fgColor rgb="FFFFFFCC"/>
      </patternFill>
    </fill>
  </fills>
  <borders count="36">
    <border>
      <left/>
      <right/>
      <top/>
      <bottom/>
      <diagonal/>
    </border>
    <border>
      <left/>
      <right/>
      <top/>
      <bottom style="double">
        <color indexed="10"/>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top style="thin">
        <color indexed="64"/>
      </top>
      <bottom/>
      <diagonal/>
    </border>
    <border diagonalDown="1">
      <left/>
      <right/>
      <top style="medium">
        <color indexed="64"/>
      </top>
      <bottom/>
      <diagonal style="thin">
        <color indexed="64"/>
      </diagonal>
    </border>
    <border diagonalDown="1">
      <left/>
      <right/>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2667">
    <xf numFmtId="0" fontId="0" fillId="0" borderId="0" applyNumberFormat="0" applyFill="0" applyBorder="0" applyAlignment="0" applyProtection="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5" fillId="19" borderId="32" applyNumberFormat="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0"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0"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0"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1"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0" fillId="21" borderId="33" applyNumberFormat="0" applyFont="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8" fillId="0" borderId="1" applyNumberFormat="0" applyFill="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0" fillId="15" borderId="34" applyNumberFormat="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0"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0"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4" applyNumberFormat="0" applyFill="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5" fillId="0" borderId="5" applyNumberFormat="0" applyFill="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6" fillId="15" borderId="35" applyNumberFormat="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28" fillId="7" borderId="34" applyNumberFormat="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cellStyleXfs>
  <cellXfs count="311">
    <xf numFmtId="0" fontId="0" fillId="0" borderId="0" xfId="0"/>
    <xf numFmtId="0" fontId="4" fillId="0" borderId="0" xfId="0" applyFont="1" applyFill="1"/>
    <xf numFmtId="0" fontId="4" fillId="0" borderId="0" xfId="0" applyFont="1" applyFill="1" applyProtection="1"/>
    <xf numFmtId="0" fontId="2" fillId="0" borderId="0" xfId="0" applyFont="1" applyFill="1" applyBorder="1" applyAlignment="1" applyProtection="1">
      <alignment vertical="center"/>
    </xf>
    <xf numFmtId="0" fontId="2" fillId="0" borderId="0" xfId="0" applyFont="1" applyFill="1" applyBorder="1" applyAlignment="1" applyProtection="1">
      <alignment horizontal="distributed" vertical="center" justifyLastLine="1"/>
    </xf>
    <xf numFmtId="0" fontId="2" fillId="0" borderId="0" xfId="0" applyFont="1" applyFill="1" applyAlignment="1">
      <alignment vertical="center"/>
    </xf>
    <xf numFmtId="176" fontId="4" fillId="0" borderId="0" xfId="0" applyNumberFormat="1" applyFont="1" applyFill="1" applyBorder="1" applyAlignment="1" applyProtection="1">
      <alignment vertical="center"/>
    </xf>
    <xf numFmtId="0" fontId="4" fillId="0" borderId="0" xfId="0" applyFont="1" applyFill="1" applyBorder="1" applyAlignment="1" applyProtection="1">
      <alignment vertical="center"/>
    </xf>
    <xf numFmtId="0" fontId="4" fillId="0" borderId="0" xfId="0" applyFont="1" applyFill="1" applyBorder="1" applyAlignment="1" applyProtection="1">
      <alignment horizontal="left" vertical="center"/>
    </xf>
    <xf numFmtId="0" fontId="4" fillId="0" borderId="0" xfId="0" applyFont="1" applyFill="1" applyAlignment="1">
      <alignment vertical="center"/>
    </xf>
    <xf numFmtId="0" fontId="0" fillId="0" borderId="0" xfId="0" applyFont="1" applyFill="1" applyBorder="1" applyAlignment="1" applyProtection="1">
      <alignment horizontal="center" vertical="center"/>
    </xf>
    <xf numFmtId="0" fontId="0" fillId="0" borderId="0" xfId="0" applyFill="1" applyAlignment="1">
      <alignment horizontal="right" vertical="center"/>
    </xf>
    <xf numFmtId="0" fontId="0" fillId="0" borderId="0" xfId="0" applyFont="1" applyFill="1" applyAlignment="1">
      <alignment vertical="center"/>
    </xf>
    <xf numFmtId="0" fontId="0" fillId="0" borderId="6" xfId="0" applyFill="1" applyBorder="1" applyAlignment="1" applyProtection="1">
      <alignment horizontal="distributed" vertical="center" wrapText="1" justifyLastLine="1"/>
    </xf>
    <xf numFmtId="0" fontId="0" fillId="0" borderId="6" xfId="0" applyFont="1" applyFill="1" applyBorder="1" applyAlignment="1" applyProtection="1">
      <alignment horizontal="distributed" vertical="center" wrapText="1" justifyLastLine="1"/>
    </xf>
    <xf numFmtId="0" fontId="9" fillId="0" borderId="6" xfId="0" applyFont="1" applyFill="1" applyBorder="1" applyAlignment="1" applyProtection="1">
      <alignment horizontal="distributed" vertical="center" wrapText="1" justifyLastLine="1"/>
    </xf>
    <xf numFmtId="0" fontId="0" fillId="0" borderId="7" xfId="0" applyFill="1" applyBorder="1" applyAlignment="1" applyProtection="1">
      <alignment horizontal="distributed" vertical="center" wrapText="1" justifyLastLine="1"/>
    </xf>
    <xf numFmtId="0" fontId="0" fillId="0" borderId="0" xfId="0" quotePrefix="1" applyFont="1" applyFill="1" applyBorder="1" applyAlignment="1" applyProtection="1">
      <alignment horizontal="distributed" vertical="center" wrapText="1" justifyLastLine="1"/>
    </xf>
    <xf numFmtId="0" fontId="0" fillId="0" borderId="8" xfId="0" applyFill="1" applyBorder="1" applyAlignment="1" applyProtection="1">
      <alignment horizontal="distributed" vertical="center" wrapText="1" justifyLastLine="1"/>
    </xf>
    <xf numFmtId="0" fontId="0" fillId="0" borderId="9" xfId="0" applyFill="1" applyBorder="1" applyAlignment="1" applyProtection="1">
      <alignment horizontal="distributed" vertical="center" wrapText="1" justifyLastLine="1"/>
    </xf>
    <xf numFmtId="176" fontId="6" fillId="0" borderId="0" xfId="0" applyNumberFormat="1" applyFont="1" applyFill="1" applyBorder="1" applyAlignment="1" applyProtection="1"/>
    <xf numFmtId="0" fontId="6" fillId="0" borderId="10" xfId="0" applyFont="1" applyFill="1" applyBorder="1" applyAlignment="1">
      <alignment horizontal="distributed"/>
    </xf>
    <xf numFmtId="0" fontId="6" fillId="0" borderId="0" xfId="0" applyFont="1" applyFill="1" applyBorder="1" applyAlignment="1">
      <alignment horizontal="distributed"/>
    </xf>
    <xf numFmtId="176" fontId="5" fillId="0" borderId="0" xfId="0" applyNumberFormat="1" applyFont="1" applyFill="1" applyAlignment="1">
      <alignment horizontal="right"/>
    </xf>
    <xf numFmtId="0" fontId="5" fillId="0" borderId="0" xfId="0" applyFont="1" applyFill="1" applyAlignment="1"/>
    <xf numFmtId="0" fontId="4" fillId="0" borderId="0" xfId="0" applyFont="1" applyFill="1" applyBorder="1" applyAlignment="1">
      <alignment horizontal="distributed"/>
    </xf>
    <xf numFmtId="0" fontId="4" fillId="0" borderId="12" xfId="0" applyFont="1" applyFill="1" applyBorder="1" applyAlignment="1">
      <alignment horizontal="distributed"/>
    </xf>
    <xf numFmtId="176" fontId="8" fillId="0" borderId="0" xfId="0" applyNumberFormat="1" applyFont="1" applyFill="1" applyBorder="1" applyAlignment="1" applyProtection="1">
      <protection locked="0"/>
    </xf>
    <xf numFmtId="0" fontId="8" fillId="0" borderId="10" xfId="0" applyFont="1" applyFill="1" applyBorder="1" applyAlignment="1">
      <alignment horizontal="distributed"/>
    </xf>
    <xf numFmtId="0" fontId="8" fillId="0" borderId="0" xfId="0" applyFont="1" applyFill="1" applyBorder="1" applyAlignment="1">
      <alignment horizontal="distributed"/>
    </xf>
    <xf numFmtId="0" fontId="3" fillId="0" borderId="0" xfId="0" applyFont="1" applyFill="1" applyAlignment="1"/>
    <xf numFmtId="176" fontId="4" fillId="0" borderId="0" xfId="0" applyNumberFormat="1" applyFont="1" applyFill="1" applyBorder="1" applyAlignment="1" applyProtection="1"/>
    <xf numFmtId="0" fontId="8" fillId="0" borderId="12" xfId="0" applyFont="1" applyFill="1" applyBorder="1" applyAlignment="1">
      <alignment horizontal="distributed"/>
    </xf>
    <xf numFmtId="176" fontId="0" fillId="0" borderId="0" xfId="0" applyNumberFormat="1" applyFill="1" applyBorder="1" applyAlignment="1" applyProtection="1">
      <protection locked="0"/>
    </xf>
    <xf numFmtId="0" fontId="4" fillId="0" borderId="0" xfId="0" applyFont="1" applyFill="1" applyBorder="1" applyAlignment="1"/>
    <xf numFmtId="0" fontId="8" fillId="0" borderId="10" xfId="0" applyFont="1" applyFill="1" applyBorder="1" applyAlignment="1"/>
    <xf numFmtId="0" fontId="8" fillId="0" borderId="0" xfId="0" applyFont="1" applyFill="1" applyBorder="1" applyAlignment="1"/>
    <xf numFmtId="0" fontId="6" fillId="0" borderId="0" xfId="0" applyFont="1" applyFill="1" applyBorder="1" applyAlignment="1"/>
    <xf numFmtId="0" fontId="6" fillId="0" borderId="10" xfId="0" applyFont="1" applyFill="1" applyBorder="1" applyAlignment="1"/>
    <xf numFmtId="0" fontId="4" fillId="0" borderId="0" xfId="0" applyFont="1" applyFill="1" applyAlignment="1"/>
    <xf numFmtId="0" fontId="8" fillId="0" borderId="0" xfId="0" applyFont="1" applyFill="1" applyAlignment="1"/>
    <xf numFmtId="176" fontId="0" fillId="0" borderId="0" xfId="0" applyNumberFormat="1" applyFont="1" applyFill="1" applyBorder="1" applyAlignment="1" applyProtection="1"/>
    <xf numFmtId="0" fontId="8" fillId="0" borderId="13" xfId="0" applyFont="1" applyFill="1" applyBorder="1" applyAlignment="1"/>
    <xf numFmtId="0" fontId="8" fillId="0" borderId="14" xfId="0" applyFont="1" applyFill="1" applyBorder="1" applyAlignment="1"/>
    <xf numFmtId="0" fontId="8" fillId="0" borderId="0" xfId="0" applyFont="1" applyFill="1"/>
    <xf numFmtId="0" fontId="3" fillId="0" borderId="0" xfId="0" applyFont="1" applyFill="1" applyBorder="1" applyProtection="1"/>
    <xf numFmtId="0" fontId="4" fillId="0" borderId="0" xfId="0" applyFont="1" applyFill="1" applyBorder="1" applyProtection="1"/>
    <xf numFmtId="176" fontId="4" fillId="0" borderId="0" xfId="0" applyNumberFormat="1" applyFont="1" applyFill="1"/>
    <xf numFmtId="0" fontId="4" fillId="0" borderId="0" xfId="0" applyFont="1" applyFill="1" applyAlignment="1">
      <alignment horizontal="center"/>
    </xf>
    <xf numFmtId="0" fontId="2" fillId="0" borderId="0" xfId="0" applyFont="1" applyFill="1" applyAlignment="1" applyProtection="1">
      <alignment vertical="center"/>
    </xf>
    <xf numFmtId="0" fontId="0" fillId="0" borderId="7" xfId="0" applyFont="1" applyFill="1" applyBorder="1" applyAlignment="1" applyProtection="1">
      <alignment horizontal="distributed" vertical="center" wrapText="1" justifyLastLine="1"/>
    </xf>
    <xf numFmtId="176" fontId="6" fillId="0" borderId="0" xfId="0" applyNumberFormat="1" applyFont="1" applyFill="1" applyBorder="1" applyAlignment="1" applyProtection="1">
      <alignment horizontal="right"/>
    </xf>
    <xf numFmtId="0" fontId="4" fillId="0" borderId="10" xfId="0" applyFont="1" applyFill="1" applyBorder="1" applyAlignment="1">
      <alignment horizontal="distributed"/>
    </xf>
    <xf numFmtId="176" fontId="4" fillId="0" borderId="10" xfId="0" applyNumberFormat="1" applyFont="1" applyFill="1" applyBorder="1" applyAlignment="1" applyProtection="1">
      <alignment horizontal="right"/>
      <protection locked="0"/>
    </xf>
    <xf numFmtId="176" fontId="4" fillId="0" borderId="0" xfId="0" applyNumberFormat="1" applyFont="1" applyFill="1" applyBorder="1" applyAlignment="1" applyProtection="1">
      <protection locked="0"/>
    </xf>
    <xf numFmtId="176" fontId="4" fillId="0" borderId="0" xfId="0" applyNumberFormat="1" applyFont="1" applyFill="1" applyBorder="1" applyAlignment="1" applyProtection="1">
      <alignment horizontal="right"/>
    </xf>
    <xf numFmtId="0" fontId="4" fillId="0" borderId="10" xfId="0" applyFont="1" applyFill="1" applyBorder="1" applyAlignment="1"/>
    <xf numFmtId="176" fontId="6" fillId="0" borderId="0" xfId="0" applyNumberFormat="1" applyFont="1" applyFill="1" applyBorder="1" applyAlignment="1" applyProtection="1">
      <protection locked="0"/>
    </xf>
    <xf numFmtId="0" fontId="4" fillId="0" borderId="13" xfId="0" applyFont="1" applyFill="1" applyBorder="1" applyAlignment="1"/>
    <xf numFmtId="0" fontId="4" fillId="0" borderId="14" xfId="0" applyFont="1" applyFill="1" applyBorder="1" applyAlignment="1"/>
    <xf numFmtId="0" fontId="3" fillId="0" borderId="0" xfId="0" applyFont="1" applyFill="1" applyProtection="1"/>
    <xf numFmtId="0" fontId="0" fillId="0" borderId="0" xfId="0" applyFill="1"/>
    <xf numFmtId="38" fontId="6" fillId="0" borderId="10" xfId="0" applyNumberFormat="1" applyFont="1" applyFill="1" applyBorder="1" applyAlignment="1" applyProtection="1"/>
    <xf numFmtId="38" fontId="6" fillId="0" borderId="11" xfId="0" applyNumberFormat="1" applyFont="1" applyFill="1" applyBorder="1" applyAlignment="1" applyProtection="1"/>
    <xf numFmtId="38" fontId="6" fillId="0" borderId="11" xfId="2026" applyNumberFormat="1" applyFont="1" applyFill="1" applyBorder="1" applyAlignment="1">
      <alignment horizontal="right" vertical="center" wrapText="1"/>
    </xf>
    <xf numFmtId="38" fontId="6" fillId="0" borderId="10" xfId="2026" applyNumberFormat="1" applyFont="1" applyFill="1" applyBorder="1" applyAlignment="1">
      <alignment horizontal="right" vertical="center" wrapText="1"/>
    </xf>
    <xf numFmtId="38" fontId="4" fillId="0" borderId="11" xfId="2026" applyNumberFormat="1" applyFont="1" applyFill="1" applyBorder="1" applyAlignment="1">
      <alignment horizontal="right" vertical="center" wrapText="1"/>
    </xf>
    <xf numFmtId="38" fontId="4" fillId="0" borderId="10" xfId="2026" applyNumberFormat="1" applyFont="1" applyFill="1" applyBorder="1" applyAlignment="1">
      <alignment horizontal="right" vertical="center" wrapText="1"/>
    </xf>
    <xf numFmtId="38" fontId="4" fillId="0" borderId="11" xfId="2031" applyNumberFormat="1" applyFont="1" applyFill="1" applyBorder="1" applyAlignment="1">
      <alignment horizontal="right" vertical="center" wrapText="1"/>
    </xf>
    <xf numFmtId="38" fontId="4" fillId="0" borderId="10" xfId="2031" applyNumberFormat="1" applyFont="1" applyFill="1" applyBorder="1" applyAlignment="1">
      <alignment horizontal="right" vertical="center" wrapText="1"/>
    </xf>
    <xf numFmtId="38" fontId="4" fillId="0" borderId="11" xfId="2037" applyNumberFormat="1" applyFont="1" applyFill="1" applyBorder="1" applyAlignment="1">
      <alignment horizontal="right" vertical="center" wrapText="1"/>
    </xf>
    <xf numFmtId="38" fontId="4" fillId="0" borderId="10" xfId="2037" applyNumberFormat="1" applyFont="1" applyFill="1" applyBorder="1" applyAlignment="1">
      <alignment horizontal="right" vertical="center" wrapText="1"/>
    </xf>
    <xf numFmtId="38" fontId="4" fillId="0" borderId="11" xfId="2032" applyNumberFormat="1" applyFont="1" applyFill="1" applyBorder="1" applyAlignment="1">
      <alignment horizontal="right" vertical="center" wrapText="1"/>
    </xf>
    <xf numFmtId="38" fontId="4" fillId="0" borderId="10" xfId="2032" applyNumberFormat="1" applyFont="1" applyFill="1" applyBorder="1" applyAlignment="1">
      <alignment horizontal="right" vertical="center" wrapText="1"/>
    </xf>
    <xf numFmtId="38" fontId="4" fillId="0" borderId="11" xfId="2048" applyNumberFormat="1" applyFont="1" applyFill="1" applyBorder="1" applyAlignment="1">
      <alignment horizontal="right" vertical="center" wrapText="1"/>
    </xf>
    <xf numFmtId="38" fontId="4" fillId="0" borderId="10" xfId="2048" applyNumberFormat="1" applyFont="1" applyFill="1" applyBorder="1" applyAlignment="1">
      <alignment horizontal="right" vertical="center" wrapText="1"/>
    </xf>
    <xf numFmtId="38" fontId="6" fillId="0" borderId="11" xfId="2048" applyNumberFormat="1" applyFont="1" applyFill="1" applyBorder="1" applyAlignment="1">
      <alignment horizontal="right" vertical="center" wrapText="1"/>
    </xf>
    <xf numFmtId="38" fontId="6" fillId="0" borderId="10" xfId="2048" applyNumberFormat="1" applyFont="1" applyFill="1" applyBorder="1" applyAlignment="1">
      <alignment horizontal="right" vertical="center" wrapText="1"/>
    </xf>
    <xf numFmtId="38" fontId="4" fillId="0" borderId="11" xfId="2033" applyNumberFormat="1" applyFont="1" applyFill="1" applyBorder="1" applyAlignment="1">
      <alignment horizontal="right" vertical="center" wrapText="1"/>
    </xf>
    <xf numFmtId="38" fontId="4" fillId="0" borderId="10" xfId="2033" applyNumberFormat="1" applyFont="1" applyFill="1" applyBorder="1" applyAlignment="1">
      <alignment horizontal="right" vertical="center" wrapText="1"/>
    </xf>
    <xf numFmtId="38" fontId="4" fillId="0" borderId="11" xfId="2059" applyNumberFormat="1" applyFont="1" applyFill="1" applyBorder="1" applyAlignment="1">
      <alignment horizontal="right" vertical="center" wrapText="1"/>
    </xf>
    <xf numFmtId="38" fontId="4" fillId="0" borderId="10" xfId="2059" applyNumberFormat="1" applyFont="1" applyFill="1" applyBorder="1" applyAlignment="1">
      <alignment horizontal="right" vertical="center" wrapText="1"/>
    </xf>
    <xf numFmtId="38" fontId="6" fillId="0" borderId="11" xfId="2059" applyNumberFormat="1" applyFont="1" applyFill="1" applyBorder="1" applyAlignment="1">
      <alignment horizontal="right" vertical="center" wrapText="1"/>
    </xf>
    <xf numFmtId="38" fontId="6" fillId="0" borderId="10" xfId="2059" applyNumberFormat="1" applyFont="1" applyFill="1" applyBorder="1" applyAlignment="1">
      <alignment horizontal="right" vertical="center" wrapText="1"/>
    </xf>
    <xf numFmtId="38" fontId="0" fillId="0" borderId="11" xfId="2059" applyNumberFormat="1" applyFont="1" applyFill="1" applyBorder="1" applyAlignment="1">
      <alignment horizontal="right" vertical="center" wrapText="1"/>
    </xf>
    <xf numFmtId="38" fontId="6" fillId="0" borderId="11" xfId="2065" applyNumberFormat="1" applyFont="1" applyFill="1" applyBorder="1" applyAlignment="1">
      <alignment horizontal="right" vertical="center" wrapText="1"/>
    </xf>
    <xf numFmtId="38" fontId="6" fillId="0" borderId="10" xfId="2065" applyNumberFormat="1" applyFont="1" applyFill="1" applyBorder="1" applyAlignment="1">
      <alignment horizontal="right" vertical="center" wrapText="1"/>
    </xf>
    <xf numFmtId="38" fontId="4" fillId="0" borderId="11" xfId="2065" applyNumberFormat="1" applyFont="1" applyFill="1" applyBorder="1" applyAlignment="1">
      <alignment horizontal="right" vertical="center" wrapText="1"/>
    </xf>
    <xf numFmtId="38" fontId="4" fillId="0" borderId="10" xfId="2065" applyNumberFormat="1" applyFont="1" applyFill="1" applyBorder="1" applyAlignment="1">
      <alignment horizontal="right" vertical="center" wrapText="1"/>
    </xf>
    <xf numFmtId="38" fontId="4" fillId="0" borderId="11" xfId="2034" applyNumberFormat="1" applyFont="1" applyFill="1" applyBorder="1" applyAlignment="1">
      <alignment horizontal="right" vertical="center" wrapText="1"/>
    </xf>
    <xf numFmtId="38" fontId="4" fillId="0" borderId="10" xfId="2034" applyNumberFormat="1" applyFont="1" applyFill="1" applyBorder="1" applyAlignment="1">
      <alignment horizontal="right" vertical="center" wrapText="1"/>
    </xf>
    <xf numFmtId="38" fontId="4" fillId="0" borderId="11" xfId="0" applyNumberFormat="1" applyFont="1" applyFill="1" applyBorder="1" applyAlignment="1" applyProtection="1"/>
    <xf numFmtId="38" fontId="4" fillId="0" borderId="10" xfId="0" applyNumberFormat="1" applyFont="1" applyFill="1" applyBorder="1" applyAlignment="1" applyProtection="1"/>
    <xf numFmtId="38" fontId="4" fillId="0" borderId="11" xfId="2066" applyNumberFormat="1" applyFont="1" applyFill="1" applyBorder="1" applyAlignment="1">
      <alignment horizontal="right" vertical="center" wrapText="1"/>
    </xf>
    <xf numFmtId="38" fontId="4" fillId="0" borderId="10" xfId="2066" applyNumberFormat="1" applyFont="1" applyFill="1" applyBorder="1" applyAlignment="1">
      <alignment horizontal="right" vertical="center" wrapText="1"/>
    </xf>
    <xf numFmtId="38" fontId="4" fillId="0" borderId="11" xfId="2067" applyNumberFormat="1" applyFont="1" applyFill="1" applyBorder="1" applyAlignment="1">
      <alignment horizontal="right" vertical="center" wrapText="1"/>
    </xf>
    <xf numFmtId="38" fontId="4" fillId="0" borderId="10" xfId="2067" applyNumberFormat="1" applyFont="1" applyFill="1" applyBorder="1" applyAlignment="1">
      <alignment horizontal="right" vertical="center" wrapText="1"/>
    </xf>
    <xf numFmtId="38" fontId="4" fillId="0" borderId="11" xfId="2068" applyNumberFormat="1" applyFont="1" applyFill="1" applyBorder="1" applyAlignment="1">
      <alignment horizontal="right" vertical="center" wrapText="1"/>
    </xf>
    <xf numFmtId="38" fontId="4" fillId="0" borderId="10" xfId="2068" applyNumberFormat="1" applyFont="1" applyFill="1" applyBorder="1" applyAlignment="1">
      <alignment horizontal="right" vertical="center" wrapText="1"/>
    </xf>
    <xf numFmtId="38" fontId="4" fillId="0" borderId="11" xfId="0" applyNumberFormat="1" applyFont="1" applyFill="1" applyBorder="1" applyAlignment="1" applyProtection="1">
      <protection locked="0"/>
    </xf>
    <xf numFmtId="38" fontId="4" fillId="0" borderId="10" xfId="0" applyNumberFormat="1" applyFont="1" applyFill="1" applyBorder="1" applyAlignment="1" applyProtection="1">
      <protection locked="0"/>
    </xf>
    <xf numFmtId="38" fontId="4" fillId="0" borderId="11" xfId="2016" applyNumberFormat="1" applyFont="1" applyFill="1" applyBorder="1" applyAlignment="1">
      <alignment horizontal="right" vertical="center" wrapText="1"/>
    </xf>
    <xf numFmtId="38" fontId="4" fillId="0" borderId="10" xfId="2016" applyNumberFormat="1" applyFont="1" applyFill="1" applyBorder="1" applyAlignment="1">
      <alignment horizontal="right" vertical="center" wrapText="1"/>
    </xf>
    <xf numFmtId="38" fontId="6" fillId="0" borderId="11" xfId="2017" applyNumberFormat="1" applyFont="1" applyFill="1" applyBorder="1" applyAlignment="1">
      <alignment horizontal="right" vertical="center" wrapText="1"/>
    </xf>
    <xf numFmtId="38" fontId="6" fillId="0" borderId="10" xfId="2017" applyNumberFormat="1" applyFont="1" applyFill="1" applyBorder="1" applyAlignment="1">
      <alignment horizontal="right" vertical="center" wrapText="1"/>
    </xf>
    <xf numFmtId="38" fontId="4" fillId="0" borderId="11" xfId="2017" applyNumberFormat="1" applyFont="1" applyFill="1" applyBorder="1" applyAlignment="1">
      <alignment horizontal="right" vertical="center" wrapText="1"/>
    </xf>
    <xf numFmtId="38" fontId="4" fillId="0" borderId="10" xfId="2017" applyNumberFormat="1" applyFont="1" applyFill="1" applyBorder="1" applyAlignment="1">
      <alignment horizontal="right" vertical="center" wrapText="1"/>
    </xf>
    <xf numFmtId="38" fontId="4" fillId="0" borderId="11" xfId="2035" applyNumberFormat="1" applyFont="1" applyFill="1" applyBorder="1" applyAlignment="1">
      <alignment horizontal="right" vertical="center" wrapText="1"/>
    </xf>
    <xf numFmtId="38" fontId="4" fillId="0" borderId="10" xfId="2035" applyNumberFormat="1" applyFont="1" applyFill="1" applyBorder="1" applyAlignment="1">
      <alignment horizontal="right" vertical="center" wrapText="1"/>
    </xf>
    <xf numFmtId="38" fontId="4" fillId="0" borderId="11" xfId="2018" applyNumberFormat="1" applyFont="1" applyFill="1" applyBorder="1" applyAlignment="1">
      <alignment horizontal="right" vertical="center" wrapText="1"/>
    </xf>
    <xf numFmtId="38" fontId="4" fillId="0" borderId="10" xfId="2018" applyNumberFormat="1" applyFont="1" applyFill="1" applyBorder="1" applyAlignment="1">
      <alignment horizontal="right" vertical="center" wrapText="1"/>
    </xf>
    <xf numFmtId="38" fontId="6" fillId="0" borderId="11" xfId="2019" applyNumberFormat="1" applyFont="1" applyFill="1" applyBorder="1" applyAlignment="1">
      <alignment horizontal="right" vertical="center" wrapText="1"/>
    </xf>
    <xf numFmtId="38" fontId="6" fillId="0" borderId="10" xfId="2019" applyNumberFormat="1" applyFont="1" applyFill="1" applyBorder="1" applyAlignment="1">
      <alignment horizontal="right" vertical="center" wrapText="1"/>
    </xf>
    <xf numFmtId="38" fontId="4" fillId="0" borderId="11" xfId="2019" applyNumberFormat="1" applyFont="1" applyFill="1" applyBorder="1" applyAlignment="1">
      <alignment horizontal="right" vertical="center" wrapText="1"/>
    </xf>
    <xf numFmtId="38" fontId="4" fillId="0" borderId="10" xfId="2019" applyNumberFormat="1" applyFont="1" applyFill="1" applyBorder="1" applyAlignment="1">
      <alignment horizontal="right" vertical="center" wrapText="1"/>
    </xf>
    <xf numFmtId="38" fontId="4" fillId="0" borderId="17" xfId="2019" applyNumberFormat="1" applyFont="1" applyFill="1" applyBorder="1" applyAlignment="1">
      <alignment horizontal="right" vertical="center" wrapText="1"/>
    </xf>
    <xf numFmtId="38" fontId="4" fillId="0" borderId="14" xfId="2019" applyNumberFormat="1" applyFont="1" applyFill="1" applyBorder="1" applyAlignment="1">
      <alignment horizontal="right" vertical="center" wrapText="1"/>
    </xf>
    <xf numFmtId="38" fontId="6" fillId="0" borderId="12" xfId="0" applyNumberFormat="1" applyFont="1" applyFill="1" applyBorder="1" applyAlignment="1" applyProtection="1"/>
    <xf numFmtId="38" fontId="6" fillId="0" borderId="12" xfId="2020" applyNumberFormat="1" applyFont="1" applyFill="1" applyBorder="1" applyAlignment="1">
      <alignment horizontal="right" vertical="center" wrapText="1"/>
    </xf>
    <xf numFmtId="38" fontId="6" fillId="0" borderId="11" xfId="2020" applyNumberFormat="1" applyFont="1" applyFill="1" applyBorder="1" applyAlignment="1">
      <alignment horizontal="right" vertical="center" wrapText="1"/>
    </xf>
    <xf numFmtId="38" fontId="4" fillId="0" borderId="12" xfId="2020" applyNumberFormat="1" applyFont="1" applyFill="1" applyBorder="1" applyAlignment="1">
      <alignment horizontal="right" vertical="center" wrapText="1"/>
    </xf>
    <xf numFmtId="38" fontId="4" fillId="0" borderId="11" xfId="2020" applyNumberFormat="1" applyFont="1" applyFill="1" applyBorder="1" applyAlignment="1">
      <alignment horizontal="right" vertical="center" wrapText="1"/>
    </xf>
    <xf numFmtId="38" fontId="4" fillId="0" borderId="12" xfId="2036" applyNumberFormat="1" applyFont="1" applyFill="1" applyBorder="1" applyAlignment="1">
      <alignment horizontal="right" vertical="center" wrapText="1"/>
    </xf>
    <xf numFmtId="38" fontId="4" fillId="0" borderId="11" xfId="2036" applyNumberFormat="1" applyFont="1" applyFill="1" applyBorder="1" applyAlignment="1">
      <alignment horizontal="right" vertical="center" wrapText="1"/>
    </xf>
    <xf numFmtId="38" fontId="4" fillId="0" borderId="12" xfId="2021" applyNumberFormat="1" applyFont="1" applyFill="1" applyBorder="1" applyAlignment="1">
      <alignment horizontal="right" vertical="center" wrapText="1"/>
    </xf>
    <xf numFmtId="38" fontId="4" fillId="0" borderId="11" xfId="2021" applyNumberFormat="1" applyFont="1" applyFill="1" applyBorder="1" applyAlignment="1">
      <alignment horizontal="right" vertical="center" wrapText="1"/>
    </xf>
    <xf numFmtId="38" fontId="4" fillId="0" borderId="12" xfId="2038" applyNumberFormat="1" applyFont="1" applyFill="1" applyBorder="1" applyAlignment="1">
      <alignment horizontal="right" vertical="center" wrapText="1"/>
    </xf>
    <xf numFmtId="38" fontId="4" fillId="0" borderId="11" xfId="2038" applyNumberFormat="1" applyFont="1" applyFill="1" applyBorder="1" applyAlignment="1">
      <alignment horizontal="right" vertical="center" wrapText="1"/>
    </xf>
    <xf numFmtId="38" fontId="4" fillId="0" borderId="12" xfId="2022" applyNumberFormat="1" applyFont="1" applyFill="1" applyBorder="1" applyAlignment="1">
      <alignment horizontal="right" vertical="center" wrapText="1"/>
    </xf>
    <xf numFmtId="38" fontId="4" fillId="0" borderId="11" xfId="2022" applyNumberFormat="1" applyFont="1" applyFill="1" applyBorder="1" applyAlignment="1">
      <alignment horizontal="right" vertical="center" wrapText="1"/>
    </xf>
    <xf numFmtId="38" fontId="6" fillId="0" borderId="12" xfId="2022" applyNumberFormat="1" applyFont="1" applyFill="1" applyBorder="1" applyAlignment="1">
      <alignment horizontal="right" vertical="center" wrapText="1"/>
    </xf>
    <xf numFmtId="38" fontId="6" fillId="0" borderId="11" xfId="2022" applyNumberFormat="1" applyFont="1" applyFill="1" applyBorder="1" applyAlignment="1">
      <alignment horizontal="right" vertical="center" wrapText="1"/>
    </xf>
    <xf numFmtId="38" fontId="4" fillId="0" borderId="12" xfId="2039" applyNumberFormat="1" applyFont="1" applyFill="1" applyBorder="1" applyAlignment="1">
      <alignment horizontal="right" vertical="center" wrapText="1"/>
    </xf>
    <xf numFmtId="38" fontId="4" fillId="0" borderId="11" xfId="2039" applyNumberFormat="1" applyFont="1" applyFill="1" applyBorder="1" applyAlignment="1">
      <alignment horizontal="right" vertical="center" wrapText="1"/>
    </xf>
    <xf numFmtId="38" fontId="4" fillId="0" borderId="12" xfId="2023" applyNumberFormat="1" applyFont="1" applyFill="1" applyBorder="1" applyAlignment="1">
      <alignment horizontal="right" vertical="center" wrapText="1"/>
    </xf>
    <xf numFmtId="38" fontId="4" fillId="0" borderId="11" xfId="2023" applyNumberFormat="1" applyFont="1" applyFill="1" applyBorder="1" applyAlignment="1">
      <alignment horizontal="right" vertical="center" wrapText="1"/>
    </xf>
    <xf numFmtId="38" fontId="6" fillId="0" borderId="12" xfId="2023" applyNumberFormat="1" applyFont="1" applyFill="1" applyBorder="1" applyAlignment="1">
      <alignment horizontal="right" vertical="center" wrapText="1"/>
    </xf>
    <xf numFmtId="38" fontId="6" fillId="0" borderId="11" xfId="2023" applyNumberFormat="1" applyFont="1" applyFill="1" applyBorder="1" applyAlignment="1">
      <alignment horizontal="right" vertical="center" wrapText="1"/>
    </xf>
    <xf numFmtId="38" fontId="6" fillId="0" borderId="12" xfId="2024" applyNumberFormat="1" applyFont="1" applyFill="1" applyBorder="1" applyAlignment="1">
      <alignment horizontal="right" vertical="center" wrapText="1"/>
    </xf>
    <xf numFmtId="38" fontId="6" fillId="0" borderId="11" xfId="2024" applyNumberFormat="1" applyFont="1" applyFill="1" applyBorder="1" applyAlignment="1">
      <alignment horizontal="right" vertical="center" wrapText="1"/>
    </xf>
    <xf numFmtId="38" fontId="4" fillId="0" borderId="12" xfId="2024" applyNumberFormat="1" applyFont="1" applyFill="1" applyBorder="1" applyAlignment="1">
      <alignment horizontal="right" vertical="center" wrapText="1"/>
    </xf>
    <xf numFmtId="38" fontId="4" fillId="0" borderId="11" xfId="2024" applyNumberFormat="1" applyFont="1" applyFill="1" applyBorder="1" applyAlignment="1">
      <alignment horizontal="right" vertical="center" wrapText="1"/>
    </xf>
    <xf numFmtId="38" fontId="4" fillId="0" borderId="12" xfId="2040" applyNumberFormat="1" applyFont="1" applyFill="1" applyBorder="1" applyAlignment="1">
      <alignment horizontal="right" vertical="center" wrapText="1"/>
    </xf>
    <xf numFmtId="38" fontId="4" fillId="0" borderId="11" xfId="2040" applyNumberFormat="1" applyFont="1" applyFill="1" applyBorder="1" applyAlignment="1">
      <alignment horizontal="right" vertical="center" wrapText="1"/>
    </xf>
    <xf numFmtId="38" fontId="4" fillId="0" borderId="12" xfId="0" applyNumberFormat="1" applyFont="1" applyFill="1" applyBorder="1" applyAlignment="1" applyProtection="1"/>
    <xf numFmtId="38" fontId="4" fillId="0" borderId="12" xfId="2025" applyNumberFormat="1" applyFont="1" applyFill="1" applyBorder="1" applyAlignment="1">
      <alignment horizontal="right" vertical="center" wrapText="1"/>
    </xf>
    <xf numFmtId="38" fontId="4" fillId="0" borderId="11" xfId="2025" applyNumberFormat="1" applyFont="1" applyFill="1" applyBorder="1" applyAlignment="1">
      <alignment horizontal="right" vertical="center" wrapText="1"/>
    </xf>
    <xf numFmtId="38" fontId="4" fillId="0" borderId="12" xfId="0" applyNumberFormat="1" applyFont="1" applyFill="1" applyBorder="1" applyAlignment="1" applyProtection="1">
      <protection locked="0"/>
    </xf>
    <xf numFmtId="38" fontId="4" fillId="0" borderId="12" xfId="2027" applyNumberFormat="1" applyFont="1" applyFill="1" applyBorder="1" applyAlignment="1">
      <alignment horizontal="right" vertical="center" wrapText="1"/>
    </xf>
    <xf numFmtId="38" fontId="4" fillId="0" borderId="11" xfId="2027" applyNumberFormat="1" applyFont="1" applyFill="1" applyBorder="1" applyAlignment="1">
      <alignment horizontal="right" vertical="center" wrapText="1"/>
    </xf>
    <xf numFmtId="38" fontId="6" fillId="0" borderId="12" xfId="2028" applyNumberFormat="1" applyFont="1" applyFill="1" applyBorder="1" applyAlignment="1">
      <alignment horizontal="right" vertical="center" wrapText="1"/>
    </xf>
    <xf numFmtId="38" fontId="6" fillId="0" borderId="11" xfId="2028" applyNumberFormat="1" applyFont="1" applyFill="1" applyBorder="1" applyAlignment="1">
      <alignment horizontal="right" vertical="center" wrapText="1"/>
    </xf>
    <xf numFmtId="38" fontId="4" fillId="0" borderId="12" xfId="2028" applyNumberFormat="1" applyFont="1" applyFill="1" applyBorder="1" applyAlignment="1">
      <alignment horizontal="right" vertical="center" wrapText="1"/>
    </xf>
    <xf numFmtId="38" fontId="4" fillId="0" borderId="11" xfId="2028" applyNumberFormat="1" applyFont="1" applyFill="1" applyBorder="1" applyAlignment="1">
      <alignment horizontal="right" vertical="center" wrapText="1"/>
    </xf>
    <xf numFmtId="38" fontId="4" fillId="0" borderId="12" xfId="2041" applyNumberFormat="1" applyFont="1" applyFill="1" applyBorder="1" applyAlignment="1">
      <alignment horizontal="right" vertical="center" wrapText="1"/>
    </xf>
    <xf numFmtId="38" fontId="4" fillId="0" borderId="11" xfId="2041" applyNumberFormat="1" applyFont="1" applyFill="1" applyBorder="1" applyAlignment="1">
      <alignment horizontal="right" vertical="center" wrapText="1"/>
    </xf>
    <xf numFmtId="38" fontId="4" fillId="0" borderId="12" xfId="2029" applyNumberFormat="1" applyFont="1" applyFill="1" applyBorder="1" applyAlignment="1">
      <alignment horizontal="right" vertical="center" wrapText="1"/>
    </xf>
    <xf numFmtId="38" fontId="4" fillId="0" borderId="11" xfId="2029" applyNumberFormat="1" applyFont="1" applyFill="1" applyBorder="1" applyAlignment="1">
      <alignment horizontal="right" vertical="center" wrapText="1"/>
    </xf>
    <xf numFmtId="38" fontId="6" fillId="0" borderId="12" xfId="2030" applyNumberFormat="1" applyFont="1" applyFill="1" applyBorder="1" applyAlignment="1">
      <alignment horizontal="right" vertical="center" wrapText="1"/>
    </xf>
    <xf numFmtId="38" fontId="6" fillId="0" borderId="11" xfId="2030" applyNumberFormat="1" applyFont="1" applyFill="1" applyBorder="1" applyAlignment="1">
      <alignment horizontal="right" vertical="center" wrapText="1"/>
    </xf>
    <xf numFmtId="38" fontId="4" fillId="0" borderId="12" xfId="2030" applyNumberFormat="1" applyFont="1" applyFill="1" applyBorder="1" applyAlignment="1">
      <alignment horizontal="right" vertical="center" wrapText="1"/>
    </xf>
    <xf numFmtId="38" fontId="4" fillId="0" borderId="11" xfId="2030" applyNumberFormat="1" applyFont="1" applyFill="1" applyBorder="1" applyAlignment="1">
      <alignment horizontal="right" vertical="center" wrapText="1"/>
    </xf>
    <xf numFmtId="38" fontId="4" fillId="0" borderId="18" xfId="2030" applyNumberFormat="1" applyFont="1" applyFill="1" applyBorder="1" applyAlignment="1">
      <alignment horizontal="right" vertical="center" wrapText="1"/>
    </xf>
    <xf numFmtId="38" fontId="4" fillId="0" borderId="17" xfId="2030" applyNumberFormat="1" applyFont="1" applyFill="1" applyBorder="1" applyAlignment="1">
      <alignment horizontal="right" vertical="center" wrapText="1"/>
    </xf>
    <xf numFmtId="38" fontId="6" fillId="0" borderId="10" xfId="0" applyNumberFormat="1" applyFont="1" applyFill="1" applyBorder="1" applyAlignment="1" applyProtection="1">
      <alignment horizontal="right"/>
    </xf>
    <xf numFmtId="38" fontId="6" fillId="0" borderId="11" xfId="0" applyNumberFormat="1" applyFont="1" applyFill="1" applyBorder="1" applyAlignment="1" applyProtection="1">
      <alignment horizontal="right"/>
    </xf>
    <xf numFmtId="38" fontId="6" fillId="0" borderId="15" xfId="0" applyNumberFormat="1" applyFont="1" applyFill="1" applyBorder="1" applyAlignment="1" applyProtection="1">
      <alignment horizontal="right"/>
    </xf>
    <xf numFmtId="38" fontId="6" fillId="0" borderId="11" xfId="2042" applyNumberFormat="1" applyFont="1" applyFill="1" applyBorder="1" applyAlignment="1">
      <alignment horizontal="right" vertical="center" wrapText="1"/>
    </xf>
    <xf numFmtId="38" fontId="6" fillId="0" borderId="10" xfId="2042" applyNumberFormat="1" applyFont="1" applyFill="1" applyBorder="1" applyAlignment="1">
      <alignment horizontal="right" vertical="center" wrapText="1"/>
    </xf>
    <xf numFmtId="38" fontId="4" fillId="0" borderId="11" xfId="2042" applyNumberFormat="1" applyFont="1" applyFill="1" applyBorder="1" applyAlignment="1">
      <alignment horizontal="right" vertical="center" wrapText="1"/>
    </xf>
    <xf numFmtId="38" fontId="4" fillId="0" borderId="10" xfId="2042" applyNumberFormat="1" applyFont="1" applyFill="1" applyBorder="1" applyAlignment="1">
      <alignment horizontal="right" vertical="center" wrapText="1"/>
    </xf>
    <xf numFmtId="38" fontId="4" fillId="0" borderId="11" xfId="2565" applyNumberFormat="1" applyFont="1" applyFill="1" applyBorder="1" applyAlignment="1">
      <alignment horizontal="right" vertical="center" wrapText="1"/>
    </xf>
    <xf numFmtId="38" fontId="4" fillId="0" borderId="10" xfId="2565" applyNumberFormat="1" applyFont="1" applyFill="1" applyBorder="1" applyAlignment="1">
      <alignment horizontal="right" vertical="center" wrapText="1"/>
    </xf>
    <xf numFmtId="38" fontId="4" fillId="0" borderId="11" xfId="2043" applyNumberFormat="1" applyFont="1" applyFill="1" applyBorder="1" applyAlignment="1">
      <alignment horizontal="right" vertical="center" wrapText="1"/>
    </xf>
    <xf numFmtId="38" fontId="4" fillId="0" borderId="10" xfId="2043" applyNumberFormat="1" applyFont="1" applyFill="1" applyBorder="1" applyAlignment="1">
      <alignment horizontal="right" vertical="center" wrapText="1"/>
    </xf>
    <xf numFmtId="38" fontId="4" fillId="0" borderId="11" xfId="2566" applyNumberFormat="1" applyFont="1" applyFill="1" applyBorder="1" applyAlignment="1">
      <alignment horizontal="right" vertical="center" wrapText="1"/>
    </xf>
    <xf numFmtId="38" fontId="4" fillId="0" borderId="10" xfId="2566" applyNumberFormat="1" applyFont="1" applyFill="1" applyBorder="1" applyAlignment="1">
      <alignment horizontal="right" vertical="center" wrapText="1"/>
    </xf>
    <xf numFmtId="38" fontId="4" fillId="0" borderId="11" xfId="2044" applyNumberFormat="1" applyFont="1" applyFill="1" applyBorder="1" applyAlignment="1">
      <alignment horizontal="right" vertical="center" wrapText="1"/>
    </xf>
    <xf numFmtId="38" fontId="4" fillId="0" borderId="10" xfId="2044" applyNumberFormat="1" applyFont="1" applyFill="1" applyBorder="1" applyAlignment="1">
      <alignment horizontal="right" vertical="center" wrapText="1"/>
    </xf>
    <xf numFmtId="38" fontId="6" fillId="0" borderId="11" xfId="2044" applyNumberFormat="1" applyFont="1" applyFill="1" applyBorder="1" applyAlignment="1">
      <alignment horizontal="right" vertical="center" wrapText="1"/>
    </xf>
    <xf numFmtId="38" fontId="6" fillId="0" borderId="10" xfId="2044" applyNumberFormat="1" applyFont="1" applyFill="1" applyBorder="1" applyAlignment="1">
      <alignment horizontal="right" vertical="center" wrapText="1"/>
    </xf>
    <xf numFmtId="38" fontId="4" fillId="0" borderId="11" xfId="0" applyNumberFormat="1" applyFont="1" applyFill="1" applyBorder="1" applyAlignment="1" applyProtection="1">
      <alignment horizontal="right"/>
      <protection locked="0"/>
    </xf>
    <xf numFmtId="38" fontId="4" fillId="0" borderId="10" xfId="0" applyNumberFormat="1" applyFont="1" applyFill="1" applyBorder="1" applyAlignment="1" applyProtection="1">
      <alignment horizontal="right"/>
      <protection locked="0"/>
    </xf>
    <xf numFmtId="38" fontId="4" fillId="0" borderId="11" xfId="2045" applyNumberFormat="1" applyFont="1" applyFill="1" applyBorder="1" applyAlignment="1">
      <alignment horizontal="right" vertical="center" wrapText="1"/>
    </xf>
    <xf numFmtId="38" fontId="4" fillId="0" borderId="10" xfId="2045" applyNumberFormat="1" applyFont="1" applyFill="1" applyBorder="1" applyAlignment="1">
      <alignment horizontal="right" vertical="center" wrapText="1"/>
    </xf>
    <xf numFmtId="38" fontId="6" fillId="0" borderId="11" xfId="2045" applyNumberFormat="1" applyFont="1" applyFill="1" applyBorder="1" applyAlignment="1">
      <alignment horizontal="right" vertical="center" wrapText="1"/>
    </xf>
    <xf numFmtId="38" fontId="6" fillId="0" borderId="10" xfId="2045" applyNumberFormat="1" applyFont="1" applyFill="1" applyBorder="1" applyAlignment="1">
      <alignment horizontal="right" vertical="center" wrapText="1"/>
    </xf>
    <xf numFmtId="38" fontId="6" fillId="0" borderId="11" xfId="2046" applyNumberFormat="1" applyFont="1" applyFill="1" applyBorder="1" applyAlignment="1">
      <alignment horizontal="right" vertical="center" wrapText="1"/>
    </xf>
    <xf numFmtId="38" fontId="6" fillId="0" borderId="10" xfId="2046" applyNumberFormat="1" applyFont="1" applyFill="1" applyBorder="1" applyAlignment="1">
      <alignment horizontal="right" vertical="center" wrapText="1"/>
    </xf>
    <xf numFmtId="38" fontId="4" fillId="0" borderId="11" xfId="2046" applyNumberFormat="1" applyFont="1" applyFill="1" applyBorder="1" applyAlignment="1">
      <alignment horizontal="right" vertical="center" wrapText="1"/>
    </xf>
    <xf numFmtId="38" fontId="4" fillId="0" borderId="10" xfId="2046" applyNumberFormat="1" applyFont="1" applyFill="1" applyBorder="1" applyAlignment="1">
      <alignment horizontal="right" vertical="center" wrapText="1"/>
    </xf>
    <xf numFmtId="38" fontId="4" fillId="0" borderId="11" xfId="2567" applyNumberFormat="1" applyFont="1" applyFill="1" applyBorder="1" applyAlignment="1">
      <alignment horizontal="right" vertical="center" wrapText="1"/>
    </xf>
    <xf numFmtId="38" fontId="4" fillId="0" borderId="10" xfId="2567" applyNumberFormat="1" applyFont="1" applyFill="1" applyBorder="1" applyAlignment="1">
      <alignment horizontal="right" vertical="center" wrapText="1"/>
    </xf>
    <xf numFmtId="38" fontId="4" fillId="0" borderId="11" xfId="0" applyNumberFormat="1" applyFont="1" applyFill="1" applyBorder="1" applyAlignment="1" applyProtection="1">
      <alignment horizontal="right"/>
    </xf>
    <xf numFmtId="38" fontId="4" fillId="0" borderId="10" xfId="0" applyNumberFormat="1" applyFont="1" applyFill="1" applyBorder="1" applyAlignment="1" applyProtection="1">
      <alignment horizontal="right"/>
    </xf>
    <xf numFmtId="38" fontId="4" fillId="0" borderId="11" xfId="2047" applyNumberFormat="1" applyFont="1" applyFill="1" applyBorder="1" applyAlignment="1">
      <alignment horizontal="right" vertical="center" wrapText="1"/>
    </xf>
    <xf numFmtId="38" fontId="4" fillId="0" borderId="10" xfId="2047" applyNumberFormat="1" applyFont="1" applyFill="1" applyBorder="1" applyAlignment="1">
      <alignment horizontal="right" vertical="center" wrapText="1"/>
    </xf>
    <xf numFmtId="38" fontId="4" fillId="0" borderId="11" xfId="2049" applyNumberFormat="1" applyFont="1" applyFill="1" applyBorder="1" applyAlignment="1">
      <alignment horizontal="right" vertical="center" wrapText="1"/>
    </xf>
    <xf numFmtId="38" fontId="4" fillId="0" borderId="10" xfId="2049" applyNumberFormat="1" applyFont="1" applyFill="1" applyBorder="1" applyAlignment="1">
      <alignment horizontal="right" vertical="center" wrapText="1"/>
    </xf>
    <xf numFmtId="38" fontId="4" fillId="0" borderId="11" xfId="2050" applyNumberFormat="1" applyFont="1" applyFill="1" applyBorder="1" applyAlignment="1">
      <alignment horizontal="right" vertical="center" wrapText="1"/>
    </xf>
    <xf numFmtId="38" fontId="4" fillId="0" borderId="10" xfId="2050" applyNumberFormat="1" applyFont="1" applyFill="1" applyBorder="1" applyAlignment="1">
      <alignment horizontal="right" vertical="center" wrapText="1"/>
    </xf>
    <xf numFmtId="38" fontId="4" fillId="0" borderId="11" xfId="2051" applyNumberFormat="1" applyFont="1" applyFill="1" applyBorder="1" applyAlignment="1">
      <alignment horizontal="right" vertical="center" wrapText="1"/>
    </xf>
    <xf numFmtId="38" fontId="4" fillId="0" borderId="10" xfId="2051" applyNumberFormat="1" applyFont="1" applyFill="1" applyBorder="1" applyAlignment="1">
      <alignment horizontal="right" vertical="center" wrapText="1"/>
    </xf>
    <xf numFmtId="38" fontId="6" fillId="0" borderId="11" xfId="2051" applyNumberFormat="1" applyFont="1" applyFill="1" applyBorder="1" applyAlignment="1">
      <alignment horizontal="right" vertical="center" wrapText="1"/>
    </xf>
    <xf numFmtId="38" fontId="6" fillId="0" borderId="10" xfId="2051" applyNumberFormat="1" applyFont="1" applyFill="1" applyBorder="1" applyAlignment="1">
      <alignment horizontal="right" vertical="center" wrapText="1"/>
    </xf>
    <xf numFmtId="38" fontId="4" fillId="0" borderId="11" xfId="2568" applyNumberFormat="1" applyFont="1" applyFill="1" applyBorder="1" applyAlignment="1">
      <alignment horizontal="right" vertical="center" wrapText="1"/>
    </xf>
    <xf numFmtId="38" fontId="4" fillId="0" borderId="10" xfId="2568" applyNumberFormat="1" applyFont="1" applyFill="1" applyBorder="1" applyAlignment="1">
      <alignment horizontal="right" vertical="center" wrapText="1"/>
    </xf>
    <xf numFmtId="38" fontId="4" fillId="0" borderId="11" xfId="2052" applyNumberFormat="1" applyFont="1" applyFill="1" applyBorder="1" applyAlignment="1">
      <alignment horizontal="right" vertical="center" wrapText="1"/>
    </xf>
    <xf numFmtId="38" fontId="4" fillId="0" borderId="10" xfId="2052" applyNumberFormat="1" applyFont="1" applyFill="1" applyBorder="1" applyAlignment="1">
      <alignment horizontal="right" vertical="center" wrapText="1"/>
    </xf>
    <xf numFmtId="38" fontId="6" fillId="0" borderId="11" xfId="2053" applyNumberFormat="1" applyFont="1" applyFill="1" applyBorder="1" applyAlignment="1">
      <alignment horizontal="right" vertical="center" wrapText="1"/>
    </xf>
    <xf numFmtId="38" fontId="6" fillId="0" borderId="10" xfId="2053" applyNumberFormat="1" applyFont="1" applyFill="1" applyBorder="1" applyAlignment="1">
      <alignment horizontal="right" vertical="center" wrapText="1"/>
    </xf>
    <xf numFmtId="38" fontId="4" fillId="0" borderId="11" xfId="2053" applyNumberFormat="1" applyFont="1" applyFill="1" applyBorder="1" applyAlignment="1">
      <alignment horizontal="right" vertical="center" wrapText="1"/>
    </xf>
    <xf numFmtId="38" fontId="4" fillId="0" borderId="10" xfId="2053" applyNumberFormat="1" applyFont="1" applyFill="1" applyBorder="1" applyAlignment="1">
      <alignment horizontal="right" vertical="center" wrapText="1"/>
    </xf>
    <xf numFmtId="38" fontId="4" fillId="0" borderId="17" xfId="2053" applyNumberFormat="1" applyFont="1" applyFill="1" applyBorder="1" applyAlignment="1">
      <alignment horizontal="right" vertical="center" wrapText="1"/>
    </xf>
    <xf numFmtId="38" fontId="4" fillId="0" borderId="14" xfId="2053" applyNumberFormat="1" applyFont="1" applyFill="1" applyBorder="1" applyAlignment="1">
      <alignment horizontal="right" vertical="center" wrapText="1"/>
    </xf>
    <xf numFmtId="38" fontId="6" fillId="0" borderId="16" xfId="0" applyNumberFormat="1" applyFont="1" applyFill="1" applyBorder="1" applyAlignment="1" applyProtection="1">
      <alignment horizontal="right"/>
    </xf>
    <xf numFmtId="38" fontId="6" fillId="0" borderId="12" xfId="2054" applyNumberFormat="1" applyFont="1" applyFill="1" applyBorder="1" applyAlignment="1">
      <alignment horizontal="right" vertical="center" wrapText="1"/>
    </xf>
    <xf numFmtId="38" fontId="6" fillId="0" borderId="11" xfId="2054" applyNumberFormat="1" applyFont="1" applyFill="1" applyBorder="1" applyAlignment="1">
      <alignment horizontal="right" vertical="center" wrapText="1"/>
    </xf>
    <xf numFmtId="38" fontId="4" fillId="0" borderId="12" xfId="2054" applyNumberFormat="1" applyFont="1" applyFill="1" applyBorder="1" applyAlignment="1">
      <alignment horizontal="right" vertical="center" wrapText="1"/>
    </xf>
    <xf numFmtId="38" fontId="4" fillId="0" borderId="11" xfId="2054" applyNumberFormat="1" applyFont="1" applyFill="1" applyBorder="1" applyAlignment="1">
      <alignment horizontal="right" vertical="center" wrapText="1"/>
    </xf>
    <xf numFmtId="38" fontId="4" fillId="0" borderId="12" xfId="2569" applyNumberFormat="1" applyFont="1" applyFill="1" applyBorder="1" applyAlignment="1">
      <alignment horizontal="right" vertical="center" wrapText="1"/>
    </xf>
    <xf numFmtId="38" fontId="4" fillId="0" borderId="11" xfId="2569" applyNumberFormat="1" applyFont="1" applyFill="1" applyBorder="1" applyAlignment="1">
      <alignment horizontal="right" vertical="center" wrapText="1"/>
    </xf>
    <xf numFmtId="38" fontId="4" fillId="0" borderId="12" xfId="2055" applyNumberFormat="1" applyFont="1" applyFill="1" applyBorder="1" applyAlignment="1">
      <alignment horizontal="right" vertical="center" wrapText="1"/>
    </xf>
    <xf numFmtId="38" fontId="4" fillId="0" borderId="11" xfId="2055" applyNumberFormat="1" applyFont="1" applyFill="1" applyBorder="1" applyAlignment="1">
      <alignment horizontal="right" vertical="center" wrapText="1"/>
    </xf>
    <xf numFmtId="38" fontId="4" fillId="0" borderId="12" xfId="2570" applyNumberFormat="1" applyFont="1" applyFill="1" applyBorder="1" applyAlignment="1">
      <alignment horizontal="right" vertical="center" wrapText="1"/>
    </xf>
    <xf numFmtId="38" fontId="4" fillId="0" borderId="11" xfId="2570" applyNumberFormat="1" applyFont="1" applyFill="1" applyBorder="1" applyAlignment="1">
      <alignment horizontal="right" vertical="center" wrapText="1"/>
    </xf>
    <xf numFmtId="38" fontId="4" fillId="0" borderId="12" xfId="2056" applyNumberFormat="1" applyFont="1" applyFill="1" applyBorder="1" applyAlignment="1">
      <alignment horizontal="right" vertical="center" wrapText="1"/>
    </xf>
    <xf numFmtId="38" fontId="4" fillId="0" borderId="11" xfId="2056" applyNumberFormat="1" applyFont="1" applyFill="1" applyBorder="1" applyAlignment="1">
      <alignment horizontal="right" vertical="center" wrapText="1"/>
    </xf>
    <xf numFmtId="38" fontId="6" fillId="0" borderId="12" xfId="2056" applyNumberFormat="1" applyFont="1" applyFill="1" applyBorder="1" applyAlignment="1">
      <alignment horizontal="right" vertical="center" wrapText="1"/>
    </xf>
    <xf numFmtId="38" fontId="6" fillId="0" borderId="11" xfId="2056" applyNumberFormat="1" applyFont="1" applyFill="1" applyBorder="1" applyAlignment="1">
      <alignment horizontal="right" vertical="center" wrapText="1"/>
    </xf>
    <xf numFmtId="38" fontId="4" fillId="0" borderId="12" xfId="2571" applyNumberFormat="1" applyFont="1" applyFill="1" applyBorder="1" applyAlignment="1">
      <alignment horizontal="right" vertical="center" wrapText="1"/>
    </xf>
    <xf numFmtId="38" fontId="4" fillId="0" borderId="11" xfId="2571" applyNumberFormat="1" applyFont="1" applyFill="1" applyBorder="1" applyAlignment="1">
      <alignment horizontal="right" vertical="center" wrapText="1"/>
    </xf>
    <xf numFmtId="38" fontId="4" fillId="0" borderId="12" xfId="2057" applyNumberFormat="1" applyFont="1" applyFill="1" applyBorder="1" applyAlignment="1">
      <alignment horizontal="right" vertical="center" wrapText="1"/>
    </xf>
    <xf numFmtId="38" fontId="4" fillId="0" borderId="11" xfId="2057" applyNumberFormat="1" applyFont="1" applyFill="1" applyBorder="1" applyAlignment="1">
      <alignment horizontal="right" vertical="center" wrapText="1"/>
    </xf>
    <xf numFmtId="38" fontId="6" fillId="0" borderId="12" xfId="2057" applyNumberFormat="1" applyFont="1" applyFill="1" applyBorder="1" applyAlignment="1">
      <alignment horizontal="right" vertical="center" wrapText="1"/>
    </xf>
    <xf numFmtId="38" fontId="6" fillId="0" borderId="11" xfId="2057" applyNumberFormat="1" applyFont="1" applyFill="1" applyBorder="1" applyAlignment="1">
      <alignment horizontal="right" vertical="center" wrapText="1"/>
    </xf>
    <xf numFmtId="38" fontId="6" fillId="0" borderId="12" xfId="2058" applyNumberFormat="1" applyFont="1" applyFill="1" applyBorder="1" applyAlignment="1">
      <alignment horizontal="right" vertical="center" wrapText="1"/>
    </xf>
    <xf numFmtId="38" fontId="6" fillId="0" borderId="11" xfId="2058" applyNumberFormat="1" applyFont="1" applyFill="1" applyBorder="1" applyAlignment="1">
      <alignment horizontal="right" vertical="center" wrapText="1"/>
    </xf>
    <xf numFmtId="38" fontId="4" fillId="0" borderId="12" xfId="2058" applyNumberFormat="1" applyFont="1" applyFill="1" applyBorder="1" applyAlignment="1">
      <alignment horizontal="right" vertical="center" wrapText="1"/>
    </xf>
    <xf numFmtId="38" fontId="4" fillId="0" borderId="11" xfId="2058" applyNumberFormat="1" applyFont="1" applyFill="1" applyBorder="1" applyAlignment="1">
      <alignment horizontal="right" vertical="center" wrapText="1"/>
    </xf>
    <xf numFmtId="38" fontId="4" fillId="0" borderId="12" xfId="2572" applyNumberFormat="1" applyFont="1" applyFill="1" applyBorder="1" applyAlignment="1">
      <alignment horizontal="right" vertical="center" wrapText="1"/>
    </xf>
    <xf numFmtId="38" fontId="4" fillId="0" borderId="11" xfId="2572" applyNumberFormat="1" applyFont="1" applyFill="1" applyBorder="1" applyAlignment="1">
      <alignment horizontal="right" vertical="center" wrapText="1"/>
    </xf>
    <xf numFmtId="38" fontId="4" fillId="0" borderId="12" xfId="0" applyNumberFormat="1" applyFont="1" applyFill="1" applyBorder="1" applyAlignment="1" applyProtection="1">
      <alignment horizontal="right"/>
    </xf>
    <xf numFmtId="38" fontId="4" fillId="0" borderId="12" xfId="2060" applyNumberFormat="1" applyFont="1" applyFill="1" applyBorder="1" applyAlignment="1">
      <alignment horizontal="right" vertical="center" wrapText="1"/>
    </xf>
    <xf numFmtId="38" fontId="4" fillId="0" borderId="11" xfId="2060" applyNumberFormat="1" applyFont="1" applyFill="1" applyBorder="1" applyAlignment="1">
      <alignment horizontal="right" vertical="center" wrapText="1"/>
    </xf>
    <xf numFmtId="38" fontId="4" fillId="0" borderId="12" xfId="0" applyNumberFormat="1" applyFont="1" applyFill="1" applyBorder="1" applyAlignment="1" applyProtection="1">
      <alignment horizontal="right"/>
      <protection locked="0"/>
    </xf>
    <xf numFmtId="38" fontId="4" fillId="0" borderId="12" xfId="2061" applyNumberFormat="1" applyFont="1" applyFill="1" applyBorder="1" applyAlignment="1">
      <alignment horizontal="right" vertical="center" wrapText="1"/>
    </xf>
    <xf numFmtId="38" fontId="4" fillId="0" borderId="11" xfId="2061" applyNumberFormat="1" applyFont="1" applyFill="1" applyBorder="1" applyAlignment="1">
      <alignment horizontal="right" vertical="center" wrapText="1"/>
    </xf>
    <xf numFmtId="38" fontId="6" fillId="0" borderId="12" xfId="2062" applyNumberFormat="1" applyFont="1" applyFill="1" applyBorder="1" applyAlignment="1">
      <alignment horizontal="right" vertical="center" wrapText="1"/>
    </xf>
    <xf numFmtId="38" fontId="6" fillId="0" borderId="11" xfId="2062" applyNumberFormat="1" applyFont="1" applyFill="1" applyBorder="1" applyAlignment="1">
      <alignment horizontal="right" vertical="center" wrapText="1"/>
    </xf>
    <xf numFmtId="38" fontId="4" fillId="0" borderId="12" xfId="2062" applyNumberFormat="1" applyFont="1" applyFill="1" applyBorder="1" applyAlignment="1">
      <alignment horizontal="right" vertical="center" wrapText="1"/>
    </xf>
    <xf numFmtId="38" fontId="4" fillId="0" borderId="11" xfId="2062" applyNumberFormat="1" applyFont="1" applyFill="1" applyBorder="1" applyAlignment="1">
      <alignment horizontal="right" vertical="center" wrapText="1"/>
    </xf>
    <xf numFmtId="38" fontId="4" fillId="0" borderId="12" xfId="2573" applyNumberFormat="1" applyFont="1" applyFill="1" applyBorder="1" applyAlignment="1">
      <alignment horizontal="right" vertical="center" wrapText="1"/>
    </xf>
    <xf numFmtId="38" fontId="4" fillId="0" borderId="11" xfId="2573" applyNumberFormat="1" applyFont="1" applyFill="1" applyBorder="1" applyAlignment="1">
      <alignment horizontal="right" vertical="center" wrapText="1"/>
    </xf>
    <xf numFmtId="38" fontId="4" fillId="0" borderId="12" xfId="2063" applyNumberFormat="1" applyFont="1" applyFill="1" applyBorder="1" applyAlignment="1">
      <alignment horizontal="right" vertical="center" wrapText="1"/>
    </xf>
    <xf numFmtId="38" fontId="4" fillId="0" borderId="11" xfId="2063" applyNumberFormat="1" applyFont="1" applyFill="1" applyBorder="1" applyAlignment="1">
      <alignment horizontal="right" vertical="center" wrapText="1"/>
    </xf>
    <xf numFmtId="38" fontId="6" fillId="0" borderId="12" xfId="2064" applyNumberFormat="1" applyFont="1" applyFill="1" applyBorder="1" applyAlignment="1">
      <alignment horizontal="right" vertical="center" wrapText="1"/>
    </xf>
    <xf numFmtId="38" fontId="6" fillId="0" borderId="11" xfId="2064" applyNumberFormat="1" applyFont="1" applyFill="1" applyBorder="1" applyAlignment="1">
      <alignment horizontal="right" vertical="center" wrapText="1"/>
    </xf>
    <xf numFmtId="38" fontId="4" fillId="0" borderId="12" xfId="2064" applyNumberFormat="1" applyFont="1" applyFill="1" applyBorder="1" applyAlignment="1">
      <alignment horizontal="right" vertical="center" wrapText="1"/>
    </xf>
    <xf numFmtId="38" fontId="4" fillId="0" borderId="11" xfId="2064" applyNumberFormat="1" applyFont="1" applyFill="1" applyBorder="1" applyAlignment="1">
      <alignment horizontal="right" vertical="center" wrapText="1"/>
    </xf>
    <xf numFmtId="38" fontId="4" fillId="0" borderId="18" xfId="2064" applyNumberFormat="1" applyFont="1" applyFill="1" applyBorder="1" applyAlignment="1">
      <alignment horizontal="right" vertical="center" wrapText="1"/>
    </xf>
    <xf numFmtId="38" fontId="4" fillId="0" borderId="17" xfId="2064" applyNumberFormat="1" applyFont="1" applyFill="1" applyBorder="1" applyAlignment="1">
      <alignment horizontal="right" vertical="center" wrapText="1"/>
    </xf>
    <xf numFmtId="0" fontId="8" fillId="0" borderId="26" xfId="0" applyFont="1" applyFill="1" applyBorder="1" applyAlignment="1">
      <alignment horizontal="left"/>
    </xf>
    <xf numFmtId="0" fontId="0" fillId="0" borderId="27" xfId="0" applyFont="1" applyFill="1" applyBorder="1" applyAlignment="1" applyProtection="1">
      <alignment horizontal="distributed" vertical="center" justifyLastLine="1"/>
    </xf>
    <xf numFmtId="0" fontId="0" fillId="0" borderId="28" xfId="0" applyFont="1" applyFill="1" applyBorder="1" applyAlignment="1" applyProtection="1">
      <alignment horizontal="distributed" vertical="center" justifyLastLine="1"/>
    </xf>
    <xf numFmtId="0" fontId="6" fillId="0" borderId="10" xfId="0" applyFont="1" applyFill="1" applyBorder="1" applyAlignment="1">
      <alignment horizontal="distributed"/>
    </xf>
    <xf numFmtId="0" fontId="6" fillId="0" borderId="0" xfId="0" applyFont="1" applyFill="1" applyBorder="1" applyAlignment="1">
      <alignment horizontal="distributed"/>
    </xf>
    <xf numFmtId="0" fontId="6" fillId="0" borderId="29" xfId="0" applyFont="1" applyFill="1" applyBorder="1" applyAlignment="1">
      <alignment horizontal="distributed"/>
    </xf>
    <xf numFmtId="0" fontId="6" fillId="0" borderId="16" xfId="0" applyFont="1" applyFill="1" applyBorder="1" applyAlignment="1">
      <alignment horizontal="distributed"/>
    </xf>
    <xf numFmtId="0" fontId="6" fillId="0" borderId="12" xfId="0" applyFont="1" applyFill="1" applyBorder="1" applyAlignment="1">
      <alignment horizontal="distributed"/>
    </xf>
    <xf numFmtId="0" fontId="4" fillId="0" borderId="0" xfId="0" applyFont="1" applyFill="1" applyBorder="1" applyAlignment="1">
      <alignment horizontal="distributed"/>
    </xf>
    <xf numFmtId="0" fontId="4" fillId="0" borderId="12" xfId="0" applyFont="1" applyFill="1" applyBorder="1" applyAlignment="1">
      <alignment horizontal="distributed"/>
    </xf>
    <xf numFmtId="0" fontId="0" fillId="0" borderId="30" xfId="0" applyFill="1" applyBorder="1" applyAlignment="1" applyProtection="1">
      <alignment horizontal="left" vertical="center" wrapText="1"/>
    </xf>
    <xf numFmtId="0" fontId="0" fillId="0" borderId="30" xfId="0" applyFont="1" applyFill="1" applyBorder="1" applyAlignment="1"/>
    <xf numFmtId="0" fontId="0" fillId="0" borderId="31" xfId="0" applyFont="1" applyFill="1" applyBorder="1" applyAlignment="1"/>
    <xf numFmtId="0" fontId="0" fillId="0" borderId="0" xfId="0" applyFont="1" applyFill="1" applyBorder="1" applyAlignment="1">
      <alignment horizontal="distributed"/>
    </xf>
    <xf numFmtId="0" fontId="8" fillId="0" borderId="0" xfId="0" applyFont="1" applyFill="1" applyBorder="1" applyAlignment="1">
      <alignment horizontal="distributed"/>
    </xf>
    <xf numFmtId="0" fontId="8" fillId="0" borderId="0" xfId="0" applyFont="1" applyFill="1" applyBorder="1" applyAlignment="1">
      <alignment horizontal="left"/>
    </xf>
    <xf numFmtId="0" fontId="4" fillId="0" borderId="0" xfId="0" applyFont="1" applyFill="1" applyBorder="1" applyAlignment="1">
      <alignment horizontal="left"/>
    </xf>
    <xf numFmtId="0" fontId="4" fillId="0" borderId="0" xfId="0" applyFont="1" applyFill="1" applyBorder="1" applyAlignment="1" applyProtection="1">
      <alignment horizontal="distributed"/>
    </xf>
    <xf numFmtId="0" fontId="4" fillId="0" borderId="12" xfId="0" applyFont="1" applyFill="1" applyBorder="1" applyAlignment="1" applyProtection="1">
      <alignment horizontal="distributed"/>
    </xf>
    <xf numFmtId="0" fontId="4" fillId="0" borderId="0" xfId="0" quotePrefix="1" applyFont="1" applyFill="1" applyBorder="1" applyAlignment="1">
      <alignment horizontal="distributed"/>
    </xf>
    <xf numFmtId="0" fontId="4" fillId="0" borderId="12" xfId="0" quotePrefix="1" applyFont="1" applyFill="1" applyBorder="1" applyAlignment="1">
      <alignment horizontal="distributed"/>
    </xf>
    <xf numFmtId="0" fontId="8" fillId="0" borderId="12" xfId="0" applyFont="1" applyFill="1" applyBorder="1" applyAlignment="1">
      <alignment horizontal="distributed"/>
    </xf>
    <xf numFmtId="0" fontId="8" fillId="0" borderId="13" xfId="0" applyFont="1" applyFill="1" applyBorder="1" applyAlignment="1">
      <alignment horizontal="left"/>
    </xf>
    <xf numFmtId="0" fontId="8" fillId="0" borderId="13" xfId="0" applyFont="1" applyFill="1" applyBorder="1" applyAlignment="1">
      <alignment horizontal="distributed"/>
    </xf>
    <xf numFmtId="0" fontId="8" fillId="0" borderId="18" xfId="0" applyFont="1" applyFill="1" applyBorder="1" applyAlignment="1">
      <alignment horizontal="distributed"/>
    </xf>
    <xf numFmtId="0" fontId="3" fillId="0" borderId="0" xfId="0" applyFont="1" applyFill="1" applyBorder="1" applyAlignment="1">
      <alignment horizontal="distributed"/>
    </xf>
    <xf numFmtId="0" fontId="3" fillId="0" borderId="12" xfId="0" applyFont="1" applyFill="1" applyBorder="1" applyAlignment="1">
      <alignment horizontal="distributed"/>
    </xf>
    <xf numFmtId="0" fontId="8" fillId="0" borderId="0" xfId="0" applyFont="1" applyFill="1" applyBorder="1" applyAlignment="1" applyProtection="1">
      <alignment horizontal="distributed"/>
    </xf>
    <xf numFmtId="0" fontId="4" fillId="0" borderId="0" xfId="0" applyFont="1" applyFill="1" applyBorder="1" applyAlignment="1"/>
    <xf numFmtId="0" fontId="0" fillId="0" borderId="26" xfId="0" applyFont="1" applyFill="1" applyBorder="1" applyAlignment="1">
      <alignment horizontal="left"/>
    </xf>
    <xf numFmtId="0" fontId="4" fillId="0" borderId="0" xfId="0" applyFont="1" applyFill="1" applyBorder="1" applyAlignment="1" applyProtection="1"/>
    <xf numFmtId="0" fontId="0" fillId="0" borderId="0" xfId="0" applyFill="1" applyAlignment="1" applyProtection="1">
      <alignment horizontal="left"/>
    </xf>
    <xf numFmtId="0" fontId="4" fillId="0" borderId="0" xfId="0" applyFont="1" applyFill="1" applyAlignment="1" applyProtection="1">
      <alignment horizontal="left"/>
    </xf>
    <xf numFmtId="0" fontId="8" fillId="0" borderId="0" xfId="0" applyFont="1" applyFill="1" applyBorder="1" applyAlignment="1"/>
    <xf numFmtId="0" fontId="0" fillId="0" borderId="19" xfId="0" applyFill="1" applyBorder="1" applyAlignment="1" applyProtection="1">
      <alignment horizontal="distributed" vertical="center" justifyLastLine="1"/>
    </xf>
    <xf numFmtId="0" fontId="0" fillId="0" borderId="20" xfId="0" applyFont="1" applyFill="1" applyBorder="1" applyAlignment="1" applyProtection="1">
      <alignment horizontal="distributed" vertical="center" justifyLastLine="1"/>
    </xf>
    <xf numFmtId="0" fontId="0" fillId="0" borderId="20" xfId="0" applyFill="1" applyBorder="1" applyAlignment="1" applyProtection="1">
      <alignment horizontal="distributed" vertical="center" justifyLastLine="1"/>
    </xf>
    <xf numFmtId="0" fontId="0" fillId="0" borderId="21" xfId="0" applyFont="1" applyFill="1" applyBorder="1" applyAlignment="1" applyProtection="1">
      <alignment horizontal="distributed" vertical="center" justifyLastLine="1"/>
    </xf>
    <xf numFmtId="0" fontId="0" fillId="0" borderId="22" xfId="0" applyFill="1" applyBorder="1" applyAlignment="1" applyProtection="1">
      <alignment horizontal="left" vertical="center" wrapText="1"/>
    </xf>
    <xf numFmtId="0" fontId="0" fillId="0" borderId="23" xfId="0" applyFont="1" applyFill="1" applyBorder="1" applyAlignment="1">
      <alignment vertical="center"/>
    </xf>
    <xf numFmtId="0" fontId="0" fillId="0" borderId="24" xfId="0" applyFont="1" applyFill="1" applyBorder="1" applyAlignment="1" applyProtection="1">
      <alignment horizontal="left" vertical="center" wrapText="1"/>
    </xf>
    <xf numFmtId="0" fontId="0" fillId="0" borderId="25" xfId="0" applyFont="1" applyFill="1" applyBorder="1" applyAlignment="1">
      <alignment vertical="center"/>
    </xf>
    <xf numFmtId="0" fontId="2" fillId="0" borderId="0" xfId="0" applyFont="1" applyFill="1" applyBorder="1" applyAlignment="1" applyProtection="1">
      <alignment horizontal="distributed" vertical="center" justifyLastLine="1"/>
    </xf>
    <xf numFmtId="0" fontId="8" fillId="0" borderId="0" xfId="0" quotePrefix="1" applyFont="1" applyFill="1" applyBorder="1" applyAlignment="1">
      <alignment horizontal="distributed"/>
    </xf>
    <xf numFmtId="0" fontId="4" fillId="0" borderId="26" xfId="0" applyFont="1" applyFill="1" applyBorder="1" applyAlignment="1" applyProtection="1"/>
    <xf numFmtId="0" fontId="4" fillId="0" borderId="13" xfId="0" applyFont="1" applyFill="1" applyBorder="1" applyAlignment="1">
      <alignment horizontal="left"/>
    </xf>
    <xf numFmtId="0" fontId="4" fillId="0" borderId="13" xfId="0" applyFont="1" applyFill="1" applyBorder="1" applyAlignment="1">
      <alignment horizontal="distributed"/>
    </xf>
    <xf numFmtId="0" fontId="4" fillId="0" borderId="18" xfId="0" applyFont="1" applyFill="1" applyBorder="1" applyAlignment="1">
      <alignment horizontal="distributed"/>
    </xf>
    <xf numFmtId="0" fontId="4" fillId="0" borderId="26" xfId="0" applyFont="1" applyFill="1" applyBorder="1" applyAlignment="1">
      <alignment horizontal="left"/>
    </xf>
  </cellXfs>
  <cellStyles count="2667">
    <cellStyle name="20% - アクセント 1 10" xfId="1"/>
    <cellStyle name="20% - アクセント 1 11" xfId="2"/>
    <cellStyle name="20% - アクセント 1 12" xfId="3"/>
    <cellStyle name="20% - アクセント 1 13" xfId="4"/>
    <cellStyle name="20% - アクセント 1 14" xfId="5"/>
    <cellStyle name="20% - アクセント 1 15" xfId="6"/>
    <cellStyle name="20% - アクセント 1 16" xfId="7"/>
    <cellStyle name="20% - アクセント 1 17" xfId="8"/>
    <cellStyle name="20% - アクセント 1 18" xfId="9"/>
    <cellStyle name="20% - アクセント 1 19" xfId="10"/>
    <cellStyle name="20% - アクセント 1 2" xfId="11"/>
    <cellStyle name="20% - アクセント 1 20" xfId="12"/>
    <cellStyle name="20% - アクセント 1 21" xfId="13"/>
    <cellStyle name="20% - アクセント 1 22" xfId="14"/>
    <cellStyle name="20% - アクセント 1 23" xfId="15"/>
    <cellStyle name="20% - アクセント 1 24" xfId="16"/>
    <cellStyle name="20% - アクセント 1 25" xfId="17"/>
    <cellStyle name="20% - アクセント 1 26" xfId="18"/>
    <cellStyle name="20% - アクセント 1 27" xfId="19"/>
    <cellStyle name="20% - アクセント 1 28" xfId="20"/>
    <cellStyle name="20% - アクセント 1 29" xfId="21"/>
    <cellStyle name="20% - アクセント 1 3" xfId="22"/>
    <cellStyle name="20% - アクセント 1 30" xfId="23"/>
    <cellStyle name="20% - アクセント 1 31" xfId="24"/>
    <cellStyle name="20% - アクセント 1 32" xfId="25"/>
    <cellStyle name="20% - アクセント 1 33" xfId="26"/>
    <cellStyle name="20% - アクセント 1 34" xfId="27"/>
    <cellStyle name="20% - アクセント 1 35" xfId="28"/>
    <cellStyle name="20% - アクセント 1 36" xfId="29"/>
    <cellStyle name="20% - アクセント 1 37" xfId="30"/>
    <cellStyle name="20% - アクセント 1 38" xfId="31"/>
    <cellStyle name="20% - アクセント 1 39" xfId="32"/>
    <cellStyle name="20% - アクセント 1 4" xfId="33"/>
    <cellStyle name="20% - アクセント 1 40" xfId="34"/>
    <cellStyle name="20% - アクセント 1 41" xfId="35"/>
    <cellStyle name="20% - アクセント 1 42" xfId="36"/>
    <cellStyle name="20% - アクセント 1 43" xfId="37"/>
    <cellStyle name="20% - アクセント 1 44" xfId="38"/>
    <cellStyle name="20% - アクセント 1 45" xfId="39"/>
    <cellStyle name="20% - アクセント 1 46" xfId="40"/>
    <cellStyle name="20% - アクセント 1 47" xfId="41"/>
    <cellStyle name="20% - アクセント 1 48" xfId="42"/>
    <cellStyle name="20% - アクセント 1 49" xfId="43"/>
    <cellStyle name="20% - アクセント 1 5" xfId="44"/>
    <cellStyle name="20% - アクセント 1 50" xfId="45"/>
    <cellStyle name="20% - アクセント 1 51" xfId="46"/>
    <cellStyle name="20% - アクセント 1 52" xfId="47"/>
    <cellStyle name="20% - アクセント 1 53" xfId="48"/>
    <cellStyle name="20% - アクセント 1 54" xfId="49"/>
    <cellStyle name="20% - アクセント 1 55" xfId="50"/>
    <cellStyle name="20% - アクセント 1 56" xfId="51"/>
    <cellStyle name="20% - アクセント 1 57" xfId="52"/>
    <cellStyle name="20% - アクセント 1 58" xfId="53"/>
    <cellStyle name="20% - アクセント 1 59" xfId="54"/>
    <cellStyle name="20% - アクセント 1 6" xfId="55"/>
    <cellStyle name="20% - アクセント 1 60" xfId="56"/>
    <cellStyle name="20% - アクセント 1 61" xfId="57"/>
    <cellStyle name="20% - アクセント 1 62" xfId="58"/>
    <cellStyle name="20% - アクセント 1 63" xfId="59"/>
    <cellStyle name="20% - アクセント 1 7" xfId="60"/>
    <cellStyle name="20% - アクセント 1 8" xfId="61"/>
    <cellStyle name="20% - アクセント 1 9" xfId="62"/>
    <cellStyle name="20% - アクセント 2 10" xfId="63"/>
    <cellStyle name="20% - アクセント 2 11" xfId="64"/>
    <cellStyle name="20% - アクセント 2 12" xfId="65"/>
    <cellStyle name="20% - アクセント 2 13" xfId="66"/>
    <cellStyle name="20% - アクセント 2 14" xfId="67"/>
    <cellStyle name="20% - アクセント 2 15" xfId="68"/>
    <cellStyle name="20% - アクセント 2 16" xfId="69"/>
    <cellStyle name="20% - アクセント 2 17" xfId="70"/>
    <cellStyle name="20% - アクセント 2 18" xfId="71"/>
    <cellStyle name="20% - アクセント 2 19" xfId="72"/>
    <cellStyle name="20% - アクセント 2 2" xfId="73"/>
    <cellStyle name="20% - アクセント 2 20" xfId="74"/>
    <cellStyle name="20% - アクセント 2 21" xfId="75"/>
    <cellStyle name="20% - アクセント 2 22" xfId="76"/>
    <cellStyle name="20% - アクセント 2 23" xfId="77"/>
    <cellStyle name="20% - アクセント 2 24" xfId="78"/>
    <cellStyle name="20% - アクセント 2 25" xfId="79"/>
    <cellStyle name="20% - アクセント 2 26" xfId="80"/>
    <cellStyle name="20% - アクセント 2 27" xfId="81"/>
    <cellStyle name="20% - アクセント 2 28" xfId="82"/>
    <cellStyle name="20% - アクセント 2 29" xfId="83"/>
    <cellStyle name="20% - アクセント 2 3" xfId="84"/>
    <cellStyle name="20% - アクセント 2 30" xfId="85"/>
    <cellStyle name="20% - アクセント 2 31" xfId="86"/>
    <cellStyle name="20% - アクセント 2 32" xfId="87"/>
    <cellStyle name="20% - アクセント 2 33" xfId="88"/>
    <cellStyle name="20% - アクセント 2 34" xfId="89"/>
    <cellStyle name="20% - アクセント 2 35" xfId="90"/>
    <cellStyle name="20% - アクセント 2 36" xfId="91"/>
    <cellStyle name="20% - アクセント 2 37" xfId="92"/>
    <cellStyle name="20% - アクセント 2 38" xfId="93"/>
    <cellStyle name="20% - アクセント 2 39" xfId="94"/>
    <cellStyle name="20% - アクセント 2 4" xfId="95"/>
    <cellStyle name="20% - アクセント 2 40" xfId="96"/>
    <cellStyle name="20% - アクセント 2 41" xfId="97"/>
    <cellStyle name="20% - アクセント 2 42" xfId="98"/>
    <cellStyle name="20% - アクセント 2 43" xfId="99"/>
    <cellStyle name="20% - アクセント 2 44" xfId="100"/>
    <cellStyle name="20% - アクセント 2 45" xfId="101"/>
    <cellStyle name="20% - アクセント 2 46" xfId="102"/>
    <cellStyle name="20% - アクセント 2 47" xfId="103"/>
    <cellStyle name="20% - アクセント 2 48" xfId="104"/>
    <cellStyle name="20% - アクセント 2 49" xfId="105"/>
    <cellStyle name="20% - アクセント 2 5" xfId="106"/>
    <cellStyle name="20% - アクセント 2 50" xfId="107"/>
    <cellStyle name="20% - アクセント 2 51" xfId="108"/>
    <cellStyle name="20% - アクセント 2 52" xfId="109"/>
    <cellStyle name="20% - アクセント 2 53" xfId="110"/>
    <cellStyle name="20% - アクセント 2 54" xfId="111"/>
    <cellStyle name="20% - アクセント 2 55" xfId="112"/>
    <cellStyle name="20% - アクセント 2 56" xfId="113"/>
    <cellStyle name="20% - アクセント 2 57" xfId="114"/>
    <cellStyle name="20% - アクセント 2 58" xfId="115"/>
    <cellStyle name="20% - アクセント 2 59" xfId="116"/>
    <cellStyle name="20% - アクセント 2 6" xfId="117"/>
    <cellStyle name="20% - アクセント 2 60" xfId="118"/>
    <cellStyle name="20% - アクセント 2 61" xfId="119"/>
    <cellStyle name="20% - アクセント 2 62" xfId="120"/>
    <cellStyle name="20% - アクセント 2 63" xfId="121"/>
    <cellStyle name="20% - アクセント 2 7" xfId="122"/>
    <cellStyle name="20% - アクセント 2 8" xfId="123"/>
    <cellStyle name="20% - アクセント 2 9" xfId="124"/>
    <cellStyle name="20% - アクセント 3 10" xfId="125"/>
    <cellStyle name="20% - アクセント 3 11" xfId="126"/>
    <cellStyle name="20% - アクセント 3 12" xfId="127"/>
    <cellStyle name="20% - アクセント 3 13" xfId="128"/>
    <cellStyle name="20% - アクセント 3 14" xfId="129"/>
    <cellStyle name="20% - アクセント 3 15" xfId="130"/>
    <cellStyle name="20% - アクセント 3 16" xfId="131"/>
    <cellStyle name="20% - アクセント 3 17" xfId="132"/>
    <cellStyle name="20% - アクセント 3 18" xfId="133"/>
    <cellStyle name="20% - アクセント 3 19" xfId="134"/>
    <cellStyle name="20% - アクセント 3 2" xfId="135"/>
    <cellStyle name="20% - アクセント 3 20" xfId="136"/>
    <cellStyle name="20% - アクセント 3 21" xfId="137"/>
    <cellStyle name="20% - アクセント 3 22" xfId="138"/>
    <cellStyle name="20% - アクセント 3 23" xfId="139"/>
    <cellStyle name="20% - アクセント 3 24" xfId="140"/>
    <cellStyle name="20% - アクセント 3 25" xfId="141"/>
    <cellStyle name="20% - アクセント 3 26" xfId="142"/>
    <cellStyle name="20% - アクセント 3 27" xfId="143"/>
    <cellStyle name="20% - アクセント 3 28" xfId="144"/>
    <cellStyle name="20% - アクセント 3 29" xfId="145"/>
    <cellStyle name="20% - アクセント 3 3" xfId="146"/>
    <cellStyle name="20% - アクセント 3 30" xfId="147"/>
    <cellStyle name="20% - アクセント 3 31" xfId="148"/>
    <cellStyle name="20% - アクセント 3 32" xfId="149"/>
    <cellStyle name="20% - アクセント 3 33" xfId="150"/>
    <cellStyle name="20% - アクセント 3 34" xfId="151"/>
    <cellStyle name="20% - アクセント 3 35" xfId="152"/>
    <cellStyle name="20% - アクセント 3 36" xfId="153"/>
    <cellStyle name="20% - アクセント 3 37" xfId="154"/>
    <cellStyle name="20% - アクセント 3 38" xfId="155"/>
    <cellStyle name="20% - アクセント 3 39" xfId="156"/>
    <cellStyle name="20% - アクセント 3 4" xfId="157"/>
    <cellStyle name="20% - アクセント 3 40" xfId="158"/>
    <cellStyle name="20% - アクセント 3 41" xfId="159"/>
    <cellStyle name="20% - アクセント 3 42" xfId="160"/>
    <cellStyle name="20% - アクセント 3 43" xfId="161"/>
    <cellStyle name="20% - アクセント 3 44" xfId="162"/>
    <cellStyle name="20% - アクセント 3 45" xfId="163"/>
    <cellStyle name="20% - アクセント 3 46" xfId="164"/>
    <cellStyle name="20% - アクセント 3 47" xfId="165"/>
    <cellStyle name="20% - アクセント 3 48" xfId="166"/>
    <cellStyle name="20% - アクセント 3 49" xfId="167"/>
    <cellStyle name="20% - アクセント 3 5" xfId="168"/>
    <cellStyle name="20% - アクセント 3 50" xfId="169"/>
    <cellStyle name="20% - アクセント 3 51" xfId="170"/>
    <cellStyle name="20% - アクセント 3 52" xfId="171"/>
    <cellStyle name="20% - アクセント 3 53" xfId="172"/>
    <cellStyle name="20% - アクセント 3 54" xfId="173"/>
    <cellStyle name="20% - アクセント 3 55" xfId="174"/>
    <cellStyle name="20% - アクセント 3 56" xfId="175"/>
    <cellStyle name="20% - アクセント 3 57" xfId="176"/>
    <cellStyle name="20% - アクセント 3 58" xfId="177"/>
    <cellStyle name="20% - アクセント 3 59" xfId="178"/>
    <cellStyle name="20% - アクセント 3 6" xfId="179"/>
    <cellStyle name="20% - アクセント 3 60" xfId="180"/>
    <cellStyle name="20% - アクセント 3 61" xfId="181"/>
    <cellStyle name="20% - アクセント 3 62" xfId="182"/>
    <cellStyle name="20% - アクセント 3 63" xfId="183"/>
    <cellStyle name="20% - アクセント 3 7" xfId="184"/>
    <cellStyle name="20% - アクセント 3 8" xfId="185"/>
    <cellStyle name="20% - アクセント 3 9" xfId="186"/>
    <cellStyle name="20% - アクセント 4 10" xfId="187"/>
    <cellStyle name="20% - アクセント 4 11" xfId="188"/>
    <cellStyle name="20% - アクセント 4 12" xfId="189"/>
    <cellStyle name="20% - アクセント 4 13" xfId="190"/>
    <cellStyle name="20% - アクセント 4 14" xfId="191"/>
    <cellStyle name="20% - アクセント 4 15" xfId="192"/>
    <cellStyle name="20% - アクセント 4 16" xfId="193"/>
    <cellStyle name="20% - アクセント 4 17" xfId="194"/>
    <cellStyle name="20% - アクセント 4 18" xfId="195"/>
    <cellStyle name="20% - アクセント 4 19" xfId="196"/>
    <cellStyle name="20% - アクセント 4 2" xfId="197"/>
    <cellStyle name="20% - アクセント 4 20" xfId="198"/>
    <cellStyle name="20% - アクセント 4 21" xfId="199"/>
    <cellStyle name="20% - アクセント 4 22" xfId="200"/>
    <cellStyle name="20% - アクセント 4 23" xfId="201"/>
    <cellStyle name="20% - アクセント 4 24" xfId="202"/>
    <cellStyle name="20% - アクセント 4 25" xfId="203"/>
    <cellStyle name="20% - アクセント 4 26" xfId="204"/>
    <cellStyle name="20% - アクセント 4 27" xfId="205"/>
    <cellStyle name="20% - アクセント 4 28" xfId="206"/>
    <cellStyle name="20% - アクセント 4 29" xfId="207"/>
    <cellStyle name="20% - アクセント 4 3" xfId="208"/>
    <cellStyle name="20% - アクセント 4 30" xfId="209"/>
    <cellStyle name="20% - アクセント 4 31" xfId="210"/>
    <cellStyle name="20% - アクセント 4 32" xfId="211"/>
    <cellStyle name="20% - アクセント 4 33" xfId="212"/>
    <cellStyle name="20% - アクセント 4 34" xfId="213"/>
    <cellStyle name="20% - アクセント 4 35" xfId="214"/>
    <cellStyle name="20% - アクセント 4 36" xfId="215"/>
    <cellStyle name="20% - アクセント 4 37" xfId="216"/>
    <cellStyle name="20% - アクセント 4 38" xfId="217"/>
    <cellStyle name="20% - アクセント 4 39" xfId="218"/>
    <cellStyle name="20% - アクセント 4 4" xfId="219"/>
    <cellStyle name="20% - アクセント 4 40" xfId="220"/>
    <cellStyle name="20% - アクセント 4 41" xfId="221"/>
    <cellStyle name="20% - アクセント 4 42" xfId="222"/>
    <cellStyle name="20% - アクセント 4 43" xfId="223"/>
    <cellStyle name="20% - アクセント 4 44" xfId="224"/>
    <cellStyle name="20% - アクセント 4 45" xfId="225"/>
    <cellStyle name="20% - アクセント 4 46" xfId="226"/>
    <cellStyle name="20% - アクセント 4 47" xfId="227"/>
    <cellStyle name="20% - アクセント 4 48" xfId="228"/>
    <cellStyle name="20% - アクセント 4 49" xfId="229"/>
    <cellStyle name="20% - アクセント 4 5" xfId="230"/>
    <cellStyle name="20% - アクセント 4 50" xfId="231"/>
    <cellStyle name="20% - アクセント 4 51" xfId="232"/>
    <cellStyle name="20% - アクセント 4 52" xfId="233"/>
    <cellStyle name="20% - アクセント 4 53" xfId="234"/>
    <cellStyle name="20% - アクセント 4 54" xfId="235"/>
    <cellStyle name="20% - アクセント 4 55" xfId="236"/>
    <cellStyle name="20% - アクセント 4 56" xfId="237"/>
    <cellStyle name="20% - アクセント 4 57" xfId="238"/>
    <cellStyle name="20% - アクセント 4 58" xfId="239"/>
    <cellStyle name="20% - アクセント 4 59" xfId="240"/>
    <cellStyle name="20% - アクセント 4 6" xfId="241"/>
    <cellStyle name="20% - アクセント 4 60" xfId="242"/>
    <cellStyle name="20% - アクセント 4 61" xfId="243"/>
    <cellStyle name="20% - アクセント 4 62" xfId="244"/>
    <cellStyle name="20% - アクセント 4 63" xfId="245"/>
    <cellStyle name="20% - アクセント 4 7" xfId="246"/>
    <cellStyle name="20% - アクセント 4 8" xfId="247"/>
    <cellStyle name="20% - アクセント 4 9" xfId="248"/>
    <cellStyle name="20% - アクセント 5 10" xfId="249"/>
    <cellStyle name="20% - アクセント 5 11" xfId="250"/>
    <cellStyle name="20% - アクセント 5 12" xfId="251"/>
    <cellStyle name="20% - アクセント 5 13" xfId="252"/>
    <cellStyle name="20% - アクセント 5 14" xfId="253"/>
    <cellStyle name="20% - アクセント 5 15" xfId="254"/>
    <cellStyle name="20% - アクセント 5 16" xfId="255"/>
    <cellStyle name="20% - アクセント 5 17" xfId="256"/>
    <cellStyle name="20% - アクセント 5 18" xfId="257"/>
    <cellStyle name="20% - アクセント 5 19" xfId="258"/>
    <cellStyle name="20% - アクセント 5 2" xfId="259"/>
    <cellStyle name="20% - アクセント 5 20" xfId="260"/>
    <cellStyle name="20% - アクセント 5 21" xfId="261"/>
    <cellStyle name="20% - アクセント 5 22" xfId="262"/>
    <cellStyle name="20% - アクセント 5 23" xfId="263"/>
    <cellStyle name="20% - アクセント 5 24" xfId="264"/>
    <cellStyle name="20% - アクセント 5 25" xfId="265"/>
    <cellStyle name="20% - アクセント 5 26" xfId="266"/>
    <cellStyle name="20% - アクセント 5 27" xfId="267"/>
    <cellStyle name="20% - アクセント 5 28" xfId="268"/>
    <cellStyle name="20% - アクセント 5 29" xfId="269"/>
    <cellStyle name="20% - アクセント 5 3" xfId="270"/>
    <cellStyle name="20% - アクセント 5 30" xfId="271"/>
    <cellStyle name="20% - アクセント 5 31" xfId="272"/>
    <cellStyle name="20% - アクセント 5 32" xfId="273"/>
    <cellStyle name="20% - アクセント 5 33" xfId="274"/>
    <cellStyle name="20% - アクセント 5 34" xfId="275"/>
    <cellStyle name="20% - アクセント 5 35" xfId="276"/>
    <cellStyle name="20% - アクセント 5 36" xfId="277"/>
    <cellStyle name="20% - アクセント 5 37" xfId="278"/>
    <cellStyle name="20% - アクセント 5 38" xfId="279"/>
    <cellStyle name="20% - アクセント 5 39" xfId="280"/>
    <cellStyle name="20% - アクセント 5 4" xfId="281"/>
    <cellStyle name="20% - アクセント 5 40" xfId="282"/>
    <cellStyle name="20% - アクセント 5 41" xfId="283"/>
    <cellStyle name="20% - アクセント 5 42" xfId="284"/>
    <cellStyle name="20% - アクセント 5 43" xfId="285"/>
    <cellStyle name="20% - アクセント 5 44" xfId="286"/>
    <cellStyle name="20% - アクセント 5 45" xfId="287"/>
    <cellStyle name="20% - アクセント 5 46" xfId="288"/>
    <cellStyle name="20% - アクセント 5 47" xfId="289"/>
    <cellStyle name="20% - アクセント 5 48" xfId="290"/>
    <cellStyle name="20% - アクセント 5 49" xfId="291"/>
    <cellStyle name="20% - アクセント 5 5" xfId="292"/>
    <cellStyle name="20% - アクセント 5 50" xfId="293"/>
    <cellStyle name="20% - アクセント 5 51" xfId="294"/>
    <cellStyle name="20% - アクセント 5 52" xfId="295"/>
    <cellStyle name="20% - アクセント 5 53" xfId="296"/>
    <cellStyle name="20% - アクセント 5 54" xfId="297"/>
    <cellStyle name="20% - アクセント 5 55" xfId="298"/>
    <cellStyle name="20% - アクセント 5 56" xfId="299"/>
    <cellStyle name="20% - アクセント 5 57" xfId="300"/>
    <cellStyle name="20% - アクセント 5 58" xfId="301"/>
    <cellStyle name="20% - アクセント 5 59" xfId="302"/>
    <cellStyle name="20% - アクセント 5 6" xfId="303"/>
    <cellStyle name="20% - アクセント 5 60" xfId="304"/>
    <cellStyle name="20% - アクセント 5 61" xfId="305"/>
    <cellStyle name="20% - アクセント 5 62" xfId="306"/>
    <cellStyle name="20% - アクセント 5 63" xfId="307"/>
    <cellStyle name="20% - アクセント 5 7" xfId="308"/>
    <cellStyle name="20% - アクセント 5 8" xfId="309"/>
    <cellStyle name="20% - アクセント 5 9" xfId="310"/>
    <cellStyle name="20% - アクセント 6 10" xfId="311"/>
    <cellStyle name="20% - アクセント 6 11" xfId="312"/>
    <cellStyle name="20% - アクセント 6 12" xfId="313"/>
    <cellStyle name="20% - アクセント 6 13" xfId="314"/>
    <cellStyle name="20% - アクセント 6 14" xfId="315"/>
    <cellStyle name="20% - アクセント 6 15" xfId="316"/>
    <cellStyle name="20% - アクセント 6 16" xfId="317"/>
    <cellStyle name="20% - アクセント 6 17" xfId="318"/>
    <cellStyle name="20% - アクセント 6 18" xfId="319"/>
    <cellStyle name="20% - アクセント 6 19" xfId="320"/>
    <cellStyle name="20% - アクセント 6 2" xfId="321"/>
    <cellStyle name="20% - アクセント 6 20" xfId="322"/>
    <cellStyle name="20% - アクセント 6 21" xfId="323"/>
    <cellStyle name="20% - アクセント 6 22" xfId="324"/>
    <cellStyle name="20% - アクセント 6 23" xfId="325"/>
    <cellStyle name="20% - アクセント 6 24" xfId="326"/>
    <cellStyle name="20% - アクセント 6 25" xfId="327"/>
    <cellStyle name="20% - アクセント 6 26" xfId="328"/>
    <cellStyle name="20% - アクセント 6 27" xfId="329"/>
    <cellStyle name="20% - アクセント 6 28" xfId="330"/>
    <cellStyle name="20% - アクセント 6 29" xfId="331"/>
    <cellStyle name="20% - アクセント 6 3" xfId="332"/>
    <cellStyle name="20% - アクセント 6 30" xfId="333"/>
    <cellStyle name="20% - アクセント 6 31" xfId="334"/>
    <cellStyle name="20% - アクセント 6 32" xfId="335"/>
    <cellStyle name="20% - アクセント 6 33" xfId="336"/>
    <cellStyle name="20% - アクセント 6 34" xfId="337"/>
    <cellStyle name="20% - アクセント 6 35" xfId="338"/>
    <cellStyle name="20% - アクセント 6 36" xfId="339"/>
    <cellStyle name="20% - アクセント 6 37" xfId="340"/>
    <cellStyle name="20% - アクセント 6 38" xfId="341"/>
    <cellStyle name="20% - アクセント 6 39" xfId="342"/>
    <cellStyle name="20% - アクセント 6 4" xfId="343"/>
    <cellStyle name="20% - アクセント 6 40" xfId="344"/>
    <cellStyle name="20% - アクセント 6 41" xfId="345"/>
    <cellStyle name="20% - アクセント 6 42" xfId="346"/>
    <cellStyle name="20% - アクセント 6 43" xfId="347"/>
    <cellStyle name="20% - アクセント 6 44" xfId="348"/>
    <cellStyle name="20% - アクセント 6 45" xfId="349"/>
    <cellStyle name="20% - アクセント 6 46" xfId="350"/>
    <cellStyle name="20% - アクセント 6 47" xfId="351"/>
    <cellStyle name="20% - アクセント 6 48" xfId="352"/>
    <cellStyle name="20% - アクセント 6 49" xfId="353"/>
    <cellStyle name="20% - アクセント 6 5" xfId="354"/>
    <cellStyle name="20% - アクセント 6 50" xfId="355"/>
    <cellStyle name="20% - アクセント 6 51" xfId="356"/>
    <cellStyle name="20% - アクセント 6 52" xfId="357"/>
    <cellStyle name="20% - アクセント 6 53" xfId="358"/>
    <cellStyle name="20% - アクセント 6 54" xfId="359"/>
    <cellStyle name="20% - アクセント 6 55" xfId="360"/>
    <cellStyle name="20% - アクセント 6 56" xfId="361"/>
    <cellStyle name="20% - アクセント 6 57" xfId="362"/>
    <cellStyle name="20% - アクセント 6 58" xfId="363"/>
    <cellStyle name="20% - アクセント 6 59" xfId="364"/>
    <cellStyle name="20% - アクセント 6 6" xfId="365"/>
    <cellStyle name="20% - アクセント 6 60" xfId="366"/>
    <cellStyle name="20% - アクセント 6 61" xfId="367"/>
    <cellStyle name="20% - アクセント 6 62" xfId="368"/>
    <cellStyle name="20% - アクセント 6 63" xfId="369"/>
    <cellStyle name="20% - アクセント 6 7" xfId="370"/>
    <cellStyle name="20% - アクセント 6 8" xfId="371"/>
    <cellStyle name="20% - アクセント 6 9" xfId="372"/>
    <cellStyle name="40% - アクセント 1 10" xfId="373"/>
    <cellStyle name="40% - アクセント 1 11" xfId="374"/>
    <cellStyle name="40% - アクセント 1 12" xfId="375"/>
    <cellStyle name="40% - アクセント 1 13" xfId="376"/>
    <cellStyle name="40% - アクセント 1 14" xfId="377"/>
    <cellStyle name="40% - アクセント 1 15" xfId="378"/>
    <cellStyle name="40% - アクセント 1 16" xfId="379"/>
    <cellStyle name="40% - アクセント 1 17" xfId="380"/>
    <cellStyle name="40% - アクセント 1 18" xfId="381"/>
    <cellStyle name="40% - アクセント 1 19" xfId="382"/>
    <cellStyle name="40% - アクセント 1 2" xfId="383"/>
    <cellStyle name="40% - アクセント 1 20" xfId="384"/>
    <cellStyle name="40% - アクセント 1 21" xfId="385"/>
    <cellStyle name="40% - アクセント 1 22" xfId="386"/>
    <cellStyle name="40% - アクセント 1 23" xfId="387"/>
    <cellStyle name="40% - アクセント 1 24" xfId="388"/>
    <cellStyle name="40% - アクセント 1 25" xfId="389"/>
    <cellStyle name="40% - アクセント 1 26" xfId="390"/>
    <cellStyle name="40% - アクセント 1 27" xfId="391"/>
    <cellStyle name="40% - アクセント 1 28" xfId="392"/>
    <cellStyle name="40% - アクセント 1 29" xfId="393"/>
    <cellStyle name="40% - アクセント 1 3" xfId="394"/>
    <cellStyle name="40% - アクセント 1 30" xfId="395"/>
    <cellStyle name="40% - アクセント 1 31" xfId="396"/>
    <cellStyle name="40% - アクセント 1 32" xfId="397"/>
    <cellStyle name="40% - アクセント 1 33" xfId="398"/>
    <cellStyle name="40% - アクセント 1 34" xfId="399"/>
    <cellStyle name="40% - アクセント 1 35" xfId="400"/>
    <cellStyle name="40% - アクセント 1 36" xfId="401"/>
    <cellStyle name="40% - アクセント 1 37" xfId="402"/>
    <cellStyle name="40% - アクセント 1 38" xfId="403"/>
    <cellStyle name="40% - アクセント 1 39" xfId="404"/>
    <cellStyle name="40% - アクセント 1 4" xfId="405"/>
    <cellStyle name="40% - アクセント 1 40" xfId="406"/>
    <cellStyle name="40% - アクセント 1 41" xfId="407"/>
    <cellStyle name="40% - アクセント 1 42" xfId="408"/>
    <cellStyle name="40% - アクセント 1 43" xfId="409"/>
    <cellStyle name="40% - アクセント 1 44" xfId="410"/>
    <cellStyle name="40% - アクセント 1 45" xfId="411"/>
    <cellStyle name="40% - アクセント 1 46" xfId="412"/>
    <cellStyle name="40% - アクセント 1 47" xfId="413"/>
    <cellStyle name="40% - アクセント 1 48" xfId="414"/>
    <cellStyle name="40% - アクセント 1 49" xfId="415"/>
    <cellStyle name="40% - アクセント 1 5" xfId="416"/>
    <cellStyle name="40% - アクセント 1 50" xfId="417"/>
    <cellStyle name="40% - アクセント 1 51" xfId="418"/>
    <cellStyle name="40% - アクセント 1 52" xfId="419"/>
    <cellStyle name="40% - アクセント 1 53" xfId="420"/>
    <cellStyle name="40% - アクセント 1 54" xfId="421"/>
    <cellStyle name="40% - アクセント 1 55" xfId="422"/>
    <cellStyle name="40% - アクセント 1 56" xfId="423"/>
    <cellStyle name="40% - アクセント 1 57" xfId="424"/>
    <cellStyle name="40% - アクセント 1 58" xfId="425"/>
    <cellStyle name="40% - アクセント 1 59" xfId="426"/>
    <cellStyle name="40% - アクセント 1 6" xfId="427"/>
    <cellStyle name="40% - アクセント 1 60" xfId="428"/>
    <cellStyle name="40% - アクセント 1 61" xfId="429"/>
    <cellStyle name="40% - アクセント 1 62" xfId="430"/>
    <cellStyle name="40% - アクセント 1 63" xfId="431"/>
    <cellStyle name="40% - アクセント 1 7" xfId="432"/>
    <cellStyle name="40% - アクセント 1 8" xfId="433"/>
    <cellStyle name="40% - アクセント 1 9" xfId="434"/>
    <cellStyle name="40% - アクセント 2 10" xfId="435"/>
    <cellStyle name="40% - アクセント 2 11" xfId="436"/>
    <cellStyle name="40% - アクセント 2 12" xfId="437"/>
    <cellStyle name="40% - アクセント 2 13" xfId="438"/>
    <cellStyle name="40% - アクセント 2 14" xfId="439"/>
    <cellStyle name="40% - アクセント 2 15" xfId="440"/>
    <cellStyle name="40% - アクセント 2 16" xfId="441"/>
    <cellStyle name="40% - アクセント 2 17" xfId="442"/>
    <cellStyle name="40% - アクセント 2 18" xfId="443"/>
    <cellStyle name="40% - アクセント 2 19" xfId="444"/>
    <cellStyle name="40% - アクセント 2 2" xfId="445"/>
    <cellStyle name="40% - アクセント 2 20" xfId="446"/>
    <cellStyle name="40% - アクセント 2 21" xfId="447"/>
    <cellStyle name="40% - アクセント 2 22" xfId="448"/>
    <cellStyle name="40% - アクセント 2 23" xfId="449"/>
    <cellStyle name="40% - アクセント 2 24" xfId="450"/>
    <cellStyle name="40% - アクセント 2 25" xfId="451"/>
    <cellStyle name="40% - アクセント 2 26" xfId="452"/>
    <cellStyle name="40% - アクセント 2 27" xfId="453"/>
    <cellStyle name="40% - アクセント 2 28" xfId="454"/>
    <cellStyle name="40% - アクセント 2 29" xfId="455"/>
    <cellStyle name="40% - アクセント 2 3" xfId="456"/>
    <cellStyle name="40% - アクセント 2 30" xfId="457"/>
    <cellStyle name="40% - アクセント 2 31" xfId="458"/>
    <cellStyle name="40% - アクセント 2 32" xfId="459"/>
    <cellStyle name="40% - アクセント 2 33" xfId="460"/>
    <cellStyle name="40% - アクセント 2 34" xfId="461"/>
    <cellStyle name="40% - アクセント 2 35" xfId="462"/>
    <cellStyle name="40% - アクセント 2 36" xfId="463"/>
    <cellStyle name="40% - アクセント 2 37" xfId="464"/>
    <cellStyle name="40% - アクセント 2 38" xfId="465"/>
    <cellStyle name="40% - アクセント 2 39" xfId="466"/>
    <cellStyle name="40% - アクセント 2 4" xfId="467"/>
    <cellStyle name="40% - アクセント 2 40" xfId="468"/>
    <cellStyle name="40% - アクセント 2 41" xfId="469"/>
    <cellStyle name="40% - アクセント 2 42" xfId="470"/>
    <cellStyle name="40% - アクセント 2 43" xfId="471"/>
    <cellStyle name="40% - アクセント 2 44" xfId="472"/>
    <cellStyle name="40% - アクセント 2 45" xfId="473"/>
    <cellStyle name="40% - アクセント 2 46" xfId="474"/>
    <cellStyle name="40% - アクセント 2 47" xfId="475"/>
    <cellStyle name="40% - アクセント 2 48" xfId="476"/>
    <cellStyle name="40% - アクセント 2 49" xfId="477"/>
    <cellStyle name="40% - アクセント 2 5" xfId="478"/>
    <cellStyle name="40% - アクセント 2 50" xfId="479"/>
    <cellStyle name="40% - アクセント 2 51" xfId="480"/>
    <cellStyle name="40% - アクセント 2 52" xfId="481"/>
    <cellStyle name="40% - アクセント 2 53" xfId="482"/>
    <cellStyle name="40% - アクセント 2 54" xfId="483"/>
    <cellStyle name="40% - アクセント 2 55" xfId="484"/>
    <cellStyle name="40% - アクセント 2 56" xfId="485"/>
    <cellStyle name="40% - アクセント 2 57" xfId="486"/>
    <cellStyle name="40% - アクセント 2 58" xfId="487"/>
    <cellStyle name="40% - アクセント 2 59" xfId="488"/>
    <cellStyle name="40% - アクセント 2 6" xfId="489"/>
    <cellStyle name="40% - アクセント 2 60" xfId="490"/>
    <cellStyle name="40% - アクセント 2 61" xfId="491"/>
    <cellStyle name="40% - アクセント 2 62" xfId="492"/>
    <cellStyle name="40% - アクセント 2 63" xfId="493"/>
    <cellStyle name="40% - アクセント 2 7" xfId="494"/>
    <cellStyle name="40% - アクセント 2 8" xfId="495"/>
    <cellStyle name="40% - アクセント 2 9" xfId="496"/>
    <cellStyle name="40% - アクセント 3 10" xfId="497"/>
    <cellStyle name="40% - アクセント 3 11" xfId="498"/>
    <cellStyle name="40% - アクセント 3 12" xfId="499"/>
    <cellStyle name="40% - アクセント 3 13" xfId="500"/>
    <cellStyle name="40% - アクセント 3 14" xfId="501"/>
    <cellStyle name="40% - アクセント 3 15" xfId="502"/>
    <cellStyle name="40% - アクセント 3 16" xfId="503"/>
    <cellStyle name="40% - アクセント 3 17" xfId="504"/>
    <cellStyle name="40% - アクセント 3 18" xfId="505"/>
    <cellStyle name="40% - アクセント 3 19" xfId="506"/>
    <cellStyle name="40% - アクセント 3 2" xfId="507"/>
    <cellStyle name="40% - アクセント 3 20" xfId="508"/>
    <cellStyle name="40% - アクセント 3 21" xfId="509"/>
    <cellStyle name="40% - アクセント 3 22" xfId="510"/>
    <cellStyle name="40% - アクセント 3 23" xfId="511"/>
    <cellStyle name="40% - アクセント 3 24" xfId="512"/>
    <cellStyle name="40% - アクセント 3 25" xfId="513"/>
    <cellStyle name="40% - アクセント 3 26" xfId="514"/>
    <cellStyle name="40% - アクセント 3 27" xfId="515"/>
    <cellStyle name="40% - アクセント 3 28" xfId="516"/>
    <cellStyle name="40% - アクセント 3 29" xfId="517"/>
    <cellStyle name="40% - アクセント 3 3" xfId="518"/>
    <cellStyle name="40% - アクセント 3 30" xfId="519"/>
    <cellStyle name="40% - アクセント 3 31" xfId="520"/>
    <cellStyle name="40% - アクセント 3 32" xfId="521"/>
    <cellStyle name="40% - アクセント 3 33" xfId="522"/>
    <cellStyle name="40% - アクセント 3 34" xfId="523"/>
    <cellStyle name="40% - アクセント 3 35" xfId="524"/>
    <cellStyle name="40% - アクセント 3 36" xfId="525"/>
    <cellStyle name="40% - アクセント 3 37" xfId="526"/>
    <cellStyle name="40% - アクセント 3 38" xfId="527"/>
    <cellStyle name="40% - アクセント 3 39" xfId="528"/>
    <cellStyle name="40% - アクセント 3 4" xfId="529"/>
    <cellStyle name="40% - アクセント 3 40" xfId="530"/>
    <cellStyle name="40% - アクセント 3 41" xfId="531"/>
    <cellStyle name="40% - アクセント 3 42" xfId="532"/>
    <cellStyle name="40% - アクセント 3 43" xfId="533"/>
    <cellStyle name="40% - アクセント 3 44" xfId="534"/>
    <cellStyle name="40% - アクセント 3 45" xfId="535"/>
    <cellStyle name="40% - アクセント 3 46" xfId="536"/>
    <cellStyle name="40% - アクセント 3 47" xfId="537"/>
    <cellStyle name="40% - アクセント 3 48" xfId="538"/>
    <cellStyle name="40% - アクセント 3 49" xfId="539"/>
    <cellStyle name="40% - アクセント 3 5" xfId="540"/>
    <cellStyle name="40% - アクセント 3 50" xfId="541"/>
    <cellStyle name="40% - アクセント 3 51" xfId="542"/>
    <cellStyle name="40% - アクセント 3 52" xfId="543"/>
    <cellStyle name="40% - アクセント 3 53" xfId="544"/>
    <cellStyle name="40% - アクセント 3 54" xfId="545"/>
    <cellStyle name="40% - アクセント 3 55" xfId="546"/>
    <cellStyle name="40% - アクセント 3 56" xfId="547"/>
    <cellStyle name="40% - アクセント 3 57" xfId="548"/>
    <cellStyle name="40% - アクセント 3 58" xfId="549"/>
    <cellStyle name="40% - アクセント 3 59" xfId="550"/>
    <cellStyle name="40% - アクセント 3 6" xfId="551"/>
    <cellStyle name="40% - アクセント 3 60" xfId="552"/>
    <cellStyle name="40% - アクセント 3 61" xfId="553"/>
    <cellStyle name="40% - アクセント 3 62" xfId="554"/>
    <cellStyle name="40% - アクセント 3 63" xfId="555"/>
    <cellStyle name="40% - アクセント 3 7" xfId="556"/>
    <cellStyle name="40% - アクセント 3 8" xfId="557"/>
    <cellStyle name="40% - アクセント 3 9" xfId="558"/>
    <cellStyle name="40% - アクセント 4 10" xfId="559"/>
    <cellStyle name="40% - アクセント 4 11" xfId="560"/>
    <cellStyle name="40% - アクセント 4 12" xfId="561"/>
    <cellStyle name="40% - アクセント 4 13" xfId="562"/>
    <cellStyle name="40% - アクセント 4 14" xfId="563"/>
    <cellStyle name="40% - アクセント 4 15" xfId="564"/>
    <cellStyle name="40% - アクセント 4 16" xfId="565"/>
    <cellStyle name="40% - アクセント 4 17" xfId="566"/>
    <cellStyle name="40% - アクセント 4 18" xfId="567"/>
    <cellStyle name="40% - アクセント 4 19" xfId="568"/>
    <cellStyle name="40% - アクセント 4 2" xfId="569"/>
    <cellStyle name="40% - アクセント 4 20" xfId="570"/>
    <cellStyle name="40% - アクセント 4 21" xfId="571"/>
    <cellStyle name="40% - アクセント 4 22" xfId="572"/>
    <cellStyle name="40% - アクセント 4 23" xfId="573"/>
    <cellStyle name="40% - アクセント 4 24" xfId="574"/>
    <cellStyle name="40% - アクセント 4 25" xfId="575"/>
    <cellStyle name="40% - アクセント 4 26" xfId="576"/>
    <cellStyle name="40% - アクセント 4 27" xfId="577"/>
    <cellStyle name="40% - アクセント 4 28" xfId="578"/>
    <cellStyle name="40% - アクセント 4 29" xfId="579"/>
    <cellStyle name="40% - アクセント 4 3" xfId="580"/>
    <cellStyle name="40% - アクセント 4 30" xfId="581"/>
    <cellStyle name="40% - アクセント 4 31" xfId="582"/>
    <cellStyle name="40% - アクセント 4 32" xfId="583"/>
    <cellStyle name="40% - アクセント 4 33" xfId="584"/>
    <cellStyle name="40% - アクセント 4 34" xfId="585"/>
    <cellStyle name="40% - アクセント 4 35" xfId="586"/>
    <cellStyle name="40% - アクセント 4 36" xfId="587"/>
    <cellStyle name="40% - アクセント 4 37" xfId="588"/>
    <cellStyle name="40% - アクセント 4 38" xfId="589"/>
    <cellStyle name="40% - アクセント 4 39" xfId="590"/>
    <cellStyle name="40% - アクセント 4 4" xfId="591"/>
    <cellStyle name="40% - アクセント 4 40" xfId="592"/>
    <cellStyle name="40% - アクセント 4 41" xfId="593"/>
    <cellStyle name="40% - アクセント 4 42" xfId="594"/>
    <cellStyle name="40% - アクセント 4 43" xfId="595"/>
    <cellStyle name="40% - アクセント 4 44" xfId="596"/>
    <cellStyle name="40% - アクセント 4 45" xfId="597"/>
    <cellStyle name="40% - アクセント 4 46" xfId="598"/>
    <cellStyle name="40% - アクセント 4 47" xfId="599"/>
    <cellStyle name="40% - アクセント 4 48" xfId="600"/>
    <cellStyle name="40% - アクセント 4 49" xfId="601"/>
    <cellStyle name="40% - アクセント 4 5" xfId="602"/>
    <cellStyle name="40% - アクセント 4 50" xfId="603"/>
    <cellStyle name="40% - アクセント 4 51" xfId="604"/>
    <cellStyle name="40% - アクセント 4 52" xfId="605"/>
    <cellStyle name="40% - アクセント 4 53" xfId="606"/>
    <cellStyle name="40% - アクセント 4 54" xfId="607"/>
    <cellStyle name="40% - アクセント 4 55" xfId="608"/>
    <cellStyle name="40% - アクセント 4 56" xfId="609"/>
    <cellStyle name="40% - アクセント 4 57" xfId="610"/>
    <cellStyle name="40% - アクセント 4 58" xfId="611"/>
    <cellStyle name="40% - アクセント 4 59" xfId="612"/>
    <cellStyle name="40% - アクセント 4 6" xfId="613"/>
    <cellStyle name="40% - アクセント 4 60" xfId="614"/>
    <cellStyle name="40% - アクセント 4 61" xfId="615"/>
    <cellStyle name="40% - アクセント 4 62" xfId="616"/>
    <cellStyle name="40% - アクセント 4 63" xfId="617"/>
    <cellStyle name="40% - アクセント 4 7" xfId="618"/>
    <cellStyle name="40% - アクセント 4 8" xfId="619"/>
    <cellStyle name="40% - アクセント 4 9" xfId="620"/>
    <cellStyle name="40% - アクセント 5 10" xfId="621"/>
    <cellStyle name="40% - アクセント 5 11" xfId="622"/>
    <cellStyle name="40% - アクセント 5 12" xfId="623"/>
    <cellStyle name="40% - アクセント 5 13" xfId="624"/>
    <cellStyle name="40% - アクセント 5 14" xfId="625"/>
    <cellStyle name="40% - アクセント 5 15" xfId="626"/>
    <cellStyle name="40% - アクセント 5 16" xfId="627"/>
    <cellStyle name="40% - アクセント 5 17" xfId="628"/>
    <cellStyle name="40% - アクセント 5 18" xfId="629"/>
    <cellStyle name="40% - アクセント 5 19" xfId="630"/>
    <cellStyle name="40% - アクセント 5 2" xfId="631"/>
    <cellStyle name="40% - アクセント 5 20" xfId="632"/>
    <cellStyle name="40% - アクセント 5 21" xfId="633"/>
    <cellStyle name="40% - アクセント 5 22" xfId="634"/>
    <cellStyle name="40% - アクセント 5 23" xfId="635"/>
    <cellStyle name="40% - アクセント 5 24" xfId="636"/>
    <cellStyle name="40% - アクセント 5 25" xfId="637"/>
    <cellStyle name="40% - アクセント 5 26" xfId="638"/>
    <cellStyle name="40% - アクセント 5 27" xfId="639"/>
    <cellStyle name="40% - アクセント 5 28" xfId="640"/>
    <cellStyle name="40% - アクセント 5 29" xfId="641"/>
    <cellStyle name="40% - アクセント 5 3" xfId="642"/>
    <cellStyle name="40% - アクセント 5 30" xfId="643"/>
    <cellStyle name="40% - アクセント 5 31" xfId="644"/>
    <cellStyle name="40% - アクセント 5 32" xfId="645"/>
    <cellStyle name="40% - アクセント 5 33" xfId="646"/>
    <cellStyle name="40% - アクセント 5 34" xfId="647"/>
    <cellStyle name="40% - アクセント 5 35" xfId="648"/>
    <cellStyle name="40% - アクセント 5 36" xfId="649"/>
    <cellStyle name="40% - アクセント 5 37" xfId="650"/>
    <cellStyle name="40% - アクセント 5 38" xfId="651"/>
    <cellStyle name="40% - アクセント 5 39" xfId="652"/>
    <cellStyle name="40% - アクセント 5 4" xfId="653"/>
    <cellStyle name="40% - アクセント 5 40" xfId="654"/>
    <cellStyle name="40% - アクセント 5 41" xfId="655"/>
    <cellStyle name="40% - アクセント 5 42" xfId="656"/>
    <cellStyle name="40% - アクセント 5 43" xfId="657"/>
    <cellStyle name="40% - アクセント 5 44" xfId="658"/>
    <cellStyle name="40% - アクセント 5 45" xfId="659"/>
    <cellStyle name="40% - アクセント 5 46" xfId="660"/>
    <cellStyle name="40% - アクセント 5 47" xfId="661"/>
    <cellStyle name="40% - アクセント 5 48" xfId="662"/>
    <cellStyle name="40% - アクセント 5 49" xfId="663"/>
    <cellStyle name="40% - アクセント 5 5" xfId="664"/>
    <cellStyle name="40% - アクセント 5 50" xfId="665"/>
    <cellStyle name="40% - アクセント 5 51" xfId="666"/>
    <cellStyle name="40% - アクセント 5 52" xfId="667"/>
    <cellStyle name="40% - アクセント 5 53" xfId="668"/>
    <cellStyle name="40% - アクセント 5 54" xfId="669"/>
    <cellStyle name="40% - アクセント 5 55" xfId="670"/>
    <cellStyle name="40% - アクセント 5 56" xfId="671"/>
    <cellStyle name="40% - アクセント 5 57" xfId="672"/>
    <cellStyle name="40% - アクセント 5 58" xfId="673"/>
    <cellStyle name="40% - アクセント 5 59" xfId="674"/>
    <cellStyle name="40% - アクセント 5 6" xfId="675"/>
    <cellStyle name="40% - アクセント 5 60" xfId="676"/>
    <cellStyle name="40% - アクセント 5 61" xfId="677"/>
    <cellStyle name="40% - アクセント 5 62" xfId="678"/>
    <cellStyle name="40% - アクセント 5 63" xfId="679"/>
    <cellStyle name="40% - アクセント 5 7" xfId="680"/>
    <cellStyle name="40% - アクセント 5 8" xfId="681"/>
    <cellStyle name="40% - アクセント 5 9" xfId="682"/>
    <cellStyle name="40% - アクセント 6 10" xfId="683"/>
    <cellStyle name="40% - アクセント 6 11" xfId="684"/>
    <cellStyle name="40% - アクセント 6 12" xfId="685"/>
    <cellStyle name="40% - アクセント 6 13" xfId="686"/>
    <cellStyle name="40% - アクセント 6 14" xfId="687"/>
    <cellStyle name="40% - アクセント 6 15" xfId="688"/>
    <cellStyle name="40% - アクセント 6 16" xfId="689"/>
    <cellStyle name="40% - アクセント 6 17" xfId="690"/>
    <cellStyle name="40% - アクセント 6 18" xfId="691"/>
    <cellStyle name="40% - アクセント 6 19" xfId="692"/>
    <cellStyle name="40% - アクセント 6 2" xfId="693"/>
    <cellStyle name="40% - アクセント 6 20" xfId="694"/>
    <cellStyle name="40% - アクセント 6 21" xfId="695"/>
    <cellStyle name="40% - アクセント 6 22" xfId="696"/>
    <cellStyle name="40% - アクセント 6 23" xfId="697"/>
    <cellStyle name="40% - アクセント 6 24" xfId="698"/>
    <cellStyle name="40% - アクセント 6 25" xfId="699"/>
    <cellStyle name="40% - アクセント 6 26" xfId="700"/>
    <cellStyle name="40% - アクセント 6 27" xfId="701"/>
    <cellStyle name="40% - アクセント 6 28" xfId="702"/>
    <cellStyle name="40% - アクセント 6 29" xfId="703"/>
    <cellStyle name="40% - アクセント 6 3" xfId="704"/>
    <cellStyle name="40% - アクセント 6 30" xfId="705"/>
    <cellStyle name="40% - アクセント 6 31" xfId="706"/>
    <cellStyle name="40% - アクセント 6 32" xfId="707"/>
    <cellStyle name="40% - アクセント 6 33" xfId="708"/>
    <cellStyle name="40% - アクセント 6 34" xfId="709"/>
    <cellStyle name="40% - アクセント 6 35" xfId="710"/>
    <cellStyle name="40% - アクセント 6 36" xfId="711"/>
    <cellStyle name="40% - アクセント 6 37" xfId="712"/>
    <cellStyle name="40% - アクセント 6 38" xfId="713"/>
    <cellStyle name="40% - アクセント 6 39" xfId="714"/>
    <cellStyle name="40% - アクセント 6 4" xfId="715"/>
    <cellStyle name="40% - アクセント 6 40" xfId="716"/>
    <cellStyle name="40% - アクセント 6 41" xfId="717"/>
    <cellStyle name="40% - アクセント 6 42" xfId="718"/>
    <cellStyle name="40% - アクセント 6 43" xfId="719"/>
    <cellStyle name="40% - アクセント 6 44" xfId="720"/>
    <cellStyle name="40% - アクセント 6 45" xfId="721"/>
    <cellStyle name="40% - アクセント 6 46" xfId="722"/>
    <cellStyle name="40% - アクセント 6 47" xfId="723"/>
    <cellStyle name="40% - アクセント 6 48" xfId="724"/>
    <cellStyle name="40% - アクセント 6 49" xfId="725"/>
    <cellStyle name="40% - アクセント 6 5" xfId="726"/>
    <cellStyle name="40% - アクセント 6 50" xfId="727"/>
    <cellStyle name="40% - アクセント 6 51" xfId="728"/>
    <cellStyle name="40% - アクセント 6 52" xfId="729"/>
    <cellStyle name="40% - アクセント 6 53" xfId="730"/>
    <cellStyle name="40% - アクセント 6 54" xfId="731"/>
    <cellStyle name="40% - アクセント 6 55" xfId="732"/>
    <cellStyle name="40% - アクセント 6 56" xfId="733"/>
    <cellStyle name="40% - アクセント 6 57" xfId="734"/>
    <cellStyle name="40% - アクセント 6 58" xfId="735"/>
    <cellStyle name="40% - アクセント 6 59" xfId="736"/>
    <cellStyle name="40% - アクセント 6 6" xfId="737"/>
    <cellStyle name="40% - アクセント 6 60" xfId="738"/>
    <cellStyle name="40% - アクセント 6 61" xfId="739"/>
    <cellStyle name="40% - アクセント 6 62" xfId="740"/>
    <cellStyle name="40% - アクセント 6 63" xfId="741"/>
    <cellStyle name="40% - アクセント 6 7" xfId="742"/>
    <cellStyle name="40% - アクセント 6 8" xfId="743"/>
    <cellStyle name="40% - アクセント 6 9" xfId="744"/>
    <cellStyle name="60% - アクセント 1 10" xfId="745"/>
    <cellStyle name="60% - アクセント 1 11" xfId="746"/>
    <cellStyle name="60% - アクセント 1 12" xfId="747"/>
    <cellStyle name="60% - アクセント 1 13" xfId="748"/>
    <cellStyle name="60% - アクセント 1 14" xfId="749"/>
    <cellStyle name="60% - アクセント 1 15" xfId="750"/>
    <cellStyle name="60% - アクセント 1 16" xfId="751"/>
    <cellStyle name="60% - アクセント 1 17" xfId="752"/>
    <cellStyle name="60% - アクセント 1 18" xfId="753"/>
    <cellStyle name="60% - アクセント 1 19" xfId="754"/>
    <cellStyle name="60% - アクセント 1 2" xfId="755"/>
    <cellStyle name="60% - アクセント 1 20" xfId="756"/>
    <cellStyle name="60% - アクセント 1 21" xfId="757"/>
    <cellStyle name="60% - アクセント 1 22" xfId="758"/>
    <cellStyle name="60% - アクセント 1 23" xfId="759"/>
    <cellStyle name="60% - アクセント 1 24" xfId="760"/>
    <cellStyle name="60% - アクセント 1 25" xfId="761"/>
    <cellStyle name="60% - アクセント 1 26" xfId="762"/>
    <cellStyle name="60% - アクセント 1 27" xfId="763"/>
    <cellStyle name="60% - アクセント 1 28" xfId="764"/>
    <cellStyle name="60% - アクセント 1 29" xfId="765"/>
    <cellStyle name="60% - アクセント 1 3" xfId="766"/>
    <cellStyle name="60% - アクセント 1 30" xfId="767"/>
    <cellStyle name="60% - アクセント 1 31" xfId="768"/>
    <cellStyle name="60% - アクセント 1 32" xfId="769"/>
    <cellStyle name="60% - アクセント 1 33" xfId="770"/>
    <cellStyle name="60% - アクセント 1 34" xfId="771"/>
    <cellStyle name="60% - アクセント 1 35" xfId="772"/>
    <cellStyle name="60% - アクセント 1 36" xfId="773"/>
    <cellStyle name="60% - アクセント 1 37" xfId="774"/>
    <cellStyle name="60% - アクセント 1 38" xfId="775"/>
    <cellStyle name="60% - アクセント 1 39" xfId="776"/>
    <cellStyle name="60% - アクセント 1 4" xfId="777"/>
    <cellStyle name="60% - アクセント 1 40" xfId="778"/>
    <cellStyle name="60% - アクセント 1 41" xfId="779"/>
    <cellStyle name="60% - アクセント 1 42" xfId="780"/>
    <cellStyle name="60% - アクセント 1 43" xfId="781"/>
    <cellStyle name="60% - アクセント 1 44" xfId="782"/>
    <cellStyle name="60% - アクセント 1 45" xfId="783"/>
    <cellStyle name="60% - アクセント 1 46" xfId="784"/>
    <cellStyle name="60% - アクセント 1 47" xfId="785"/>
    <cellStyle name="60% - アクセント 1 48" xfId="786"/>
    <cellStyle name="60% - アクセント 1 49" xfId="787"/>
    <cellStyle name="60% - アクセント 1 5" xfId="788"/>
    <cellStyle name="60% - アクセント 1 50" xfId="789"/>
    <cellStyle name="60% - アクセント 1 51" xfId="790"/>
    <cellStyle name="60% - アクセント 1 52" xfId="791"/>
    <cellStyle name="60% - アクセント 1 53" xfId="792"/>
    <cellStyle name="60% - アクセント 1 54" xfId="793"/>
    <cellStyle name="60% - アクセント 1 55" xfId="794"/>
    <cellStyle name="60% - アクセント 1 56" xfId="795"/>
    <cellStyle name="60% - アクセント 1 57" xfId="796"/>
    <cellStyle name="60% - アクセント 1 58" xfId="797"/>
    <cellStyle name="60% - アクセント 1 59" xfId="798"/>
    <cellStyle name="60% - アクセント 1 6" xfId="799"/>
    <cellStyle name="60% - アクセント 1 60" xfId="800"/>
    <cellStyle name="60% - アクセント 1 61" xfId="801"/>
    <cellStyle name="60% - アクセント 1 62" xfId="802"/>
    <cellStyle name="60% - アクセント 1 63" xfId="803"/>
    <cellStyle name="60% - アクセント 1 7" xfId="804"/>
    <cellStyle name="60% - アクセント 1 8" xfId="805"/>
    <cellStyle name="60% - アクセント 1 9" xfId="806"/>
    <cellStyle name="60% - アクセント 2 10" xfId="807"/>
    <cellStyle name="60% - アクセント 2 11" xfId="808"/>
    <cellStyle name="60% - アクセント 2 12" xfId="809"/>
    <cellStyle name="60% - アクセント 2 13" xfId="810"/>
    <cellStyle name="60% - アクセント 2 14" xfId="811"/>
    <cellStyle name="60% - アクセント 2 15" xfId="812"/>
    <cellStyle name="60% - アクセント 2 16" xfId="813"/>
    <cellStyle name="60% - アクセント 2 17" xfId="814"/>
    <cellStyle name="60% - アクセント 2 18" xfId="815"/>
    <cellStyle name="60% - アクセント 2 19" xfId="816"/>
    <cellStyle name="60% - アクセント 2 2" xfId="817"/>
    <cellStyle name="60% - アクセント 2 20" xfId="818"/>
    <cellStyle name="60% - アクセント 2 21" xfId="819"/>
    <cellStyle name="60% - アクセント 2 22" xfId="820"/>
    <cellStyle name="60% - アクセント 2 23" xfId="821"/>
    <cellStyle name="60% - アクセント 2 24" xfId="822"/>
    <cellStyle name="60% - アクセント 2 25" xfId="823"/>
    <cellStyle name="60% - アクセント 2 26" xfId="824"/>
    <cellStyle name="60% - アクセント 2 27" xfId="825"/>
    <cellStyle name="60% - アクセント 2 28" xfId="826"/>
    <cellStyle name="60% - アクセント 2 29" xfId="827"/>
    <cellStyle name="60% - アクセント 2 3" xfId="828"/>
    <cellStyle name="60% - アクセント 2 30" xfId="829"/>
    <cellStyle name="60% - アクセント 2 31" xfId="830"/>
    <cellStyle name="60% - アクセント 2 32" xfId="831"/>
    <cellStyle name="60% - アクセント 2 33" xfId="832"/>
    <cellStyle name="60% - アクセント 2 34" xfId="833"/>
    <cellStyle name="60% - アクセント 2 35" xfId="834"/>
    <cellStyle name="60% - アクセント 2 36" xfId="835"/>
    <cellStyle name="60% - アクセント 2 37" xfId="836"/>
    <cellStyle name="60% - アクセント 2 38" xfId="837"/>
    <cellStyle name="60% - アクセント 2 39" xfId="838"/>
    <cellStyle name="60% - アクセント 2 4" xfId="839"/>
    <cellStyle name="60% - アクセント 2 40" xfId="840"/>
    <cellStyle name="60% - アクセント 2 41" xfId="841"/>
    <cellStyle name="60% - アクセント 2 42" xfId="842"/>
    <cellStyle name="60% - アクセント 2 43" xfId="843"/>
    <cellStyle name="60% - アクセント 2 44" xfId="844"/>
    <cellStyle name="60% - アクセント 2 45" xfId="845"/>
    <cellStyle name="60% - アクセント 2 46" xfId="846"/>
    <cellStyle name="60% - アクセント 2 47" xfId="847"/>
    <cellStyle name="60% - アクセント 2 48" xfId="848"/>
    <cellStyle name="60% - アクセント 2 49" xfId="849"/>
    <cellStyle name="60% - アクセント 2 5" xfId="850"/>
    <cellStyle name="60% - アクセント 2 50" xfId="851"/>
    <cellStyle name="60% - アクセント 2 51" xfId="852"/>
    <cellStyle name="60% - アクセント 2 52" xfId="853"/>
    <cellStyle name="60% - アクセント 2 53" xfId="854"/>
    <cellStyle name="60% - アクセント 2 54" xfId="855"/>
    <cellStyle name="60% - アクセント 2 55" xfId="856"/>
    <cellStyle name="60% - アクセント 2 56" xfId="857"/>
    <cellStyle name="60% - アクセント 2 57" xfId="858"/>
    <cellStyle name="60% - アクセント 2 58" xfId="859"/>
    <cellStyle name="60% - アクセント 2 59" xfId="860"/>
    <cellStyle name="60% - アクセント 2 6" xfId="861"/>
    <cellStyle name="60% - アクセント 2 60" xfId="862"/>
    <cellStyle name="60% - アクセント 2 61" xfId="863"/>
    <cellStyle name="60% - アクセント 2 62" xfId="864"/>
    <cellStyle name="60% - アクセント 2 63" xfId="865"/>
    <cellStyle name="60% - アクセント 2 7" xfId="866"/>
    <cellStyle name="60% - アクセント 2 8" xfId="867"/>
    <cellStyle name="60% - アクセント 2 9" xfId="868"/>
    <cellStyle name="60% - アクセント 3 10" xfId="869"/>
    <cellStyle name="60% - アクセント 3 11" xfId="870"/>
    <cellStyle name="60% - アクセント 3 12" xfId="871"/>
    <cellStyle name="60% - アクセント 3 13" xfId="872"/>
    <cellStyle name="60% - アクセント 3 14" xfId="873"/>
    <cellStyle name="60% - アクセント 3 15" xfId="874"/>
    <cellStyle name="60% - アクセント 3 16" xfId="875"/>
    <cellStyle name="60% - アクセント 3 17" xfId="876"/>
    <cellStyle name="60% - アクセント 3 18" xfId="877"/>
    <cellStyle name="60% - アクセント 3 19" xfId="878"/>
    <cellStyle name="60% - アクセント 3 2" xfId="879"/>
    <cellStyle name="60% - アクセント 3 20" xfId="880"/>
    <cellStyle name="60% - アクセント 3 21" xfId="881"/>
    <cellStyle name="60% - アクセント 3 22" xfId="882"/>
    <cellStyle name="60% - アクセント 3 23" xfId="883"/>
    <cellStyle name="60% - アクセント 3 24" xfId="884"/>
    <cellStyle name="60% - アクセント 3 25" xfId="885"/>
    <cellStyle name="60% - アクセント 3 26" xfId="886"/>
    <cellStyle name="60% - アクセント 3 27" xfId="887"/>
    <cellStyle name="60% - アクセント 3 28" xfId="888"/>
    <cellStyle name="60% - アクセント 3 29" xfId="889"/>
    <cellStyle name="60% - アクセント 3 3" xfId="890"/>
    <cellStyle name="60% - アクセント 3 30" xfId="891"/>
    <cellStyle name="60% - アクセント 3 31" xfId="892"/>
    <cellStyle name="60% - アクセント 3 32" xfId="893"/>
    <cellStyle name="60% - アクセント 3 33" xfId="894"/>
    <cellStyle name="60% - アクセント 3 34" xfId="895"/>
    <cellStyle name="60% - アクセント 3 35" xfId="896"/>
    <cellStyle name="60% - アクセント 3 36" xfId="897"/>
    <cellStyle name="60% - アクセント 3 37" xfId="898"/>
    <cellStyle name="60% - アクセント 3 38" xfId="899"/>
    <cellStyle name="60% - アクセント 3 39" xfId="900"/>
    <cellStyle name="60% - アクセント 3 4" xfId="901"/>
    <cellStyle name="60% - アクセント 3 40" xfId="902"/>
    <cellStyle name="60% - アクセント 3 41" xfId="903"/>
    <cellStyle name="60% - アクセント 3 42" xfId="904"/>
    <cellStyle name="60% - アクセント 3 43" xfId="905"/>
    <cellStyle name="60% - アクセント 3 44" xfId="906"/>
    <cellStyle name="60% - アクセント 3 45" xfId="907"/>
    <cellStyle name="60% - アクセント 3 46" xfId="908"/>
    <cellStyle name="60% - アクセント 3 47" xfId="909"/>
    <cellStyle name="60% - アクセント 3 48" xfId="910"/>
    <cellStyle name="60% - アクセント 3 49" xfId="911"/>
    <cellStyle name="60% - アクセント 3 5" xfId="912"/>
    <cellStyle name="60% - アクセント 3 50" xfId="913"/>
    <cellStyle name="60% - アクセント 3 51" xfId="914"/>
    <cellStyle name="60% - アクセント 3 52" xfId="915"/>
    <cellStyle name="60% - アクセント 3 53" xfId="916"/>
    <cellStyle name="60% - アクセント 3 54" xfId="917"/>
    <cellStyle name="60% - アクセント 3 55" xfId="918"/>
    <cellStyle name="60% - アクセント 3 56" xfId="919"/>
    <cellStyle name="60% - アクセント 3 57" xfId="920"/>
    <cellStyle name="60% - アクセント 3 58" xfId="921"/>
    <cellStyle name="60% - アクセント 3 59" xfId="922"/>
    <cellStyle name="60% - アクセント 3 6" xfId="923"/>
    <cellStyle name="60% - アクセント 3 60" xfId="924"/>
    <cellStyle name="60% - アクセント 3 61" xfId="925"/>
    <cellStyle name="60% - アクセント 3 62" xfId="926"/>
    <cellStyle name="60% - アクセント 3 63" xfId="927"/>
    <cellStyle name="60% - アクセント 3 7" xfId="928"/>
    <cellStyle name="60% - アクセント 3 8" xfId="929"/>
    <cellStyle name="60% - アクセント 3 9" xfId="930"/>
    <cellStyle name="60% - アクセント 4 10" xfId="931"/>
    <cellStyle name="60% - アクセント 4 11" xfId="932"/>
    <cellStyle name="60% - アクセント 4 12" xfId="933"/>
    <cellStyle name="60% - アクセント 4 13" xfId="934"/>
    <cellStyle name="60% - アクセント 4 14" xfId="935"/>
    <cellStyle name="60% - アクセント 4 15" xfId="936"/>
    <cellStyle name="60% - アクセント 4 16" xfId="937"/>
    <cellStyle name="60% - アクセント 4 17" xfId="938"/>
    <cellStyle name="60% - アクセント 4 18" xfId="939"/>
    <cellStyle name="60% - アクセント 4 19" xfId="940"/>
    <cellStyle name="60% - アクセント 4 2" xfId="941"/>
    <cellStyle name="60% - アクセント 4 20" xfId="942"/>
    <cellStyle name="60% - アクセント 4 21" xfId="943"/>
    <cellStyle name="60% - アクセント 4 22" xfId="944"/>
    <cellStyle name="60% - アクセント 4 23" xfId="945"/>
    <cellStyle name="60% - アクセント 4 24" xfId="946"/>
    <cellStyle name="60% - アクセント 4 25" xfId="947"/>
    <cellStyle name="60% - アクセント 4 26" xfId="948"/>
    <cellStyle name="60% - アクセント 4 27" xfId="949"/>
    <cellStyle name="60% - アクセント 4 28" xfId="950"/>
    <cellStyle name="60% - アクセント 4 29" xfId="951"/>
    <cellStyle name="60% - アクセント 4 3" xfId="952"/>
    <cellStyle name="60% - アクセント 4 30" xfId="953"/>
    <cellStyle name="60% - アクセント 4 31" xfId="954"/>
    <cellStyle name="60% - アクセント 4 32" xfId="955"/>
    <cellStyle name="60% - アクセント 4 33" xfId="956"/>
    <cellStyle name="60% - アクセント 4 34" xfId="957"/>
    <cellStyle name="60% - アクセント 4 35" xfId="958"/>
    <cellStyle name="60% - アクセント 4 36" xfId="959"/>
    <cellStyle name="60% - アクセント 4 37" xfId="960"/>
    <cellStyle name="60% - アクセント 4 38" xfId="961"/>
    <cellStyle name="60% - アクセント 4 39" xfId="962"/>
    <cellStyle name="60% - アクセント 4 4" xfId="963"/>
    <cellStyle name="60% - アクセント 4 40" xfId="964"/>
    <cellStyle name="60% - アクセント 4 41" xfId="965"/>
    <cellStyle name="60% - アクセント 4 42" xfId="966"/>
    <cellStyle name="60% - アクセント 4 43" xfId="967"/>
    <cellStyle name="60% - アクセント 4 44" xfId="968"/>
    <cellStyle name="60% - アクセント 4 45" xfId="969"/>
    <cellStyle name="60% - アクセント 4 46" xfId="970"/>
    <cellStyle name="60% - アクセント 4 47" xfId="971"/>
    <cellStyle name="60% - アクセント 4 48" xfId="972"/>
    <cellStyle name="60% - アクセント 4 49" xfId="973"/>
    <cellStyle name="60% - アクセント 4 5" xfId="974"/>
    <cellStyle name="60% - アクセント 4 50" xfId="975"/>
    <cellStyle name="60% - アクセント 4 51" xfId="976"/>
    <cellStyle name="60% - アクセント 4 52" xfId="977"/>
    <cellStyle name="60% - アクセント 4 53" xfId="978"/>
    <cellStyle name="60% - アクセント 4 54" xfId="979"/>
    <cellStyle name="60% - アクセント 4 55" xfId="980"/>
    <cellStyle name="60% - アクセント 4 56" xfId="981"/>
    <cellStyle name="60% - アクセント 4 57" xfId="982"/>
    <cellStyle name="60% - アクセント 4 58" xfId="983"/>
    <cellStyle name="60% - アクセント 4 59" xfId="984"/>
    <cellStyle name="60% - アクセント 4 6" xfId="985"/>
    <cellStyle name="60% - アクセント 4 60" xfId="986"/>
    <cellStyle name="60% - アクセント 4 61" xfId="987"/>
    <cellStyle name="60% - アクセント 4 62" xfId="988"/>
    <cellStyle name="60% - アクセント 4 63" xfId="989"/>
    <cellStyle name="60% - アクセント 4 7" xfId="990"/>
    <cellStyle name="60% - アクセント 4 8" xfId="991"/>
    <cellStyle name="60% - アクセント 4 9" xfId="992"/>
    <cellStyle name="60% - アクセント 5 10" xfId="993"/>
    <cellStyle name="60% - アクセント 5 11" xfId="994"/>
    <cellStyle name="60% - アクセント 5 12" xfId="995"/>
    <cellStyle name="60% - アクセント 5 13" xfId="996"/>
    <cellStyle name="60% - アクセント 5 14" xfId="997"/>
    <cellStyle name="60% - アクセント 5 15" xfId="998"/>
    <cellStyle name="60% - アクセント 5 16" xfId="999"/>
    <cellStyle name="60% - アクセント 5 17" xfId="1000"/>
    <cellStyle name="60% - アクセント 5 18" xfId="1001"/>
    <cellStyle name="60% - アクセント 5 19" xfId="1002"/>
    <cellStyle name="60% - アクセント 5 2" xfId="1003"/>
    <cellStyle name="60% - アクセント 5 20" xfId="1004"/>
    <cellStyle name="60% - アクセント 5 21" xfId="1005"/>
    <cellStyle name="60% - アクセント 5 22" xfId="1006"/>
    <cellStyle name="60% - アクセント 5 23" xfId="1007"/>
    <cellStyle name="60% - アクセント 5 24" xfId="1008"/>
    <cellStyle name="60% - アクセント 5 25" xfId="1009"/>
    <cellStyle name="60% - アクセント 5 26" xfId="1010"/>
    <cellStyle name="60% - アクセント 5 27" xfId="1011"/>
    <cellStyle name="60% - アクセント 5 28" xfId="1012"/>
    <cellStyle name="60% - アクセント 5 29" xfId="1013"/>
    <cellStyle name="60% - アクセント 5 3" xfId="1014"/>
    <cellStyle name="60% - アクセント 5 30" xfId="1015"/>
    <cellStyle name="60% - アクセント 5 31" xfId="1016"/>
    <cellStyle name="60% - アクセント 5 32" xfId="1017"/>
    <cellStyle name="60% - アクセント 5 33" xfId="1018"/>
    <cellStyle name="60% - アクセント 5 34" xfId="1019"/>
    <cellStyle name="60% - アクセント 5 35" xfId="1020"/>
    <cellStyle name="60% - アクセント 5 36" xfId="1021"/>
    <cellStyle name="60% - アクセント 5 37" xfId="1022"/>
    <cellStyle name="60% - アクセント 5 38" xfId="1023"/>
    <cellStyle name="60% - アクセント 5 39" xfId="1024"/>
    <cellStyle name="60% - アクセント 5 4" xfId="1025"/>
    <cellStyle name="60% - アクセント 5 40" xfId="1026"/>
    <cellStyle name="60% - アクセント 5 41" xfId="1027"/>
    <cellStyle name="60% - アクセント 5 42" xfId="1028"/>
    <cellStyle name="60% - アクセント 5 43" xfId="1029"/>
    <cellStyle name="60% - アクセント 5 44" xfId="1030"/>
    <cellStyle name="60% - アクセント 5 45" xfId="1031"/>
    <cellStyle name="60% - アクセント 5 46" xfId="1032"/>
    <cellStyle name="60% - アクセント 5 47" xfId="1033"/>
    <cellStyle name="60% - アクセント 5 48" xfId="1034"/>
    <cellStyle name="60% - アクセント 5 49" xfId="1035"/>
    <cellStyle name="60% - アクセント 5 5" xfId="1036"/>
    <cellStyle name="60% - アクセント 5 50" xfId="1037"/>
    <cellStyle name="60% - アクセント 5 51" xfId="1038"/>
    <cellStyle name="60% - アクセント 5 52" xfId="1039"/>
    <cellStyle name="60% - アクセント 5 53" xfId="1040"/>
    <cellStyle name="60% - アクセント 5 54" xfId="1041"/>
    <cellStyle name="60% - アクセント 5 55" xfId="1042"/>
    <cellStyle name="60% - アクセント 5 56" xfId="1043"/>
    <cellStyle name="60% - アクセント 5 57" xfId="1044"/>
    <cellStyle name="60% - アクセント 5 58" xfId="1045"/>
    <cellStyle name="60% - アクセント 5 59" xfId="1046"/>
    <cellStyle name="60% - アクセント 5 6" xfId="1047"/>
    <cellStyle name="60% - アクセント 5 60" xfId="1048"/>
    <cellStyle name="60% - アクセント 5 61" xfId="1049"/>
    <cellStyle name="60% - アクセント 5 62" xfId="1050"/>
    <cellStyle name="60% - アクセント 5 63" xfId="1051"/>
    <cellStyle name="60% - アクセント 5 7" xfId="1052"/>
    <cellStyle name="60% - アクセント 5 8" xfId="1053"/>
    <cellStyle name="60% - アクセント 5 9" xfId="1054"/>
    <cellStyle name="60% - アクセント 6 10" xfId="1055"/>
    <cellStyle name="60% - アクセント 6 11" xfId="1056"/>
    <cellStyle name="60% - アクセント 6 12" xfId="1057"/>
    <cellStyle name="60% - アクセント 6 13" xfId="1058"/>
    <cellStyle name="60% - アクセント 6 14" xfId="1059"/>
    <cellStyle name="60% - アクセント 6 15" xfId="1060"/>
    <cellStyle name="60% - アクセント 6 16" xfId="1061"/>
    <cellStyle name="60% - アクセント 6 17" xfId="1062"/>
    <cellStyle name="60% - アクセント 6 18" xfId="1063"/>
    <cellStyle name="60% - アクセント 6 19" xfId="1064"/>
    <cellStyle name="60% - アクセント 6 2" xfId="1065"/>
    <cellStyle name="60% - アクセント 6 20" xfId="1066"/>
    <cellStyle name="60% - アクセント 6 21" xfId="1067"/>
    <cellStyle name="60% - アクセント 6 22" xfId="1068"/>
    <cellStyle name="60% - アクセント 6 23" xfId="1069"/>
    <cellStyle name="60% - アクセント 6 24" xfId="1070"/>
    <cellStyle name="60% - アクセント 6 25" xfId="1071"/>
    <cellStyle name="60% - アクセント 6 26" xfId="1072"/>
    <cellStyle name="60% - アクセント 6 27" xfId="1073"/>
    <cellStyle name="60% - アクセント 6 28" xfId="1074"/>
    <cellStyle name="60% - アクセント 6 29" xfId="1075"/>
    <cellStyle name="60% - アクセント 6 3" xfId="1076"/>
    <cellStyle name="60% - アクセント 6 30" xfId="1077"/>
    <cellStyle name="60% - アクセント 6 31" xfId="1078"/>
    <cellStyle name="60% - アクセント 6 32" xfId="1079"/>
    <cellStyle name="60% - アクセント 6 33" xfId="1080"/>
    <cellStyle name="60% - アクセント 6 34" xfId="1081"/>
    <cellStyle name="60% - アクセント 6 35" xfId="1082"/>
    <cellStyle name="60% - アクセント 6 36" xfId="1083"/>
    <cellStyle name="60% - アクセント 6 37" xfId="1084"/>
    <cellStyle name="60% - アクセント 6 38" xfId="1085"/>
    <cellStyle name="60% - アクセント 6 39" xfId="1086"/>
    <cellStyle name="60% - アクセント 6 4" xfId="1087"/>
    <cellStyle name="60% - アクセント 6 40" xfId="1088"/>
    <cellStyle name="60% - アクセント 6 41" xfId="1089"/>
    <cellStyle name="60% - アクセント 6 42" xfId="1090"/>
    <cellStyle name="60% - アクセント 6 43" xfId="1091"/>
    <cellStyle name="60% - アクセント 6 44" xfId="1092"/>
    <cellStyle name="60% - アクセント 6 45" xfId="1093"/>
    <cellStyle name="60% - アクセント 6 46" xfId="1094"/>
    <cellStyle name="60% - アクセント 6 47" xfId="1095"/>
    <cellStyle name="60% - アクセント 6 48" xfId="1096"/>
    <cellStyle name="60% - アクセント 6 49" xfId="1097"/>
    <cellStyle name="60% - アクセント 6 5" xfId="1098"/>
    <cellStyle name="60% - アクセント 6 50" xfId="1099"/>
    <cellStyle name="60% - アクセント 6 51" xfId="1100"/>
    <cellStyle name="60% - アクセント 6 52" xfId="1101"/>
    <cellStyle name="60% - アクセント 6 53" xfId="1102"/>
    <cellStyle name="60% - アクセント 6 54" xfId="1103"/>
    <cellStyle name="60% - アクセント 6 55" xfId="1104"/>
    <cellStyle name="60% - アクセント 6 56" xfId="1105"/>
    <cellStyle name="60% - アクセント 6 57" xfId="1106"/>
    <cellStyle name="60% - アクセント 6 58" xfId="1107"/>
    <cellStyle name="60% - アクセント 6 59" xfId="1108"/>
    <cellStyle name="60% - アクセント 6 6" xfId="1109"/>
    <cellStyle name="60% - アクセント 6 60" xfId="1110"/>
    <cellStyle name="60% - アクセント 6 61" xfId="1111"/>
    <cellStyle name="60% - アクセント 6 62" xfId="1112"/>
    <cellStyle name="60% - アクセント 6 63" xfId="1113"/>
    <cellStyle name="60% - アクセント 6 7" xfId="1114"/>
    <cellStyle name="60% - アクセント 6 8" xfId="1115"/>
    <cellStyle name="60% - アクセント 6 9" xfId="1116"/>
    <cellStyle name="アクセント 1 10" xfId="1117"/>
    <cellStyle name="アクセント 1 11" xfId="1118"/>
    <cellStyle name="アクセント 1 12" xfId="1119"/>
    <cellStyle name="アクセント 1 13" xfId="1120"/>
    <cellStyle name="アクセント 1 14" xfId="1121"/>
    <cellStyle name="アクセント 1 15" xfId="1122"/>
    <cellStyle name="アクセント 1 16" xfId="1123"/>
    <cellStyle name="アクセント 1 17" xfId="1124"/>
    <cellStyle name="アクセント 1 18" xfId="1125"/>
    <cellStyle name="アクセント 1 19" xfId="1126"/>
    <cellStyle name="アクセント 1 2" xfId="1127"/>
    <cellStyle name="アクセント 1 20" xfId="1128"/>
    <cellStyle name="アクセント 1 21" xfId="1129"/>
    <cellStyle name="アクセント 1 22" xfId="1130"/>
    <cellStyle name="アクセント 1 23" xfId="1131"/>
    <cellStyle name="アクセント 1 24" xfId="1132"/>
    <cellStyle name="アクセント 1 25" xfId="1133"/>
    <cellStyle name="アクセント 1 26" xfId="1134"/>
    <cellStyle name="アクセント 1 27" xfId="1135"/>
    <cellStyle name="アクセント 1 28" xfId="1136"/>
    <cellStyle name="アクセント 1 29" xfId="1137"/>
    <cellStyle name="アクセント 1 3" xfId="1138"/>
    <cellStyle name="アクセント 1 30" xfId="1139"/>
    <cellStyle name="アクセント 1 31" xfId="1140"/>
    <cellStyle name="アクセント 1 32" xfId="1141"/>
    <cellStyle name="アクセント 1 33" xfId="1142"/>
    <cellStyle name="アクセント 1 34" xfId="1143"/>
    <cellStyle name="アクセント 1 35" xfId="1144"/>
    <cellStyle name="アクセント 1 36" xfId="1145"/>
    <cellStyle name="アクセント 1 37" xfId="1146"/>
    <cellStyle name="アクセント 1 38" xfId="1147"/>
    <cellStyle name="アクセント 1 39" xfId="1148"/>
    <cellStyle name="アクセント 1 4" xfId="1149"/>
    <cellStyle name="アクセント 1 40" xfId="1150"/>
    <cellStyle name="アクセント 1 41" xfId="1151"/>
    <cellStyle name="アクセント 1 42" xfId="1152"/>
    <cellStyle name="アクセント 1 43" xfId="1153"/>
    <cellStyle name="アクセント 1 44" xfId="1154"/>
    <cellStyle name="アクセント 1 45" xfId="1155"/>
    <cellStyle name="アクセント 1 46" xfId="1156"/>
    <cellStyle name="アクセント 1 47" xfId="1157"/>
    <cellStyle name="アクセント 1 48" xfId="1158"/>
    <cellStyle name="アクセント 1 49" xfId="1159"/>
    <cellStyle name="アクセント 1 5" xfId="1160"/>
    <cellStyle name="アクセント 1 50" xfId="1161"/>
    <cellStyle name="アクセント 1 51" xfId="1162"/>
    <cellStyle name="アクセント 1 52" xfId="1163"/>
    <cellStyle name="アクセント 1 53" xfId="1164"/>
    <cellStyle name="アクセント 1 54" xfId="1165"/>
    <cellStyle name="アクセント 1 55" xfId="1166"/>
    <cellStyle name="アクセント 1 56" xfId="1167"/>
    <cellStyle name="アクセント 1 57" xfId="1168"/>
    <cellStyle name="アクセント 1 58" xfId="1169"/>
    <cellStyle name="アクセント 1 59" xfId="1170"/>
    <cellStyle name="アクセント 1 6" xfId="1171"/>
    <cellStyle name="アクセント 1 60" xfId="1172"/>
    <cellStyle name="アクセント 1 61" xfId="1173"/>
    <cellStyle name="アクセント 1 62" xfId="1174"/>
    <cellStyle name="アクセント 1 63" xfId="1175"/>
    <cellStyle name="アクセント 1 7" xfId="1176"/>
    <cellStyle name="アクセント 1 8" xfId="1177"/>
    <cellStyle name="アクセント 1 9" xfId="1178"/>
    <cellStyle name="アクセント 2 10" xfId="1179"/>
    <cellStyle name="アクセント 2 11" xfId="1180"/>
    <cellStyle name="アクセント 2 12" xfId="1181"/>
    <cellStyle name="アクセント 2 13" xfId="1182"/>
    <cellStyle name="アクセント 2 14" xfId="1183"/>
    <cellStyle name="アクセント 2 15" xfId="1184"/>
    <cellStyle name="アクセント 2 16" xfId="1185"/>
    <cellStyle name="アクセント 2 17" xfId="1186"/>
    <cellStyle name="アクセント 2 18" xfId="1187"/>
    <cellStyle name="アクセント 2 19" xfId="1188"/>
    <cellStyle name="アクセント 2 2" xfId="1189"/>
    <cellStyle name="アクセント 2 20" xfId="1190"/>
    <cellStyle name="アクセント 2 21" xfId="1191"/>
    <cellStyle name="アクセント 2 22" xfId="1192"/>
    <cellStyle name="アクセント 2 23" xfId="1193"/>
    <cellStyle name="アクセント 2 24" xfId="1194"/>
    <cellStyle name="アクセント 2 25" xfId="1195"/>
    <cellStyle name="アクセント 2 26" xfId="1196"/>
    <cellStyle name="アクセント 2 27" xfId="1197"/>
    <cellStyle name="アクセント 2 28" xfId="1198"/>
    <cellStyle name="アクセント 2 29" xfId="1199"/>
    <cellStyle name="アクセント 2 3" xfId="1200"/>
    <cellStyle name="アクセント 2 30" xfId="1201"/>
    <cellStyle name="アクセント 2 31" xfId="1202"/>
    <cellStyle name="アクセント 2 32" xfId="1203"/>
    <cellStyle name="アクセント 2 33" xfId="1204"/>
    <cellStyle name="アクセント 2 34" xfId="1205"/>
    <cellStyle name="アクセント 2 35" xfId="1206"/>
    <cellStyle name="アクセント 2 36" xfId="1207"/>
    <cellStyle name="アクセント 2 37" xfId="1208"/>
    <cellStyle name="アクセント 2 38" xfId="1209"/>
    <cellStyle name="アクセント 2 39" xfId="1210"/>
    <cellStyle name="アクセント 2 4" xfId="1211"/>
    <cellStyle name="アクセント 2 40" xfId="1212"/>
    <cellStyle name="アクセント 2 41" xfId="1213"/>
    <cellStyle name="アクセント 2 42" xfId="1214"/>
    <cellStyle name="アクセント 2 43" xfId="1215"/>
    <cellStyle name="アクセント 2 44" xfId="1216"/>
    <cellStyle name="アクセント 2 45" xfId="1217"/>
    <cellStyle name="アクセント 2 46" xfId="1218"/>
    <cellStyle name="アクセント 2 47" xfId="1219"/>
    <cellStyle name="アクセント 2 48" xfId="1220"/>
    <cellStyle name="アクセント 2 49" xfId="1221"/>
    <cellStyle name="アクセント 2 5" xfId="1222"/>
    <cellStyle name="アクセント 2 50" xfId="1223"/>
    <cellStyle name="アクセント 2 51" xfId="1224"/>
    <cellStyle name="アクセント 2 52" xfId="1225"/>
    <cellStyle name="アクセント 2 53" xfId="1226"/>
    <cellStyle name="アクセント 2 54" xfId="1227"/>
    <cellStyle name="アクセント 2 55" xfId="1228"/>
    <cellStyle name="アクセント 2 56" xfId="1229"/>
    <cellStyle name="アクセント 2 57" xfId="1230"/>
    <cellStyle name="アクセント 2 58" xfId="1231"/>
    <cellStyle name="アクセント 2 59" xfId="1232"/>
    <cellStyle name="アクセント 2 6" xfId="1233"/>
    <cellStyle name="アクセント 2 60" xfId="1234"/>
    <cellStyle name="アクセント 2 61" xfId="1235"/>
    <cellStyle name="アクセント 2 62" xfId="1236"/>
    <cellStyle name="アクセント 2 63" xfId="1237"/>
    <cellStyle name="アクセント 2 7" xfId="1238"/>
    <cellStyle name="アクセント 2 8" xfId="1239"/>
    <cellStyle name="アクセント 2 9" xfId="1240"/>
    <cellStyle name="アクセント 3 10" xfId="1241"/>
    <cellStyle name="アクセント 3 11" xfId="1242"/>
    <cellStyle name="アクセント 3 12" xfId="1243"/>
    <cellStyle name="アクセント 3 13" xfId="1244"/>
    <cellStyle name="アクセント 3 14" xfId="1245"/>
    <cellStyle name="アクセント 3 15" xfId="1246"/>
    <cellStyle name="アクセント 3 16" xfId="1247"/>
    <cellStyle name="アクセント 3 17" xfId="1248"/>
    <cellStyle name="アクセント 3 18" xfId="1249"/>
    <cellStyle name="アクセント 3 19" xfId="1250"/>
    <cellStyle name="アクセント 3 2" xfId="1251"/>
    <cellStyle name="アクセント 3 20" xfId="1252"/>
    <cellStyle name="アクセント 3 21" xfId="1253"/>
    <cellStyle name="アクセント 3 22" xfId="1254"/>
    <cellStyle name="アクセント 3 23" xfId="1255"/>
    <cellStyle name="アクセント 3 24" xfId="1256"/>
    <cellStyle name="アクセント 3 25" xfId="1257"/>
    <cellStyle name="アクセント 3 26" xfId="1258"/>
    <cellStyle name="アクセント 3 27" xfId="1259"/>
    <cellStyle name="アクセント 3 28" xfId="1260"/>
    <cellStyle name="アクセント 3 29" xfId="1261"/>
    <cellStyle name="アクセント 3 3" xfId="1262"/>
    <cellStyle name="アクセント 3 30" xfId="1263"/>
    <cellStyle name="アクセント 3 31" xfId="1264"/>
    <cellStyle name="アクセント 3 32" xfId="1265"/>
    <cellStyle name="アクセント 3 33" xfId="1266"/>
    <cellStyle name="アクセント 3 34" xfId="1267"/>
    <cellStyle name="アクセント 3 35" xfId="1268"/>
    <cellStyle name="アクセント 3 36" xfId="1269"/>
    <cellStyle name="アクセント 3 37" xfId="1270"/>
    <cellStyle name="アクセント 3 38" xfId="1271"/>
    <cellStyle name="アクセント 3 39" xfId="1272"/>
    <cellStyle name="アクセント 3 4" xfId="1273"/>
    <cellStyle name="アクセント 3 40" xfId="1274"/>
    <cellStyle name="アクセント 3 41" xfId="1275"/>
    <cellStyle name="アクセント 3 42" xfId="1276"/>
    <cellStyle name="アクセント 3 43" xfId="1277"/>
    <cellStyle name="アクセント 3 44" xfId="1278"/>
    <cellStyle name="アクセント 3 45" xfId="1279"/>
    <cellStyle name="アクセント 3 46" xfId="1280"/>
    <cellStyle name="アクセント 3 47" xfId="1281"/>
    <cellStyle name="アクセント 3 48" xfId="1282"/>
    <cellStyle name="アクセント 3 49" xfId="1283"/>
    <cellStyle name="アクセント 3 5" xfId="1284"/>
    <cellStyle name="アクセント 3 50" xfId="1285"/>
    <cellStyle name="アクセント 3 51" xfId="1286"/>
    <cellStyle name="アクセント 3 52" xfId="1287"/>
    <cellStyle name="アクセント 3 53" xfId="1288"/>
    <cellStyle name="アクセント 3 54" xfId="1289"/>
    <cellStyle name="アクセント 3 55" xfId="1290"/>
    <cellStyle name="アクセント 3 56" xfId="1291"/>
    <cellStyle name="アクセント 3 57" xfId="1292"/>
    <cellStyle name="アクセント 3 58" xfId="1293"/>
    <cellStyle name="アクセント 3 59" xfId="1294"/>
    <cellStyle name="アクセント 3 6" xfId="1295"/>
    <cellStyle name="アクセント 3 60" xfId="1296"/>
    <cellStyle name="アクセント 3 61" xfId="1297"/>
    <cellStyle name="アクセント 3 62" xfId="1298"/>
    <cellStyle name="アクセント 3 63" xfId="1299"/>
    <cellStyle name="アクセント 3 7" xfId="1300"/>
    <cellStyle name="アクセント 3 8" xfId="1301"/>
    <cellStyle name="アクセント 3 9" xfId="1302"/>
    <cellStyle name="アクセント 4 10" xfId="1303"/>
    <cellStyle name="アクセント 4 11" xfId="1304"/>
    <cellStyle name="アクセント 4 12" xfId="1305"/>
    <cellStyle name="アクセント 4 13" xfId="1306"/>
    <cellStyle name="アクセント 4 14" xfId="1307"/>
    <cellStyle name="アクセント 4 15" xfId="1308"/>
    <cellStyle name="アクセント 4 16" xfId="1309"/>
    <cellStyle name="アクセント 4 17" xfId="1310"/>
    <cellStyle name="アクセント 4 18" xfId="1311"/>
    <cellStyle name="アクセント 4 19" xfId="1312"/>
    <cellStyle name="アクセント 4 2" xfId="1313"/>
    <cellStyle name="アクセント 4 20" xfId="1314"/>
    <cellStyle name="アクセント 4 21" xfId="1315"/>
    <cellStyle name="アクセント 4 22" xfId="1316"/>
    <cellStyle name="アクセント 4 23" xfId="1317"/>
    <cellStyle name="アクセント 4 24" xfId="1318"/>
    <cellStyle name="アクセント 4 25" xfId="1319"/>
    <cellStyle name="アクセント 4 26" xfId="1320"/>
    <cellStyle name="アクセント 4 27" xfId="1321"/>
    <cellStyle name="アクセント 4 28" xfId="1322"/>
    <cellStyle name="アクセント 4 29" xfId="1323"/>
    <cellStyle name="アクセント 4 3" xfId="1324"/>
    <cellStyle name="アクセント 4 30" xfId="1325"/>
    <cellStyle name="アクセント 4 31" xfId="1326"/>
    <cellStyle name="アクセント 4 32" xfId="1327"/>
    <cellStyle name="アクセント 4 33" xfId="1328"/>
    <cellStyle name="アクセント 4 34" xfId="1329"/>
    <cellStyle name="アクセント 4 35" xfId="1330"/>
    <cellStyle name="アクセント 4 36" xfId="1331"/>
    <cellStyle name="アクセント 4 37" xfId="1332"/>
    <cellStyle name="アクセント 4 38" xfId="1333"/>
    <cellStyle name="アクセント 4 39" xfId="1334"/>
    <cellStyle name="アクセント 4 4" xfId="1335"/>
    <cellStyle name="アクセント 4 40" xfId="1336"/>
    <cellStyle name="アクセント 4 41" xfId="1337"/>
    <cellStyle name="アクセント 4 42" xfId="1338"/>
    <cellStyle name="アクセント 4 43" xfId="1339"/>
    <cellStyle name="アクセント 4 44" xfId="1340"/>
    <cellStyle name="アクセント 4 45" xfId="1341"/>
    <cellStyle name="アクセント 4 46" xfId="1342"/>
    <cellStyle name="アクセント 4 47" xfId="1343"/>
    <cellStyle name="アクセント 4 48" xfId="1344"/>
    <cellStyle name="アクセント 4 49" xfId="1345"/>
    <cellStyle name="アクセント 4 5" xfId="1346"/>
    <cellStyle name="アクセント 4 50" xfId="1347"/>
    <cellStyle name="アクセント 4 51" xfId="1348"/>
    <cellStyle name="アクセント 4 52" xfId="1349"/>
    <cellStyle name="アクセント 4 53" xfId="1350"/>
    <cellStyle name="アクセント 4 54" xfId="1351"/>
    <cellStyle name="アクセント 4 55" xfId="1352"/>
    <cellStyle name="アクセント 4 56" xfId="1353"/>
    <cellStyle name="アクセント 4 57" xfId="1354"/>
    <cellStyle name="アクセント 4 58" xfId="1355"/>
    <cellStyle name="アクセント 4 59" xfId="1356"/>
    <cellStyle name="アクセント 4 6" xfId="1357"/>
    <cellStyle name="アクセント 4 60" xfId="1358"/>
    <cellStyle name="アクセント 4 61" xfId="1359"/>
    <cellStyle name="アクセント 4 62" xfId="1360"/>
    <cellStyle name="アクセント 4 63" xfId="1361"/>
    <cellStyle name="アクセント 4 7" xfId="1362"/>
    <cellStyle name="アクセント 4 8" xfId="1363"/>
    <cellStyle name="アクセント 4 9" xfId="1364"/>
    <cellStyle name="アクセント 5 10" xfId="1365"/>
    <cellStyle name="アクセント 5 11" xfId="1366"/>
    <cellStyle name="アクセント 5 12" xfId="1367"/>
    <cellStyle name="アクセント 5 13" xfId="1368"/>
    <cellStyle name="アクセント 5 14" xfId="1369"/>
    <cellStyle name="アクセント 5 15" xfId="1370"/>
    <cellStyle name="アクセント 5 16" xfId="1371"/>
    <cellStyle name="アクセント 5 17" xfId="1372"/>
    <cellStyle name="アクセント 5 18" xfId="1373"/>
    <cellStyle name="アクセント 5 19" xfId="1374"/>
    <cellStyle name="アクセント 5 2" xfId="1375"/>
    <cellStyle name="アクセント 5 20" xfId="1376"/>
    <cellStyle name="アクセント 5 21" xfId="1377"/>
    <cellStyle name="アクセント 5 22" xfId="1378"/>
    <cellStyle name="アクセント 5 23" xfId="1379"/>
    <cellStyle name="アクセント 5 24" xfId="1380"/>
    <cellStyle name="アクセント 5 25" xfId="1381"/>
    <cellStyle name="アクセント 5 26" xfId="1382"/>
    <cellStyle name="アクセント 5 27" xfId="1383"/>
    <cellStyle name="アクセント 5 28" xfId="1384"/>
    <cellStyle name="アクセント 5 29" xfId="1385"/>
    <cellStyle name="アクセント 5 3" xfId="1386"/>
    <cellStyle name="アクセント 5 30" xfId="1387"/>
    <cellStyle name="アクセント 5 31" xfId="1388"/>
    <cellStyle name="アクセント 5 32" xfId="1389"/>
    <cellStyle name="アクセント 5 33" xfId="1390"/>
    <cellStyle name="アクセント 5 34" xfId="1391"/>
    <cellStyle name="アクセント 5 35" xfId="1392"/>
    <cellStyle name="アクセント 5 36" xfId="1393"/>
    <cellStyle name="アクセント 5 37" xfId="1394"/>
    <cellStyle name="アクセント 5 38" xfId="1395"/>
    <cellStyle name="アクセント 5 39" xfId="1396"/>
    <cellStyle name="アクセント 5 4" xfId="1397"/>
    <cellStyle name="アクセント 5 40" xfId="1398"/>
    <cellStyle name="アクセント 5 41" xfId="1399"/>
    <cellStyle name="アクセント 5 42" xfId="1400"/>
    <cellStyle name="アクセント 5 43" xfId="1401"/>
    <cellStyle name="アクセント 5 44" xfId="1402"/>
    <cellStyle name="アクセント 5 45" xfId="1403"/>
    <cellStyle name="アクセント 5 46" xfId="1404"/>
    <cellStyle name="アクセント 5 47" xfId="1405"/>
    <cellStyle name="アクセント 5 48" xfId="1406"/>
    <cellStyle name="アクセント 5 49" xfId="1407"/>
    <cellStyle name="アクセント 5 5" xfId="1408"/>
    <cellStyle name="アクセント 5 50" xfId="1409"/>
    <cellStyle name="アクセント 5 51" xfId="1410"/>
    <cellStyle name="アクセント 5 52" xfId="1411"/>
    <cellStyle name="アクセント 5 53" xfId="1412"/>
    <cellStyle name="アクセント 5 54" xfId="1413"/>
    <cellStyle name="アクセント 5 55" xfId="1414"/>
    <cellStyle name="アクセント 5 56" xfId="1415"/>
    <cellStyle name="アクセント 5 57" xfId="1416"/>
    <cellStyle name="アクセント 5 58" xfId="1417"/>
    <cellStyle name="アクセント 5 59" xfId="1418"/>
    <cellStyle name="アクセント 5 6" xfId="1419"/>
    <cellStyle name="アクセント 5 60" xfId="1420"/>
    <cellStyle name="アクセント 5 61" xfId="1421"/>
    <cellStyle name="アクセント 5 62" xfId="1422"/>
    <cellStyle name="アクセント 5 63" xfId="1423"/>
    <cellStyle name="アクセント 5 7" xfId="1424"/>
    <cellStyle name="アクセント 5 8" xfId="1425"/>
    <cellStyle name="アクセント 5 9" xfId="1426"/>
    <cellStyle name="アクセント 6 10" xfId="1427"/>
    <cellStyle name="アクセント 6 11" xfId="1428"/>
    <cellStyle name="アクセント 6 12" xfId="1429"/>
    <cellStyle name="アクセント 6 13" xfId="1430"/>
    <cellStyle name="アクセント 6 14" xfId="1431"/>
    <cellStyle name="アクセント 6 15" xfId="1432"/>
    <cellStyle name="アクセント 6 16" xfId="1433"/>
    <cellStyle name="アクセント 6 17" xfId="1434"/>
    <cellStyle name="アクセント 6 18" xfId="1435"/>
    <cellStyle name="アクセント 6 19" xfId="1436"/>
    <cellStyle name="アクセント 6 2" xfId="1437"/>
    <cellStyle name="アクセント 6 20" xfId="1438"/>
    <cellStyle name="アクセント 6 21" xfId="1439"/>
    <cellStyle name="アクセント 6 22" xfId="1440"/>
    <cellStyle name="アクセント 6 23" xfId="1441"/>
    <cellStyle name="アクセント 6 24" xfId="1442"/>
    <cellStyle name="アクセント 6 25" xfId="1443"/>
    <cellStyle name="アクセント 6 26" xfId="1444"/>
    <cellStyle name="アクセント 6 27" xfId="1445"/>
    <cellStyle name="アクセント 6 28" xfId="1446"/>
    <cellStyle name="アクセント 6 29" xfId="1447"/>
    <cellStyle name="アクセント 6 3" xfId="1448"/>
    <cellStyle name="アクセント 6 30" xfId="1449"/>
    <cellStyle name="アクセント 6 31" xfId="1450"/>
    <cellStyle name="アクセント 6 32" xfId="1451"/>
    <cellStyle name="アクセント 6 33" xfId="1452"/>
    <cellStyle name="アクセント 6 34" xfId="1453"/>
    <cellStyle name="アクセント 6 35" xfId="1454"/>
    <cellStyle name="アクセント 6 36" xfId="1455"/>
    <cellStyle name="アクセント 6 37" xfId="1456"/>
    <cellStyle name="アクセント 6 38" xfId="1457"/>
    <cellStyle name="アクセント 6 39" xfId="1458"/>
    <cellStyle name="アクセント 6 4" xfId="1459"/>
    <cellStyle name="アクセント 6 40" xfId="1460"/>
    <cellStyle name="アクセント 6 41" xfId="1461"/>
    <cellStyle name="アクセント 6 42" xfId="1462"/>
    <cellStyle name="アクセント 6 43" xfId="1463"/>
    <cellStyle name="アクセント 6 44" xfId="1464"/>
    <cellStyle name="アクセント 6 45" xfId="1465"/>
    <cellStyle name="アクセント 6 46" xfId="1466"/>
    <cellStyle name="アクセント 6 47" xfId="1467"/>
    <cellStyle name="アクセント 6 48" xfId="1468"/>
    <cellStyle name="アクセント 6 49" xfId="1469"/>
    <cellStyle name="アクセント 6 5" xfId="1470"/>
    <cellStyle name="アクセント 6 50" xfId="1471"/>
    <cellStyle name="アクセント 6 51" xfId="1472"/>
    <cellStyle name="アクセント 6 52" xfId="1473"/>
    <cellStyle name="アクセント 6 53" xfId="1474"/>
    <cellStyle name="アクセント 6 54" xfId="1475"/>
    <cellStyle name="アクセント 6 55" xfId="1476"/>
    <cellStyle name="アクセント 6 56" xfId="1477"/>
    <cellStyle name="アクセント 6 57" xfId="1478"/>
    <cellStyle name="アクセント 6 58" xfId="1479"/>
    <cellStyle name="アクセント 6 59" xfId="1480"/>
    <cellStyle name="アクセント 6 6" xfId="1481"/>
    <cellStyle name="アクセント 6 60" xfId="1482"/>
    <cellStyle name="アクセント 6 61" xfId="1483"/>
    <cellStyle name="アクセント 6 62" xfId="1484"/>
    <cellStyle name="アクセント 6 63" xfId="1485"/>
    <cellStyle name="アクセント 6 7" xfId="1486"/>
    <cellStyle name="アクセント 6 8" xfId="1487"/>
    <cellStyle name="アクセント 6 9" xfId="1488"/>
    <cellStyle name="タイトル 10" xfId="1489"/>
    <cellStyle name="タイトル 11" xfId="1490"/>
    <cellStyle name="タイトル 12" xfId="1491"/>
    <cellStyle name="タイトル 13" xfId="1492"/>
    <cellStyle name="タイトル 14" xfId="1493"/>
    <cellStyle name="タイトル 15" xfId="1494"/>
    <cellStyle name="タイトル 16" xfId="1495"/>
    <cellStyle name="タイトル 17" xfId="1496"/>
    <cellStyle name="タイトル 18" xfId="1497"/>
    <cellStyle name="タイトル 19" xfId="1498"/>
    <cellStyle name="タイトル 2" xfId="1499"/>
    <cellStyle name="タイトル 20" xfId="1500"/>
    <cellStyle name="タイトル 21" xfId="1501"/>
    <cellStyle name="タイトル 22" xfId="1502"/>
    <cellStyle name="タイトル 23" xfId="1503"/>
    <cellStyle name="タイトル 24" xfId="1504"/>
    <cellStyle name="タイトル 25" xfId="1505"/>
    <cellStyle name="タイトル 26" xfId="1506"/>
    <cellStyle name="タイトル 27" xfId="1507"/>
    <cellStyle name="タイトル 28" xfId="1508"/>
    <cellStyle name="タイトル 29" xfId="1509"/>
    <cellStyle name="タイトル 3" xfId="1510"/>
    <cellStyle name="タイトル 30" xfId="1511"/>
    <cellStyle name="タイトル 31" xfId="1512"/>
    <cellStyle name="タイトル 32" xfId="1513"/>
    <cellStyle name="タイトル 33" xfId="1514"/>
    <cellStyle name="タイトル 34" xfId="1515"/>
    <cellStyle name="タイトル 35" xfId="1516"/>
    <cellStyle name="タイトル 36" xfId="1517"/>
    <cellStyle name="タイトル 37" xfId="1518"/>
    <cellStyle name="タイトル 38" xfId="1519"/>
    <cellStyle name="タイトル 39" xfId="1520"/>
    <cellStyle name="タイトル 4" xfId="1521"/>
    <cellStyle name="タイトル 40" xfId="1522"/>
    <cellStyle name="タイトル 41" xfId="1523"/>
    <cellStyle name="タイトル 42" xfId="1524"/>
    <cellStyle name="タイトル 43" xfId="1525"/>
    <cellStyle name="タイトル 44" xfId="1526"/>
    <cellStyle name="タイトル 45" xfId="1527"/>
    <cellStyle name="タイトル 46" xfId="1528"/>
    <cellStyle name="タイトル 47" xfId="1529"/>
    <cellStyle name="タイトル 48" xfId="1530"/>
    <cellStyle name="タイトル 49" xfId="1531"/>
    <cellStyle name="タイトル 5" xfId="1532"/>
    <cellStyle name="タイトル 50" xfId="1533"/>
    <cellStyle name="タイトル 51" xfId="1534"/>
    <cellStyle name="タイトル 52" xfId="1535"/>
    <cellStyle name="タイトル 53" xfId="1536"/>
    <cellStyle name="タイトル 54" xfId="1537"/>
    <cellStyle name="タイトル 55" xfId="1538"/>
    <cellStyle name="タイトル 56" xfId="1539"/>
    <cellStyle name="タイトル 57" xfId="1540"/>
    <cellStyle name="タイトル 58" xfId="1541"/>
    <cellStyle name="タイトル 59" xfId="1542"/>
    <cellStyle name="タイトル 6" xfId="1543"/>
    <cellStyle name="タイトル 60" xfId="1544"/>
    <cellStyle name="タイトル 61" xfId="1545"/>
    <cellStyle name="タイトル 62" xfId="1546"/>
    <cellStyle name="タイトル 63" xfId="1547"/>
    <cellStyle name="タイトル 7" xfId="1548"/>
    <cellStyle name="タイトル 8" xfId="1549"/>
    <cellStyle name="タイトル 9" xfId="1550"/>
    <cellStyle name="チェック セル 10" xfId="1551"/>
    <cellStyle name="チェック セル 11" xfId="1552"/>
    <cellStyle name="チェック セル 12" xfId="1553"/>
    <cellStyle name="チェック セル 13" xfId="1554"/>
    <cellStyle name="チェック セル 14" xfId="1555"/>
    <cellStyle name="チェック セル 15" xfId="1556"/>
    <cellStyle name="チェック セル 16" xfId="1557"/>
    <cellStyle name="チェック セル 17" xfId="1558"/>
    <cellStyle name="チェック セル 18" xfId="1559"/>
    <cellStyle name="チェック セル 19" xfId="1560"/>
    <cellStyle name="チェック セル 2" xfId="1561"/>
    <cellStyle name="チェック セル 20" xfId="1562"/>
    <cellStyle name="チェック セル 21" xfId="1563"/>
    <cellStyle name="チェック セル 22" xfId="1564"/>
    <cellStyle name="チェック セル 23" xfId="1565"/>
    <cellStyle name="チェック セル 24" xfId="1566"/>
    <cellStyle name="チェック セル 25" xfId="1567"/>
    <cellStyle name="チェック セル 26" xfId="1568"/>
    <cellStyle name="チェック セル 27" xfId="1569"/>
    <cellStyle name="チェック セル 28" xfId="1570"/>
    <cellStyle name="チェック セル 29" xfId="1571"/>
    <cellStyle name="チェック セル 3" xfId="1572"/>
    <cellStyle name="チェック セル 30" xfId="1573"/>
    <cellStyle name="チェック セル 31" xfId="1574"/>
    <cellStyle name="チェック セル 32" xfId="1575"/>
    <cellStyle name="チェック セル 33" xfId="1576"/>
    <cellStyle name="チェック セル 34" xfId="1577"/>
    <cellStyle name="チェック セル 35" xfId="1578"/>
    <cellStyle name="チェック セル 36" xfId="1579"/>
    <cellStyle name="チェック セル 37" xfId="1580"/>
    <cellStyle name="チェック セル 38" xfId="1581"/>
    <cellStyle name="チェック セル 39" xfId="1582"/>
    <cellStyle name="チェック セル 4" xfId="1583"/>
    <cellStyle name="チェック セル 40" xfId="1584"/>
    <cellStyle name="チェック セル 41" xfId="1585"/>
    <cellStyle name="チェック セル 42" xfId="1586"/>
    <cellStyle name="チェック セル 43" xfId="1587"/>
    <cellStyle name="チェック セル 44" xfId="1588"/>
    <cellStyle name="チェック セル 45" xfId="1589"/>
    <cellStyle name="チェック セル 46" xfId="1590"/>
    <cellStyle name="チェック セル 47" xfId="1591"/>
    <cellStyle name="チェック セル 48" xfId="1592"/>
    <cellStyle name="チェック セル 49" xfId="1593"/>
    <cellStyle name="チェック セル 5" xfId="1594"/>
    <cellStyle name="チェック セル 50" xfId="1595"/>
    <cellStyle name="チェック セル 51" xfId="1596"/>
    <cellStyle name="チェック セル 52" xfId="1597"/>
    <cellStyle name="チェック セル 53" xfId="1598"/>
    <cellStyle name="チェック セル 54" xfId="1599"/>
    <cellStyle name="チェック セル 55" xfId="1600"/>
    <cellStyle name="チェック セル 56" xfId="1601"/>
    <cellStyle name="チェック セル 57" xfId="1602"/>
    <cellStyle name="チェック セル 58" xfId="1603"/>
    <cellStyle name="チェック セル 59" xfId="1604"/>
    <cellStyle name="チェック セル 6" xfId="1605"/>
    <cellStyle name="チェック セル 60" xfId="1606"/>
    <cellStyle name="チェック セル 61" xfId="1607"/>
    <cellStyle name="チェック セル 62" xfId="1608"/>
    <cellStyle name="チェック セル 63" xfId="1609"/>
    <cellStyle name="チェック セル 7" xfId="1610"/>
    <cellStyle name="チェック セル 8" xfId="1611"/>
    <cellStyle name="チェック セル 9" xfId="1612"/>
    <cellStyle name="どちらでもない 10" xfId="1613"/>
    <cellStyle name="どちらでもない 11" xfId="1614"/>
    <cellStyle name="どちらでもない 12" xfId="1615"/>
    <cellStyle name="どちらでもない 13" xfId="1616"/>
    <cellStyle name="どちらでもない 14" xfId="1617"/>
    <cellStyle name="どちらでもない 15" xfId="1618"/>
    <cellStyle name="どちらでもない 16" xfId="1619"/>
    <cellStyle name="どちらでもない 17" xfId="1620"/>
    <cellStyle name="どちらでもない 18" xfId="1621"/>
    <cellStyle name="どちらでもない 19" xfId="1622"/>
    <cellStyle name="どちらでもない 2" xfId="1623"/>
    <cellStyle name="どちらでもない 20" xfId="1624"/>
    <cellStyle name="どちらでもない 21" xfId="1625"/>
    <cellStyle name="どちらでもない 22" xfId="1626"/>
    <cellStyle name="どちらでもない 23" xfId="1627"/>
    <cellStyle name="どちらでもない 24" xfId="1628"/>
    <cellStyle name="どちらでもない 25" xfId="1629"/>
    <cellStyle name="どちらでもない 26" xfId="1630"/>
    <cellStyle name="どちらでもない 27" xfId="1631"/>
    <cellStyle name="どちらでもない 28" xfId="1632"/>
    <cellStyle name="どちらでもない 29" xfId="1633"/>
    <cellStyle name="どちらでもない 3" xfId="1634"/>
    <cellStyle name="どちらでもない 30" xfId="1635"/>
    <cellStyle name="どちらでもない 31" xfId="1636"/>
    <cellStyle name="どちらでもない 32" xfId="1637"/>
    <cellStyle name="どちらでもない 33" xfId="1638"/>
    <cellStyle name="どちらでもない 34" xfId="1639"/>
    <cellStyle name="どちらでもない 35" xfId="1640"/>
    <cellStyle name="どちらでもない 36" xfId="1641"/>
    <cellStyle name="どちらでもない 37" xfId="1642"/>
    <cellStyle name="どちらでもない 38" xfId="1643"/>
    <cellStyle name="どちらでもない 39" xfId="1644"/>
    <cellStyle name="どちらでもない 4" xfId="1645"/>
    <cellStyle name="どちらでもない 40" xfId="1646"/>
    <cellStyle name="どちらでもない 41" xfId="1647"/>
    <cellStyle name="どちらでもない 42" xfId="1648"/>
    <cellStyle name="どちらでもない 43" xfId="1649"/>
    <cellStyle name="どちらでもない 44" xfId="1650"/>
    <cellStyle name="どちらでもない 45" xfId="1651"/>
    <cellStyle name="どちらでもない 46" xfId="1652"/>
    <cellStyle name="どちらでもない 47" xfId="1653"/>
    <cellStyle name="どちらでもない 48" xfId="1654"/>
    <cellStyle name="どちらでもない 49" xfId="1655"/>
    <cellStyle name="どちらでもない 5" xfId="1656"/>
    <cellStyle name="どちらでもない 50" xfId="1657"/>
    <cellStyle name="どちらでもない 51" xfId="1658"/>
    <cellStyle name="どちらでもない 52" xfId="1659"/>
    <cellStyle name="どちらでもない 53" xfId="1660"/>
    <cellStyle name="どちらでもない 54" xfId="1661"/>
    <cellStyle name="どちらでもない 55" xfId="1662"/>
    <cellStyle name="どちらでもない 56" xfId="1663"/>
    <cellStyle name="どちらでもない 57" xfId="1664"/>
    <cellStyle name="どちらでもない 58" xfId="1665"/>
    <cellStyle name="どちらでもない 59" xfId="1666"/>
    <cellStyle name="どちらでもない 6" xfId="1667"/>
    <cellStyle name="どちらでもない 60" xfId="1668"/>
    <cellStyle name="どちらでもない 61" xfId="1669"/>
    <cellStyle name="どちらでもない 62" xfId="1670"/>
    <cellStyle name="どちらでもない 63" xfId="1671"/>
    <cellStyle name="どちらでもない 7" xfId="1672"/>
    <cellStyle name="どちらでもない 8" xfId="1673"/>
    <cellStyle name="どちらでもない 9" xfId="1674"/>
    <cellStyle name="ハイパーリンク" xfId="1675" builtinId="8" customBuiltin="1"/>
    <cellStyle name="ハイパーリンク 10" xfId="1676"/>
    <cellStyle name="ハイパーリンク 11" xfId="1677"/>
    <cellStyle name="ハイパーリンク 12" xfId="1678"/>
    <cellStyle name="ハイパーリンク 13" xfId="1679"/>
    <cellStyle name="ハイパーリンク 14" xfId="1680"/>
    <cellStyle name="ハイパーリンク 15" xfId="1681"/>
    <cellStyle name="ハイパーリンク 16" xfId="1682"/>
    <cellStyle name="ハイパーリンク 17" xfId="1683"/>
    <cellStyle name="ハイパーリンク 18" xfId="1684"/>
    <cellStyle name="ハイパーリンク 19" xfId="1685"/>
    <cellStyle name="ハイパーリンク 2" xfId="1686"/>
    <cellStyle name="ハイパーリンク 20" xfId="1687"/>
    <cellStyle name="ハイパーリンク 21" xfId="1688"/>
    <cellStyle name="ハイパーリンク 22" xfId="1689"/>
    <cellStyle name="ハイパーリンク 23" xfId="1690"/>
    <cellStyle name="ハイパーリンク 24" xfId="1691"/>
    <cellStyle name="ハイパーリンク 25" xfId="1692"/>
    <cellStyle name="ハイパーリンク 26" xfId="1693"/>
    <cellStyle name="ハイパーリンク 27" xfId="1694"/>
    <cellStyle name="ハイパーリンク 28" xfId="1695"/>
    <cellStyle name="ハイパーリンク 29" xfId="1696"/>
    <cellStyle name="ハイパーリンク 3" xfId="1697"/>
    <cellStyle name="ハイパーリンク 30" xfId="1698"/>
    <cellStyle name="ハイパーリンク 31" xfId="1699"/>
    <cellStyle name="ハイパーリンク 4" xfId="1700"/>
    <cellStyle name="ハイパーリンク 5" xfId="1701"/>
    <cellStyle name="ハイパーリンク 6" xfId="1702"/>
    <cellStyle name="ハイパーリンク 7" xfId="1703"/>
    <cellStyle name="ハイパーリンク 8" xfId="1704"/>
    <cellStyle name="ハイパーリンク 9" xfId="1705"/>
    <cellStyle name="メモ 10" xfId="1706"/>
    <cellStyle name="メモ 11" xfId="1707"/>
    <cellStyle name="メモ 12" xfId="1708"/>
    <cellStyle name="メモ 13" xfId="1709"/>
    <cellStyle name="メモ 14" xfId="1710"/>
    <cellStyle name="メモ 15" xfId="1711"/>
    <cellStyle name="メモ 16" xfId="1712"/>
    <cellStyle name="メモ 17" xfId="1713"/>
    <cellStyle name="メモ 18" xfId="1714"/>
    <cellStyle name="メモ 19" xfId="1715"/>
    <cellStyle name="メモ 2" xfId="1716"/>
    <cellStyle name="メモ 20" xfId="1717"/>
    <cellStyle name="メモ 21" xfId="1718"/>
    <cellStyle name="メモ 22" xfId="1719"/>
    <cellStyle name="メモ 23" xfId="1720"/>
    <cellStyle name="メモ 24" xfId="1721"/>
    <cellStyle name="メモ 25" xfId="1722"/>
    <cellStyle name="メモ 26" xfId="1723"/>
    <cellStyle name="メモ 27" xfId="1724"/>
    <cellStyle name="メモ 28" xfId="1725"/>
    <cellStyle name="メモ 29" xfId="1726"/>
    <cellStyle name="メモ 3" xfId="1727"/>
    <cellStyle name="メモ 30" xfId="1728"/>
    <cellStyle name="メモ 31" xfId="1729"/>
    <cellStyle name="メモ 32" xfId="1730"/>
    <cellStyle name="メモ 33" xfId="1731"/>
    <cellStyle name="メモ 34" xfId="1732"/>
    <cellStyle name="メモ 35" xfId="1733"/>
    <cellStyle name="メモ 36" xfId="1734"/>
    <cellStyle name="メモ 37" xfId="1735"/>
    <cellStyle name="メモ 38" xfId="1736"/>
    <cellStyle name="メモ 39" xfId="1737"/>
    <cellStyle name="メモ 4" xfId="1738"/>
    <cellStyle name="メモ 40" xfId="1739"/>
    <cellStyle name="メモ 41" xfId="1740"/>
    <cellStyle name="メモ 42" xfId="1741"/>
    <cellStyle name="メモ 43" xfId="1742"/>
    <cellStyle name="メモ 44" xfId="1743"/>
    <cellStyle name="メモ 45" xfId="1744"/>
    <cellStyle name="メモ 46" xfId="1745"/>
    <cellStyle name="メモ 47" xfId="1746"/>
    <cellStyle name="メモ 48" xfId="1747"/>
    <cellStyle name="メモ 49" xfId="1748"/>
    <cellStyle name="メモ 5" xfId="1749"/>
    <cellStyle name="メモ 50" xfId="1750"/>
    <cellStyle name="メモ 51" xfId="1751"/>
    <cellStyle name="メモ 52" xfId="1752"/>
    <cellStyle name="メモ 53" xfId="1753"/>
    <cellStyle name="メモ 54" xfId="1754"/>
    <cellStyle name="メモ 55" xfId="1755"/>
    <cellStyle name="メモ 56" xfId="1756"/>
    <cellStyle name="メモ 57" xfId="1757"/>
    <cellStyle name="メモ 58" xfId="1758"/>
    <cellStyle name="メモ 59" xfId="1759"/>
    <cellStyle name="メモ 6" xfId="1760"/>
    <cellStyle name="メモ 60" xfId="1761"/>
    <cellStyle name="メモ 61" xfId="1762"/>
    <cellStyle name="メモ 62" xfId="1763"/>
    <cellStyle name="メモ 63" xfId="1764"/>
    <cellStyle name="メモ 7" xfId="1765"/>
    <cellStyle name="メモ 8" xfId="1766"/>
    <cellStyle name="メモ 9" xfId="1767"/>
    <cellStyle name="リンク セル 10" xfId="1768"/>
    <cellStyle name="リンク セル 11" xfId="1769"/>
    <cellStyle name="リンク セル 12" xfId="1770"/>
    <cellStyle name="リンク セル 13" xfId="1771"/>
    <cellStyle name="リンク セル 14" xfId="1772"/>
    <cellStyle name="リンク セル 15" xfId="1773"/>
    <cellStyle name="リンク セル 16" xfId="1774"/>
    <cellStyle name="リンク セル 17" xfId="1775"/>
    <cellStyle name="リンク セル 18" xfId="1776"/>
    <cellStyle name="リンク セル 19" xfId="1777"/>
    <cellStyle name="リンク セル 2" xfId="1778"/>
    <cellStyle name="リンク セル 20" xfId="1779"/>
    <cellStyle name="リンク セル 21" xfId="1780"/>
    <cellStyle name="リンク セル 22" xfId="1781"/>
    <cellStyle name="リンク セル 23" xfId="1782"/>
    <cellStyle name="リンク セル 24" xfId="1783"/>
    <cellStyle name="リンク セル 25" xfId="1784"/>
    <cellStyle name="リンク セル 26" xfId="1785"/>
    <cellStyle name="リンク セル 27" xfId="1786"/>
    <cellStyle name="リンク セル 28" xfId="1787"/>
    <cellStyle name="リンク セル 29" xfId="1788"/>
    <cellStyle name="リンク セル 3" xfId="1789"/>
    <cellStyle name="リンク セル 30" xfId="1790"/>
    <cellStyle name="リンク セル 31" xfId="1791"/>
    <cellStyle name="リンク セル 32" xfId="1792"/>
    <cellStyle name="リンク セル 33" xfId="1793"/>
    <cellStyle name="リンク セル 34" xfId="1794"/>
    <cellStyle name="リンク セル 35" xfId="1795"/>
    <cellStyle name="リンク セル 36" xfId="1796"/>
    <cellStyle name="リンク セル 37" xfId="1797"/>
    <cellStyle name="リンク セル 38" xfId="1798"/>
    <cellStyle name="リンク セル 39" xfId="1799"/>
    <cellStyle name="リンク セル 4" xfId="1800"/>
    <cellStyle name="リンク セル 40" xfId="1801"/>
    <cellStyle name="リンク セル 41" xfId="1802"/>
    <cellStyle name="リンク セル 42" xfId="1803"/>
    <cellStyle name="リンク セル 43" xfId="1804"/>
    <cellStyle name="リンク セル 44" xfId="1805"/>
    <cellStyle name="リンク セル 45" xfId="1806"/>
    <cellStyle name="リンク セル 46" xfId="1807"/>
    <cellStyle name="リンク セル 47" xfId="1808"/>
    <cellStyle name="リンク セル 48" xfId="1809"/>
    <cellStyle name="リンク セル 49" xfId="1810"/>
    <cellStyle name="リンク セル 5" xfId="1811"/>
    <cellStyle name="リンク セル 50" xfId="1812"/>
    <cellStyle name="リンク セル 51" xfId="1813"/>
    <cellStyle name="リンク セル 52" xfId="1814"/>
    <cellStyle name="リンク セル 53" xfId="1815"/>
    <cellStyle name="リンク セル 54" xfId="1816"/>
    <cellStyle name="リンク セル 55" xfId="1817"/>
    <cellStyle name="リンク セル 56" xfId="1818"/>
    <cellStyle name="リンク セル 57" xfId="1819"/>
    <cellStyle name="リンク セル 58" xfId="1820"/>
    <cellStyle name="リンク セル 59" xfId="1821"/>
    <cellStyle name="リンク セル 6" xfId="1822"/>
    <cellStyle name="リンク セル 60" xfId="1823"/>
    <cellStyle name="リンク セル 61" xfId="1824"/>
    <cellStyle name="リンク セル 62" xfId="1825"/>
    <cellStyle name="リンク セル 63" xfId="1826"/>
    <cellStyle name="リンク セル 7" xfId="1827"/>
    <cellStyle name="リンク セル 8" xfId="1828"/>
    <cellStyle name="リンク セル 9" xfId="1829"/>
    <cellStyle name="悪い 10" xfId="1830"/>
    <cellStyle name="悪い 11" xfId="1831"/>
    <cellStyle name="悪い 12" xfId="1832"/>
    <cellStyle name="悪い 13" xfId="1833"/>
    <cellStyle name="悪い 14" xfId="1834"/>
    <cellStyle name="悪い 15" xfId="1835"/>
    <cellStyle name="悪い 16" xfId="1836"/>
    <cellStyle name="悪い 17" xfId="1837"/>
    <cellStyle name="悪い 18" xfId="1838"/>
    <cellStyle name="悪い 19" xfId="1839"/>
    <cellStyle name="悪い 2" xfId="1840"/>
    <cellStyle name="悪い 20" xfId="1841"/>
    <cellStyle name="悪い 21" xfId="1842"/>
    <cellStyle name="悪い 22" xfId="1843"/>
    <cellStyle name="悪い 23" xfId="1844"/>
    <cellStyle name="悪い 24" xfId="1845"/>
    <cellStyle name="悪い 25" xfId="1846"/>
    <cellStyle name="悪い 26" xfId="1847"/>
    <cellStyle name="悪い 27" xfId="1848"/>
    <cellStyle name="悪い 28" xfId="1849"/>
    <cellStyle name="悪い 29" xfId="1850"/>
    <cellStyle name="悪い 3" xfId="1851"/>
    <cellStyle name="悪い 30" xfId="1852"/>
    <cellStyle name="悪い 31" xfId="1853"/>
    <cellStyle name="悪い 32" xfId="1854"/>
    <cellStyle name="悪い 33" xfId="1855"/>
    <cellStyle name="悪い 34" xfId="1856"/>
    <cellStyle name="悪い 35" xfId="1857"/>
    <cellStyle name="悪い 36" xfId="1858"/>
    <cellStyle name="悪い 37" xfId="1859"/>
    <cellStyle name="悪い 38" xfId="1860"/>
    <cellStyle name="悪い 39" xfId="1861"/>
    <cellStyle name="悪い 4" xfId="1862"/>
    <cellStyle name="悪い 40" xfId="1863"/>
    <cellStyle name="悪い 41" xfId="1864"/>
    <cellStyle name="悪い 42" xfId="1865"/>
    <cellStyle name="悪い 43" xfId="1866"/>
    <cellStyle name="悪い 44" xfId="1867"/>
    <cellStyle name="悪い 45" xfId="1868"/>
    <cellStyle name="悪い 46" xfId="1869"/>
    <cellStyle name="悪い 47" xfId="1870"/>
    <cellStyle name="悪い 48" xfId="1871"/>
    <cellStyle name="悪い 49" xfId="1872"/>
    <cellStyle name="悪い 5" xfId="1873"/>
    <cellStyle name="悪い 50" xfId="1874"/>
    <cellStyle name="悪い 51" xfId="1875"/>
    <cellStyle name="悪い 52" xfId="1876"/>
    <cellStyle name="悪い 53" xfId="1877"/>
    <cellStyle name="悪い 54" xfId="1878"/>
    <cellStyle name="悪い 55" xfId="1879"/>
    <cellStyle name="悪い 56" xfId="1880"/>
    <cellStyle name="悪い 57" xfId="1881"/>
    <cellStyle name="悪い 58" xfId="1882"/>
    <cellStyle name="悪い 59" xfId="1883"/>
    <cellStyle name="悪い 6" xfId="1884"/>
    <cellStyle name="悪い 60" xfId="1885"/>
    <cellStyle name="悪い 61" xfId="1886"/>
    <cellStyle name="悪い 62" xfId="1887"/>
    <cellStyle name="悪い 63" xfId="1888"/>
    <cellStyle name="悪い 7" xfId="1889"/>
    <cellStyle name="悪い 8" xfId="1890"/>
    <cellStyle name="悪い 9" xfId="1891"/>
    <cellStyle name="計算 10" xfId="1892"/>
    <cellStyle name="計算 11" xfId="1893"/>
    <cellStyle name="計算 12" xfId="1894"/>
    <cellStyle name="計算 13" xfId="1895"/>
    <cellStyle name="計算 14" xfId="1896"/>
    <cellStyle name="計算 15" xfId="1897"/>
    <cellStyle name="計算 16" xfId="1898"/>
    <cellStyle name="計算 17" xfId="1899"/>
    <cellStyle name="計算 18" xfId="1900"/>
    <cellStyle name="計算 19" xfId="1901"/>
    <cellStyle name="計算 2" xfId="1902"/>
    <cellStyle name="計算 20" xfId="1903"/>
    <cellStyle name="計算 21" xfId="1904"/>
    <cellStyle name="計算 22" xfId="1905"/>
    <cellStyle name="計算 23" xfId="1906"/>
    <cellStyle name="計算 24" xfId="1907"/>
    <cellStyle name="計算 25" xfId="1908"/>
    <cellStyle name="計算 26" xfId="1909"/>
    <cellStyle name="計算 27" xfId="1910"/>
    <cellStyle name="計算 28" xfId="1911"/>
    <cellStyle name="計算 29" xfId="1912"/>
    <cellStyle name="計算 3" xfId="1913"/>
    <cellStyle name="計算 30" xfId="1914"/>
    <cellStyle name="計算 31" xfId="1915"/>
    <cellStyle name="計算 32" xfId="1916"/>
    <cellStyle name="計算 33" xfId="1917"/>
    <cellStyle name="計算 34" xfId="1918"/>
    <cellStyle name="計算 35" xfId="1919"/>
    <cellStyle name="計算 36" xfId="1920"/>
    <cellStyle name="計算 37" xfId="1921"/>
    <cellStyle name="計算 38" xfId="1922"/>
    <cellStyle name="計算 39" xfId="1923"/>
    <cellStyle name="計算 4" xfId="1924"/>
    <cellStyle name="計算 40" xfId="1925"/>
    <cellStyle name="計算 41" xfId="1926"/>
    <cellStyle name="計算 42" xfId="1927"/>
    <cellStyle name="計算 43" xfId="1928"/>
    <cellStyle name="計算 44" xfId="1929"/>
    <cellStyle name="計算 45" xfId="1930"/>
    <cellStyle name="計算 46" xfId="1931"/>
    <cellStyle name="計算 47" xfId="1932"/>
    <cellStyle name="計算 48" xfId="1933"/>
    <cellStyle name="計算 49" xfId="1934"/>
    <cellStyle name="計算 5" xfId="1935"/>
    <cellStyle name="計算 50" xfId="1936"/>
    <cellStyle name="計算 51" xfId="1937"/>
    <cellStyle name="計算 52" xfId="1938"/>
    <cellStyle name="計算 53" xfId="1939"/>
    <cellStyle name="計算 54" xfId="1940"/>
    <cellStyle name="計算 55" xfId="1941"/>
    <cellStyle name="計算 56" xfId="1942"/>
    <cellStyle name="計算 57" xfId="1943"/>
    <cellStyle name="計算 58" xfId="1944"/>
    <cellStyle name="計算 59" xfId="1945"/>
    <cellStyle name="計算 6" xfId="1946"/>
    <cellStyle name="計算 60" xfId="1947"/>
    <cellStyle name="計算 61" xfId="1948"/>
    <cellStyle name="計算 62" xfId="1949"/>
    <cellStyle name="計算 63" xfId="1950"/>
    <cellStyle name="計算 7" xfId="1951"/>
    <cellStyle name="計算 8" xfId="1952"/>
    <cellStyle name="計算 9" xfId="1953"/>
    <cellStyle name="警告文 10" xfId="1954"/>
    <cellStyle name="警告文 11" xfId="1955"/>
    <cellStyle name="警告文 12" xfId="1956"/>
    <cellStyle name="警告文 13" xfId="1957"/>
    <cellStyle name="警告文 14" xfId="1958"/>
    <cellStyle name="警告文 15" xfId="1959"/>
    <cellStyle name="警告文 16" xfId="1960"/>
    <cellStyle name="警告文 17" xfId="1961"/>
    <cellStyle name="警告文 18" xfId="1962"/>
    <cellStyle name="警告文 19" xfId="1963"/>
    <cellStyle name="警告文 2" xfId="1964"/>
    <cellStyle name="警告文 20" xfId="1965"/>
    <cellStyle name="警告文 21" xfId="1966"/>
    <cellStyle name="警告文 22" xfId="1967"/>
    <cellStyle name="警告文 23" xfId="1968"/>
    <cellStyle name="警告文 24" xfId="1969"/>
    <cellStyle name="警告文 25" xfId="1970"/>
    <cellStyle name="警告文 26" xfId="1971"/>
    <cellStyle name="警告文 27" xfId="1972"/>
    <cellStyle name="警告文 28" xfId="1973"/>
    <cellStyle name="警告文 29" xfId="1974"/>
    <cellStyle name="警告文 3" xfId="1975"/>
    <cellStyle name="警告文 30" xfId="1976"/>
    <cellStyle name="警告文 31" xfId="1977"/>
    <cellStyle name="警告文 32" xfId="1978"/>
    <cellStyle name="警告文 33" xfId="1979"/>
    <cellStyle name="警告文 34" xfId="1980"/>
    <cellStyle name="警告文 35" xfId="1981"/>
    <cellStyle name="警告文 36" xfId="1982"/>
    <cellStyle name="警告文 37" xfId="1983"/>
    <cellStyle name="警告文 38" xfId="1984"/>
    <cellStyle name="警告文 39" xfId="1985"/>
    <cellStyle name="警告文 4" xfId="1986"/>
    <cellStyle name="警告文 40" xfId="1987"/>
    <cellStyle name="警告文 41" xfId="1988"/>
    <cellStyle name="警告文 42" xfId="1989"/>
    <cellStyle name="警告文 43" xfId="1990"/>
    <cellStyle name="警告文 44" xfId="1991"/>
    <cellStyle name="警告文 45" xfId="1992"/>
    <cellStyle name="警告文 46" xfId="1993"/>
    <cellStyle name="警告文 47" xfId="1994"/>
    <cellStyle name="警告文 48" xfId="1995"/>
    <cellStyle name="警告文 49" xfId="1996"/>
    <cellStyle name="警告文 5" xfId="1997"/>
    <cellStyle name="警告文 50" xfId="1998"/>
    <cellStyle name="警告文 51" xfId="1999"/>
    <cellStyle name="警告文 52" xfId="2000"/>
    <cellStyle name="警告文 53" xfId="2001"/>
    <cellStyle name="警告文 54" xfId="2002"/>
    <cellStyle name="警告文 55" xfId="2003"/>
    <cellStyle name="警告文 56" xfId="2004"/>
    <cellStyle name="警告文 57" xfId="2005"/>
    <cellStyle name="警告文 58" xfId="2006"/>
    <cellStyle name="警告文 59" xfId="2007"/>
    <cellStyle name="警告文 6" xfId="2008"/>
    <cellStyle name="警告文 60" xfId="2009"/>
    <cellStyle name="警告文 61" xfId="2010"/>
    <cellStyle name="警告文 62" xfId="2011"/>
    <cellStyle name="警告文 63" xfId="2012"/>
    <cellStyle name="警告文 7" xfId="2013"/>
    <cellStyle name="警告文 8" xfId="2014"/>
    <cellStyle name="警告文 9" xfId="2015"/>
    <cellStyle name="桁区切り 10" xfId="2016"/>
    <cellStyle name="桁区切り 11" xfId="2017"/>
    <cellStyle name="桁区切り 12" xfId="2018"/>
    <cellStyle name="桁区切り 13" xfId="2019"/>
    <cellStyle name="桁区切り 14" xfId="2020"/>
    <cellStyle name="桁区切り 15" xfId="2021"/>
    <cellStyle name="桁区切り 16" xfId="2022"/>
    <cellStyle name="桁区切り 17" xfId="2023"/>
    <cellStyle name="桁区切り 18" xfId="2024"/>
    <cellStyle name="桁区切り 19" xfId="2025"/>
    <cellStyle name="桁区切り 2" xfId="2026"/>
    <cellStyle name="桁区切り 20" xfId="2027"/>
    <cellStyle name="桁区切り 21" xfId="2028"/>
    <cellStyle name="桁区切り 22" xfId="2029"/>
    <cellStyle name="桁区切り 23" xfId="2030"/>
    <cellStyle name="桁区切り 24" xfId="2031"/>
    <cellStyle name="桁区切り 25" xfId="2032"/>
    <cellStyle name="桁区切り 26" xfId="2033"/>
    <cellStyle name="桁区切り 27" xfId="2034"/>
    <cellStyle name="桁区切り 28" xfId="2035"/>
    <cellStyle name="桁区切り 29" xfId="2036"/>
    <cellStyle name="桁区切り 3" xfId="2037"/>
    <cellStyle name="桁区切り 30" xfId="2038"/>
    <cellStyle name="桁区切り 31" xfId="2039"/>
    <cellStyle name="桁区切り 32" xfId="2040"/>
    <cellStyle name="桁区切り 33" xfId="2041"/>
    <cellStyle name="桁区切り 34" xfId="2042"/>
    <cellStyle name="桁区切り 35" xfId="2043"/>
    <cellStyle name="桁区切り 36" xfId="2044"/>
    <cellStyle name="桁区切り 37" xfId="2045"/>
    <cellStyle name="桁区切り 38" xfId="2046"/>
    <cellStyle name="桁区切り 39" xfId="2047"/>
    <cellStyle name="桁区切り 4" xfId="2048"/>
    <cellStyle name="桁区切り 40" xfId="2049"/>
    <cellStyle name="桁区切り 41" xfId="2050"/>
    <cellStyle name="桁区切り 42" xfId="2051"/>
    <cellStyle name="桁区切り 43" xfId="2052"/>
    <cellStyle name="桁区切り 44" xfId="2053"/>
    <cellStyle name="桁区切り 45" xfId="2054"/>
    <cellStyle name="桁区切り 46" xfId="2055"/>
    <cellStyle name="桁区切り 47" xfId="2056"/>
    <cellStyle name="桁区切り 48" xfId="2057"/>
    <cellStyle name="桁区切り 49" xfId="2058"/>
    <cellStyle name="桁区切り 5" xfId="2059"/>
    <cellStyle name="桁区切り 50" xfId="2060"/>
    <cellStyle name="桁区切り 51" xfId="2061"/>
    <cellStyle name="桁区切り 52" xfId="2062"/>
    <cellStyle name="桁区切り 53" xfId="2063"/>
    <cellStyle name="桁区切り 54" xfId="2064"/>
    <cellStyle name="桁区切り 6" xfId="2065"/>
    <cellStyle name="桁区切り 7" xfId="2066"/>
    <cellStyle name="桁区切り 8" xfId="2067"/>
    <cellStyle name="桁区切り 9" xfId="2068"/>
    <cellStyle name="見出し 1 10" xfId="2069"/>
    <cellStyle name="見出し 1 11" xfId="2070"/>
    <cellStyle name="見出し 1 12" xfId="2071"/>
    <cellStyle name="見出し 1 13" xfId="2072"/>
    <cellStyle name="見出し 1 14" xfId="2073"/>
    <cellStyle name="見出し 1 15" xfId="2074"/>
    <cellStyle name="見出し 1 16" xfId="2075"/>
    <cellStyle name="見出し 1 17" xfId="2076"/>
    <cellStyle name="見出し 1 18" xfId="2077"/>
    <cellStyle name="見出し 1 19" xfId="2078"/>
    <cellStyle name="見出し 1 2" xfId="2079"/>
    <cellStyle name="見出し 1 20" xfId="2080"/>
    <cellStyle name="見出し 1 21" xfId="2081"/>
    <cellStyle name="見出し 1 22" xfId="2082"/>
    <cellStyle name="見出し 1 23" xfId="2083"/>
    <cellStyle name="見出し 1 24" xfId="2084"/>
    <cellStyle name="見出し 1 25" xfId="2085"/>
    <cellStyle name="見出し 1 26" xfId="2086"/>
    <cellStyle name="見出し 1 27" xfId="2087"/>
    <cellStyle name="見出し 1 28" xfId="2088"/>
    <cellStyle name="見出し 1 29" xfId="2089"/>
    <cellStyle name="見出し 1 3" xfId="2090"/>
    <cellStyle name="見出し 1 30" xfId="2091"/>
    <cellStyle name="見出し 1 31" xfId="2092"/>
    <cellStyle name="見出し 1 32" xfId="2093"/>
    <cellStyle name="見出し 1 33" xfId="2094"/>
    <cellStyle name="見出し 1 34" xfId="2095"/>
    <cellStyle name="見出し 1 35" xfId="2096"/>
    <cellStyle name="見出し 1 36" xfId="2097"/>
    <cellStyle name="見出し 1 37" xfId="2098"/>
    <cellStyle name="見出し 1 38" xfId="2099"/>
    <cellStyle name="見出し 1 39" xfId="2100"/>
    <cellStyle name="見出し 1 4" xfId="2101"/>
    <cellStyle name="見出し 1 40" xfId="2102"/>
    <cellStyle name="見出し 1 41" xfId="2103"/>
    <cellStyle name="見出し 1 42" xfId="2104"/>
    <cellStyle name="見出し 1 43" xfId="2105"/>
    <cellStyle name="見出し 1 44" xfId="2106"/>
    <cellStyle name="見出し 1 45" xfId="2107"/>
    <cellStyle name="見出し 1 46" xfId="2108"/>
    <cellStyle name="見出し 1 47" xfId="2109"/>
    <cellStyle name="見出し 1 48" xfId="2110"/>
    <cellStyle name="見出し 1 49" xfId="2111"/>
    <cellStyle name="見出し 1 5" xfId="2112"/>
    <cellStyle name="見出し 1 50" xfId="2113"/>
    <cellStyle name="見出し 1 51" xfId="2114"/>
    <cellStyle name="見出し 1 52" xfId="2115"/>
    <cellStyle name="見出し 1 53" xfId="2116"/>
    <cellStyle name="見出し 1 54" xfId="2117"/>
    <cellStyle name="見出し 1 55" xfId="2118"/>
    <cellStyle name="見出し 1 56" xfId="2119"/>
    <cellStyle name="見出し 1 57" xfId="2120"/>
    <cellStyle name="見出し 1 58" xfId="2121"/>
    <cellStyle name="見出し 1 59" xfId="2122"/>
    <cellStyle name="見出し 1 6" xfId="2123"/>
    <cellStyle name="見出し 1 60" xfId="2124"/>
    <cellStyle name="見出し 1 61" xfId="2125"/>
    <cellStyle name="見出し 1 62" xfId="2126"/>
    <cellStyle name="見出し 1 63" xfId="2127"/>
    <cellStyle name="見出し 1 7" xfId="2128"/>
    <cellStyle name="見出し 1 8" xfId="2129"/>
    <cellStyle name="見出し 1 9" xfId="2130"/>
    <cellStyle name="見出し 2 10" xfId="2131"/>
    <cellStyle name="見出し 2 11" xfId="2132"/>
    <cellStyle name="見出し 2 12" xfId="2133"/>
    <cellStyle name="見出し 2 13" xfId="2134"/>
    <cellStyle name="見出し 2 14" xfId="2135"/>
    <cellStyle name="見出し 2 15" xfId="2136"/>
    <cellStyle name="見出し 2 16" xfId="2137"/>
    <cellStyle name="見出し 2 17" xfId="2138"/>
    <cellStyle name="見出し 2 18" xfId="2139"/>
    <cellStyle name="見出し 2 19" xfId="2140"/>
    <cellStyle name="見出し 2 2" xfId="2141"/>
    <cellStyle name="見出し 2 20" xfId="2142"/>
    <cellStyle name="見出し 2 21" xfId="2143"/>
    <cellStyle name="見出し 2 22" xfId="2144"/>
    <cellStyle name="見出し 2 23" xfId="2145"/>
    <cellStyle name="見出し 2 24" xfId="2146"/>
    <cellStyle name="見出し 2 25" xfId="2147"/>
    <cellStyle name="見出し 2 26" xfId="2148"/>
    <cellStyle name="見出し 2 27" xfId="2149"/>
    <cellStyle name="見出し 2 28" xfId="2150"/>
    <cellStyle name="見出し 2 29" xfId="2151"/>
    <cellStyle name="見出し 2 3" xfId="2152"/>
    <cellStyle name="見出し 2 30" xfId="2153"/>
    <cellStyle name="見出し 2 31" xfId="2154"/>
    <cellStyle name="見出し 2 32" xfId="2155"/>
    <cellStyle name="見出し 2 33" xfId="2156"/>
    <cellStyle name="見出し 2 34" xfId="2157"/>
    <cellStyle name="見出し 2 35" xfId="2158"/>
    <cellStyle name="見出し 2 36" xfId="2159"/>
    <cellStyle name="見出し 2 37" xfId="2160"/>
    <cellStyle name="見出し 2 38" xfId="2161"/>
    <cellStyle name="見出し 2 39" xfId="2162"/>
    <cellStyle name="見出し 2 4" xfId="2163"/>
    <cellStyle name="見出し 2 40" xfId="2164"/>
    <cellStyle name="見出し 2 41" xfId="2165"/>
    <cellStyle name="見出し 2 42" xfId="2166"/>
    <cellStyle name="見出し 2 43" xfId="2167"/>
    <cellStyle name="見出し 2 44" xfId="2168"/>
    <cellStyle name="見出し 2 45" xfId="2169"/>
    <cellStyle name="見出し 2 46" xfId="2170"/>
    <cellStyle name="見出し 2 47" xfId="2171"/>
    <cellStyle name="見出し 2 48" xfId="2172"/>
    <cellStyle name="見出し 2 49" xfId="2173"/>
    <cellStyle name="見出し 2 5" xfId="2174"/>
    <cellStyle name="見出し 2 50" xfId="2175"/>
    <cellStyle name="見出し 2 51" xfId="2176"/>
    <cellStyle name="見出し 2 52" xfId="2177"/>
    <cellStyle name="見出し 2 53" xfId="2178"/>
    <cellStyle name="見出し 2 54" xfId="2179"/>
    <cellStyle name="見出し 2 55" xfId="2180"/>
    <cellStyle name="見出し 2 56" xfId="2181"/>
    <cellStyle name="見出し 2 57" xfId="2182"/>
    <cellStyle name="見出し 2 58" xfId="2183"/>
    <cellStyle name="見出し 2 59" xfId="2184"/>
    <cellStyle name="見出し 2 6" xfId="2185"/>
    <cellStyle name="見出し 2 60" xfId="2186"/>
    <cellStyle name="見出し 2 61" xfId="2187"/>
    <cellStyle name="見出し 2 62" xfId="2188"/>
    <cellStyle name="見出し 2 63" xfId="2189"/>
    <cellStyle name="見出し 2 7" xfId="2190"/>
    <cellStyle name="見出し 2 8" xfId="2191"/>
    <cellStyle name="見出し 2 9" xfId="2192"/>
    <cellStyle name="見出し 3 10" xfId="2193"/>
    <cellStyle name="見出し 3 11" xfId="2194"/>
    <cellStyle name="見出し 3 12" xfId="2195"/>
    <cellStyle name="見出し 3 13" xfId="2196"/>
    <cellStyle name="見出し 3 14" xfId="2197"/>
    <cellStyle name="見出し 3 15" xfId="2198"/>
    <cellStyle name="見出し 3 16" xfId="2199"/>
    <cellStyle name="見出し 3 17" xfId="2200"/>
    <cellStyle name="見出し 3 18" xfId="2201"/>
    <cellStyle name="見出し 3 19" xfId="2202"/>
    <cellStyle name="見出し 3 2" xfId="2203"/>
    <cellStyle name="見出し 3 20" xfId="2204"/>
    <cellStyle name="見出し 3 21" xfId="2205"/>
    <cellStyle name="見出し 3 22" xfId="2206"/>
    <cellStyle name="見出し 3 23" xfId="2207"/>
    <cellStyle name="見出し 3 24" xfId="2208"/>
    <cellStyle name="見出し 3 25" xfId="2209"/>
    <cellStyle name="見出し 3 26" xfId="2210"/>
    <cellStyle name="見出し 3 27" xfId="2211"/>
    <cellStyle name="見出し 3 28" xfId="2212"/>
    <cellStyle name="見出し 3 29" xfId="2213"/>
    <cellStyle name="見出し 3 3" xfId="2214"/>
    <cellStyle name="見出し 3 30" xfId="2215"/>
    <cellStyle name="見出し 3 31" xfId="2216"/>
    <cellStyle name="見出し 3 32" xfId="2217"/>
    <cellStyle name="見出し 3 33" xfId="2218"/>
    <cellStyle name="見出し 3 34" xfId="2219"/>
    <cellStyle name="見出し 3 35" xfId="2220"/>
    <cellStyle name="見出し 3 36" xfId="2221"/>
    <cellStyle name="見出し 3 37" xfId="2222"/>
    <cellStyle name="見出し 3 38" xfId="2223"/>
    <cellStyle name="見出し 3 39" xfId="2224"/>
    <cellStyle name="見出し 3 4" xfId="2225"/>
    <cellStyle name="見出し 3 40" xfId="2226"/>
    <cellStyle name="見出し 3 41" xfId="2227"/>
    <cellStyle name="見出し 3 42" xfId="2228"/>
    <cellStyle name="見出し 3 43" xfId="2229"/>
    <cellStyle name="見出し 3 44" xfId="2230"/>
    <cellStyle name="見出し 3 45" xfId="2231"/>
    <cellStyle name="見出し 3 46" xfId="2232"/>
    <cellStyle name="見出し 3 47" xfId="2233"/>
    <cellStyle name="見出し 3 48" xfId="2234"/>
    <cellStyle name="見出し 3 49" xfId="2235"/>
    <cellStyle name="見出し 3 5" xfId="2236"/>
    <cellStyle name="見出し 3 50" xfId="2237"/>
    <cellStyle name="見出し 3 51" xfId="2238"/>
    <cellStyle name="見出し 3 52" xfId="2239"/>
    <cellStyle name="見出し 3 53" xfId="2240"/>
    <cellStyle name="見出し 3 54" xfId="2241"/>
    <cellStyle name="見出し 3 55" xfId="2242"/>
    <cellStyle name="見出し 3 56" xfId="2243"/>
    <cellStyle name="見出し 3 57" xfId="2244"/>
    <cellStyle name="見出し 3 58" xfId="2245"/>
    <cellStyle name="見出し 3 59" xfId="2246"/>
    <cellStyle name="見出し 3 6" xfId="2247"/>
    <cellStyle name="見出し 3 60" xfId="2248"/>
    <cellStyle name="見出し 3 61" xfId="2249"/>
    <cellStyle name="見出し 3 62" xfId="2250"/>
    <cellStyle name="見出し 3 63" xfId="2251"/>
    <cellStyle name="見出し 3 7" xfId="2252"/>
    <cellStyle name="見出し 3 8" xfId="2253"/>
    <cellStyle name="見出し 3 9" xfId="2254"/>
    <cellStyle name="見出し 4 10" xfId="2255"/>
    <cellStyle name="見出し 4 11" xfId="2256"/>
    <cellStyle name="見出し 4 12" xfId="2257"/>
    <cellStyle name="見出し 4 13" xfId="2258"/>
    <cellStyle name="見出し 4 14" xfId="2259"/>
    <cellStyle name="見出し 4 15" xfId="2260"/>
    <cellStyle name="見出し 4 16" xfId="2261"/>
    <cellStyle name="見出し 4 17" xfId="2262"/>
    <cellStyle name="見出し 4 18" xfId="2263"/>
    <cellStyle name="見出し 4 19" xfId="2264"/>
    <cellStyle name="見出し 4 2" xfId="2265"/>
    <cellStyle name="見出し 4 20" xfId="2266"/>
    <cellStyle name="見出し 4 21" xfId="2267"/>
    <cellStyle name="見出し 4 22" xfId="2268"/>
    <cellStyle name="見出し 4 23" xfId="2269"/>
    <cellStyle name="見出し 4 24" xfId="2270"/>
    <cellStyle name="見出し 4 25" xfId="2271"/>
    <cellStyle name="見出し 4 26" xfId="2272"/>
    <cellStyle name="見出し 4 27" xfId="2273"/>
    <cellStyle name="見出し 4 28" xfId="2274"/>
    <cellStyle name="見出し 4 29" xfId="2275"/>
    <cellStyle name="見出し 4 3" xfId="2276"/>
    <cellStyle name="見出し 4 30" xfId="2277"/>
    <cellStyle name="見出し 4 31" xfId="2278"/>
    <cellStyle name="見出し 4 32" xfId="2279"/>
    <cellStyle name="見出し 4 33" xfId="2280"/>
    <cellStyle name="見出し 4 34" xfId="2281"/>
    <cellStyle name="見出し 4 35" xfId="2282"/>
    <cellStyle name="見出し 4 36" xfId="2283"/>
    <cellStyle name="見出し 4 37" xfId="2284"/>
    <cellStyle name="見出し 4 38" xfId="2285"/>
    <cellStyle name="見出し 4 39" xfId="2286"/>
    <cellStyle name="見出し 4 4" xfId="2287"/>
    <cellStyle name="見出し 4 40" xfId="2288"/>
    <cellStyle name="見出し 4 41" xfId="2289"/>
    <cellStyle name="見出し 4 42" xfId="2290"/>
    <cellStyle name="見出し 4 43" xfId="2291"/>
    <cellStyle name="見出し 4 44" xfId="2292"/>
    <cellStyle name="見出し 4 45" xfId="2293"/>
    <cellStyle name="見出し 4 46" xfId="2294"/>
    <cellStyle name="見出し 4 47" xfId="2295"/>
    <cellStyle name="見出し 4 48" xfId="2296"/>
    <cellStyle name="見出し 4 49" xfId="2297"/>
    <cellStyle name="見出し 4 5" xfId="2298"/>
    <cellStyle name="見出し 4 50" xfId="2299"/>
    <cellStyle name="見出し 4 51" xfId="2300"/>
    <cellStyle name="見出し 4 52" xfId="2301"/>
    <cellStyle name="見出し 4 53" xfId="2302"/>
    <cellStyle name="見出し 4 54" xfId="2303"/>
    <cellStyle name="見出し 4 55" xfId="2304"/>
    <cellStyle name="見出し 4 56" xfId="2305"/>
    <cellStyle name="見出し 4 57" xfId="2306"/>
    <cellStyle name="見出し 4 58" xfId="2307"/>
    <cellStyle name="見出し 4 59" xfId="2308"/>
    <cellStyle name="見出し 4 6" xfId="2309"/>
    <cellStyle name="見出し 4 60" xfId="2310"/>
    <cellStyle name="見出し 4 61" xfId="2311"/>
    <cellStyle name="見出し 4 62" xfId="2312"/>
    <cellStyle name="見出し 4 63" xfId="2313"/>
    <cellStyle name="見出し 4 7" xfId="2314"/>
    <cellStyle name="見出し 4 8" xfId="2315"/>
    <cellStyle name="見出し 4 9" xfId="2316"/>
    <cellStyle name="集計 10" xfId="2317"/>
    <cellStyle name="集計 11" xfId="2318"/>
    <cellStyle name="集計 12" xfId="2319"/>
    <cellStyle name="集計 13" xfId="2320"/>
    <cellStyle name="集計 14" xfId="2321"/>
    <cellStyle name="集計 15" xfId="2322"/>
    <cellStyle name="集計 16" xfId="2323"/>
    <cellStyle name="集計 17" xfId="2324"/>
    <cellStyle name="集計 18" xfId="2325"/>
    <cellStyle name="集計 19" xfId="2326"/>
    <cellStyle name="集計 2" xfId="2327"/>
    <cellStyle name="集計 20" xfId="2328"/>
    <cellStyle name="集計 21" xfId="2329"/>
    <cellStyle name="集計 22" xfId="2330"/>
    <cellStyle name="集計 23" xfId="2331"/>
    <cellStyle name="集計 24" xfId="2332"/>
    <cellStyle name="集計 25" xfId="2333"/>
    <cellStyle name="集計 26" xfId="2334"/>
    <cellStyle name="集計 27" xfId="2335"/>
    <cellStyle name="集計 28" xfId="2336"/>
    <cellStyle name="集計 29" xfId="2337"/>
    <cellStyle name="集計 3" xfId="2338"/>
    <cellStyle name="集計 30" xfId="2339"/>
    <cellStyle name="集計 31" xfId="2340"/>
    <cellStyle name="集計 32" xfId="2341"/>
    <cellStyle name="集計 33" xfId="2342"/>
    <cellStyle name="集計 34" xfId="2343"/>
    <cellStyle name="集計 35" xfId="2344"/>
    <cellStyle name="集計 36" xfId="2345"/>
    <cellStyle name="集計 37" xfId="2346"/>
    <cellStyle name="集計 38" xfId="2347"/>
    <cellStyle name="集計 39" xfId="2348"/>
    <cellStyle name="集計 4" xfId="2349"/>
    <cellStyle name="集計 40" xfId="2350"/>
    <cellStyle name="集計 41" xfId="2351"/>
    <cellStyle name="集計 42" xfId="2352"/>
    <cellStyle name="集計 43" xfId="2353"/>
    <cellStyle name="集計 44" xfId="2354"/>
    <cellStyle name="集計 45" xfId="2355"/>
    <cellStyle name="集計 46" xfId="2356"/>
    <cellStyle name="集計 47" xfId="2357"/>
    <cellStyle name="集計 48" xfId="2358"/>
    <cellStyle name="集計 49" xfId="2359"/>
    <cellStyle name="集計 5" xfId="2360"/>
    <cellStyle name="集計 50" xfId="2361"/>
    <cellStyle name="集計 51" xfId="2362"/>
    <cellStyle name="集計 52" xfId="2363"/>
    <cellStyle name="集計 53" xfId="2364"/>
    <cellStyle name="集計 54" xfId="2365"/>
    <cellStyle name="集計 55" xfId="2366"/>
    <cellStyle name="集計 56" xfId="2367"/>
    <cellStyle name="集計 57" xfId="2368"/>
    <cellStyle name="集計 58" xfId="2369"/>
    <cellStyle name="集計 59" xfId="2370"/>
    <cellStyle name="集計 6" xfId="2371"/>
    <cellStyle name="集計 60" xfId="2372"/>
    <cellStyle name="集計 61" xfId="2373"/>
    <cellStyle name="集計 62" xfId="2374"/>
    <cellStyle name="集計 63" xfId="2375"/>
    <cellStyle name="集計 7" xfId="2376"/>
    <cellStyle name="集計 8" xfId="2377"/>
    <cellStyle name="集計 9" xfId="2378"/>
    <cellStyle name="出力 10" xfId="2379"/>
    <cellStyle name="出力 11" xfId="2380"/>
    <cellStyle name="出力 12" xfId="2381"/>
    <cellStyle name="出力 13" xfId="2382"/>
    <cellStyle name="出力 14" xfId="2383"/>
    <cellStyle name="出力 15" xfId="2384"/>
    <cellStyle name="出力 16" xfId="2385"/>
    <cellStyle name="出力 17" xfId="2386"/>
    <cellStyle name="出力 18" xfId="2387"/>
    <cellStyle name="出力 19" xfId="2388"/>
    <cellStyle name="出力 2" xfId="2389"/>
    <cellStyle name="出力 20" xfId="2390"/>
    <cellStyle name="出力 21" xfId="2391"/>
    <cellStyle name="出力 22" xfId="2392"/>
    <cellStyle name="出力 23" xfId="2393"/>
    <cellStyle name="出力 24" xfId="2394"/>
    <cellStyle name="出力 25" xfId="2395"/>
    <cellStyle name="出力 26" xfId="2396"/>
    <cellStyle name="出力 27" xfId="2397"/>
    <cellStyle name="出力 28" xfId="2398"/>
    <cellStyle name="出力 29" xfId="2399"/>
    <cellStyle name="出力 3" xfId="2400"/>
    <cellStyle name="出力 30" xfId="2401"/>
    <cellStyle name="出力 31" xfId="2402"/>
    <cellStyle name="出力 32" xfId="2403"/>
    <cellStyle name="出力 33" xfId="2404"/>
    <cellStyle name="出力 34" xfId="2405"/>
    <cellStyle name="出力 35" xfId="2406"/>
    <cellStyle name="出力 36" xfId="2407"/>
    <cellStyle name="出力 37" xfId="2408"/>
    <cellStyle name="出力 38" xfId="2409"/>
    <cellStyle name="出力 39" xfId="2410"/>
    <cellStyle name="出力 4" xfId="2411"/>
    <cellStyle name="出力 40" xfId="2412"/>
    <cellStyle name="出力 41" xfId="2413"/>
    <cellStyle name="出力 42" xfId="2414"/>
    <cellStyle name="出力 43" xfId="2415"/>
    <cellStyle name="出力 44" xfId="2416"/>
    <cellStyle name="出力 45" xfId="2417"/>
    <cellStyle name="出力 46" xfId="2418"/>
    <cellStyle name="出力 47" xfId="2419"/>
    <cellStyle name="出力 48" xfId="2420"/>
    <cellStyle name="出力 49" xfId="2421"/>
    <cellStyle name="出力 5" xfId="2422"/>
    <cellStyle name="出力 50" xfId="2423"/>
    <cellStyle name="出力 51" xfId="2424"/>
    <cellStyle name="出力 52" xfId="2425"/>
    <cellStyle name="出力 53" xfId="2426"/>
    <cellStyle name="出力 54" xfId="2427"/>
    <cellStyle name="出力 55" xfId="2428"/>
    <cellStyle name="出力 56" xfId="2429"/>
    <cellStyle name="出力 57" xfId="2430"/>
    <cellStyle name="出力 58" xfId="2431"/>
    <cellStyle name="出力 59" xfId="2432"/>
    <cellStyle name="出力 6" xfId="2433"/>
    <cellStyle name="出力 60" xfId="2434"/>
    <cellStyle name="出力 61" xfId="2435"/>
    <cellStyle name="出力 62" xfId="2436"/>
    <cellStyle name="出力 63" xfId="2437"/>
    <cellStyle name="出力 7" xfId="2438"/>
    <cellStyle name="出力 8" xfId="2439"/>
    <cellStyle name="出力 9" xfId="2440"/>
    <cellStyle name="説明文 10" xfId="2441"/>
    <cellStyle name="説明文 11" xfId="2442"/>
    <cellStyle name="説明文 12" xfId="2443"/>
    <cellStyle name="説明文 13" xfId="2444"/>
    <cellStyle name="説明文 14" xfId="2445"/>
    <cellStyle name="説明文 15" xfId="2446"/>
    <cellStyle name="説明文 16" xfId="2447"/>
    <cellStyle name="説明文 17" xfId="2448"/>
    <cellStyle name="説明文 18" xfId="2449"/>
    <cellStyle name="説明文 19" xfId="2450"/>
    <cellStyle name="説明文 2" xfId="2451"/>
    <cellStyle name="説明文 20" xfId="2452"/>
    <cellStyle name="説明文 21" xfId="2453"/>
    <cellStyle name="説明文 22" xfId="2454"/>
    <cellStyle name="説明文 23" xfId="2455"/>
    <cellStyle name="説明文 24" xfId="2456"/>
    <cellStyle name="説明文 25" xfId="2457"/>
    <cellStyle name="説明文 26" xfId="2458"/>
    <cellStyle name="説明文 27" xfId="2459"/>
    <cellStyle name="説明文 28" xfId="2460"/>
    <cellStyle name="説明文 29" xfId="2461"/>
    <cellStyle name="説明文 3" xfId="2462"/>
    <cellStyle name="説明文 30" xfId="2463"/>
    <cellStyle name="説明文 31" xfId="2464"/>
    <cellStyle name="説明文 32" xfId="2465"/>
    <cellStyle name="説明文 33" xfId="2466"/>
    <cellStyle name="説明文 34" xfId="2467"/>
    <cellStyle name="説明文 35" xfId="2468"/>
    <cellStyle name="説明文 36" xfId="2469"/>
    <cellStyle name="説明文 37" xfId="2470"/>
    <cellStyle name="説明文 38" xfId="2471"/>
    <cellStyle name="説明文 39" xfId="2472"/>
    <cellStyle name="説明文 4" xfId="2473"/>
    <cellStyle name="説明文 40" xfId="2474"/>
    <cellStyle name="説明文 41" xfId="2475"/>
    <cellStyle name="説明文 42" xfId="2476"/>
    <cellStyle name="説明文 43" xfId="2477"/>
    <cellStyle name="説明文 44" xfId="2478"/>
    <cellStyle name="説明文 45" xfId="2479"/>
    <cellStyle name="説明文 46" xfId="2480"/>
    <cellStyle name="説明文 47" xfId="2481"/>
    <cellStyle name="説明文 48" xfId="2482"/>
    <cellStyle name="説明文 49" xfId="2483"/>
    <cellStyle name="説明文 5" xfId="2484"/>
    <cellStyle name="説明文 50" xfId="2485"/>
    <cellStyle name="説明文 51" xfId="2486"/>
    <cellStyle name="説明文 52" xfId="2487"/>
    <cellStyle name="説明文 53" xfId="2488"/>
    <cellStyle name="説明文 54" xfId="2489"/>
    <cellStyle name="説明文 55" xfId="2490"/>
    <cellStyle name="説明文 56" xfId="2491"/>
    <cellStyle name="説明文 57" xfId="2492"/>
    <cellStyle name="説明文 58" xfId="2493"/>
    <cellStyle name="説明文 59" xfId="2494"/>
    <cellStyle name="説明文 6" xfId="2495"/>
    <cellStyle name="説明文 60" xfId="2496"/>
    <cellStyle name="説明文 61" xfId="2497"/>
    <cellStyle name="説明文 62" xfId="2498"/>
    <cellStyle name="説明文 63" xfId="2499"/>
    <cellStyle name="説明文 7" xfId="2500"/>
    <cellStyle name="説明文 8" xfId="2501"/>
    <cellStyle name="説明文 9" xfId="2502"/>
    <cellStyle name="入力 10" xfId="2503"/>
    <cellStyle name="入力 11" xfId="2504"/>
    <cellStyle name="入力 12" xfId="2505"/>
    <cellStyle name="入力 13" xfId="2506"/>
    <cellStyle name="入力 14" xfId="2507"/>
    <cellStyle name="入力 15" xfId="2508"/>
    <cellStyle name="入力 16" xfId="2509"/>
    <cellStyle name="入力 17" xfId="2510"/>
    <cellStyle name="入力 18" xfId="2511"/>
    <cellStyle name="入力 19" xfId="2512"/>
    <cellStyle name="入力 2" xfId="2513"/>
    <cellStyle name="入力 20" xfId="2514"/>
    <cellStyle name="入力 21" xfId="2515"/>
    <cellStyle name="入力 22" xfId="2516"/>
    <cellStyle name="入力 23" xfId="2517"/>
    <cellStyle name="入力 24" xfId="2518"/>
    <cellStyle name="入力 25" xfId="2519"/>
    <cellStyle name="入力 26" xfId="2520"/>
    <cellStyle name="入力 27" xfId="2521"/>
    <cellStyle name="入力 28" xfId="2522"/>
    <cellStyle name="入力 29" xfId="2523"/>
    <cellStyle name="入力 3" xfId="2524"/>
    <cellStyle name="入力 30" xfId="2525"/>
    <cellStyle name="入力 31" xfId="2526"/>
    <cellStyle name="入力 32" xfId="2527"/>
    <cellStyle name="入力 33" xfId="2528"/>
    <cellStyle name="入力 34" xfId="2529"/>
    <cellStyle name="入力 35" xfId="2530"/>
    <cellStyle name="入力 36" xfId="2531"/>
    <cellStyle name="入力 37" xfId="2532"/>
    <cellStyle name="入力 38" xfId="2533"/>
    <cellStyle name="入力 39" xfId="2534"/>
    <cellStyle name="入力 4" xfId="2535"/>
    <cellStyle name="入力 40" xfId="2536"/>
    <cellStyle name="入力 41" xfId="2537"/>
    <cellStyle name="入力 42" xfId="2538"/>
    <cellStyle name="入力 43" xfId="2539"/>
    <cellStyle name="入力 44" xfId="2540"/>
    <cellStyle name="入力 45" xfId="2541"/>
    <cellStyle name="入力 46" xfId="2542"/>
    <cellStyle name="入力 47" xfId="2543"/>
    <cellStyle name="入力 48" xfId="2544"/>
    <cellStyle name="入力 49" xfId="2545"/>
    <cellStyle name="入力 5" xfId="2546"/>
    <cellStyle name="入力 50" xfId="2547"/>
    <cellStyle name="入力 51" xfId="2548"/>
    <cellStyle name="入力 52" xfId="2549"/>
    <cellStyle name="入力 53" xfId="2550"/>
    <cellStyle name="入力 54" xfId="2551"/>
    <cellStyle name="入力 55" xfId="2552"/>
    <cellStyle name="入力 56" xfId="2553"/>
    <cellStyle name="入力 57" xfId="2554"/>
    <cellStyle name="入力 58" xfId="2555"/>
    <cellStyle name="入力 59" xfId="2556"/>
    <cellStyle name="入力 6" xfId="2557"/>
    <cellStyle name="入力 60" xfId="2558"/>
    <cellStyle name="入力 61" xfId="2559"/>
    <cellStyle name="入力 62" xfId="2560"/>
    <cellStyle name="入力 63" xfId="2561"/>
    <cellStyle name="入力 7" xfId="2562"/>
    <cellStyle name="入力 8" xfId="2563"/>
    <cellStyle name="入力 9" xfId="2564"/>
    <cellStyle name="標準" xfId="0" builtinId="0"/>
    <cellStyle name="標準 55" xfId="2565"/>
    <cellStyle name="標準 56" xfId="2566"/>
    <cellStyle name="標準 57" xfId="2567"/>
    <cellStyle name="標準 58" xfId="2568"/>
    <cellStyle name="標準 59" xfId="2569"/>
    <cellStyle name="標準 60" xfId="2570"/>
    <cellStyle name="標準 61" xfId="2571"/>
    <cellStyle name="標準 62" xfId="2572"/>
    <cellStyle name="標準 63" xfId="2573"/>
    <cellStyle name="表示済みのハイパーリンク" xfId="2574" builtinId="9" customBuiltin="1"/>
    <cellStyle name="表示済みのハイパーリンク 10" xfId="2575"/>
    <cellStyle name="表示済みのハイパーリンク 11" xfId="2576"/>
    <cellStyle name="表示済みのハイパーリンク 12" xfId="2577"/>
    <cellStyle name="表示済みのハイパーリンク 13" xfId="2578"/>
    <cellStyle name="表示済みのハイパーリンク 14" xfId="2579"/>
    <cellStyle name="表示済みのハイパーリンク 15" xfId="2580"/>
    <cellStyle name="表示済みのハイパーリンク 16" xfId="2581"/>
    <cellStyle name="表示済みのハイパーリンク 17" xfId="2582"/>
    <cellStyle name="表示済みのハイパーリンク 18" xfId="2583"/>
    <cellStyle name="表示済みのハイパーリンク 19" xfId="2584"/>
    <cellStyle name="表示済みのハイパーリンク 2" xfId="2585"/>
    <cellStyle name="表示済みのハイパーリンク 20" xfId="2586"/>
    <cellStyle name="表示済みのハイパーリンク 21" xfId="2587"/>
    <cellStyle name="表示済みのハイパーリンク 22" xfId="2588"/>
    <cellStyle name="表示済みのハイパーリンク 23" xfId="2589"/>
    <cellStyle name="表示済みのハイパーリンク 24" xfId="2590"/>
    <cellStyle name="表示済みのハイパーリンク 25" xfId="2591"/>
    <cellStyle name="表示済みのハイパーリンク 26" xfId="2592"/>
    <cellStyle name="表示済みのハイパーリンク 27" xfId="2593"/>
    <cellStyle name="表示済みのハイパーリンク 28" xfId="2594"/>
    <cellStyle name="表示済みのハイパーリンク 29" xfId="2595"/>
    <cellStyle name="表示済みのハイパーリンク 3" xfId="2596"/>
    <cellStyle name="表示済みのハイパーリンク 30" xfId="2597"/>
    <cellStyle name="表示済みのハイパーリンク 31" xfId="2598"/>
    <cellStyle name="表示済みのハイパーリンク 4" xfId="2599"/>
    <cellStyle name="表示済みのハイパーリンク 5" xfId="2600"/>
    <cellStyle name="表示済みのハイパーリンク 6" xfId="2601"/>
    <cellStyle name="表示済みのハイパーリンク 7" xfId="2602"/>
    <cellStyle name="表示済みのハイパーリンク 8" xfId="2603"/>
    <cellStyle name="表示済みのハイパーリンク 9" xfId="2604"/>
    <cellStyle name="良い 10" xfId="2605"/>
    <cellStyle name="良い 11" xfId="2606"/>
    <cellStyle name="良い 12" xfId="2607"/>
    <cellStyle name="良い 13" xfId="2608"/>
    <cellStyle name="良い 14" xfId="2609"/>
    <cellStyle name="良い 15" xfId="2610"/>
    <cellStyle name="良い 16" xfId="2611"/>
    <cellStyle name="良い 17" xfId="2612"/>
    <cellStyle name="良い 18" xfId="2613"/>
    <cellStyle name="良い 19" xfId="2614"/>
    <cellStyle name="良い 2" xfId="2615"/>
    <cellStyle name="良い 20" xfId="2616"/>
    <cellStyle name="良い 21" xfId="2617"/>
    <cellStyle name="良い 22" xfId="2618"/>
    <cellStyle name="良い 23" xfId="2619"/>
    <cellStyle name="良い 24" xfId="2620"/>
    <cellStyle name="良い 25" xfId="2621"/>
    <cellStyle name="良い 26" xfId="2622"/>
    <cellStyle name="良い 27" xfId="2623"/>
    <cellStyle name="良い 28" xfId="2624"/>
    <cellStyle name="良い 29" xfId="2625"/>
    <cellStyle name="良い 3" xfId="2626"/>
    <cellStyle name="良い 30" xfId="2627"/>
    <cellStyle name="良い 31" xfId="2628"/>
    <cellStyle name="良い 32" xfId="2629"/>
    <cellStyle name="良い 33" xfId="2630"/>
    <cellStyle name="良い 34" xfId="2631"/>
    <cellStyle name="良い 35" xfId="2632"/>
    <cellStyle name="良い 36" xfId="2633"/>
    <cellStyle name="良い 37" xfId="2634"/>
    <cellStyle name="良い 38" xfId="2635"/>
    <cellStyle name="良い 39" xfId="2636"/>
    <cellStyle name="良い 4" xfId="2637"/>
    <cellStyle name="良い 40" xfId="2638"/>
    <cellStyle name="良い 41" xfId="2639"/>
    <cellStyle name="良い 42" xfId="2640"/>
    <cellStyle name="良い 43" xfId="2641"/>
    <cellStyle name="良い 44" xfId="2642"/>
    <cellStyle name="良い 45" xfId="2643"/>
    <cellStyle name="良い 46" xfId="2644"/>
    <cellStyle name="良い 47" xfId="2645"/>
    <cellStyle name="良い 48" xfId="2646"/>
    <cellStyle name="良い 49" xfId="2647"/>
    <cellStyle name="良い 5" xfId="2648"/>
    <cellStyle name="良い 50" xfId="2649"/>
    <cellStyle name="良い 51" xfId="2650"/>
    <cellStyle name="良い 52" xfId="2651"/>
    <cellStyle name="良い 53" xfId="2652"/>
    <cellStyle name="良い 54" xfId="2653"/>
    <cellStyle name="良い 55" xfId="2654"/>
    <cellStyle name="良い 56" xfId="2655"/>
    <cellStyle name="良い 57" xfId="2656"/>
    <cellStyle name="良い 58" xfId="2657"/>
    <cellStyle name="良い 59" xfId="2658"/>
    <cellStyle name="良い 6" xfId="2659"/>
    <cellStyle name="良い 60" xfId="2660"/>
    <cellStyle name="良い 61" xfId="2661"/>
    <cellStyle name="良い 62" xfId="2662"/>
    <cellStyle name="良い 63" xfId="2663"/>
    <cellStyle name="良い 7" xfId="2664"/>
    <cellStyle name="良い 8" xfId="2665"/>
    <cellStyle name="良い 9" xfId="266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M168"/>
  <sheetViews>
    <sheetView tabSelected="1" view="pageBreakPreview" zoomScaleNormal="100" workbookViewId="0">
      <selection activeCell="H6" sqref="H6"/>
    </sheetView>
  </sheetViews>
  <sheetFormatPr defaultColWidth="9.140625" defaultRowHeight="12" x14ac:dyDescent="0.15"/>
  <cols>
    <col min="1" max="1" width="3.7109375" style="1" customWidth="1"/>
    <col min="2" max="6" width="2.7109375" style="1" customWidth="1"/>
    <col min="7" max="7" width="14.140625" style="1" bestFit="1" customWidth="1"/>
    <col min="8" max="8" width="9.140625" style="1" customWidth="1"/>
    <col min="9" max="9" width="8" style="1" bestFit="1" customWidth="1"/>
    <col min="10" max="12" width="7" style="1" customWidth="1"/>
    <col min="13" max="13" width="8" style="1" bestFit="1" customWidth="1"/>
    <col min="14" max="14" width="6.7109375" style="1" bestFit="1" customWidth="1"/>
    <col min="15" max="16" width="7" style="1" customWidth="1"/>
    <col min="17" max="17" width="8.7109375" style="1" bestFit="1" customWidth="1"/>
    <col min="18" max="18" width="7.7109375" style="1" customWidth="1"/>
    <col min="19" max="19" width="7" style="1" customWidth="1"/>
    <col min="20" max="20" width="7" style="1" bestFit="1" customWidth="1"/>
    <col min="21" max="21" width="2.7109375" style="1" customWidth="1"/>
    <col min="22" max="22" width="6.7109375" style="1" bestFit="1" customWidth="1"/>
    <col min="23" max="23" width="6.7109375" style="1" customWidth="1"/>
    <col min="24" max="28" width="7.7109375" style="1" customWidth="1"/>
    <col min="29" max="29" width="5.7109375" style="1" bestFit="1" customWidth="1"/>
    <col min="30" max="30" width="10.42578125" style="1" customWidth="1"/>
    <col min="31" max="32" width="7.7109375" style="1" customWidth="1"/>
    <col min="33" max="37" width="2.7109375" style="1" customWidth="1"/>
    <col min="38" max="38" width="14.140625" style="1" bestFit="1" customWidth="1"/>
    <col min="39" max="16384" width="9.140625" style="1"/>
  </cols>
  <sheetData>
    <row r="1" spans="2:39" x14ac:dyDescent="0.15">
      <c r="B1" s="61" t="s">
        <v>142</v>
      </c>
      <c r="H1" s="2"/>
      <c r="I1" s="2"/>
      <c r="J1" s="2"/>
      <c r="K1" s="2"/>
      <c r="L1" s="2"/>
      <c r="M1" s="2"/>
      <c r="N1" s="2"/>
      <c r="O1" s="2"/>
      <c r="P1" s="2"/>
      <c r="Q1" s="2"/>
      <c r="R1" s="2"/>
      <c r="S1" s="2"/>
      <c r="T1" s="2"/>
      <c r="U1" s="2"/>
      <c r="V1" s="293" t="s">
        <v>143</v>
      </c>
      <c r="W1" s="294"/>
      <c r="X1" s="294"/>
      <c r="Y1" s="294"/>
      <c r="Z1" s="2"/>
      <c r="AA1" s="2"/>
      <c r="AB1" s="2"/>
      <c r="AC1" s="2"/>
      <c r="AD1" s="2"/>
      <c r="AE1" s="2"/>
      <c r="AF1" s="2"/>
      <c r="AG1" s="2"/>
    </row>
    <row r="2" spans="2:39" s="5" customFormat="1" ht="14.25" x14ac:dyDescent="0.15">
      <c r="B2" s="3"/>
      <c r="C2" s="3"/>
      <c r="D2" s="3"/>
      <c r="E2" s="3"/>
      <c r="F2" s="3"/>
      <c r="G2" s="3"/>
      <c r="H2" s="304" t="s">
        <v>119</v>
      </c>
      <c r="I2" s="304"/>
      <c r="J2" s="304"/>
      <c r="K2" s="304"/>
      <c r="L2" s="304"/>
      <c r="M2" s="304"/>
      <c r="N2" s="304"/>
      <c r="O2" s="304"/>
      <c r="P2" s="304"/>
      <c r="Q2" s="304"/>
      <c r="R2" s="304"/>
      <c r="S2" s="4"/>
      <c r="T2" s="3"/>
      <c r="U2" s="3"/>
      <c r="V2" s="3"/>
      <c r="W2" s="3"/>
      <c r="X2" s="304" t="s">
        <v>76</v>
      </c>
      <c r="Y2" s="304"/>
      <c r="Z2" s="304"/>
      <c r="AA2" s="304"/>
      <c r="AB2" s="304"/>
      <c r="AC2" s="304"/>
      <c r="AD2" s="304"/>
      <c r="AE2" s="304"/>
      <c r="AF2" s="304"/>
      <c r="AG2" s="3"/>
      <c r="AH2" s="3"/>
      <c r="AI2" s="3"/>
      <c r="AJ2" s="3"/>
      <c r="AK2" s="3"/>
      <c r="AL2" s="3"/>
    </row>
    <row r="3" spans="2:39" s="9" customFormat="1" ht="12.75" thickBot="1" x14ac:dyDescent="0.2">
      <c r="B3" s="1"/>
      <c r="C3" s="1" t="s">
        <v>75</v>
      </c>
      <c r="D3" s="1"/>
      <c r="E3" s="1"/>
      <c r="F3" s="1"/>
      <c r="G3" s="1"/>
      <c r="H3" s="6"/>
      <c r="I3" s="7"/>
      <c r="J3" s="7"/>
      <c r="K3" s="7"/>
      <c r="L3" s="7"/>
      <c r="M3" s="7"/>
      <c r="N3" s="7"/>
      <c r="O3" s="7"/>
      <c r="P3" s="7"/>
      <c r="Q3" s="7"/>
      <c r="R3" s="7"/>
      <c r="S3" s="7"/>
      <c r="T3" s="7"/>
      <c r="U3" s="7"/>
      <c r="V3" s="8"/>
      <c r="W3" s="8"/>
      <c r="X3" s="7"/>
      <c r="Y3" s="7"/>
      <c r="Z3" s="7"/>
      <c r="AA3" s="7"/>
      <c r="AB3" s="7"/>
      <c r="AC3" s="7"/>
      <c r="AD3" s="7"/>
      <c r="AE3" s="7"/>
      <c r="AF3" s="7"/>
      <c r="AG3" s="7"/>
    </row>
    <row r="4" spans="2:39" s="12" customFormat="1" x14ac:dyDescent="0.15">
      <c r="B4" s="272" t="s">
        <v>141</v>
      </c>
      <c r="C4" s="273"/>
      <c r="D4" s="273"/>
      <c r="E4" s="273"/>
      <c r="F4" s="273"/>
      <c r="G4" s="273"/>
      <c r="H4" s="263" t="s">
        <v>59</v>
      </c>
      <c r="I4" s="296" t="s">
        <v>77</v>
      </c>
      <c r="J4" s="297"/>
      <c r="K4" s="297"/>
      <c r="L4" s="297"/>
      <c r="M4" s="297"/>
      <c r="N4" s="297"/>
      <c r="O4" s="297"/>
      <c r="P4" s="297"/>
      <c r="Q4" s="297"/>
      <c r="R4" s="297"/>
      <c r="S4" s="297"/>
      <c r="T4" s="297"/>
      <c r="U4" s="10"/>
      <c r="V4" s="298" t="s">
        <v>78</v>
      </c>
      <c r="W4" s="298"/>
      <c r="X4" s="297"/>
      <c r="Y4" s="297"/>
      <c r="Z4" s="297"/>
      <c r="AA4" s="297"/>
      <c r="AB4" s="297"/>
      <c r="AC4" s="297"/>
      <c r="AD4" s="297"/>
      <c r="AE4" s="297"/>
      <c r="AF4" s="299"/>
      <c r="AG4" s="300" t="s">
        <v>74</v>
      </c>
      <c r="AH4" s="301"/>
      <c r="AI4" s="301"/>
      <c r="AJ4" s="301"/>
      <c r="AK4" s="301"/>
      <c r="AL4" s="301"/>
      <c r="AM4" s="11" t="s">
        <v>120</v>
      </c>
    </row>
    <row r="5" spans="2:39" s="12" customFormat="1" ht="45" x14ac:dyDescent="0.15">
      <c r="B5" s="274"/>
      <c r="C5" s="274"/>
      <c r="D5" s="274"/>
      <c r="E5" s="274"/>
      <c r="F5" s="274"/>
      <c r="G5" s="274"/>
      <c r="H5" s="264"/>
      <c r="I5" s="13" t="s">
        <v>66</v>
      </c>
      <c r="J5" s="14" t="s">
        <v>60</v>
      </c>
      <c r="K5" s="14" t="s">
        <v>146</v>
      </c>
      <c r="L5" s="14" t="s">
        <v>147</v>
      </c>
      <c r="M5" s="14" t="s">
        <v>61</v>
      </c>
      <c r="N5" s="14" t="s">
        <v>62</v>
      </c>
      <c r="O5" s="14" t="s">
        <v>63</v>
      </c>
      <c r="P5" s="14" t="s">
        <v>64</v>
      </c>
      <c r="Q5" s="15" t="s">
        <v>71</v>
      </c>
      <c r="R5" s="14" t="s">
        <v>65</v>
      </c>
      <c r="S5" s="13" t="s">
        <v>134</v>
      </c>
      <c r="T5" s="16" t="s">
        <v>139</v>
      </c>
      <c r="U5" s="17"/>
      <c r="V5" s="18" t="s">
        <v>138</v>
      </c>
      <c r="W5" s="19" t="s">
        <v>137</v>
      </c>
      <c r="X5" s="14" t="s">
        <v>57</v>
      </c>
      <c r="Y5" s="13" t="s">
        <v>67</v>
      </c>
      <c r="Z5" s="13" t="s">
        <v>68</v>
      </c>
      <c r="AA5" s="13" t="s">
        <v>72</v>
      </c>
      <c r="AB5" s="13" t="s">
        <v>69</v>
      </c>
      <c r="AC5" s="13" t="s">
        <v>73</v>
      </c>
      <c r="AD5" s="15" t="s">
        <v>140</v>
      </c>
      <c r="AE5" s="14" t="s">
        <v>58</v>
      </c>
      <c r="AF5" s="13" t="s">
        <v>70</v>
      </c>
      <c r="AG5" s="302"/>
      <c r="AH5" s="303"/>
      <c r="AI5" s="303"/>
      <c r="AJ5" s="303"/>
      <c r="AK5" s="303"/>
      <c r="AL5" s="303"/>
      <c r="AM5" s="11" t="s">
        <v>59</v>
      </c>
    </row>
    <row r="6" spans="2:39" s="24" customFormat="1" ht="13.9" customHeight="1" x14ac:dyDescent="0.15">
      <c r="B6" s="267" t="s">
        <v>54</v>
      </c>
      <c r="C6" s="267"/>
      <c r="D6" s="267"/>
      <c r="E6" s="267"/>
      <c r="F6" s="267"/>
      <c r="G6" s="268"/>
      <c r="H6" s="62">
        <f>SUM(I6:T6,V6:AF6)</f>
        <v>240980</v>
      </c>
      <c r="I6" s="63">
        <f>SUM(I7,I20,I27,I31,I46,I54)</f>
        <v>51444</v>
      </c>
      <c r="J6" s="63">
        <f t="shared" ref="J6:AF6" si="0">SUM(J7,J20,J27,J31,J46,J54)</f>
        <v>153</v>
      </c>
      <c r="K6" s="63">
        <f t="shared" si="0"/>
        <v>814</v>
      </c>
      <c r="L6" s="63">
        <f t="shared" si="0"/>
        <v>1860</v>
      </c>
      <c r="M6" s="63">
        <f t="shared" si="0"/>
        <v>26218</v>
      </c>
      <c r="N6" s="63">
        <f t="shared" si="0"/>
        <v>3624</v>
      </c>
      <c r="O6" s="63">
        <f t="shared" si="0"/>
        <v>2286</v>
      </c>
      <c r="P6" s="63">
        <f t="shared" si="0"/>
        <v>3197</v>
      </c>
      <c r="Q6" s="63">
        <f t="shared" si="0"/>
        <v>63521</v>
      </c>
      <c r="R6" s="63">
        <f t="shared" si="0"/>
        <v>9280</v>
      </c>
      <c r="S6" s="63">
        <f t="shared" si="0"/>
        <v>156</v>
      </c>
      <c r="T6" s="62">
        <f t="shared" si="0"/>
        <v>271</v>
      </c>
      <c r="U6" s="20"/>
      <c r="V6" s="117">
        <f t="shared" si="0"/>
        <v>981</v>
      </c>
      <c r="W6" s="63">
        <f t="shared" si="0"/>
        <v>3209</v>
      </c>
      <c r="X6" s="63">
        <f t="shared" si="0"/>
        <v>43128</v>
      </c>
      <c r="Y6" s="63">
        <f t="shared" si="0"/>
        <v>12854</v>
      </c>
      <c r="Z6" s="63">
        <f t="shared" si="0"/>
        <v>197</v>
      </c>
      <c r="AA6" s="63">
        <f t="shared" si="0"/>
        <v>2485</v>
      </c>
      <c r="AB6" s="63">
        <f t="shared" si="0"/>
        <v>393</v>
      </c>
      <c r="AC6" s="63">
        <f t="shared" si="0"/>
        <v>62</v>
      </c>
      <c r="AD6" s="63">
        <f t="shared" si="0"/>
        <v>1228</v>
      </c>
      <c r="AE6" s="63">
        <f t="shared" si="0"/>
        <v>7955</v>
      </c>
      <c r="AF6" s="63">
        <f t="shared" si="0"/>
        <v>5664</v>
      </c>
      <c r="AG6" s="265" t="s">
        <v>54</v>
      </c>
      <c r="AH6" s="266"/>
      <c r="AI6" s="266"/>
      <c r="AJ6" s="266"/>
      <c r="AK6" s="266"/>
      <c r="AL6" s="266"/>
      <c r="AM6" s="23">
        <f>SUM(I6:T6,V6:AF6)-H6</f>
        <v>0</v>
      </c>
    </row>
    <row r="7" spans="2:39" s="24" customFormat="1" ht="13.9" customHeight="1" x14ac:dyDescent="0.15">
      <c r="B7" s="22"/>
      <c r="C7" s="266" t="s">
        <v>55</v>
      </c>
      <c r="D7" s="266"/>
      <c r="E7" s="266"/>
      <c r="F7" s="266"/>
      <c r="G7" s="269"/>
      <c r="H7" s="62">
        <f>SUM(I7:T7,V7:AF7)</f>
        <v>3789</v>
      </c>
      <c r="I7" s="64">
        <v>307</v>
      </c>
      <c r="J7" s="64">
        <v>7</v>
      </c>
      <c r="K7" s="64">
        <v>7</v>
      </c>
      <c r="L7" s="64">
        <v>8</v>
      </c>
      <c r="M7" s="64">
        <v>96</v>
      </c>
      <c r="N7" s="64">
        <v>47</v>
      </c>
      <c r="O7" s="64">
        <v>6</v>
      </c>
      <c r="P7" s="64">
        <v>4</v>
      </c>
      <c r="Q7" s="64">
        <v>204</v>
      </c>
      <c r="R7" s="64">
        <v>124</v>
      </c>
      <c r="S7" s="64">
        <v>34</v>
      </c>
      <c r="T7" s="65">
        <v>11</v>
      </c>
      <c r="U7" s="20"/>
      <c r="V7" s="118">
        <v>43</v>
      </c>
      <c r="W7" s="119">
        <v>202</v>
      </c>
      <c r="X7" s="119">
        <v>628</v>
      </c>
      <c r="Y7" s="119">
        <v>1318</v>
      </c>
      <c r="Z7" s="119">
        <v>4</v>
      </c>
      <c r="AA7" s="119">
        <v>94</v>
      </c>
      <c r="AB7" s="119">
        <v>6</v>
      </c>
      <c r="AC7" s="119">
        <v>2</v>
      </c>
      <c r="AD7" s="119">
        <v>99</v>
      </c>
      <c r="AE7" s="119">
        <v>268</v>
      </c>
      <c r="AF7" s="119">
        <v>270</v>
      </c>
      <c r="AG7" s="21"/>
      <c r="AH7" s="266" t="s">
        <v>55</v>
      </c>
      <c r="AI7" s="266"/>
      <c r="AJ7" s="266"/>
      <c r="AK7" s="266"/>
      <c r="AL7" s="266"/>
      <c r="AM7" s="23">
        <f>SUM(I7:T7,V7:AF7)-H7</f>
        <v>0</v>
      </c>
    </row>
    <row r="8" spans="2:39" s="30" customFormat="1" ht="13.9" customHeight="1" x14ac:dyDescent="0.15">
      <c r="B8" s="25"/>
      <c r="C8" s="25"/>
      <c r="D8" s="270" t="s">
        <v>56</v>
      </c>
      <c r="E8" s="270"/>
      <c r="F8" s="270"/>
      <c r="G8" s="271"/>
      <c r="H8" s="62">
        <f>SUM(I8:T8,V8:AF8)</f>
        <v>754</v>
      </c>
      <c r="I8" s="66">
        <v>21</v>
      </c>
      <c r="J8" s="66">
        <v>1</v>
      </c>
      <c r="K8" s="66">
        <v>0</v>
      </c>
      <c r="L8" s="66">
        <v>0</v>
      </c>
      <c r="M8" s="66">
        <v>0</v>
      </c>
      <c r="N8" s="66">
        <v>7</v>
      </c>
      <c r="O8" s="66">
        <v>0</v>
      </c>
      <c r="P8" s="66">
        <v>0</v>
      </c>
      <c r="Q8" s="66">
        <v>0</v>
      </c>
      <c r="R8" s="66">
        <v>15</v>
      </c>
      <c r="S8" s="66">
        <v>29</v>
      </c>
      <c r="T8" s="67">
        <v>11</v>
      </c>
      <c r="U8" s="27"/>
      <c r="V8" s="120">
        <v>21</v>
      </c>
      <c r="W8" s="121">
        <v>102</v>
      </c>
      <c r="X8" s="121">
        <v>361</v>
      </c>
      <c r="Y8" s="121">
        <v>1</v>
      </c>
      <c r="Z8" s="121">
        <v>1</v>
      </c>
      <c r="AA8" s="121">
        <v>2</v>
      </c>
      <c r="AB8" s="121">
        <v>3</v>
      </c>
      <c r="AC8" s="121">
        <v>1</v>
      </c>
      <c r="AD8" s="121">
        <v>20</v>
      </c>
      <c r="AE8" s="121">
        <v>87</v>
      </c>
      <c r="AF8" s="121">
        <v>71</v>
      </c>
      <c r="AG8" s="28"/>
      <c r="AH8" s="29"/>
      <c r="AI8" s="276" t="s">
        <v>56</v>
      </c>
      <c r="AJ8" s="276"/>
      <c r="AK8" s="276"/>
      <c r="AL8" s="276"/>
      <c r="AM8" s="23">
        <f>SUM(I8:T8,V8:AF8)-H8</f>
        <v>0</v>
      </c>
    </row>
    <row r="9" spans="2:39" s="30" customFormat="1" ht="13.9" customHeight="1" x14ac:dyDescent="0.15">
      <c r="B9" s="25"/>
      <c r="C9" s="25"/>
      <c r="D9" s="25"/>
      <c r="E9" s="270" t="s">
        <v>0</v>
      </c>
      <c r="F9" s="270"/>
      <c r="G9" s="271"/>
      <c r="H9" s="62">
        <f t="shared" ref="H9:H61" si="1">SUM(I9:T9,V9:AF9)</f>
        <v>705</v>
      </c>
      <c r="I9" s="68">
        <v>15</v>
      </c>
      <c r="J9" s="68">
        <v>0</v>
      </c>
      <c r="K9" s="68">
        <v>0</v>
      </c>
      <c r="L9" s="68">
        <v>0</v>
      </c>
      <c r="M9" s="68">
        <v>0</v>
      </c>
      <c r="N9" s="68">
        <v>7</v>
      </c>
      <c r="O9" s="68">
        <v>0</v>
      </c>
      <c r="P9" s="68">
        <v>0</v>
      </c>
      <c r="Q9" s="68">
        <v>0</v>
      </c>
      <c r="R9" s="68">
        <v>12</v>
      </c>
      <c r="S9" s="68">
        <v>29</v>
      </c>
      <c r="T9" s="69">
        <v>10</v>
      </c>
      <c r="U9" s="27"/>
      <c r="V9" s="122">
        <v>19</v>
      </c>
      <c r="W9" s="123">
        <v>96</v>
      </c>
      <c r="X9" s="123">
        <v>352</v>
      </c>
      <c r="Y9" s="123">
        <v>1</v>
      </c>
      <c r="Z9" s="123">
        <v>1</v>
      </c>
      <c r="AA9" s="123">
        <v>1</v>
      </c>
      <c r="AB9" s="123">
        <v>2</v>
      </c>
      <c r="AC9" s="123">
        <v>1</v>
      </c>
      <c r="AD9" s="123">
        <v>19</v>
      </c>
      <c r="AE9" s="123">
        <v>70</v>
      </c>
      <c r="AF9" s="123">
        <v>70</v>
      </c>
      <c r="AG9" s="28"/>
      <c r="AH9" s="29"/>
      <c r="AI9" s="29"/>
      <c r="AJ9" s="276" t="s">
        <v>0</v>
      </c>
      <c r="AK9" s="276"/>
      <c r="AL9" s="276"/>
      <c r="AM9" s="23">
        <f t="shared" ref="AM9:AM61" si="2">SUM(I9:T9,V9:AF9)-H9</f>
        <v>0</v>
      </c>
    </row>
    <row r="10" spans="2:39" s="30" customFormat="1" ht="13.9" customHeight="1" x14ac:dyDescent="0.15">
      <c r="B10" s="25"/>
      <c r="C10" s="25"/>
      <c r="D10" s="25"/>
      <c r="E10" s="270" t="s">
        <v>19</v>
      </c>
      <c r="F10" s="270"/>
      <c r="G10" s="271"/>
      <c r="H10" s="62">
        <f t="shared" si="1"/>
        <v>9</v>
      </c>
      <c r="I10" s="68">
        <v>2</v>
      </c>
      <c r="J10" s="68">
        <v>0</v>
      </c>
      <c r="K10" s="68">
        <v>0</v>
      </c>
      <c r="L10" s="68">
        <v>0</v>
      </c>
      <c r="M10" s="68">
        <v>0</v>
      </c>
      <c r="N10" s="68">
        <v>0</v>
      </c>
      <c r="O10" s="68">
        <v>0</v>
      </c>
      <c r="P10" s="68">
        <v>0</v>
      </c>
      <c r="Q10" s="68">
        <v>0</v>
      </c>
      <c r="R10" s="68">
        <v>1</v>
      </c>
      <c r="S10" s="68">
        <v>0</v>
      </c>
      <c r="T10" s="69">
        <v>1</v>
      </c>
      <c r="U10" s="27"/>
      <c r="V10" s="122">
        <v>0</v>
      </c>
      <c r="W10" s="123">
        <v>0</v>
      </c>
      <c r="X10" s="123">
        <v>0</v>
      </c>
      <c r="Y10" s="123">
        <v>0</v>
      </c>
      <c r="Z10" s="123">
        <v>0</v>
      </c>
      <c r="AA10" s="123">
        <v>0</v>
      </c>
      <c r="AB10" s="123">
        <v>0</v>
      </c>
      <c r="AC10" s="123">
        <v>0</v>
      </c>
      <c r="AD10" s="123">
        <v>0</v>
      </c>
      <c r="AE10" s="123">
        <v>4</v>
      </c>
      <c r="AF10" s="123">
        <v>1</v>
      </c>
      <c r="AG10" s="28"/>
      <c r="AH10" s="29"/>
      <c r="AI10" s="29"/>
      <c r="AJ10" s="276" t="s">
        <v>19</v>
      </c>
      <c r="AK10" s="276"/>
      <c r="AL10" s="276"/>
      <c r="AM10" s="23">
        <f t="shared" si="2"/>
        <v>0</v>
      </c>
    </row>
    <row r="11" spans="2:39" s="30" customFormat="1" ht="13.9" customHeight="1" x14ac:dyDescent="0.15">
      <c r="B11" s="25"/>
      <c r="C11" s="25"/>
      <c r="D11" s="25"/>
      <c r="E11" s="270" t="s">
        <v>1</v>
      </c>
      <c r="F11" s="270"/>
      <c r="G11" s="271"/>
      <c r="H11" s="62">
        <f t="shared" si="1"/>
        <v>19</v>
      </c>
      <c r="I11" s="68">
        <v>0</v>
      </c>
      <c r="J11" s="68">
        <v>1</v>
      </c>
      <c r="K11" s="68">
        <v>0</v>
      </c>
      <c r="L11" s="68">
        <v>0</v>
      </c>
      <c r="M11" s="68">
        <v>0</v>
      </c>
      <c r="N11" s="68">
        <v>0</v>
      </c>
      <c r="O11" s="68">
        <v>0</v>
      </c>
      <c r="P11" s="68">
        <v>0</v>
      </c>
      <c r="Q11" s="68">
        <v>0</v>
      </c>
      <c r="R11" s="68">
        <v>0</v>
      </c>
      <c r="S11" s="68">
        <v>0</v>
      </c>
      <c r="T11" s="69">
        <v>0</v>
      </c>
      <c r="U11" s="27"/>
      <c r="V11" s="122">
        <v>2</v>
      </c>
      <c r="W11" s="123">
        <v>6</v>
      </c>
      <c r="X11" s="123">
        <v>7</v>
      </c>
      <c r="Y11" s="123">
        <v>0</v>
      </c>
      <c r="Z11" s="123">
        <v>0</v>
      </c>
      <c r="AA11" s="123">
        <v>1</v>
      </c>
      <c r="AB11" s="123">
        <v>1</v>
      </c>
      <c r="AC11" s="123">
        <v>0</v>
      </c>
      <c r="AD11" s="123">
        <v>0</v>
      </c>
      <c r="AE11" s="123">
        <v>1</v>
      </c>
      <c r="AF11" s="123">
        <v>0</v>
      </c>
      <c r="AG11" s="28"/>
      <c r="AH11" s="29"/>
      <c r="AI11" s="29"/>
      <c r="AJ11" s="276" t="s">
        <v>1</v>
      </c>
      <c r="AK11" s="276"/>
      <c r="AL11" s="276"/>
      <c r="AM11" s="23">
        <f t="shared" si="2"/>
        <v>0</v>
      </c>
    </row>
    <row r="12" spans="2:39" s="30" customFormat="1" ht="13.9" customHeight="1" x14ac:dyDescent="0.15">
      <c r="B12" s="25"/>
      <c r="C12" s="25"/>
      <c r="D12" s="25"/>
      <c r="E12" s="270" t="s">
        <v>2</v>
      </c>
      <c r="F12" s="270"/>
      <c r="G12" s="271"/>
      <c r="H12" s="62">
        <f t="shared" si="1"/>
        <v>21</v>
      </c>
      <c r="I12" s="68">
        <v>4</v>
      </c>
      <c r="J12" s="68">
        <v>0</v>
      </c>
      <c r="K12" s="68">
        <v>0</v>
      </c>
      <c r="L12" s="68">
        <v>0</v>
      </c>
      <c r="M12" s="68">
        <v>0</v>
      </c>
      <c r="N12" s="68">
        <v>0</v>
      </c>
      <c r="O12" s="68">
        <v>0</v>
      </c>
      <c r="P12" s="68">
        <v>0</v>
      </c>
      <c r="Q12" s="68">
        <v>0</v>
      </c>
      <c r="R12" s="68">
        <v>2</v>
      </c>
      <c r="S12" s="68">
        <v>0</v>
      </c>
      <c r="T12" s="69">
        <v>0</v>
      </c>
      <c r="U12" s="27"/>
      <c r="V12" s="122">
        <v>0</v>
      </c>
      <c r="W12" s="123">
        <v>0</v>
      </c>
      <c r="X12" s="123">
        <v>2</v>
      </c>
      <c r="Y12" s="123">
        <v>0</v>
      </c>
      <c r="Z12" s="123">
        <v>0</v>
      </c>
      <c r="AA12" s="123">
        <v>0</v>
      </c>
      <c r="AB12" s="123">
        <v>0</v>
      </c>
      <c r="AC12" s="123">
        <v>0</v>
      </c>
      <c r="AD12" s="123">
        <v>1</v>
      </c>
      <c r="AE12" s="123">
        <v>12</v>
      </c>
      <c r="AF12" s="123">
        <v>0</v>
      </c>
      <c r="AG12" s="28"/>
      <c r="AH12" s="29"/>
      <c r="AI12" s="29"/>
      <c r="AJ12" s="276" t="s">
        <v>2</v>
      </c>
      <c r="AK12" s="276"/>
      <c r="AL12" s="276"/>
      <c r="AM12" s="23">
        <f t="shared" si="2"/>
        <v>0</v>
      </c>
    </row>
    <row r="13" spans="2:39" s="30" customFormat="1" ht="13.9" customHeight="1" x14ac:dyDescent="0.15">
      <c r="B13" s="25"/>
      <c r="C13" s="25"/>
      <c r="D13" s="270" t="s">
        <v>20</v>
      </c>
      <c r="E13" s="270"/>
      <c r="F13" s="270"/>
      <c r="G13" s="271"/>
      <c r="H13" s="62">
        <f>SUM(I13:T13,V13:AF13)</f>
        <v>1053</v>
      </c>
      <c r="I13" s="70">
        <v>274</v>
      </c>
      <c r="J13" s="70">
        <v>0</v>
      </c>
      <c r="K13" s="70">
        <v>7</v>
      </c>
      <c r="L13" s="70">
        <v>8</v>
      </c>
      <c r="M13" s="70">
        <v>96</v>
      </c>
      <c r="N13" s="70">
        <v>38</v>
      </c>
      <c r="O13" s="70">
        <v>6</v>
      </c>
      <c r="P13" s="70">
        <v>4</v>
      </c>
      <c r="Q13" s="70">
        <v>204</v>
      </c>
      <c r="R13" s="70">
        <v>79</v>
      </c>
      <c r="S13" s="70">
        <v>1</v>
      </c>
      <c r="T13" s="71">
        <v>0</v>
      </c>
      <c r="U13" s="27"/>
      <c r="V13" s="124">
        <v>6</v>
      </c>
      <c r="W13" s="125">
        <v>15</v>
      </c>
      <c r="X13" s="125">
        <v>126</v>
      </c>
      <c r="Y13" s="125">
        <v>19</v>
      </c>
      <c r="Z13" s="125">
        <v>3</v>
      </c>
      <c r="AA13" s="125">
        <v>10</v>
      </c>
      <c r="AB13" s="125">
        <v>0</v>
      </c>
      <c r="AC13" s="125">
        <v>1</v>
      </c>
      <c r="AD13" s="125">
        <v>23</v>
      </c>
      <c r="AE13" s="125">
        <v>39</v>
      </c>
      <c r="AF13" s="125">
        <v>94</v>
      </c>
      <c r="AG13" s="28"/>
      <c r="AH13" s="29"/>
      <c r="AI13" s="276" t="s">
        <v>20</v>
      </c>
      <c r="AJ13" s="276"/>
      <c r="AK13" s="276"/>
      <c r="AL13" s="276"/>
      <c r="AM13" s="23">
        <f>SUM(I13:T13,V13:AF13)-H13</f>
        <v>0</v>
      </c>
    </row>
    <row r="14" spans="2:39" s="30" customFormat="1" ht="13.9" customHeight="1" x14ac:dyDescent="0.15">
      <c r="B14" s="25"/>
      <c r="C14" s="25"/>
      <c r="D14" s="25"/>
      <c r="E14" s="270" t="s">
        <v>3</v>
      </c>
      <c r="F14" s="270"/>
      <c r="G14" s="271"/>
      <c r="H14" s="62">
        <f t="shared" si="1"/>
        <v>14</v>
      </c>
      <c r="I14" s="72">
        <v>5</v>
      </c>
      <c r="J14" s="72">
        <v>0</v>
      </c>
      <c r="K14" s="72">
        <v>1</v>
      </c>
      <c r="L14" s="72">
        <v>0</v>
      </c>
      <c r="M14" s="72">
        <v>1</v>
      </c>
      <c r="N14" s="72">
        <v>0</v>
      </c>
      <c r="O14" s="72">
        <v>1</v>
      </c>
      <c r="P14" s="72">
        <v>0</v>
      </c>
      <c r="Q14" s="72">
        <v>1</v>
      </c>
      <c r="R14" s="72">
        <v>0</v>
      </c>
      <c r="S14" s="72">
        <v>0</v>
      </c>
      <c r="T14" s="73">
        <v>0</v>
      </c>
      <c r="U14" s="27"/>
      <c r="V14" s="126">
        <v>0</v>
      </c>
      <c r="W14" s="127">
        <v>1</v>
      </c>
      <c r="X14" s="127">
        <v>1</v>
      </c>
      <c r="Y14" s="127">
        <v>0</v>
      </c>
      <c r="Z14" s="127">
        <v>0</v>
      </c>
      <c r="AA14" s="127">
        <v>0</v>
      </c>
      <c r="AB14" s="127">
        <v>0</v>
      </c>
      <c r="AC14" s="127">
        <v>0</v>
      </c>
      <c r="AD14" s="127">
        <v>0</v>
      </c>
      <c r="AE14" s="127">
        <v>1</v>
      </c>
      <c r="AF14" s="127">
        <v>2</v>
      </c>
      <c r="AG14" s="28"/>
      <c r="AH14" s="29"/>
      <c r="AI14" s="29"/>
      <c r="AJ14" s="276" t="s">
        <v>3</v>
      </c>
      <c r="AK14" s="276"/>
      <c r="AL14" s="276"/>
      <c r="AM14" s="23">
        <f t="shared" si="2"/>
        <v>0</v>
      </c>
    </row>
    <row r="15" spans="2:39" s="30" customFormat="1" ht="13.9" customHeight="1" x14ac:dyDescent="0.15">
      <c r="B15" s="25"/>
      <c r="C15" s="25"/>
      <c r="D15" s="25"/>
      <c r="E15" s="270" t="s">
        <v>4</v>
      </c>
      <c r="F15" s="270"/>
      <c r="G15" s="271"/>
      <c r="H15" s="62">
        <f t="shared" si="1"/>
        <v>462</v>
      </c>
      <c r="I15" s="72">
        <v>97</v>
      </c>
      <c r="J15" s="72">
        <v>0</v>
      </c>
      <c r="K15" s="72">
        <v>0</v>
      </c>
      <c r="L15" s="72">
        <v>0</v>
      </c>
      <c r="M15" s="72">
        <v>46</v>
      </c>
      <c r="N15" s="72">
        <v>17</v>
      </c>
      <c r="O15" s="72">
        <v>3</v>
      </c>
      <c r="P15" s="72">
        <v>4</v>
      </c>
      <c r="Q15" s="72">
        <v>96</v>
      </c>
      <c r="R15" s="72">
        <v>30</v>
      </c>
      <c r="S15" s="72">
        <v>0</v>
      </c>
      <c r="T15" s="73">
        <v>0</v>
      </c>
      <c r="U15" s="27"/>
      <c r="V15" s="126">
        <v>3</v>
      </c>
      <c r="W15" s="127">
        <v>13</v>
      </c>
      <c r="X15" s="127">
        <v>79</v>
      </c>
      <c r="Y15" s="127">
        <v>0</v>
      </c>
      <c r="Z15" s="127">
        <v>0</v>
      </c>
      <c r="AA15" s="127">
        <v>3</v>
      </c>
      <c r="AB15" s="127">
        <v>0</v>
      </c>
      <c r="AC15" s="127">
        <v>1</v>
      </c>
      <c r="AD15" s="127">
        <v>9</v>
      </c>
      <c r="AE15" s="127">
        <v>18</v>
      </c>
      <c r="AF15" s="127">
        <v>43</v>
      </c>
      <c r="AG15" s="28"/>
      <c r="AH15" s="29"/>
      <c r="AI15" s="29"/>
      <c r="AJ15" s="276" t="s">
        <v>4</v>
      </c>
      <c r="AK15" s="276"/>
      <c r="AL15" s="276"/>
      <c r="AM15" s="23">
        <f t="shared" si="2"/>
        <v>0</v>
      </c>
    </row>
    <row r="16" spans="2:39" s="30" customFormat="1" ht="13.9" customHeight="1" x14ac:dyDescent="0.15">
      <c r="B16" s="25"/>
      <c r="C16" s="25"/>
      <c r="D16" s="25"/>
      <c r="E16" s="275" t="s">
        <v>148</v>
      </c>
      <c r="F16" s="270"/>
      <c r="G16" s="271"/>
      <c r="H16" s="62">
        <f t="shared" si="1"/>
        <v>30</v>
      </c>
      <c r="I16" s="72">
        <v>1</v>
      </c>
      <c r="J16" s="72">
        <v>0</v>
      </c>
      <c r="K16" s="72">
        <v>0</v>
      </c>
      <c r="L16" s="72">
        <v>0</v>
      </c>
      <c r="M16" s="72">
        <v>5</v>
      </c>
      <c r="N16" s="72">
        <v>0</v>
      </c>
      <c r="O16" s="72">
        <v>0</v>
      </c>
      <c r="P16" s="72">
        <v>0</v>
      </c>
      <c r="Q16" s="72">
        <v>0</v>
      </c>
      <c r="R16" s="72">
        <v>0</v>
      </c>
      <c r="S16" s="72">
        <v>0</v>
      </c>
      <c r="T16" s="73">
        <v>0</v>
      </c>
      <c r="U16" s="27"/>
      <c r="V16" s="126">
        <v>0</v>
      </c>
      <c r="W16" s="127">
        <v>0</v>
      </c>
      <c r="X16" s="127">
        <v>1</v>
      </c>
      <c r="Y16" s="127">
        <v>19</v>
      </c>
      <c r="Z16" s="127">
        <v>0</v>
      </c>
      <c r="AA16" s="127">
        <v>0</v>
      </c>
      <c r="AB16" s="127">
        <v>0</v>
      </c>
      <c r="AC16" s="127">
        <v>0</v>
      </c>
      <c r="AD16" s="127">
        <v>0</v>
      </c>
      <c r="AE16" s="127">
        <v>1</v>
      </c>
      <c r="AF16" s="127">
        <v>3</v>
      </c>
      <c r="AG16" s="28"/>
      <c r="AH16" s="29"/>
      <c r="AI16" s="29"/>
      <c r="AJ16" s="275" t="s">
        <v>148</v>
      </c>
      <c r="AK16" s="270"/>
      <c r="AL16" s="270"/>
      <c r="AM16" s="23">
        <f t="shared" si="2"/>
        <v>0</v>
      </c>
    </row>
    <row r="17" spans="2:39" s="30" customFormat="1" ht="13.9" customHeight="1" x14ac:dyDescent="0.15">
      <c r="B17" s="25"/>
      <c r="C17" s="25"/>
      <c r="D17" s="25"/>
      <c r="E17" s="270" t="s">
        <v>5</v>
      </c>
      <c r="F17" s="270"/>
      <c r="G17" s="271"/>
      <c r="H17" s="62">
        <f t="shared" si="1"/>
        <v>547</v>
      </c>
      <c r="I17" s="72">
        <v>171</v>
      </c>
      <c r="J17" s="72">
        <v>0</v>
      </c>
      <c r="K17" s="72">
        <v>6</v>
      </c>
      <c r="L17" s="72">
        <v>8</v>
      </c>
      <c r="M17" s="72">
        <v>44</v>
      </c>
      <c r="N17" s="72">
        <v>21</v>
      </c>
      <c r="O17" s="72">
        <v>2</v>
      </c>
      <c r="P17" s="72">
        <v>0</v>
      </c>
      <c r="Q17" s="72">
        <v>107</v>
      </c>
      <c r="R17" s="72">
        <v>49</v>
      </c>
      <c r="S17" s="72">
        <v>1</v>
      </c>
      <c r="T17" s="73">
        <v>0</v>
      </c>
      <c r="U17" s="27"/>
      <c r="V17" s="126">
        <v>3</v>
      </c>
      <c r="W17" s="127">
        <v>1</v>
      </c>
      <c r="X17" s="127">
        <v>45</v>
      </c>
      <c r="Y17" s="127">
        <v>0</v>
      </c>
      <c r="Z17" s="127">
        <v>3</v>
      </c>
      <c r="AA17" s="127">
        <v>7</v>
      </c>
      <c r="AB17" s="127">
        <v>0</v>
      </c>
      <c r="AC17" s="127">
        <v>0</v>
      </c>
      <c r="AD17" s="127">
        <v>14</v>
      </c>
      <c r="AE17" s="127">
        <v>19</v>
      </c>
      <c r="AF17" s="127">
        <v>46</v>
      </c>
      <c r="AG17" s="28"/>
      <c r="AH17" s="29"/>
      <c r="AI17" s="29"/>
      <c r="AJ17" s="276" t="s">
        <v>5</v>
      </c>
      <c r="AK17" s="276"/>
      <c r="AL17" s="276"/>
      <c r="AM17" s="23">
        <f t="shared" si="2"/>
        <v>0</v>
      </c>
    </row>
    <row r="18" spans="2:39" s="30" customFormat="1" ht="13.9" customHeight="1" x14ac:dyDescent="0.15">
      <c r="B18" s="25"/>
      <c r="C18" s="25"/>
      <c r="D18" s="270" t="s">
        <v>21</v>
      </c>
      <c r="E18" s="270"/>
      <c r="F18" s="270"/>
      <c r="G18" s="271"/>
      <c r="H18" s="62">
        <f>SUM(I18:T18,V18:AF18)</f>
        <v>613</v>
      </c>
      <c r="I18" s="74">
        <v>12</v>
      </c>
      <c r="J18" s="74">
        <v>6</v>
      </c>
      <c r="K18" s="74">
        <v>0</v>
      </c>
      <c r="L18" s="74">
        <v>0</v>
      </c>
      <c r="M18" s="74">
        <v>0</v>
      </c>
      <c r="N18" s="74">
        <v>2</v>
      </c>
      <c r="O18" s="74">
        <v>0</v>
      </c>
      <c r="P18" s="74">
        <v>0</v>
      </c>
      <c r="Q18" s="74">
        <v>0</v>
      </c>
      <c r="R18" s="74">
        <v>30</v>
      </c>
      <c r="S18" s="74">
        <v>4</v>
      </c>
      <c r="T18" s="75">
        <v>0</v>
      </c>
      <c r="U18" s="27"/>
      <c r="V18" s="128">
        <v>4</v>
      </c>
      <c r="W18" s="129">
        <v>82</v>
      </c>
      <c r="X18" s="129">
        <v>129</v>
      </c>
      <c r="Y18" s="129">
        <v>0</v>
      </c>
      <c r="Z18" s="129">
        <v>0</v>
      </c>
      <c r="AA18" s="129">
        <v>81</v>
      </c>
      <c r="AB18" s="129">
        <v>3</v>
      </c>
      <c r="AC18" s="129">
        <v>0</v>
      </c>
      <c r="AD18" s="129">
        <v>56</v>
      </c>
      <c r="AE18" s="129">
        <v>135</v>
      </c>
      <c r="AF18" s="129">
        <v>69</v>
      </c>
      <c r="AG18" s="28"/>
      <c r="AH18" s="29"/>
      <c r="AI18" s="276" t="s">
        <v>21</v>
      </c>
      <c r="AJ18" s="276"/>
      <c r="AK18" s="276"/>
      <c r="AL18" s="276"/>
      <c r="AM18" s="23">
        <f>SUM(I18:T18,V18:AF18)-H18</f>
        <v>0</v>
      </c>
    </row>
    <row r="19" spans="2:39" s="30" customFormat="1" ht="13.9" customHeight="1" x14ac:dyDescent="0.15">
      <c r="B19" s="25"/>
      <c r="C19" s="25"/>
      <c r="D19" s="275" t="s">
        <v>149</v>
      </c>
      <c r="E19" s="270"/>
      <c r="F19" s="270"/>
      <c r="G19" s="271"/>
      <c r="H19" s="62">
        <f>SUM(I19:T19,V19:AF19)</f>
        <v>1369</v>
      </c>
      <c r="I19" s="74">
        <v>0</v>
      </c>
      <c r="J19" s="74">
        <v>0</v>
      </c>
      <c r="K19" s="74">
        <v>0</v>
      </c>
      <c r="L19" s="74">
        <v>0</v>
      </c>
      <c r="M19" s="74">
        <v>0</v>
      </c>
      <c r="N19" s="74">
        <v>0</v>
      </c>
      <c r="O19" s="74">
        <v>0</v>
      </c>
      <c r="P19" s="74">
        <v>0</v>
      </c>
      <c r="Q19" s="74">
        <v>0</v>
      </c>
      <c r="R19" s="74">
        <v>0</v>
      </c>
      <c r="S19" s="74">
        <v>0</v>
      </c>
      <c r="T19" s="75">
        <v>0</v>
      </c>
      <c r="U19" s="27"/>
      <c r="V19" s="128">
        <v>12</v>
      </c>
      <c r="W19" s="129">
        <v>3</v>
      </c>
      <c r="X19" s="129">
        <v>12</v>
      </c>
      <c r="Y19" s="129">
        <v>1298</v>
      </c>
      <c r="Z19" s="129">
        <v>0</v>
      </c>
      <c r="AA19" s="129">
        <v>1</v>
      </c>
      <c r="AB19" s="129">
        <v>0</v>
      </c>
      <c r="AC19" s="129">
        <v>0</v>
      </c>
      <c r="AD19" s="129">
        <v>0</v>
      </c>
      <c r="AE19" s="129">
        <v>7</v>
      </c>
      <c r="AF19" s="129">
        <v>36</v>
      </c>
      <c r="AG19" s="28"/>
      <c r="AH19" s="29"/>
      <c r="AI19" s="275" t="s">
        <v>149</v>
      </c>
      <c r="AJ19" s="270"/>
      <c r="AK19" s="270"/>
      <c r="AL19" s="270"/>
      <c r="AM19" s="23">
        <f>SUM(I19:T19,V19:AF19)-H19</f>
        <v>0</v>
      </c>
    </row>
    <row r="20" spans="2:39" s="24" customFormat="1" ht="13.9" customHeight="1" x14ac:dyDescent="0.15">
      <c r="B20" s="22"/>
      <c r="C20" s="266" t="s">
        <v>22</v>
      </c>
      <c r="D20" s="266"/>
      <c r="E20" s="266"/>
      <c r="F20" s="266"/>
      <c r="G20" s="269"/>
      <c r="H20" s="62">
        <f t="shared" si="1"/>
        <v>43290</v>
      </c>
      <c r="I20" s="76">
        <v>131</v>
      </c>
      <c r="J20" s="76">
        <v>4</v>
      </c>
      <c r="K20" s="76">
        <v>6</v>
      </c>
      <c r="L20" s="76">
        <v>11</v>
      </c>
      <c r="M20" s="76">
        <v>219</v>
      </c>
      <c r="N20" s="76">
        <v>101</v>
      </c>
      <c r="O20" s="76">
        <v>10</v>
      </c>
      <c r="P20" s="76">
        <v>2</v>
      </c>
      <c r="Q20" s="76">
        <v>100</v>
      </c>
      <c r="R20" s="76">
        <v>315</v>
      </c>
      <c r="S20" s="76">
        <v>59</v>
      </c>
      <c r="T20" s="77">
        <v>224</v>
      </c>
      <c r="U20" s="20"/>
      <c r="V20" s="130">
        <v>556</v>
      </c>
      <c r="W20" s="131">
        <v>1104</v>
      </c>
      <c r="X20" s="131">
        <v>36414</v>
      </c>
      <c r="Y20" s="131">
        <v>604</v>
      </c>
      <c r="Z20" s="131">
        <v>27</v>
      </c>
      <c r="AA20" s="131">
        <v>232</v>
      </c>
      <c r="AB20" s="131">
        <v>70</v>
      </c>
      <c r="AC20" s="131">
        <v>4</v>
      </c>
      <c r="AD20" s="131">
        <v>433</v>
      </c>
      <c r="AE20" s="131">
        <v>1576</v>
      </c>
      <c r="AF20" s="131">
        <v>1088</v>
      </c>
      <c r="AG20" s="21"/>
      <c r="AH20" s="266" t="s">
        <v>22</v>
      </c>
      <c r="AI20" s="266"/>
      <c r="AJ20" s="266"/>
      <c r="AK20" s="266"/>
      <c r="AL20" s="266"/>
      <c r="AM20" s="23">
        <f t="shared" si="2"/>
        <v>0</v>
      </c>
    </row>
    <row r="21" spans="2:39" s="30" customFormat="1" ht="13.9" customHeight="1" x14ac:dyDescent="0.15">
      <c r="B21" s="25"/>
      <c r="C21" s="25"/>
      <c r="D21" s="270" t="s">
        <v>6</v>
      </c>
      <c r="E21" s="270"/>
      <c r="F21" s="270"/>
      <c r="G21" s="271"/>
      <c r="H21" s="62">
        <f t="shared" si="1"/>
        <v>12</v>
      </c>
      <c r="I21" s="74">
        <v>0</v>
      </c>
      <c r="J21" s="74">
        <v>0</v>
      </c>
      <c r="K21" s="74">
        <v>0</v>
      </c>
      <c r="L21" s="74">
        <v>0</v>
      </c>
      <c r="M21" s="74">
        <v>0</v>
      </c>
      <c r="N21" s="74">
        <v>0</v>
      </c>
      <c r="O21" s="74">
        <v>0</v>
      </c>
      <c r="P21" s="74">
        <v>0</v>
      </c>
      <c r="Q21" s="74">
        <v>0</v>
      </c>
      <c r="R21" s="74">
        <v>1</v>
      </c>
      <c r="S21" s="74">
        <v>0</v>
      </c>
      <c r="T21" s="75">
        <v>0</v>
      </c>
      <c r="U21" s="27"/>
      <c r="V21" s="128">
        <v>0</v>
      </c>
      <c r="W21" s="129">
        <v>1</v>
      </c>
      <c r="X21" s="129">
        <v>4</v>
      </c>
      <c r="Y21" s="129">
        <v>0</v>
      </c>
      <c r="Z21" s="129">
        <v>0</v>
      </c>
      <c r="AA21" s="129">
        <v>0</v>
      </c>
      <c r="AB21" s="129">
        <v>0</v>
      </c>
      <c r="AC21" s="129">
        <v>0</v>
      </c>
      <c r="AD21" s="129">
        <v>0</v>
      </c>
      <c r="AE21" s="129">
        <v>2</v>
      </c>
      <c r="AF21" s="129">
        <v>4</v>
      </c>
      <c r="AG21" s="28"/>
      <c r="AH21" s="29"/>
      <c r="AI21" s="276" t="s">
        <v>6</v>
      </c>
      <c r="AJ21" s="276"/>
      <c r="AK21" s="276"/>
      <c r="AL21" s="276"/>
      <c r="AM21" s="23">
        <f t="shared" si="2"/>
        <v>0</v>
      </c>
    </row>
    <row r="22" spans="2:39" s="30" customFormat="1" ht="13.9" customHeight="1" x14ac:dyDescent="0.15">
      <c r="B22" s="25"/>
      <c r="C22" s="25"/>
      <c r="D22" s="270" t="s">
        <v>23</v>
      </c>
      <c r="E22" s="270"/>
      <c r="F22" s="270"/>
      <c r="G22" s="271"/>
      <c r="H22" s="62">
        <f t="shared" si="1"/>
        <v>23237</v>
      </c>
      <c r="I22" s="74">
        <v>26</v>
      </c>
      <c r="J22" s="74">
        <v>0</v>
      </c>
      <c r="K22" s="74">
        <v>3</v>
      </c>
      <c r="L22" s="74">
        <v>2</v>
      </c>
      <c r="M22" s="74">
        <v>0</v>
      </c>
      <c r="N22" s="74">
        <v>17</v>
      </c>
      <c r="O22" s="74">
        <v>0</v>
      </c>
      <c r="P22" s="74">
        <v>0</v>
      </c>
      <c r="Q22" s="74">
        <v>12</v>
      </c>
      <c r="R22" s="74">
        <v>68</v>
      </c>
      <c r="S22" s="74">
        <v>27</v>
      </c>
      <c r="T22" s="75">
        <v>133</v>
      </c>
      <c r="U22" s="27"/>
      <c r="V22" s="128">
        <v>237</v>
      </c>
      <c r="W22" s="129">
        <v>267</v>
      </c>
      <c r="X22" s="129">
        <v>20397</v>
      </c>
      <c r="Y22" s="129">
        <v>444</v>
      </c>
      <c r="Z22" s="129">
        <v>5</v>
      </c>
      <c r="AA22" s="129">
        <v>115</v>
      </c>
      <c r="AB22" s="129">
        <v>28</v>
      </c>
      <c r="AC22" s="129">
        <v>1</v>
      </c>
      <c r="AD22" s="129">
        <v>207</v>
      </c>
      <c r="AE22" s="129">
        <v>795</v>
      </c>
      <c r="AF22" s="129">
        <v>453</v>
      </c>
      <c r="AG22" s="28"/>
      <c r="AH22" s="29"/>
      <c r="AI22" s="276" t="s">
        <v>23</v>
      </c>
      <c r="AJ22" s="276"/>
      <c r="AK22" s="276"/>
      <c r="AL22" s="276"/>
      <c r="AM22" s="23">
        <f t="shared" si="2"/>
        <v>0</v>
      </c>
    </row>
    <row r="23" spans="2:39" s="30" customFormat="1" ht="13.9" customHeight="1" x14ac:dyDescent="0.15">
      <c r="B23" s="25"/>
      <c r="C23" s="25"/>
      <c r="D23" s="270" t="s">
        <v>24</v>
      </c>
      <c r="E23" s="270"/>
      <c r="F23" s="270"/>
      <c r="G23" s="271"/>
      <c r="H23" s="62">
        <f t="shared" si="1"/>
        <v>15747</v>
      </c>
      <c r="I23" s="74">
        <v>12</v>
      </c>
      <c r="J23" s="74">
        <v>3</v>
      </c>
      <c r="K23" s="74">
        <v>0</v>
      </c>
      <c r="L23" s="74">
        <v>2</v>
      </c>
      <c r="M23" s="74">
        <v>0</v>
      </c>
      <c r="N23" s="74">
        <v>23</v>
      </c>
      <c r="O23" s="74">
        <v>1</v>
      </c>
      <c r="P23" s="74">
        <v>0</v>
      </c>
      <c r="Q23" s="74">
        <v>10</v>
      </c>
      <c r="R23" s="74">
        <v>56</v>
      </c>
      <c r="S23" s="74">
        <v>28</v>
      </c>
      <c r="T23" s="75">
        <v>85</v>
      </c>
      <c r="U23" s="27"/>
      <c r="V23" s="128">
        <v>177</v>
      </c>
      <c r="W23" s="129">
        <v>320</v>
      </c>
      <c r="X23" s="129">
        <v>13608</v>
      </c>
      <c r="Y23" s="129">
        <v>27</v>
      </c>
      <c r="Z23" s="129">
        <v>5</v>
      </c>
      <c r="AA23" s="129">
        <v>81</v>
      </c>
      <c r="AB23" s="129">
        <v>23</v>
      </c>
      <c r="AC23" s="129">
        <v>3</v>
      </c>
      <c r="AD23" s="129">
        <v>184</v>
      </c>
      <c r="AE23" s="129">
        <v>605</v>
      </c>
      <c r="AF23" s="129">
        <v>494</v>
      </c>
      <c r="AG23" s="28"/>
      <c r="AH23" s="29"/>
      <c r="AI23" s="276" t="s">
        <v>24</v>
      </c>
      <c r="AJ23" s="276"/>
      <c r="AK23" s="276"/>
      <c r="AL23" s="276"/>
      <c r="AM23" s="23">
        <f t="shared" si="2"/>
        <v>0</v>
      </c>
    </row>
    <row r="24" spans="2:39" s="30" customFormat="1" ht="13.9" customHeight="1" x14ac:dyDescent="0.15">
      <c r="B24" s="25"/>
      <c r="C24" s="25"/>
      <c r="D24" s="25"/>
      <c r="E24" s="278" t="s">
        <v>25</v>
      </c>
      <c r="F24" s="278"/>
      <c r="G24" s="26" t="s">
        <v>7</v>
      </c>
      <c r="H24" s="62">
        <f t="shared" si="1"/>
        <v>57</v>
      </c>
      <c r="I24" s="78">
        <v>1</v>
      </c>
      <c r="J24" s="78">
        <v>0</v>
      </c>
      <c r="K24" s="78">
        <v>0</v>
      </c>
      <c r="L24" s="78">
        <v>0</v>
      </c>
      <c r="M24" s="78">
        <v>0</v>
      </c>
      <c r="N24" s="78">
        <v>0</v>
      </c>
      <c r="O24" s="78">
        <v>0</v>
      </c>
      <c r="P24" s="78">
        <v>0</v>
      </c>
      <c r="Q24" s="78">
        <v>0</v>
      </c>
      <c r="R24" s="78">
        <v>0</v>
      </c>
      <c r="S24" s="78">
        <v>1</v>
      </c>
      <c r="T24" s="79">
        <v>0</v>
      </c>
      <c r="U24" s="27"/>
      <c r="V24" s="132">
        <v>0</v>
      </c>
      <c r="W24" s="133">
        <v>1</v>
      </c>
      <c r="X24" s="133">
        <v>38</v>
      </c>
      <c r="Y24" s="133">
        <v>0</v>
      </c>
      <c r="Z24" s="133">
        <v>0</v>
      </c>
      <c r="AA24" s="133">
        <v>2</v>
      </c>
      <c r="AB24" s="133">
        <v>0</v>
      </c>
      <c r="AC24" s="133">
        <v>0</v>
      </c>
      <c r="AD24" s="133">
        <v>5</v>
      </c>
      <c r="AE24" s="133">
        <v>2</v>
      </c>
      <c r="AF24" s="133">
        <v>7</v>
      </c>
      <c r="AG24" s="28"/>
      <c r="AH24" s="29"/>
      <c r="AI24" s="29"/>
      <c r="AJ24" s="277" t="s">
        <v>25</v>
      </c>
      <c r="AK24" s="277"/>
      <c r="AL24" s="29" t="s">
        <v>7</v>
      </c>
      <c r="AM24" s="23">
        <f t="shared" si="2"/>
        <v>0</v>
      </c>
    </row>
    <row r="25" spans="2:39" s="30" customFormat="1" ht="13.9" customHeight="1" x14ac:dyDescent="0.15">
      <c r="B25" s="25"/>
      <c r="C25" s="25"/>
      <c r="D25" s="270" t="s">
        <v>26</v>
      </c>
      <c r="E25" s="270"/>
      <c r="F25" s="270"/>
      <c r="G25" s="271"/>
      <c r="H25" s="62">
        <f t="shared" si="1"/>
        <v>3364</v>
      </c>
      <c r="I25" s="80">
        <v>23</v>
      </c>
      <c r="J25" s="80">
        <v>1</v>
      </c>
      <c r="K25" s="80">
        <v>3</v>
      </c>
      <c r="L25" s="80">
        <v>2</v>
      </c>
      <c r="M25" s="80">
        <v>0</v>
      </c>
      <c r="N25" s="80">
        <v>8</v>
      </c>
      <c r="O25" s="80">
        <v>2</v>
      </c>
      <c r="P25" s="80">
        <v>0</v>
      </c>
      <c r="Q25" s="80">
        <v>9</v>
      </c>
      <c r="R25" s="80">
        <v>67</v>
      </c>
      <c r="S25" s="80">
        <v>4</v>
      </c>
      <c r="T25" s="81">
        <v>6</v>
      </c>
      <c r="U25" s="27"/>
      <c r="V25" s="134">
        <v>134</v>
      </c>
      <c r="W25" s="135">
        <v>477</v>
      </c>
      <c r="X25" s="135">
        <v>2207</v>
      </c>
      <c r="Y25" s="135">
        <v>131</v>
      </c>
      <c r="Z25" s="135">
        <v>12</v>
      </c>
      <c r="AA25" s="135">
        <v>31</v>
      </c>
      <c r="AB25" s="135">
        <v>15</v>
      </c>
      <c r="AC25" s="135">
        <v>0</v>
      </c>
      <c r="AD25" s="135">
        <v>40</v>
      </c>
      <c r="AE25" s="135">
        <v>113</v>
      </c>
      <c r="AF25" s="135">
        <v>79</v>
      </c>
      <c r="AG25" s="28"/>
      <c r="AH25" s="29"/>
      <c r="AI25" s="276" t="s">
        <v>26</v>
      </c>
      <c r="AJ25" s="276"/>
      <c r="AK25" s="276"/>
      <c r="AL25" s="276"/>
      <c r="AM25" s="23">
        <f t="shared" si="2"/>
        <v>0</v>
      </c>
    </row>
    <row r="26" spans="2:39" s="30" customFormat="1" ht="13.9" customHeight="1" x14ac:dyDescent="0.15">
      <c r="B26" s="25"/>
      <c r="C26" s="25"/>
      <c r="D26" s="270" t="s">
        <v>27</v>
      </c>
      <c r="E26" s="270"/>
      <c r="F26" s="270"/>
      <c r="G26" s="271"/>
      <c r="H26" s="62">
        <f t="shared" si="1"/>
        <v>930</v>
      </c>
      <c r="I26" s="80">
        <v>70</v>
      </c>
      <c r="J26" s="80">
        <v>0</v>
      </c>
      <c r="K26" s="80">
        <v>0</v>
      </c>
      <c r="L26" s="80">
        <v>5</v>
      </c>
      <c r="M26" s="80">
        <v>219</v>
      </c>
      <c r="N26" s="80">
        <v>53</v>
      </c>
      <c r="O26" s="80">
        <v>7</v>
      </c>
      <c r="P26" s="80">
        <v>2</v>
      </c>
      <c r="Q26" s="80">
        <v>69</v>
      </c>
      <c r="R26" s="80">
        <v>123</v>
      </c>
      <c r="S26" s="80">
        <v>0</v>
      </c>
      <c r="T26" s="81">
        <v>0</v>
      </c>
      <c r="U26" s="27"/>
      <c r="V26" s="134">
        <v>8</v>
      </c>
      <c r="W26" s="135">
        <v>39</v>
      </c>
      <c r="X26" s="135">
        <v>198</v>
      </c>
      <c r="Y26" s="135">
        <v>2</v>
      </c>
      <c r="Z26" s="135">
        <v>5</v>
      </c>
      <c r="AA26" s="135">
        <v>5</v>
      </c>
      <c r="AB26" s="135">
        <v>4</v>
      </c>
      <c r="AC26" s="135">
        <v>0</v>
      </c>
      <c r="AD26" s="135">
        <v>2</v>
      </c>
      <c r="AE26" s="135">
        <v>61</v>
      </c>
      <c r="AF26" s="135">
        <v>58</v>
      </c>
      <c r="AG26" s="28"/>
      <c r="AH26" s="29"/>
      <c r="AI26" s="276" t="s">
        <v>27</v>
      </c>
      <c r="AJ26" s="276"/>
      <c r="AK26" s="276"/>
      <c r="AL26" s="276"/>
      <c r="AM26" s="23">
        <f t="shared" si="2"/>
        <v>0</v>
      </c>
    </row>
    <row r="27" spans="2:39" s="24" customFormat="1" ht="13.9" customHeight="1" x14ac:dyDescent="0.15">
      <c r="B27" s="22"/>
      <c r="C27" s="266" t="s">
        <v>28</v>
      </c>
      <c r="D27" s="266"/>
      <c r="E27" s="266"/>
      <c r="F27" s="266"/>
      <c r="G27" s="269"/>
      <c r="H27" s="62">
        <f t="shared" si="1"/>
        <v>140876</v>
      </c>
      <c r="I27" s="82">
        <v>42588</v>
      </c>
      <c r="J27" s="82">
        <v>0</v>
      </c>
      <c r="K27" s="82">
        <v>677</v>
      </c>
      <c r="L27" s="82">
        <v>1375</v>
      </c>
      <c r="M27" s="82">
        <v>20110</v>
      </c>
      <c r="N27" s="82">
        <v>2200</v>
      </c>
      <c r="O27" s="82">
        <v>1879</v>
      </c>
      <c r="P27" s="82">
        <v>2153</v>
      </c>
      <c r="Q27" s="82">
        <v>55106</v>
      </c>
      <c r="R27" s="82">
        <v>5546</v>
      </c>
      <c r="S27" s="82">
        <v>41</v>
      </c>
      <c r="T27" s="83">
        <v>22</v>
      </c>
      <c r="U27" s="20"/>
      <c r="V27" s="136">
        <v>62</v>
      </c>
      <c r="W27" s="137">
        <v>217</v>
      </c>
      <c r="X27" s="137">
        <v>158</v>
      </c>
      <c r="Y27" s="137">
        <v>3863</v>
      </c>
      <c r="Z27" s="137">
        <v>58</v>
      </c>
      <c r="AA27" s="137">
        <v>849</v>
      </c>
      <c r="AB27" s="137">
        <v>64</v>
      </c>
      <c r="AC27" s="137">
        <v>11</v>
      </c>
      <c r="AD27" s="137">
        <v>99</v>
      </c>
      <c r="AE27" s="137">
        <v>1751</v>
      </c>
      <c r="AF27" s="137">
        <v>2047</v>
      </c>
      <c r="AG27" s="21"/>
      <c r="AH27" s="266" t="s">
        <v>28</v>
      </c>
      <c r="AI27" s="266"/>
      <c r="AJ27" s="266"/>
      <c r="AK27" s="266"/>
      <c r="AL27" s="266"/>
      <c r="AM27" s="23">
        <f t="shared" si="2"/>
        <v>0</v>
      </c>
    </row>
    <row r="28" spans="2:39" s="30" customFormat="1" ht="13.9" customHeight="1" x14ac:dyDescent="0.15">
      <c r="B28" s="25"/>
      <c r="C28" s="25"/>
      <c r="D28" s="270" t="s">
        <v>29</v>
      </c>
      <c r="E28" s="270"/>
      <c r="F28" s="270"/>
      <c r="G28" s="271"/>
      <c r="H28" s="62">
        <f t="shared" si="1"/>
        <v>21648</v>
      </c>
      <c r="I28" s="80">
        <v>9442</v>
      </c>
      <c r="J28" s="80">
        <v>0</v>
      </c>
      <c r="K28" s="80">
        <v>215</v>
      </c>
      <c r="L28" s="80">
        <v>424</v>
      </c>
      <c r="M28" s="80">
        <v>6077</v>
      </c>
      <c r="N28" s="80">
        <v>631</v>
      </c>
      <c r="O28" s="80">
        <v>521</v>
      </c>
      <c r="P28" s="80">
        <v>42</v>
      </c>
      <c r="Q28" s="80">
        <v>2123</v>
      </c>
      <c r="R28" s="80">
        <v>555</v>
      </c>
      <c r="S28" s="80">
        <v>0</v>
      </c>
      <c r="T28" s="81">
        <v>0</v>
      </c>
      <c r="U28" s="27"/>
      <c r="V28" s="134">
        <v>29</v>
      </c>
      <c r="W28" s="135">
        <v>56</v>
      </c>
      <c r="X28" s="135">
        <v>15</v>
      </c>
      <c r="Y28" s="135">
        <v>918</v>
      </c>
      <c r="Z28" s="135">
        <v>2</v>
      </c>
      <c r="AA28" s="135">
        <v>98</v>
      </c>
      <c r="AB28" s="135">
        <v>5</v>
      </c>
      <c r="AC28" s="135">
        <v>3</v>
      </c>
      <c r="AD28" s="135">
        <v>17</v>
      </c>
      <c r="AE28" s="135">
        <v>187</v>
      </c>
      <c r="AF28" s="135">
        <v>288</v>
      </c>
      <c r="AG28" s="28"/>
      <c r="AH28" s="29"/>
      <c r="AI28" s="276" t="s">
        <v>29</v>
      </c>
      <c r="AJ28" s="276"/>
      <c r="AK28" s="276"/>
      <c r="AL28" s="276"/>
      <c r="AM28" s="23">
        <f t="shared" si="2"/>
        <v>0</v>
      </c>
    </row>
    <row r="29" spans="2:39" s="30" customFormat="1" ht="13.9" customHeight="1" x14ac:dyDescent="0.15">
      <c r="B29" s="25"/>
      <c r="C29" s="25"/>
      <c r="D29" s="270" t="s">
        <v>30</v>
      </c>
      <c r="E29" s="270"/>
      <c r="F29" s="270"/>
      <c r="G29" s="271"/>
      <c r="H29" s="62">
        <f t="shared" si="1"/>
        <v>9152</v>
      </c>
      <c r="I29" s="80">
        <v>900</v>
      </c>
      <c r="J29" s="80">
        <v>0</v>
      </c>
      <c r="K29" s="80">
        <v>3</v>
      </c>
      <c r="L29" s="80">
        <v>1</v>
      </c>
      <c r="M29" s="80">
        <v>912</v>
      </c>
      <c r="N29" s="80">
        <v>21</v>
      </c>
      <c r="O29" s="80">
        <v>232</v>
      </c>
      <c r="P29" s="80">
        <v>1110</v>
      </c>
      <c r="Q29" s="80">
        <v>5210</v>
      </c>
      <c r="R29" s="80">
        <v>296</v>
      </c>
      <c r="S29" s="80">
        <v>0</v>
      </c>
      <c r="T29" s="81">
        <v>0</v>
      </c>
      <c r="U29" s="27"/>
      <c r="V29" s="134">
        <v>0</v>
      </c>
      <c r="W29" s="135">
        <v>19</v>
      </c>
      <c r="X29" s="135">
        <v>16</v>
      </c>
      <c r="Y29" s="135">
        <v>14</v>
      </c>
      <c r="Z29" s="135">
        <v>0</v>
      </c>
      <c r="AA29" s="135">
        <v>94</v>
      </c>
      <c r="AB29" s="135">
        <v>6</v>
      </c>
      <c r="AC29" s="135">
        <v>1</v>
      </c>
      <c r="AD29" s="135">
        <v>14</v>
      </c>
      <c r="AE29" s="135">
        <v>140</v>
      </c>
      <c r="AF29" s="135">
        <v>163</v>
      </c>
      <c r="AG29" s="28"/>
      <c r="AH29" s="29"/>
      <c r="AI29" s="276" t="s">
        <v>30</v>
      </c>
      <c r="AJ29" s="276"/>
      <c r="AK29" s="276"/>
      <c r="AL29" s="276"/>
      <c r="AM29" s="23">
        <f t="shared" si="2"/>
        <v>0</v>
      </c>
    </row>
    <row r="30" spans="2:39" s="30" customFormat="1" ht="13.9" customHeight="1" x14ac:dyDescent="0.15">
      <c r="B30" s="25"/>
      <c r="C30" s="25"/>
      <c r="D30" s="270" t="s">
        <v>31</v>
      </c>
      <c r="E30" s="270"/>
      <c r="F30" s="270"/>
      <c r="G30" s="271"/>
      <c r="H30" s="62">
        <f t="shared" si="1"/>
        <v>110076</v>
      </c>
      <c r="I30" s="80">
        <v>32246</v>
      </c>
      <c r="J30" s="80">
        <v>0</v>
      </c>
      <c r="K30" s="80">
        <v>459</v>
      </c>
      <c r="L30" s="80">
        <v>950</v>
      </c>
      <c r="M30" s="84">
        <v>13121</v>
      </c>
      <c r="N30" s="80">
        <v>1548</v>
      </c>
      <c r="O30" s="80">
        <v>1126</v>
      </c>
      <c r="P30" s="80">
        <v>1001</v>
      </c>
      <c r="Q30" s="80">
        <v>47773</v>
      </c>
      <c r="R30" s="80">
        <v>4695</v>
      </c>
      <c r="S30" s="80">
        <v>41</v>
      </c>
      <c r="T30" s="81">
        <v>22</v>
      </c>
      <c r="U30" s="27"/>
      <c r="V30" s="134">
        <v>33</v>
      </c>
      <c r="W30" s="135">
        <v>142</v>
      </c>
      <c r="X30" s="135">
        <v>127</v>
      </c>
      <c r="Y30" s="135">
        <v>2931</v>
      </c>
      <c r="Z30" s="135">
        <v>56</v>
      </c>
      <c r="AA30" s="135">
        <v>657</v>
      </c>
      <c r="AB30" s="135">
        <v>53</v>
      </c>
      <c r="AC30" s="135">
        <v>7</v>
      </c>
      <c r="AD30" s="135">
        <v>68</v>
      </c>
      <c r="AE30" s="135">
        <v>1424</v>
      </c>
      <c r="AF30" s="135">
        <v>1596</v>
      </c>
      <c r="AG30" s="28"/>
      <c r="AH30" s="29"/>
      <c r="AI30" s="276" t="s">
        <v>31</v>
      </c>
      <c r="AJ30" s="276"/>
      <c r="AK30" s="276"/>
      <c r="AL30" s="276"/>
      <c r="AM30" s="23">
        <f t="shared" si="2"/>
        <v>0</v>
      </c>
    </row>
    <row r="31" spans="2:39" s="24" customFormat="1" ht="13.9" customHeight="1" x14ac:dyDescent="0.15">
      <c r="B31" s="22"/>
      <c r="C31" s="266" t="s">
        <v>32</v>
      </c>
      <c r="D31" s="266"/>
      <c r="E31" s="266"/>
      <c r="F31" s="266"/>
      <c r="G31" s="269"/>
      <c r="H31" s="62">
        <f t="shared" si="1"/>
        <v>18626</v>
      </c>
      <c r="I31" s="85">
        <v>6476</v>
      </c>
      <c r="J31" s="85">
        <v>139</v>
      </c>
      <c r="K31" s="85">
        <v>65</v>
      </c>
      <c r="L31" s="85">
        <v>406</v>
      </c>
      <c r="M31" s="85">
        <v>4481</v>
      </c>
      <c r="N31" s="85">
        <v>1127</v>
      </c>
      <c r="O31" s="85">
        <v>234</v>
      </c>
      <c r="P31" s="85">
        <v>1</v>
      </c>
      <c r="Q31" s="85">
        <v>1957</v>
      </c>
      <c r="R31" s="85">
        <v>1788</v>
      </c>
      <c r="S31" s="85">
        <v>2</v>
      </c>
      <c r="T31" s="86">
        <v>2</v>
      </c>
      <c r="U31" s="20"/>
      <c r="V31" s="138">
        <v>7</v>
      </c>
      <c r="W31" s="139">
        <v>57</v>
      </c>
      <c r="X31" s="139">
        <v>13</v>
      </c>
      <c r="Y31" s="139">
        <v>0</v>
      </c>
      <c r="Z31" s="139">
        <v>64</v>
      </c>
      <c r="AA31" s="139">
        <v>36</v>
      </c>
      <c r="AB31" s="139">
        <v>13</v>
      </c>
      <c r="AC31" s="139">
        <v>5</v>
      </c>
      <c r="AD31" s="139">
        <v>15</v>
      </c>
      <c r="AE31" s="139">
        <v>1001</v>
      </c>
      <c r="AF31" s="139">
        <v>737</v>
      </c>
      <c r="AG31" s="21"/>
      <c r="AH31" s="266" t="s">
        <v>32</v>
      </c>
      <c r="AI31" s="266"/>
      <c r="AJ31" s="266"/>
      <c r="AK31" s="266"/>
      <c r="AL31" s="266"/>
      <c r="AM31" s="23">
        <f t="shared" si="2"/>
        <v>0</v>
      </c>
    </row>
    <row r="32" spans="2:39" s="30" customFormat="1" ht="13.9" customHeight="1" x14ac:dyDescent="0.15">
      <c r="B32" s="25"/>
      <c r="C32" s="25"/>
      <c r="D32" s="270" t="s">
        <v>33</v>
      </c>
      <c r="E32" s="270"/>
      <c r="F32" s="270"/>
      <c r="G32" s="271"/>
      <c r="H32" s="62">
        <f t="shared" si="1"/>
        <v>15955</v>
      </c>
      <c r="I32" s="87">
        <v>6013</v>
      </c>
      <c r="J32" s="87">
        <v>139</v>
      </c>
      <c r="K32" s="87">
        <v>49</v>
      </c>
      <c r="L32" s="87">
        <v>309</v>
      </c>
      <c r="M32" s="87">
        <v>4104</v>
      </c>
      <c r="N32" s="87">
        <v>986</v>
      </c>
      <c r="O32" s="87">
        <v>215</v>
      </c>
      <c r="P32" s="87">
        <v>1</v>
      </c>
      <c r="Q32" s="87">
        <v>1594</v>
      </c>
      <c r="R32" s="87">
        <v>1339</v>
      </c>
      <c r="S32" s="87">
        <v>0</v>
      </c>
      <c r="T32" s="88">
        <v>1</v>
      </c>
      <c r="U32" s="27"/>
      <c r="V32" s="140">
        <v>0</v>
      </c>
      <c r="W32" s="141">
        <v>12</v>
      </c>
      <c r="X32" s="141">
        <v>4</v>
      </c>
      <c r="Y32" s="141">
        <v>0</v>
      </c>
      <c r="Z32" s="141">
        <v>61</v>
      </c>
      <c r="AA32" s="141">
        <v>21</v>
      </c>
      <c r="AB32" s="141">
        <v>6</v>
      </c>
      <c r="AC32" s="141">
        <v>3</v>
      </c>
      <c r="AD32" s="141">
        <v>15</v>
      </c>
      <c r="AE32" s="141">
        <v>530</v>
      </c>
      <c r="AF32" s="141">
        <v>553</v>
      </c>
      <c r="AG32" s="28"/>
      <c r="AH32" s="29"/>
      <c r="AI32" s="276" t="s">
        <v>33</v>
      </c>
      <c r="AJ32" s="276"/>
      <c r="AK32" s="276"/>
      <c r="AL32" s="276"/>
      <c r="AM32" s="23">
        <f t="shared" si="2"/>
        <v>0</v>
      </c>
    </row>
    <row r="33" spans="2:39" s="30" customFormat="1" ht="13.9" customHeight="1" x14ac:dyDescent="0.15">
      <c r="B33" s="25"/>
      <c r="C33" s="25"/>
      <c r="D33" s="270" t="s">
        <v>34</v>
      </c>
      <c r="E33" s="270"/>
      <c r="F33" s="270"/>
      <c r="G33" s="271"/>
      <c r="H33" s="62">
        <f t="shared" si="1"/>
        <v>1059</v>
      </c>
      <c r="I33" s="87">
        <v>248</v>
      </c>
      <c r="J33" s="87">
        <v>0</v>
      </c>
      <c r="K33" s="87">
        <v>16</v>
      </c>
      <c r="L33" s="87">
        <v>79</v>
      </c>
      <c r="M33" s="87">
        <v>230</v>
      </c>
      <c r="N33" s="87">
        <v>93</v>
      </c>
      <c r="O33" s="87">
        <v>1</v>
      </c>
      <c r="P33" s="87">
        <v>0</v>
      </c>
      <c r="Q33" s="87">
        <v>206</v>
      </c>
      <c r="R33" s="87">
        <v>70</v>
      </c>
      <c r="S33" s="87">
        <v>1</v>
      </c>
      <c r="T33" s="88">
        <v>1</v>
      </c>
      <c r="U33" s="27"/>
      <c r="V33" s="140">
        <v>0</v>
      </c>
      <c r="W33" s="141">
        <v>4</v>
      </c>
      <c r="X33" s="141">
        <v>1</v>
      </c>
      <c r="Y33" s="141">
        <v>0</v>
      </c>
      <c r="Z33" s="141">
        <v>0</v>
      </c>
      <c r="AA33" s="141">
        <v>1</v>
      </c>
      <c r="AB33" s="141">
        <v>0</v>
      </c>
      <c r="AC33" s="141">
        <v>1</v>
      </c>
      <c r="AD33" s="141">
        <v>0</v>
      </c>
      <c r="AE33" s="141">
        <v>55</v>
      </c>
      <c r="AF33" s="141">
        <v>52</v>
      </c>
      <c r="AG33" s="28"/>
      <c r="AH33" s="29"/>
      <c r="AI33" s="276" t="s">
        <v>34</v>
      </c>
      <c r="AJ33" s="276"/>
      <c r="AK33" s="276"/>
      <c r="AL33" s="276"/>
      <c r="AM33" s="23">
        <f t="shared" si="2"/>
        <v>0</v>
      </c>
    </row>
    <row r="34" spans="2:39" s="30" customFormat="1" ht="13.9" customHeight="1" x14ac:dyDescent="0.15">
      <c r="B34" s="25"/>
      <c r="C34" s="25"/>
      <c r="D34" s="25"/>
      <c r="E34" s="270" t="s">
        <v>34</v>
      </c>
      <c r="F34" s="270"/>
      <c r="G34" s="271"/>
      <c r="H34" s="62">
        <f t="shared" si="1"/>
        <v>394</v>
      </c>
      <c r="I34" s="89">
        <v>120</v>
      </c>
      <c r="J34" s="89">
        <v>0</v>
      </c>
      <c r="K34" s="89">
        <v>1</v>
      </c>
      <c r="L34" s="89">
        <v>6</v>
      </c>
      <c r="M34" s="89">
        <v>36</v>
      </c>
      <c r="N34" s="89">
        <v>22</v>
      </c>
      <c r="O34" s="89">
        <v>1</v>
      </c>
      <c r="P34" s="89">
        <v>0</v>
      </c>
      <c r="Q34" s="89">
        <v>134</v>
      </c>
      <c r="R34" s="89">
        <v>30</v>
      </c>
      <c r="S34" s="89">
        <v>0</v>
      </c>
      <c r="T34" s="90">
        <v>0</v>
      </c>
      <c r="U34" s="27"/>
      <c r="V34" s="142">
        <v>0</v>
      </c>
      <c r="W34" s="143">
        <v>1</v>
      </c>
      <c r="X34" s="143">
        <v>0</v>
      </c>
      <c r="Y34" s="143">
        <v>0</v>
      </c>
      <c r="Z34" s="143">
        <v>0</v>
      </c>
      <c r="AA34" s="143">
        <v>0</v>
      </c>
      <c r="AB34" s="143">
        <v>0</v>
      </c>
      <c r="AC34" s="143">
        <v>1</v>
      </c>
      <c r="AD34" s="143">
        <v>0</v>
      </c>
      <c r="AE34" s="143">
        <v>27</v>
      </c>
      <c r="AF34" s="143">
        <v>15</v>
      </c>
      <c r="AG34" s="28"/>
      <c r="AH34" s="29"/>
      <c r="AI34" s="29"/>
      <c r="AJ34" s="276" t="s">
        <v>34</v>
      </c>
      <c r="AK34" s="276"/>
      <c r="AL34" s="276"/>
      <c r="AM34" s="23">
        <f t="shared" si="2"/>
        <v>0</v>
      </c>
    </row>
    <row r="35" spans="2:39" s="30" customFormat="1" ht="13.9" customHeight="1" x14ac:dyDescent="0.15">
      <c r="B35" s="25"/>
      <c r="C35" s="25"/>
      <c r="D35" s="25"/>
      <c r="E35" s="270" t="s">
        <v>35</v>
      </c>
      <c r="F35" s="270"/>
      <c r="G35" s="271"/>
      <c r="H35" s="62">
        <f t="shared" si="1"/>
        <v>665</v>
      </c>
      <c r="I35" s="89">
        <v>128</v>
      </c>
      <c r="J35" s="89">
        <v>0</v>
      </c>
      <c r="K35" s="89">
        <v>15</v>
      </c>
      <c r="L35" s="89">
        <v>73</v>
      </c>
      <c r="M35" s="89">
        <v>194</v>
      </c>
      <c r="N35" s="89">
        <v>71</v>
      </c>
      <c r="O35" s="89">
        <v>0</v>
      </c>
      <c r="P35" s="89">
        <v>0</v>
      </c>
      <c r="Q35" s="89">
        <v>72</v>
      </c>
      <c r="R35" s="89">
        <v>40</v>
      </c>
      <c r="S35" s="89">
        <v>1</v>
      </c>
      <c r="T35" s="90">
        <v>1</v>
      </c>
      <c r="U35" s="27"/>
      <c r="V35" s="142">
        <v>0</v>
      </c>
      <c r="W35" s="143">
        <v>3</v>
      </c>
      <c r="X35" s="143">
        <v>1</v>
      </c>
      <c r="Y35" s="143">
        <v>0</v>
      </c>
      <c r="Z35" s="143">
        <v>0</v>
      </c>
      <c r="AA35" s="143">
        <v>1</v>
      </c>
      <c r="AB35" s="143">
        <v>0</v>
      </c>
      <c r="AC35" s="143">
        <v>0</v>
      </c>
      <c r="AD35" s="143">
        <v>0</v>
      </c>
      <c r="AE35" s="143">
        <v>28</v>
      </c>
      <c r="AF35" s="143">
        <v>37</v>
      </c>
      <c r="AG35" s="28"/>
      <c r="AH35" s="29"/>
      <c r="AI35" s="29"/>
      <c r="AJ35" s="276" t="s">
        <v>35</v>
      </c>
      <c r="AK35" s="276"/>
      <c r="AL35" s="276"/>
      <c r="AM35" s="23">
        <f t="shared" si="2"/>
        <v>0</v>
      </c>
    </row>
    <row r="36" spans="2:39" s="30" customFormat="1" ht="13.9" customHeight="1" x14ac:dyDescent="0.15">
      <c r="B36" s="25"/>
      <c r="C36" s="25"/>
      <c r="D36" s="270" t="s">
        <v>36</v>
      </c>
      <c r="E36" s="270"/>
      <c r="F36" s="270"/>
      <c r="G36" s="271"/>
      <c r="H36" s="62">
        <f>SUM(I36:T36,V36:AF36)</f>
        <v>1495</v>
      </c>
      <c r="I36" s="91">
        <v>203</v>
      </c>
      <c r="J36" s="91">
        <v>0</v>
      </c>
      <c r="K36" s="91">
        <v>0</v>
      </c>
      <c r="L36" s="91">
        <v>15</v>
      </c>
      <c r="M36" s="91">
        <v>124</v>
      </c>
      <c r="N36" s="91">
        <v>37</v>
      </c>
      <c r="O36" s="91">
        <v>17</v>
      </c>
      <c r="P36" s="91">
        <v>0</v>
      </c>
      <c r="Q36" s="91">
        <v>154</v>
      </c>
      <c r="R36" s="91">
        <v>347</v>
      </c>
      <c r="S36" s="91">
        <v>1</v>
      </c>
      <c r="T36" s="92">
        <v>0</v>
      </c>
      <c r="U36" s="31"/>
      <c r="V36" s="144">
        <v>7</v>
      </c>
      <c r="W36" s="91">
        <v>41</v>
      </c>
      <c r="X36" s="91">
        <v>5</v>
      </c>
      <c r="Y36" s="91">
        <v>0</v>
      </c>
      <c r="Z36" s="91">
        <v>2</v>
      </c>
      <c r="AA36" s="91">
        <v>14</v>
      </c>
      <c r="AB36" s="91">
        <v>3</v>
      </c>
      <c r="AC36" s="91">
        <v>1</v>
      </c>
      <c r="AD36" s="91">
        <v>0</v>
      </c>
      <c r="AE36" s="91">
        <v>395</v>
      </c>
      <c r="AF36" s="91">
        <v>129</v>
      </c>
      <c r="AG36" s="28"/>
      <c r="AH36" s="29"/>
      <c r="AI36" s="276" t="s">
        <v>36</v>
      </c>
      <c r="AJ36" s="276"/>
      <c r="AK36" s="276"/>
      <c r="AL36" s="276"/>
      <c r="AM36" s="23">
        <f t="shared" si="2"/>
        <v>0</v>
      </c>
    </row>
    <row r="37" spans="2:39" s="30" customFormat="1" ht="13.9" customHeight="1" x14ac:dyDescent="0.15">
      <c r="B37" s="25"/>
      <c r="C37" s="25"/>
      <c r="D37" s="25"/>
      <c r="E37" s="281" t="s">
        <v>8</v>
      </c>
      <c r="F37" s="281"/>
      <c r="G37" s="282"/>
      <c r="H37" s="62">
        <f t="shared" si="1"/>
        <v>177</v>
      </c>
      <c r="I37" s="93">
        <v>46</v>
      </c>
      <c r="J37" s="93">
        <v>0</v>
      </c>
      <c r="K37" s="93">
        <v>0</v>
      </c>
      <c r="L37" s="93">
        <v>1</v>
      </c>
      <c r="M37" s="93">
        <v>12</v>
      </c>
      <c r="N37" s="93">
        <v>1</v>
      </c>
      <c r="O37" s="93">
        <v>0</v>
      </c>
      <c r="P37" s="93">
        <v>0</v>
      </c>
      <c r="Q37" s="93">
        <v>6</v>
      </c>
      <c r="R37" s="93">
        <v>34</v>
      </c>
      <c r="S37" s="93">
        <v>0</v>
      </c>
      <c r="T37" s="94">
        <v>0</v>
      </c>
      <c r="U37" s="27"/>
      <c r="V37" s="145">
        <v>0</v>
      </c>
      <c r="W37" s="146">
        <v>0</v>
      </c>
      <c r="X37" s="146">
        <v>0</v>
      </c>
      <c r="Y37" s="146">
        <v>0</v>
      </c>
      <c r="Z37" s="146">
        <v>0</v>
      </c>
      <c r="AA37" s="146">
        <v>2</v>
      </c>
      <c r="AB37" s="146">
        <v>0</v>
      </c>
      <c r="AC37" s="146">
        <v>0</v>
      </c>
      <c r="AD37" s="146">
        <v>0</v>
      </c>
      <c r="AE37" s="146">
        <v>14</v>
      </c>
      <c r="AF37" s="146">
        <v>61</v>
      </c>
      <c r="AG37" s="28"/>
      <c r="AH37" s="29"/>
      <c r="AI37" s="29"/>
      <c r="AJ37" s="305" t="s">
        <v>8</v>
      </c>
      <c r="AK37" s="305"/>
      <c r="AL37" s="305"/>
      <c r="AM37" s="23">
        <f t="shared" si="2"/>
        <v>0</v>
      </c>
    </row>
    <row r="38" spans="2:39" s="30" customFormat="1" ht="13.9" customHeight="1" x14ac:dyDescent="0.15">
      <c r="B38" s="25"/>
      <c r="C38" s="25"/>
      <c r="D38" s="25"/>
      <c r="E38" s="270" t="s">
        <v>9</v>
      </c>
      <c r="F38" s="270"/>
      <c r="G38" s="271"/>
      <c r="H38" s="62">
        <f t="shared" si="1"/>
        <v>1232</v>
      </c>
      <c r="I38" s="93">
        <v>151</v>
      </c>
      <c r="J38" s="93">
        <v>0</v>
      </c>
      <c r="K38" s="93">
        <v>0</v>
      </c>
      <c r="L38" s="93">
        <v>13</v>
      </c>
      <c r="M38" s="93">
        <v>108</v>
      </c>
      <c r="N38" s="93">
        <v>32</v>
      </c>
      <c r="O38" s="93">
        <v>17</v>
      </c>
      <c r="P38" s="93">
        <v>0</v>
      </c>
      <c r="Q38" s="93">
        <v>127</v>
      </c>
      <c r="R38" s="93">
        <v>294</v>
      </c>
      <c r="S38" s="93">
        <v>1</v>
      </c>
      <c r="T38" s="94">
        <v>0</v>
      </c>
      <c r="U38" s="27"/>
      <c r="V38" s="145">
        <v>7</v>
      </c>
      <c r="W38" s="146">
        <v>40</v>
      </c>
      <c r="X38" s="146">
        <v>5</v>
      </c>
      <c r="Y38" s="146">
        <v>0</v>
      </c>
      <c r="Z38" s="146">
        <v>2</v>
      </c>
      <c r="AA38" s="146">
        <v>12</v>
      </c>
      <c r="AB38" s="146">
        <v>3</v>
      </c>
      <c r="AC38" s="146">
        <v>1</v>
      </c>
      <c r="AD38" s="146">
        <v>0</v>
      </c>
      <c r="AE38" s="146">
        <v>353</v>
      </c>
      <c r="AF38" s="146">
        <v>66</v>
      </c>
      <c r="AG38" s="28"/>
      <c r="AH38" s="29"/>
      <c r="AI38" s="29"/>
      <c r="AJ38" s="276" t="s">
        <v>9</v>
      </c>
      <c r="AK38" s="276"/>
      <c r="AL38" s="276"/>
      <c r="AM38" s="23">
        <f t="shared" si="2"/>
        <v>0</v>
      </c>
    </row>
    <row r="39" spans="2:39" s="30" customFormat="1" ht="13.9" customHeight="1" x14ac:dyDescent="0.15">
      <c r="B39" s="25"/>
      <c r="C39" s="25"/>
      <c r="D39" s="25"/>
      <c r="E39" s="270" t="s">
        <v>133</v>
      </c>
      <c r="F39" s="270"/>
      <c r="G39" s="271"/>
      <c r="H39" s="62">
        <f t="shared" si="1"/>
        <v>0</v>
      </c>
      <c r="I39" s="93">
        <v>0</v>
      </c>
      <c r="J39" s="93">
        <v>0</v>
      </c>
      <c r="K39" s="93">
        <v>0</v>
      </c>
      <c r="L39" s="93">
        <v>0</v>
      </c>
      <c r="M39" s="93">
        <v>0</v>
      </c>
      <c r="N39" s="93">
        <v>0</v>
      </c>
      <c r="O39" s="93">
        <v>0</v>
      </c>
      <c r="P39" s="93">
        <v>0</v>
      </c>
      <c r="Q39" s="93">
        <v>0</v>
      </c>
      <c r="R39" s="93">
        <v>0</v>
      </c>
      <c r="S39" s="93">
        <v>0</v>
      </c>
      <c r="T39" s="94">
        <v>0</v>
      </c>
      <c r="U39" s="27"/>
      <c r="V39" s="145">
        <v>0</v>
      </c>
      <c r="W39" s="146">
        <v>0</v>
      </c>
      <c r="X39" s="146">
        <v>0</v>
      </c>
      <c r="Y39" s="146">
        <v>0</v>
      </c>
      <c r="Z39" s="146">
        <v>0</v>
      </c>
      <c r="AA39" s="146">
        <v>0</v>
      </c>
      <c r="AB39" s="146">
        <v>0</v>
      </c>
      <c r="AC39" s="146">
        <v>0</v>
      </c>
      <c r="AD39" s="146">
        <v>0</v>
      </c>
      <c r="AE39" s="146">
        <v>0</v>
      </c>
      <c r="AF39" s="146">
        <v>0</v>
      </c>
      <c r="AG39" s="28"/>
      <c r="AH39" s="29"/>
      <c r="AI39" s="29"/>
      <c r="AJ39" s="276" t="s">
        <v>133</v>
      </c>
      <c r="AK39" s="276"/>
      <c r="AL39" s="276"/>
      <c r="AM39" s="23">
        <f t="shared" si="2"/>
        <v>0</v>
      </c>
    </row>
    <row r="40" spans="2:39" s="30" customFormat="1" ht="13.9" customHeight="1" x14ac:dyDescent="0.15">
      <c r="B40" s="25"/>
      <c r="C40" s="25"/>
      <c r="D40" s="25"/>
      <c r="E40" s="270" t="s">
        <v>10</v>
      </c>
      <c r="F40" s="270"/>
      <c r="G40" s="271"/>
      <c r="H40" s="62">
        <f t="shared" si="1"/>
        <v>55</v>
      </c>
      <c r="I40" s="93">
        <v>6</v>
      </c>
      <c r="J40" s="93">
        <v>0</v>
      </c>
      <c r="K40" s="93">
        <v>0</v>
      </c>
      <c r="L40" s="93">
        <v>1</v>
      </c>
      <c r="M40" s="93">
        <v>3</v>
      </c>
      <c r="N40" s="93">
        <v>4</v>
      </c>
      <c r="O40" s="93">
        <v>0</v>
      </c>
      <c r="P40" s="93">
        <v>0</v>
      </c>
      <c r="Q40" s="93">
        <v>21</v>
      </c>
      <c r="R40" s="93">
        <v>14</v>
      </c>
      <c r="S40" s="93">
        <v>0</v>
      </c>
      <c r="T40" s="94">
        <v>0</v>
      </c>
      <c r="U40" s="27"/>
      <c r="V40" s="145">
        <v>0</v>
      </c>
      <c r="W40" s="146">
        <v>1</v>
      </c>
      <c r="X40" s="146">
        <v>0</v>
      </c>
      <c r="Y40" s="146">
        <v>0</v>
      </c>
      <c r="Z40" s="146">
        <v>0</v>
      </c>
      <c r="AA40" s="146">
        <v>0</v>
      </c>
      <c r="AB40" s="146">
        <v>0</v>
      </c>
      <c r="AC40" s="146">
        <v>0</v>
      </c>
      <c r="AD40" s="146">
        <v>0</v>
      </c>
      <c r="AE40" s="146">
        <v>5</v>
      </c>
      <c r="AF40" s="146">
        <v>0</v>
      </c>
      <c r="AG40" s="28"/>
      <c r="AH40" s="29"/>
      <c r="AI40" s="29"/>
      <c r="AJ40" s="276" t="s">
        <v>10</v>
      </c>
      <c r="AK40" s="276"/>
      <c r="AL40" s="276"/>
      <c r="AM40" s="23">
        <f t="shared" si="2"/>
        <v>0</v>
      </c>
    </row>
    <row r="41" spans="2:39" s="30" customFormat="1" ht="13.9" customHeight="1" x14ac:dyDescent="0.15">
      <c r="B41" s="25"/>
      <c r="C41" s="25"/>
      <c r="D41" s="25"/>
      <c r="E41" s="279" t="s">
        <v>37</v>
      </c>
      <c r="F41" s="279"/>
      <c r="G41" s="280"/>
      <c r="H41" s="62">
        <f t="shared" si="1"/>
        <v>31</v>
      </c>
      <c r="I41" s="93">
        <v>0</v>
      </c>
      <c r="J41" s="93">
        <v>0</v>
      </c>
      <c r="K41" s="93">
        <v>0</v>
      </c>
      <c r="L41" s="93">
        <v>0</v>
      </c>
      <c r="M41" s="93">
        <v>1</v>
      </c>
      <c r="N41" s="93">
        <v>0</v>
      </c>
      <c r="O41" s="93">
        <v>0</v>
      </c>
      <c r="P41" s="93">
        <v>0</v>
      </c>
      <c r="Q41" s="93">
        <v>0</v>
      </c>
      <c r="R41" s="93">
        <v>5</v>
      </c>
      <c r="S41" s="93">
        <v>0</v>
      </c>
      <c r="T41" s="94">
        <v>0</v>
      </c>
      <c r="U41" s="27"/>
      <c r="V41" s="145">
        <v>0</v>
      </c>
      <c r="W41" s="146">
        <v>0</v>
      </c>
      <c r="X41" s="146">
        <v>0</v>
      </c>
      <c r="Y41" s="146">
        <v>0</v>
      </c>
      <c r="Z41" s="146">
        <v>0</v>
      </c>
      <c r="AA41" s="146">
        <v>0</v>
      </c>
      <c r="AB41" s="146">
        <v>0</v>
      </c>
      <c r="AC41" s="146">
        <v>0</v>
      </c>
      <c r="AD41" s="146">
        <v>0</v>
      </c>
      <c r="AE41" s="146">
        <v>23</v>
      </c>
      <c r="AF41" s="146">
        <v>2</v>
      </c>
      <c r="AG41" s="28"/>
      <c r="AH41" s="29"/>
      <c r="AI41" s="29"/>
      <c r="AJ41" s="289" t="s">
        <v>37</v>
      </c>
      <c r="AK41" s="289"/>
      <c r="AL41" s="289"/>
      <c r="AM41" s="23">
        <f t="shared" si="2"/>
        <v>0</v>
      </c>
    </row>
    <row r="42" spans="2:39" s="30" customFormat="1" ht="13.9" customHeight="1" x14ac:dyDescent="0.15">
      <c r="B42" s="25"/>
      <c r="C42" s="25"/>
      <c r="D42" s="270" t="s">
        <v>38</v>
      </c>
      <c r="E42" s="270"/>
      <c r="F42" s="270"/>
      <c r="G42" s="271"/>
      <c r="H42" s="62">
        <f t="shared" si="1"/>
        <v>60</v>
      </c>
      <c r="I42" s="95">
        <v>1</v>
      </c>
      <c r="J42" s="95">
        <v>0</v>
      </c>
      <c r="K42" s="95">
        <v>0</v>
      </c>
      <c r="L42" s="95">
        <v>0</v>
      </c>
      <c r="M42" s="95">
        <v>11</v>
      </c>
      <c r="N42" s="95">
        <v>1</v>
      </c>
      <c r="O42" s="95">
        <v>1</v>
      </c>
      <c r="P42" s="95">
        <v>0</v>
      </c>
      <c r="Q42" s="95">
        <v>2</v>
      </c>
      <c r="R42" s="95">
        <v>20</v>
      </c>
      <c r="S42" s="95">
        <v>0</v>
      </c>
      <c r="T42" s="96">
        <v>0</v>
      </c>
      <c r="U42" s="27"/>
      <c r="V42" s="147">
        <v>0</v>
      </c>
      <c r="W42" s="147">
        <v>0</v>
      </c>
      <c r="X42" s="99">
        <v>3</v>
      </c>
      <c r="Y42" s="99">
        <v>0</v>
      </c>
      <c r="Z42" s="99">
        <v>1</v>
      </c>
      <c r="AA42" s="99">
        <v>0</v>
      </c>
      <c r="AB42" s="99">
        <v>4</v>
      </c>
      <c r="AC42" s="99">
        <v>0</v>
      </c>
      <c r="AD42" s="99">
        <v>0</v>
      </c>
      <c r="AE42" s="99">
        <v>14</v>
      </c>
      <c r="AF42" s="99">
        <v>2</v>
      </c>
      <c r="AG42" s="28"/>
      <c r="AH42" s="29"/>
      <c r="AI42" s="276" t="s">
        <v>38</v>
      </c>
      <c r="AJ42" s="276"/>
      <c r="AK42" s="276"/>
      <c r="AL42" s="276"/>
      <c r="AM42" s="23">
        <f t="shared" si="2"/>
        <v>0</v>
      </c>
    </row>
    <row r="43" spans="2:39" s="24" customFormat="1" ht="13.9" customHeight="1" x14ac:dyDescent="0.15">
      <c r="B43" s="29"/>
      <c r="C43" s="29"/>
      <c r="D43" s="29"/>
      <c r="E43" s="277" t="s">
        <v>25</v>
      </c>
      <c r="F43" s="277"/>
      <c r="G43" s="32" t="s">
        <v>11</v>
      </c>
      <c r="H43" s="62">
        <f t="shared" si="1"/>
        <v>40</v>
      </c>
      <c r="I43" s="97">
        <v>1</v>
      </c>
      <c r="J43" s="97">
        <v>0</v>
      </c>
      <c r="K43" s="97">
        <v>0</v>
      </c>
      <c r="L43" s="97">
        <v>0</v>
      </c>
      <c r="M43" s="97">
        <v>11</v>
      </c>
      <c r="N43" s="97">
        <v>1</v>
      </c>
      <c r="O43" s="97">
        <v>1</v>
      </c>
      <c r="P43" s="97">
        <v>0</v>
      </c>
      <c r="Q43" s="97">
        <v>0</v>
      </c>
      <c r="R43" s="97">
        <v>19</v>
      </c>
      <c r="S43" s="97">
        <v>0</v>
      </c>
      <c r="T43" s="98">
        <v>0</v>
      </c>
      <c r="U43" s="27"/>
      <c r="V43" s="147">
        <v>0</v>
      </c>
      <c r="W43" s="147">
        <v>0</v>
      </c>
      <c r="X43" s="99">
        <v>0</v>
      </c>
      <c r="Y43" s="99">
        <v>0</v>
      </c>
      <c r="Z43" s="99">
        <v>0</v>
      </c>
      <c r="AA43" s="99">
        <v>0</v>
      </c>
      <c r="AB43" s="99">
        <v>4</v>
      </c>
      <c r="AC43" s="99">
        <v>0</v>
      </c>
      <c r="AD43" s="99">
        <v>0</v>
      </c>
      <c r="AE43" s="99">
        <v>2</v>
      </c>
      <c r="AF43" s="99">
        <v>1</v>
      </c>
      <c r="AG43" s="28"/>
      <c r="AH43" s="29"/>
      <c r="AI43" s="29"/>
      <c r="AJ43" s="277" t="s">
        <v>39</v>
      </c>
      <c r="AK43" s="277"/>
      <c r="AL43" s="29" t="s">
        <v>11</v>
      </c>
      <c r="AM43" s="23">
        <f t="shared" si="2"/>
        <v>0</v>
      </c>
    </row>
    <row r="44" spans="2:39" s="30" customFormat="1" ht="13.9" customHeight="1" x14ac:dyDescent="0.15">
      <c r="B44" s="25"/>
      <c r="C44" s="25"/>
      <c r="D44" s="270" t="s">
        <v>12</v>
      </c>
      <c r="E44" s="270"/>
      <c r="F44" s="270"/>
      <c r="G44" s="271"/>
      <c r="H44" s="62">
        <f t="shared" si="1"/>
        <v>1</v>
      </c>
      <c r="I44" s="99">
        <v>0</v>
      </c>
      <c r="J44" s="99">
        <v>0</v>
      </c>
      <c r="K44" s="99">
        <v>0</v>
      </c>
      <c r="L44" s="99">
        <v>0</v>
      </c>
      <c r="M44" s="99">
        <v>1</v>
      </c>
      <c r="N44" s="99">
        <v>0</v>
      </c>
      <c r="O44" s="99">
        <v>0</v>
      </c>
      <c r="P44" s="99">
        <v>0</v>
      </c>
      <c r="Q44" s="99">
        <v>0</v>
      </c>
      <c r="R44" s="99">
        <v>0</v>
      </c>
      <c r="S44" s="100">
        <v>0</v>
      </c>
      <c r="T44" s="100">
        <v>0</v>
      </c>
      <c r="U44" s="27"/>
      <c r="V44" s="148">
        <v>0</v>
      </c>
      <c r="W44" s="149">
        <v>0</v>
      </c>
      <c r="X44" s="149">
        <v>0</v>
      </c>
      <c r="Y44" s="149">
        <v>0</v>
      </c>
      <c r="Z44" s="149">
        <v>0</v>
      </c>
      <c r="AA44" s="149">
        <v>0</v>
      </c>
      <c r="AB44" s="149">
        <v>0</v>
      </c>
      <c r="AC44" s="149">
        <v>0</v>
      </c>
      <c r="AD44" s="149">
        <v>0</v>
      </c>
      <c r="AE44" s="149">
        <v>0</v>
      </c>
      <c r="AF44" s="149">
        <v>0</v>
      </c>
      <c r="AG44" s="28"/>
      <c r="AH44" s="29"/>
      <c r="AI44" s="276" t="s">
        <v>12</v>
      </c>
      <c r="AJ44" s="276"/>
      <c r="AK44" s="276"/>
      <c r="AL44" s="276"/>
      <c r="AM44" s="23">
        <f t="shared" si="2"/>
        <v>0</v>
      </c>
    </row>
    <row r="45" spans="2:39" s="30" customFormat="1" ht="13.9" customHeight="1" x14ac:dyDescent="0.15">
      <c r="B45" s="25"/>
      <c r="C45" s="25"/>
      <c r="D45" s="270" t="s">
        <v>40</v>
      </c>
      <c r="E45" s="270"/>
      <c r="F45" s="270"/>
      <c r="G45" s="271"/>
      <c r="H45" s="62">
        <f t="shared" si="1"/>
        <v>56</v>
      </c>
      <c r="I45" s="101">
        <v>11</v>
      </c>
      <c r="J45" s="101">
        <v>0</v>
      </c>
      <c r="K45" s="101">
        <v>0</v>
      </c>
      <c r="L45" s="101">
        <v>3</v>
      </c>
      <c r="M45" s="101">
        <v>11</v>
      </c>
      <c r="N45" s="101">
        <v>10</v>
      </c>
      <c r="O45" s="101">
        <v>0</v>
      </c>
      <c r="P45" s="101">
        <v>0</v>
      </c>
      <c r="Q45" s="101">
        <v>1</v>
      </c>
      <c r="R45" s="101">
        <v>12</v>
      </c>
      <c r="S45" s="101">
        <v>0</v>
      </c>
      <c r="T45" s="102">
        <v>0</v>
      </c>
      <c r="U45" s="27"/>
      <c r="V45" s="148">
        <v>0</v>
      </c>
      <c r="W45" s="149">
        <v>0</v>
      </c>
      <c r="X45" s="149">
        <v>0</v>
      </c>
      <c r="Y45" s="149">
        <v>0</v>
      </c>
      <c r="Z45" s="149">
        <v>0</v>
      </c>
      <c r="AA45" s="149">
        <v>0</v>
      </c>
      <c r="AB45" s="149">
        <v>0</v>
      </c>
      <c r="AC45" s="149">
        <v>0</v>
      </c>
      <c r="AD45" s="149">
        <v>0</v>
      </c>
      <c r="AE45" s="149">
        <v>7</v>
      </c>
      <c r="AF45" s="149">
        <v>1</v>
      </c>
      <c r="AG45" s="28"/>
      <c r="AH45" s="29"/>
      <c r="AI45" s="276" t="s">
        <v>40</v>
      </c>
      <c r="AJ45" s="276"/>
      <c r="AK45" s="276"/>
      <c r="AL45" s="276"/>
      <c r="AM45" s="23">
        <f t="shared" si="2"/>
        <v>0</v>
      </c>
    </row>
    <row r="46" spans="2:39" s="30" customFormat="1" ht="13.9" customHeight="1" x14ac:dyDescent="0.15">
      <c r="B46" s="22"/>
      <c r="C46" s="266" t="s">
        <v>41</v>
      </c>
      <c r="D46" s="266"/>
      <c r="E46" s="266"/>
      <c r="F46" s="266"/>
      <c r="G46" s="269"/>
      <c r="H46" s="62">
        <f t="shared" si="1"/>
        <v>6595</v>
      </c>
      <c r="I46" s="103">
        <v>38</v>
      </c>
      <c r="J46" s="103">
        <v>0</v>
      </c>
      <c r="K46" s="103">
        <v>0</v>
      </c>
      <c r="L46" s="103">
        <v>12</v>
      </c>
      <c r="M46" s="103">
        <v>92</v>
      </c>
      <c r="N46" s="103">
        <v>5</v>
      </c>
      <c r="O46" s="103">
        <v>17</v>
      </c>
      <c r="P46" s="103">
        <v>0</v>
      </c>
      <c r="Q46" s="103">
        <v>3</v>
      </c>
      <c r="R46" s="103">
        <v>110</v>
      </c>
      <c r="S46" s="103">
        <v>0</v>
      </c>
      <c r="T46" s="104">
        <v>0</v>
      </c>
      <c r="U46" s="20"/>
      <c r="V46" s="150">
        <v>74</v>
      </c>
      <c r="W46" s="151">
        <v>17</v>
      </c>
      <c r="X46" s="151">
        <v>16</v>
      </c>
      <c r="Y46" s="151">
        <v>5328</v>
      </c>
      <c r="Z46" s="151">
        <v>1</v>
      </c>
      <c r="AA46" s="151">
        <v>299</v>
      </c>
      <c r="AB46" s="151">
        <v>93</v>
      </c>
      <c r="AC46" s="151">
        <v>3</v>
      </c>
      <c r="AD46" s="151">
        <v>64</v>
      </c>
      <c r="AE46" s="151">
        <v>149</v>
      </c>
      <c r="AF46" s="151">
        <v>274</v>
      </c>
      <c r="AG46" s="21"/>
      <c r="AH46" s="266" t="s">
        <v>41</v>
      </c>
      <c r="AI46" s="266"/>
      <c r="AJ46" s="266"/>
      <c r="AK46" s="266"/>
      <c r="AL46" s="266"/>
      <c r="AM46" s="23">
        <f t="shared" si="2"/>
        <v>0</v>
      </c>
    </row>
    <row r="47" spans="2:39" s="30" customFormat="1" ht="13.9" customHeight="1" x14ac:dyDescent="0.15">
      <c r="B47" s="25"/>
      <c r="C47" s="25"/>
      <c r="D47" s="270" t="s">
        <v>42</v>
      </c>
      <c r="E47" s="270"/>
      <c r="F47" s="270"/>
      <c r="G47" s="271"/>
      <c r="H47" s="62">
        <f t="shared" si="1"/>
        <v>150</v>
      </c>
      <c r="I47" s="105">
        <v>5</v>
      </c>
      <c r="J47" s="105">
        <v>0</v>
      </c>
      <c r="K47" s="105">
        <v>0</v>
      </c>
      <c r="L47" s="105">
        <v>11</v>
      </c>
      <c r="M47" s="105">
        <v>31</v>
      </c>
      <c r="N47" s="105">
        <v>0</v>
      </c>
      <c r="O47" s="105">
        <v>9</v>
      </c>
      <c r="P47" s="105">
        <v>0</v>
      </c>
      <c r="Q47" s="105">
        <v>0</v>
      </c>
      <c r="R47" s="105">
        <v>34</v>
      </c>
      <c r="S47" s="105">
        <v>0</v>
      </c>
      <c r="T47" s="106">
        <v>0</v>
      </c>
      <c r="U47" s="27"/>
      <c r="V47" s="152">
        <v>0</v>
      </c>
      <c r="W47" s="153">
        <v>0</v>
      </c>
      <c r="X47" s="153">
        <v>0</v>
      </c>
      <c r="Y47" s="153">
        <v>0</v>
      </c>
      <c r="Z47" s="153">
        <v>0</v>
      </c>
      <c r="AA47" s="153">
        <v>54</v>
      </c>
      <c r="AB47" s="153">
        <v>0</v>
      </c>
      <c r="AC47" s="153">
        <v>0</v>
      </c>
      <c r="AD47" s="153">
        <v>0</v>
      </c>
      <c r="AE47" s="153">
        <v>2</v>
      </c>
      <c r="AF47" s="153">
        <v>4</v>
      </c>
      <c r="AG47" s="28"/>
      <c r="AH47" s="29"/>
      <c r="AI47" s="276" t="s">
        <v>42</v>
      </c>
      <c r="AJ47" s="276"/>
      <c r="AK47" s="276"/>
      <c r="AL47" s="276"/>
      <c r="AM47" s="23">
        <f t="shared" si="2"/>
        <v>0</v>
      </c>
    </row>
    <row r="48" spans="2:39" s="24" customFormat="1" ht="13.9" customHeight="1" x14ac:dyDescent="0.15">
      <c r="B48" s="29"/>
      <c r="C48" s="29"/>
      <c r="D48" s="29"/>
      <c r="E48" s="289" t="s">
        <v>43</v>
      </c>
      <c r="F48" s="276"/>
      <c r="G48" s="283"/>
      <c r="H48" s="62">
        <f t="shared" si="1"/>
        <v>81</v>
      </c>
      <c r="I48" s="107">
        <v>2</v>
      </c>
      <c r="J48" s="107">
        <v>0</v>
      </c>
      <c r="K48" s="107">
        <v>0</v>
      </c>
      <c r="L48" s="107">
        <v>11</v>
      </c>
      <c r="M48" s="107">
        <v>7</v>
      </c>
      <c r="N48" s="107">
        <v>0</v>
      </c>
      <c r="O48" s="107">
        <v>0</v>
      </c>
      <c r="P48" s="107">
        <v>0</v>
      </c>
      <c r="Q48" s="107">
        <v>0</v>
      </c>
      <c r="R48" s="107">
        <v>13</v>
      </c>
      <c r="S48" s="107">
        <v>0</v>
      </c>
      <c r="T48" s="108">
        <v>0</v>
      </c>
      <c r="U48" s="27"/>
      <c r="V48" s="154">
        <v>0</v>
      </c>
      <c r="W48" s="155">
        <v>0</v>
      </c>
      <c r="X48" s="155">
        <v>0</v>
      </c>
      <c r="Y48" s="155">
        <v>0</v>
      </c>
      <c r="Z48" s="155">
        <v>0</v>
      </c>
      <c r="AA48" s="155">
        <v>47</v>
      </c>
      <c r="AB48" s="155">
        <v>0</v>
      </c>
      <c r="AC48" s="155">
        <v>0</v>
      </c>
      <c r="AD48" s="155">
        <v>0</v>
      </c>
      <c r="AE48" s="155">
        <v>0</v>
      </c>
      <c r="AF48" s="155">
        <v>1</v>
      </c>
      <c r="AG48" s="28"/>
      <c r="AH48" s="29"/>
      <c r="AI48" s="29"/>
      <c r="AJ48" s="289" t="s">
        <v>43</v>
      </c>
      <c r="AK48" s="276"/>
      <c r="AL48" s="276"/>
      <c r="AM48" s="23">
        <f t="shared" si="2"/>
        <v>0</v>
      </c>
    </row>
    <row r="49" spans="1:39" s="30" customFormat="1" ht="13.9" customHeight="1" x14ac:dyDescent="0.15">
      <c r="B49" s="25"/>
      <c r="C49" s="25"/>
      <c r="D49" s="25"/>
      <c r="E49" s="279" t="s">
        <v>44</v>
      </c>
      <c r="F49" s="270"/>
      <c r="G49" s="271"/>
      <c r="H49" s="62">
        <f t="shared" si="1"/>
        <v>36</v>
      </c>
      <c r="I49" s="107">
        <v>1</v>
      </c>
      <c r="J49" s="107">
        <v>0</v>
      </c>
      <c r="K49" s="107">
        <v>0</v>
      </c>
      <c r="L49" s="107">
        <v>0</v>
      </c>
      <c r="M49" s="107">
        <v>16</v>
      </c>
      <c r="N49" s="107">
        <v>0</v>
      </c>
      <c r="O49" s="107">
        <v>6</v>
      </c>
      <c r="P49" s="107">
        <v>0</v>
      </c>
      <c r="Q49" s="107">
        <v>0</v>
      </c>
      <c r="R49" s="107">
        <v>7</v>
      </c>
      <c r="S49" s="107">
        <v>0</v>
      </c>
      <c r="T49" s="108">
        <v>0</v>
      </c>
      <c r="U49" s="27"/>
      <c r="V49" s="154">
        <v>0</v>
      </c>
      <c r="W49" s="155">
        <v>0</v>
      </c>
      <c r="X49" s="155">
        <v>0</v>
      </c>
      <c r="Y49" s="155">
        <v>0</v>
      </c>
      <c r="Z49" s="155">
        <v>0</v>
      </c>
      <c r="AA49" s="155">
        <v>2</v>
      </c>
      <c r="AB49" s="155">
        <v>0</v>
      </c>
      <c r="AC49" s="155">
        <v>0</v>
      </c>
      <c r="AD49" s="155">
        <v>0</v>
      </c>
      <c r="AE49" s="155">
        <v>2</v>
      </c>
      <c r="AF49" s="155">
        <v>2</v>
      </c>
      <c r="AG49" s="28"/>
      <c r="AH49" s="29"/>
      <c r="AI49" s="29"/>
      <c r="AJ49" s="289" t="s">
        <v>44</v>
      </c>
      <c r="AK49" s="276"/>
      <c r="AL49" s="276"/>
      <c r="AM49" s="23">
        <f t="shared" si="2"/>
        <v>0</v>
      </c>
    </row>
    <row r="50" spans="1:39" s="30" customFormat="1" ht="13.9" customHeight="1" x14ac:dyDescent="0.15">
      <c r="B50" s="25"/>
      <c r="C50" s="25"/>
      <c r="D50" s="25"/>
      <c r="E50" s="279" t="s">
        <v>13</v>
      </c>
      <c r="F50" s="270"/>
      <c r="G50" s="271"/>
      <c r="H50" s="62">
        <f t="shared" si="1"/>
        <v>33</v>
      </c>
      <c r="I50" s="107">
        <v>2</v>
      </c>
      <c r="J50" s="107">
        <v>0</v>
      </c>
      <c r="K50" s="107">
        <v>0</v>
      </c>
      <c r="L50" s="107">
        <v>0</v>
      </c>
      <c r="M50" s="107">
        <v>8</v>
      </c>
      <c r="N50" s="107">
        <v>0</v>
      </c>
      <c r="O50" s="107">
        <v>3</v>
      </c>
      <c r="P50" s="107">
        <v>0</v>
      </c>
      <c r="Q50" s="107">
        <v>0</v>
      </c>
      <c r="R50" s="107">
        <v>14</v>
      </c>
      <c r="S50" s="107">
        <v>0</v>
      </c>
      <c r="T50" s="108">
        <v>0</v>
      </c>
      <c r="U50" s="27"/>
      <c r="V50" s="154">
        <v>0</v>
      </c>
      <c r="W50" s="155">
        <v>0</v>
      </c>
      <c r="X50" s="155">
        <v>0</v>
      </c>
      <c r="Y50" s="155">
        <v>0</v>
      </c>
      <c r="Z50" s="155">
        <v>0</v>
      </c>
      <c r="AA50" s="155">
        <v>5</v>
      </c>
      <c r="AB50" s="155">
        <v>0</v>
      </c>
      <c r="AC50" s="155">
        <v>0</v>
      </c>
      <c r="AD50" s="155">
        <v>0</v>
      </c>
      <c r="AE50" s="155">
        <v>0</v>
      </c>
      <c r="AF50" s="155">
        <v>1</v>
      </c>
      <c r="AG50" s="28"/>
      <c r="AH50" s="29"/>
      <c r="AI50" s="29"/>
      <c r="AJ50" s="289" t="s">
        <v>13</v>
      </c>
      <c r="AK50" s="276"/>
      <c r="AL50" s="276"/>
      <c r="AM50" s="23">
        <f t="shared" si="2"/>
        <v>0</v>
      </c>
    </row>
    <row r="51" spans="1:39" s="30" customFormat="1" ht="13.9" customHeight="1" x14ac:dyDescent="0.15">
      <c r="B51" s="25"/>
      <c r="C51" s="25"/>
      <c r="D51" s="270" t="s">
        <v>45</v>
      </c>
      <c r="E51" s="270"/>
      <c r="F51" s="270"/>
      <c r="G51" s="271"/>
      <c r="H51" s="62">
        <f t="shared" si="1"/>
        <v>6445</v>
      </c>
      <c r="I51" s="109">
        <v>33</v>
      </c>
      <c r="J51" s="109">
        <v>0</v>
      </c>
      <c r="K51" s="109">
        <v>0</v>
      </c>
      <c r="L51" s="109">
        <v>1</v>
      </c>
      <c r="M51" s="109">
        <v>61</v>
      </c>
      <c r="N51" s="109">
        <v>5</v>
      </c>
      <c r="O51" s="109">
        <v>8</v>
      </c>
      <c r="P51" s="109">
        <v>0</v>
      </c>
      <c r="Q51" s="109">
        <v>3</v>
      </c>
      <c r="R51" s="109">
        <v>76</v>
      </c>
      <c r="S51" s="109">
        <v>0</v>
      </c>
      <c r="T51" s="110">
        <v>0</v>
      </c>
      <c r="U51" s="33"/>
      <c r="V51" s="156">
        <v>74</v>
      </c>
      <c r="W51" s="157">
        <v>17</v>
      </c>
      <c r="X51" s="157">
        <v>16</v>
      </c>
      <c r="Y51" s="157">
        <v>5328</v>
      </c>
      <c r="Z51" s="157">
        <v>1</v>
      </c>
      <c r="AA51" s="157">
        <v>245</v>
      </c>
      <c r="AB51" s="157">
        <v>93</v>
      </c>
      <c r="AC51" s="157">
        <v>3</v>
      </c>
      <c r="AD51" s="157">
        <v>64</v>
      </c>
      <c r="AE51" s="157">
        <v>147</v>
      </c>
      <c r="AF51" s="157">
        <v>270</v>
      </c>
      <c r="AG51" s="28"/>
      <c r="AH51" s="29"/>
      <c r="AI51" s="276" t="s">
        <v>45</v>
      </c>
      <c r="AJ51" s="276"/>
      <c r="AK51" s="276"/>
      <c r="AL51" s="276"/>
      <c r="AM51" s="23">
        <f t="shared" si="2"/>
        <v>0</v>
      </c>
    </row>
    <row r="52" spans="1:39" s="30" customFormat="1" ht="13.9" customHeight="1" x14ac:dyDescent="0.15">
      <c r="B52" s="34"/>
      <c r="C52" s="34"/>
      <c r="D52" s="34"/>
      <c r="E52" s="278" t="s">
        <v>46</v>
      </c>
      <c r="F52" s="278"/>
      <c r="G52" s="26" t="s">
        <v>14</v>
      </c>
      <c r="H52" s="62">
        <f t="shared" si="1"/>
        <v>4018</v>
      </c>
      <c r="I52" s="109">
        <v>4</v>
      </c>
      <c r="J52" s="109">
        <v>0</v>
      </c>
      <c r="K52" s="109">
        <v>0</v>
      </c>
      <c r="L52" s="109">
        <v>0</v>
      </c>
      <c r="M52" s="109">
        <v>0</v>
      </c>
      <c r="N52" s="109">
        <v>1</v>
      </c>
      <c r="O52" s="109">
        <v>0</v>
      </c>
      <c r="P52" s="109">
        <v>0</v>
      </c>
      <c r="Q52" s="109">
        <v>0</v>
      </c>
      <c r="R52" s="109">
        <v>3</v>
      </c>
      <c r="S52" s="109">
        <v>0</v>
      </c>
      <c r="T52" s="110">
        <v>0</v>
      </c>
      <c r="U52" s="27"/>
      <c r="V52" s="156">
        <v>50</v>
      </c>
      <c r="W52" s="157">
        <v>4</v>
      </c>
      <c r="X52" s="157">
        <v>10</v>
      </c>
      <c r="Y52" s="157">
        <v>3651</v>
      </c>
      <c r="Z52" s="157">
        <v>1</v>
      </c>
      <c r="AA52" s="157">
        <v>34</v>
      </c>
      <c r="AB52" s="157">
        <v>1</v>
      </c>
      <c r="AC52" s="157">
        <v>0</v>
      </c>
      <c r="AD52" s="157">
        <v>14</v>
      </c>
      <c r="AE52" s="157">
        <v>57</v>
      </c>
      <c r="AF52" s="157">
        <v>188</v>
      </c>
      <c r="AG52" s="35"/>
      <c r="AH52" s="36"/>
      <c r="AI52" s="36"/>
      <c r="AJ52" s="277" t="s">
        <v>47</v>
      </c>
      <c r="AK52" s="277"/>
      <c r="AL52" s="29" t="s">
        <v>14</v>
      </c>
      <c r="AM52" s="23">
        <f t="shared" si="2"/>
        <v>0</v>
      </c>
    </row>
    <row r="53" spans="1:39" s="30" customFormat="1" ht="13.9" customHeight="1" x14ac:dyDescent="0.15">
      <c r="B53" s="34"/>
      <c r="C53" s="34"/>
      <c r="D53" s="34"/>
      <c r="E53" s="290" t="s">
        <v>47</v>
      </c>
      <c r="F53" s="290"/>
      <c r="G53" s="26" t="s">
        <v>15</v>
      </c>
      <c r="H53" s="62">
        <f t="shared" si="1"/>
        <v>1580</v>
      </c>
      <c r="I53" s="109">
        <v>0</v>
      </c>
      <c r="J53" s="109">
        <v>0</v>
      </c>
      <c r="K53" s="109">
        <v>0</v>
      </c>
      <c r="L53" s="109">
        <v>0</v>
      </c>
      <c r="M53" s="109">
        <v>0</v>
      </c>
      <c r="N53" s="109">
        <v>0</v>
      </c>
      <c r="O53" s="109">
        <v>2</v>
      </c>
      <c r="P53" s="109">
        <v>0</v>
      </c>
      <c r="Q53" s="109">
        <v>0</v>
      </c>
      <c r="R53" s="109">
        <v>26</v>
      </c>
      <c r="S53" s="109">
        <v>0</v>
      </c>
      <c r="T53" s="110">
        <v>0</v>
      </c>
      <c r="U53" s="27"/>
      <c r="V53" s="156">
        <v>15</v>
      </c>
      <c r="W53" s="157">
        <v>1</v>
      </c>
      <c r="X53" s="157">
        <v>4</v>
      </c>
      <c r="Y53" s="157">
        <v>1234</v>
      </c>
      <c r="Z53" s="157">
        <v>0</v>
      </c>
      <c r="AA53" s="157">
        <v>88</v>
      </c>
      <c r="AB53" s="157">
        <v>10</v>
      </c>
      <c r="AC53" s="157">
        <v>3</v>
      </c>
      <c r="AD53" s="157">
        <v>50</v>
      </c>
      <c r="AE53" s="157">
        <v>68</v>
      </c>
      <c r="AF53" s="157">
        <v>79</v>
      </c>
      <c r="AG53" s="35"/>
      <c r="AH53" s="36"/>
      <c r="AI53" s="36"/>
      <c r="AJ53" s="295" t="s">
        <v>48</v>
      </c>
      <c r="AK53" s="295"/>
      <c r="AL53" s="29" t="s">
        <v>15</v>
      </c>
      <c r="AM53" s="23">
        <f t="shared" si="2"/>
        <v>0</v>
      </c>
    </row>
    <row r="54" spans="1:39" s="30" customFormat="1" ht="13.9" customHeight="1" x14ac:dyDescent="0.15">
      <c r="B54" s="37"/>
      <c r="C54" s="266" t="s">
        <v>49</v>
      </c>
      <c r="D54" s="266"/>
      <c r="E54" s="266"/>
      <c r="F54" s="266"/>
      <c r="G54" s="269"/>
      <c r="H54" s="62">
        <f t="shared" si="1"/>
        <v>27804</v>
      </c>
      <c r="I54" s="111">
        <v>1904</v>
      </c>
      <c r="J54" s="111">
        <v>3</v>
      </c>
      <c r="K54" s="111">
        <v>59</v>
      </c>
      <c r="L54" s="111">
        <v>48</v>
      </c>
      <c r="M54" s="111">
        <v>1220</v>
      </c>
      <c r="N54" s="111">
        <v>144</v>
      </c>
      <c r="O54" s="111">
        <v>140</v>
      </c>
      <c r="P54" s="111">
        <v>1037</v>
      </c>
      <c r="Q54" s="111">
        <v>6151</v>
      </c>
      <c r="R54" s="111">
        <v>1397</v>
      </c>
      <c r="S54" s="111">
        <v>20</v>
      </c>
      <c r="T54" s="112">
        <v>12</v>
      </c>
      <c r="U54" s="20"/>
      <c r="V54" s="158">
        <v>239</v>
      </c>
      <c r="W54" s="159">
        <v>1612</v>
      </c>
      <c r="X54" s="159">
        <v>5899</v>
      </c>
      <c r="Y54" s="159">
        <v>1741</v>
      </c>
      <c r="Z54" s="159">
        <v>43</v>
      </c>
      <c r="AA54" s="159">
        <v>975</v>
      </c>
      <c r="AB54" s="159">
        <v>147</v>
      </c>
      <c r="AC54" s="159">
        <v>37</v>
      </c>
      <c r="AD54" s="159">
        <v>518</v>
      </c>
      <c r="AE54" s="159">
        <v>3210</v>
      </c>
      <c r="AF54" s="159">
        <v>1248</v>
      </c>
      <c r="AG54" s="38"/>
      <c r="AH54" s="266" t="s">
        <v>49</v>
      </c>
      <c r="AI54" s="266"/>
      <c r="AJ54" s="266"/>
      <c r="AK54" s="266"/>
      <c r="AL54" s="266"/>
      <c r="AM54" s="23">
        <f t="shared" si="2"/>
        <v>0</v>
      </c>
    </row>
    <row r="55" spans="1:39" s="30" customFormat="1" ht="13.9" customHeight="1" x14ac:dyDescent="0.15">
      <c r="B55" s="34"/>
      <c r="C55" s="34"/>
      <c r="D55" s="278" t="s">
        <v>48</v>
      </c>
      <c r="E55" s="278"/>
      <c r="F55" s="270" t="s">
        <v>50</v>
      </c>
      <c r="G55" s="271"/>
      <c r="H55" s="62">
        <f t="shared" si="1"/>
        <v>8742</v>
      </c>
      <c r="I55" s="113">
        <v>760</v>
      </c>
      <c r="J55" s="113">
        <v>0</v>
      </c>
      <c r="K55" s="113">
        <v>42</v>
      </c>
      <c r="L55" s="113">
        <v>8</v>
      </c>
      <c r="M55" s="113">
        <v>594</v>
      </c>
      <c r="N55" s="113">
        <v>29</v>
      </c>
      <c r="O55" s="113">
        <v>1</v>
      </c>
      <c r="P55" s="113">
        <v>1029</v>
      </c>
      <c r="Q55" s="113">
        <v>5575</v>
      </c>
      <c r="R55" s="113">
        <v>473</v>
      </c>
      <c r="S55" s="113">
        <v>1</v>
      </c>
      <c r="T55" s="114">
        <v>0</v>
      </c>
      <c r="U55" s="27"/>
      <c r="V55" s="160">
        <v>0</v>
      </c>
      <c r="W55" s="161">
        <v>0</v>
      </c>
      <c r="X55" s="161">
        <v>3</v>
      </c>
      <c r="Y55" s="161">
        <v>0</v>
      </c>
      <c r="Z55" s="161">
        <v>0</v>
      </c>
      <c r="AA55" s="161">
        <v>21</v>
      </c>
      <c r="AB55" s="161">
        <v>3</v>
      </c>
      <c r="AC55" s="161">
        <v>0</v>
      </c>
      <c r="AD55" s="161">
        <v>0</v>
      </c>
      <c r="AE55" s="161">
        <v>153</v>
      </c>
      <c r="AF55" s="161">
        <v>50</v>
      </c>
      <c r="AG55" s="35"/>
      <c r="AH55" s="36"/>
      <c r="AI55" s="277" t="s">
        <v>48</v>
      </c>
      <c r="AJ55" s="277"/>
      <c r="AK55" s="276" t="s">
        <v>50</v>
      </c>
      <c r="AL55" s="276"/>
      <c r="AM55" s="23">
        <f t="shared" si="2"/>
        <v>0</v>
      </c>
    </row>
    <row r="56" spans="1:39" s="30" customFormat="1" ht="13.9" customHeight="1" x14ac:dyDescent="0.15">
      <c r="B56" s="34"/>
      <c r="C56" s="34"/>
      <c r="D56" s="278" t="s">
        <v>48</v>
      </c>
      <c r="E56" s="278"/>
      <c r="F56" s="270" t="s">
        <v>51</v>
      </c>
      <c r="G56" s="271"/>
      <c r="H56" s="62">
        <f t="shared" si="1"/>
        <v>2111</v>
      </c>
      <c r="I56" s="113">
        <v>8</v>
      </c>
      <c r="J56" s="113">
        <v>0</v>
      </c>
      <c r="K56" s="113">
        <v>0</v>
      </c>
      <c r="L56" s="113">
        <v>0</v>
      </c>
      <c r="M56" s="113">
        <v>0</v>
      </c>
      <c r="N56" s="113">
        <v>2</v>
      </c>
      <c r="O56" s="113">
        <v>3</v>
      </c>
      <c r="P56" s="113">
        <v>0</v>
      </c>
      <c r="Q56" s="113">
        <v>6</v>
      </c>
      <c r="R56" s="113">
        <v>41</v>
      </c>
      <c r="S56" s="113">
        <v>0</v>
      </c>
      <c r="T56" s="114">
        <v>0</v>
      </c>
      <c r="U56" s="27"/>
      <c r="V56" s="160">
        <v>0</v>
      </c>
      <c r="W56" s="161">
        <v>14</v>
      </c>
      <c r="X56" s="161">
        <v>1533</v>
      </c>
      <c r="Y56" s="161">
        <v>0</v>
      </c>
      <c r="Z56" s="161">
        <v>1</v>
      </c>
      <c r="AA56" s="161">
        <v>20</v>
      </c>
      <c r="AB56" s="161">
        <v>10</v>
      </c>
      <c r="AC56" s="161">
        <v>8</v>
      </c>
      <c r="AD56" s="161">
        <v>91</v>
      </c>
      <c r="AE56" s="161">
        <v>235</v>
      </c>
      <c r="AF56" s="161">
        <v>139</v>
      </c>
      <c r="AG56" s="35"/>
      <c r="AH56" s="36"/>
      <c r="AI56" s="277" t="s">
        <v>48</v>
      </c>
      <c r="AJ56" s="277"/>
      <c r="AK56" s="276" t="s">
        <v>51</v>
      </c>
      <c r="AL56" s="276"/>
      <c r="AM56" s="23">
        <f t="shared" si="2"/>
        <v>0</v>
      </c>
    </row>
    <row r="57" spans="1:39" s="40" customFormat="1" ht="13.9" customHeight="1" x14ac:dyDescent="0.15">
      <c r="A57" s="39"/>
      <c r="B57" s="34"/>
      <c r="C57" s="34"/>
      <c r="D57" s="278" t="s">
        <v>48</v>
      </c>
      <c r="E57" s="278"/>
      <c r="F57" s="270" t="s">
        <v>16</v>
      </c>
      <c r="G57" s="271"/>
      <c r="H57" s="62">
        <f t="shared" si="1"/>
        <v>5163</v>
      </c>
      <c r="I57" s="113">
        <v>706</v>
      </c>
      <c r="J57" s="113">
        <v>0</v>
      </c>
      <c r="K57" s="113">
        <v>11</v>
      </c>
      <c r="L57" s="113">
        <v>23</v>
      </c>
      <c r="M57" s="113">
        <v>435</v>
      </c>
      <c r="N57" s="113">
        <v>42</v>
      </c>
      <c r="O57" s="113">
        <v>52</v>
      </c>
      <c r="P57" s="113">
        <v>8</v>
      </c>
      <c r="Q57" s="113">
        <v>120</v>
      </c>
      <c r="R57" s="113">
        <v>349</v>
      </c>
      <c r="S57" s="113">
        <v>2</v>
      </c>
      <c r="T57" s="114">
        <v>1</v>
      </c>
      <c r="U57" s="27"/>
      <c r="V57" s="160">
        <v>116</v>
      </c>
      <c r="W57" s="161">
        <v>114</v>
      </c>
      <c r="X57" s="161">
        <v>202</v>
      </c>
      <c r="Y57" s="161">
        <v>1351</v>
      </c>
      <c r="Z57" s="161">
        <v>1</v>
      </c>
      <c r="AA57" s="161">
        <v>328</v>
      </c>
      <c r="AB57" s="161">
        <v>14</v>
      </c>
      <c r="AC57" s="161">
        <v>12</v>
      </c>
      <c r="AD57" s="161">
        <v>153</v>
      </c>
      <c r="AE57" s="161">
        <v>802</v>
      </c>
      <c r="AF57" s="161">
        <v>321</v>
      </c>
      <c r="AG57" s="35"/>
      <c r="AH57" s="36"/>
      <c r="AI57" s="277" t="s">
        <v>52</v>
      </c>
      <c r="AJ57" s="277"/>
      <c r="AK57" s="276" t="s">
        <v>16</v>
      </c>
      <c r="AL57" s="276"/>
      <c r="AM57" s="23">
        <f t="shared" si="2"/>
        <v>0</v>
      </c>
    </row>
    <row r="58" spans="1:39" s="40" customFormat="1" ht="13.9" customHeight="1" x14ac:dyDescent="0.15">
      <c r="B58" s="36"/>
      <c r="C58" s="36"/>
      <c r="D58" s="277" t="s">
        <v>52</v>
      </c>
      <c r="E58" s="277"/>
      <c r="F58" s="276" t="s">
        <v>53</v>
      </c>
      <c r="G58" s="283"/>
      <c r="H58" s="62">
        <f t="shared" si="1"/>
        <v>252</v>
      </c>
      <c r="I58" s="113">
        <v>5</v>
      </c>
      <c r="J58" s="113">
        <v>0</v>
      </c>
      <c r="K58" s="113">
        <v>0</v>
      </c>
      <c r="L58" s="113">
        <v>0</v>
      </c>
      <c r="M58" s="113">
        <v>0</v>
      </c>
      <c r="N58" s="113">
        <v>14</v>
      </c>
      <c r="O58" s="113">
        <v>0</v>
      </c>
      <c r="P58" s="113">
        <v>0</v>
      </c>
      <c r="Q58" s="113">
        <v>0</v>
      </c>
      <c r="R58" s="113">
        <v>17</v>
      </c>
      <c r="S58" s="113">
        <v>0</v>
      </c>
      <c r="T58" s="114">
        <v>2</v>
      </c>
      <c r="U58" s="41"/>
      <c r="V58" s="160">
        <v>13</v>
      </c>
      <c r="W58" s="161">
        <v>23</v>
      </c>
      <c r="X58" s="161">
        <v>101</v>
      </c>
      <c r="Y58" s="161">
        <v>18</v>
      </c>
      <c r="Z58" s="161">
        <v>2</v>
      </c>
      <c r="AA58" s="161">
        <v>0</v>
      </c>
      <c r="AB58" s="161">
        <v>2</v>
      </c>
      <c r="AC58" s="161">
        <v>0</v>
      </c>
      <c r="AD58" s="161">
        <v>2</v>
      </c>
      <c r="AE58" s="161">
        <v>35</v>
      </c>
      <c r="AF58" s="161">
        <v>18</v>
      </c>
      <c r="AG58" s="35"/>
      <c r="AH58" s="36"/>
      <c r="AI58" s="277" t="s">
        <v>52</v>
      </c>
      <c r="AJ58" s="277"/>
      <c r="AK58" s="276" t="s">
        <v>53</v>
      </c>
      <c r="AL58" s="276"/>
      <c r="AM58" s="23">
        <f t="shared" si="2"/>
        <v>0</v>
      </c>
    </row>
    <row r="59" spans="1:39" s="40" customFormat="1" ht="13.9" customHeight="1" x14ac:dyDescent="0.15">
      <c r="B59" s="36"/>
      <c r="C59" s="36"/>
      <c r="D59" s="277" t="s">
        <v>52</v>
      </c>
      <c r="E59" s="277"/>
      <c r="F59" s="287" t="s">
        <v>132</v>
      </c>
      <c r="G59" s="288"/>
      <c r="H59" s="62">
        <f t="shared" si="1"/>
        <v>361</v>
      </c>
      <c r="I59" s="113">
        <v>3</v>
      </c>
      <c r="J59" s="113">
        <v>0</v>
      </c>
      <c r="K59" s="113">
        <v>0</v>
      </c>
      <c r="L59" s="113">
        <v>0</v>
      </c>
      <c r="M59" s="113">
        <v>2</v>
      </c>
      <c r="N59" s="113">
        <v>4</v>
      </c>
      <c r="O59" s="113">
        <v>1</v>
      </c>
      <c r="P59" s="113">
        <v>0</v>
      </c>
      <c r="Q59" s="113">
        <v>0</v>
      </c>
      <c r="R59" s="113">
        <v>37</v>
      </c>
      <c r="S59" s="113">
        <v>0</v>
      </c>
      <c r="T59" s="114">
        <v>3</v>
      </c>
      <c r="U59" s="27"/>
      <c r="V59" s="160">
        <v>9</v>
      </c>
      <c r="W59" s="161">
        <v>4</v>
      </c>
      <c r="X59" s="161">
        <v>12</v>
      </c>
      <c r="Y59" s="161">
        <v>186</v>
      </c>
      <c r="Z59" s="161">
        <v>2</v>
      </c>
      <c r="AA59" s="161">
        <v>15</v>
      </c>
      <c r="AB59" s="161">
        <v>2</v>
      </c>
      <c r="AC59" s="161">
        <v>0</v>
      </c>
      <c r="AD59" s="161">
        <v>1</v>
      </c>
      <c r="AE59" s="161">
        <v>64</v>
      </c>
      <c r="AF59" s="161">
        <v>16</v>
      </c>
      <c r="AG59" s="35"/>
      <c r="AH59" s="36"/>
      <c r="AI59" s="277" t="s">
        <v>52</v>
      </c>
      <c r="AJ59" s="277"/>
      <c r="AK59" s="287" t="s">
        <v>132</v>
      </c>
      <c r="AL59" s="287"/>
      <c r="AM59" s="23">
        <f t="shared" si="2"/>
        <v>0</v>
      </c>
    </row>
    <row r="60" spans="1:39" s="40" customFormat="1" ht="13.9" customHeight="1" x14ac:dyDescent="0.15">
      <c r="B60" s="36"/>
      <c r="C60" s="36"/>
      <c r="D60" s="277" t="s">
        <v>52</v>
      </c>
      <c r="E60" s="277"/>
      <c r="F60" s="276" t="s">
        <v>17</v>
      </c>
      <c r="G60" s="283"/>
      <c r="H60" s="62">
        <f t="shared" si="1"/>
        <v>629</v>
      </c>
      <c r="I60" s="113">
        <v>48</v>
      </c>
      <c r="J60" s="113">
        <v>0</v>
      </c>
      <c r="K60" s="113">
        <v>0</v>
      </c>
      <c r="L60" s="113">
        <v>0</v>
      </c>
      <c r="M60" s="113">
        <v>42</v>
      </c>
      <c r="N60" s="113">
        <v>2</v>
      </c>
      <c r="O60" s="113">
        <v>8</v>
      </c>
      <c r="P60" s="113">
        <v>0</v>
      </c>
      <c r="Q60" s="113">
        <v>368</v>
      </c>
      <c r="R60" s="113">
        <v>64</v>
      </c>
      <c r="S60" s="113">
        <v>0</v>
      </c>
      <c r="T60" s="114">
        <v>0</v>
      </c>
      <c r="U60" s="27"/>
      <c r="V60" s="160">
        <v>0</v>
      </c>
      <c r="W60" s="161">
        <v>0</v>
      </c>
      <c r="X60" s="161">
        <v>0</v>
      </c>
      <c r="Y60" s="161">
        <v>0</v>
      </c>
      <c r="Z60" s="161">
        <v>9</v>
      </c>
      <c r="AA60" s="161">
        <v>9</v>
      </c>
      <c r="AB60" s="161">
        <v>0</v>
      </c>
      <c r="AC60" s="161">
        <v>1</v>
      </c>
      <c r="AD60" s="161">
        <v>0</v>
      </c>
      <c r="AE60" s="161">
        <v>38</v>
      </c>
      <c r="AF60" s="161">
        <v>40</v>
      </c>
      <c r="AG60" s="35"/>
      <c r="AH60" s="36"/>
      <c r="AI60" s="277" t="s">
        <v>46</v>
      </c>
      <c r="AJ60" s="277"/>
      <c r="AK60" s="276" t="s">
        <v>17</v>
      </c>
      <c r="AL60" s="276"/>
      <c r="AM60" s="23">
        <f t="shared" si="2"/>
        <v>0</v>
      </c>
    </row>
    <row r="61" spans="1:39" s="40" customFormat="1" ht="13.9" customHeight="1" thickBot="1" x14ac:dyDescent="0.2">
      <c r="B61" s="42"/>
      <c r="C61" s="42"/>
      <c r="D61" s="284" t="s">
        <v>46</v>
      </c>
      <c r="E61" s="284"/>
      <c r="F61" s="285" t="s">
        <v>18</v>
      </c>
      <c r="G61" s="286"/>
      <c r="H61" s="62">
        <f t="shared" si="1"/>
        <v>6644</v>
      </c>
      <c r="I61" s="115">
        <v>182</v>
      </c>
      <c r="J61" s="115">
        <v>0</v>
      </c>
      <c r="K61" s="115">
        <v>4</v>
      </c>
      <c r="L61" s="115">
        <v>6</v>
      </c>
      <c r="M61" s="115">
        <v>0</v>
      </c>
      <c r="N61" s="115">
        <v>10</v>
      </c>
      <c r="O61" s="115">
        <v>27</v>
      </c>
      <c r="P61" s="115">
        <v>0</v>
      </c>
      <c r="Q61" s="115">
        <v>26</v>
      </c>
      <c r="R61" s="115">
        <v>196</v>
      </c>
      <c r="S61" s="115">
        <v>8</v>
      </c>
      <c r="T61" s="116">
        <v>1</v>
      </c>
      <c r="U61" s="27"/>
      <c r="V61" s="162">
        <v>71</v>
      </c>
      <c r="W61" s="163">
        <v>946</v>
      </c>
      <c r="X61" s="163">
        <v>3241</v>
      </c>
      <c r="Y61" s="163">
        <v>181</v>
      </c>
      <c r="Z61" s="163">
        <v>0</v>
      </c>
      <c r="AA61" s="163">
        <v>423</v>
      </c>
      <c r="AB61" s="163">
        <v>81</v>
      </c>
      <c r="AC61" s="163">
        <v>11</v>
      </c>
      <c r="AD61" s="163">
        <v>211</v>
      </c>
      <c r="AE61" s="163">
        <v>586</v>
      </c>
      <c r="AF61" s="163">
        <v>433</v>
      </c>
      <c r="AG61" s="43"/>
      <c r="AH61" s="42"/>
      <c r="AI61" s="284" t="s">
        <v>47</v>
      </c>
      <c r="AJ61" s="284"/>
      <c r="AK61" s="285" t="s">
        <v>18</v>
      </c>
      <c r="AL61" s="285"/>
      <c r="AM61" s="23">
        <f t="shared" si="2"/>
        <v>0</v>
      </c>
    </row>
    <row r="62" spans="1:39" ht="13.9" customHeight="1" x14ac:dyDescent="0.15">
      <c r="A62" s="44"/>
      <c r="B62" s="262"/>
      <c r="C62" s="262"/>
      <c r="D62" s="262"/>
      <c r="E62" s="262"/>
      <c r="F62" s="262"/>
      <c r="G62" s="262"/>
      <c r="H62" s="262"/>
      <c r="I62" s="262"/>
      <c r="J62" s="262"/>
      <c r="K62" s="262"/>
      <c r="L62" s="262"/>
      <c r="M62" s="262"/>
      <c r="N62" s="262"/>
      <c r="O62" s="262"/>
      <c r="P62" s="262"/>
      <c r="Q62" s="262"/>
      <c r="R62" s="262"/>
      <c r="S62" s="262"/>
      <c r="T62" s="262"/>
      <c r="U62" s="45"/>
      <c r="V62" s="291" t="s">
        <v>150</v>
      </c>
      <c r="W62" s="262"/>
      <c r="X62" s="262"/>
      <c r="Y62" s="262"/>
      <c r="Z62" s="262"/>
      <c r="AA62" s="262"/>
      <c r="AB62" s="262"/>
      <c r="AC62" s="262"/>
      <c r="AD62" s="262"/>
      <c r="AE62" s="262"/>
      <c r="AF62" s="262"/>
      <c r="AG62" s="262"/>
      <c r="AH62" s="262"/>
      <c r="AI62" s="262"/>
      <c r="AJ62" s="262"/>
      <c r="AK62" s="262"/>
      <c r="AL62" s="262"/>
    </row>
    <row r="63" spans="1:39" ht="13.9" customHeight="1" x14ac:dyDescent="0.15">
      <c r="H63" s="2"/>
      <c r="I63" s="2"/>
      <c r="J63" s="2"/>
      <c r="K63" s="2"/>
      <c r="L63" s="2"/>
      <c r="M63" s="2"/>
      <c r="N63" s="2"/>
      <c r="O63" s="2"/>
      <c r="P63" s="2"/>
      <c r="Q63" s="2"/>
      <c r="R63" s="2"/>
      <c r="S63" s="2"/>
      <c r="T63" s="2"/>
      <c r="U63" s="46"/>
      <c r="V63" s="292" t="s">
        <v>131</v>
      </c>
      <c r="W63" s="292"/>
      <c r="X63" s="292"/>
      <c r="Y63" s="292"/>
      <c r="Z63" s="292"/>
      <c r="AA63" s="292"/>
      <c r="AB63" s="292"/>
      <c r="AC63" s="292"/>
      <c r="AD63" s="292"/>
      <c r="AE63" s="292"/>
      <c r="AF63" s="292"/>
      <c r="AG63" s="292"/>
      <c r="AH63" s="292"/>
      <c r="AI63" s="292"/>
      <c r="AJ63" s="292"/>
      <c r="AK63" s="292"/>
      <c r="AL63" s="292"/>
    </row>
    <row r="64" spans="1:39" x14ac:dyDescent="0.15">
      <c r="H64" s="2"/>
      <c r="I64" s="2"/>
      <c r="J64" s="2"/>
      <c r="K64" s="2"/>
      <c r="L64" s="2"/>
      <c r="M64" s="2"/>
      <c r="N64" s="2"/>
      <c r="O64" s="2"/>
      <c r="P64" s="2"/>
      <c r="Q64" s="2"/>
      <c r="R64" s="2"/>
      <c r="S64" s="2"/>
      <c r="T64" s="2"/>
      <c r="U64" s="2"/>
      <c r="V64" s="2"/>
      <c r="W64" s="2"/>
      <c r="X64" s="2"/>
      <c r="Y64" s="2"/>
      <c r="Z64" s="2"/>
      <c r="AA64" s="2"/>
      <c r="AB64" s="2"/>
      <c r="AC64" s="2"/>
      <c r="AD64" s="2"/>
      <c r="AE64" s="2"/>
      <c r="AF64" s="2"/>
      <c r="AG64" s="2"/>
    </row>
    <row r="65" spans="7:33" x14ac:dyDescent="0.15">
      <c r="I65" s="2"/>
      <c r="J65" s="2"/>
      <c r="K65" s="2"/>
      <c r="L65" s="2"/>
      <c r="M65" s="2"/>
      <c r="N65" s="2"/>
      <c r="O65" s="2"/>
      <c r="P65" s="2"/>
      <c r="Q65" s="2"/>
      <c r="R65" s="2"/>
      <c r="S65" s="2"/>
      <c r="T65" s="2"/>
      <c r="U65" s="2"/>
      <c r="V65" s="2"/>
      <c r="W65" s="2"/>
      <c r="X65" s="2"/>
      <c r="Y65" s="2"/>
      <c r="Z65" s="2"/>
      <c r="AA65" s="2"/>
      <c r="AB65" s="2"/>
      <c r="AC65" s="2"/>
      <c r="AD65" s="2"/>
      <c r="AE65" s="2"/>
      <c r="AF65" s="2"/>
      <c r="AG65" s="2"/>
    </row>
    <row r="66" spans="7:33" x14ac:dyDescent="0.15">
      <c r="G66" s="1" t="s">
        <v>120</v>
      </c>
      <c r="I66" s="2"/>
      <c r="J66" s="2"/>
      <c r="K66" s="2"/>
      <c r="L66" s="2"/>
      <c r="M66" s="2"/>
      <c r="N66" s="2"/>
      <c r="O66" s="2"/>
      <c r="P66" s="2"/>
      <c r="Q66" s="2"/>
      <c r="R66" s="2"/>
      <c r="S66" s="2"/>
      <c r="T66" s="2"/>
      <c r="U66" s="2"/>
      <c r="V66" s="2"/>
      <c r="W66" s="2"/>
      <c r="X66" s="2"/>
      <c r="Y66" s="2"/>
      <c r="Z66" s="2"/>
      <c r="AA66" s="2"/>
      <c r="AB66" s="2"/>
      <c r="AC66" s="2"/>
      <c r="AD66" s="2"/>
      <c r="AE66" s="2"/>
      <c r="AF66" s="2"/>
      <c r="AG66" s="2"/>
    </row>
    <row r="67" spans="7:33" x14ac:dyDescent="0.15">
      <c r="G67" s="1" t="s">
        <v>121</v>
      </c>
      <c r="H67" s="47">
        <f t="shared" ref="H67:R67" si="3">SUM(H7,H20,H27,H31,H46,H54)-H6</f>
        <v>0</v>
      </c>
      <c r="I67" s="47">
        <f t="shared" si="3"/>
        <v>0</v>
      </c>
      <c r="J67" s="47">
        <f t="shared" si="3"/>
        <v>0</v>
      </c>
      <c r="K67" s="47">
        <f>SUM(K7,K20,K27,K31,K46,K54)-K6</f>
        <v>0</v>
      </c>
      <c r="L67" s="47">
        <f>SUM(L7,L20,L27,L31,L46,L54)-L6</f>
        <v>0</v>
      </c>
      <c r="M67" s="47">
        <f t="shared" si="3"/>
        <v>0</v>
      </c>
      <c r="N67" s="47">
        <f t="shared" si="3"/>
        <v>0</v>
      </c>
      <c r="O67" s="47">
        <f t="shared" si="3"/>
        <v>0</v>
      </c>
      <c r="P67" s="47">
        <f t="shared" si="3"/>
        <v>0</v>
      </c>
      <c r="Q67" s="47">
        <f t="shared" si="3"/>
        <v>0</v>
      </c>
      <c r="R67" s="47">
        <f t="shared" si="3"/>
        <v>0</v>
      </c>
      <c r="S67" s="47">
        <f>SUM(S7,S20,S27,S31,S46,S54)-S6</f>
        <v>0</v>
      </c>
      <c r="T67" s="47">
        <f>SUM(T7,T20,T27,T31,T46,T54)-T6</f>
        <v>0</v>
      </c>
      <c r="U67" s="2"/>
      <c r="V67" s="47">
        <f>SUM(V7,V20,V27,V31,V46,V54)-V6</f>
        <v>0</v>
      </c>
      <c r="W67" s="47">
        <f>SUM(W7,W20,W27,W31,W46,W54)-W6</f>
        <v>0</v>
      </c>
      <c r="X67" s="47">
        <f t="shared" ref="X67:AF67" si="4">SUM(X7,X20,X27,X31,X46,X54)-X6</f>
        <v>0</v>
      </c>
      <c r="Y67" s="47">
        <f t="shared" si="4"/>
        <v>0</v>
      </c>
      <c r="Z67" s="47">
        <f t="shared" si="4"/>
        <v>0</v>
      </c>
      <c r="AA67" s="47">
        <f t="shared" si="4"/>
        <v>0</v>
      </c>
      <c r="AB67" s="47">
        <f t="shared" si="4"/>
        <v>0</v>
      </c>
      <c r="AC67" s="47">
        <f t="shared" si="4"/>
        <v>0</v>
      </c>
      <c r="AD67" s="47">
        <f t="shared" si="4"/>
        <v>0</v>
      </c>
      <c r="AE67" s="47">
        <f t="shared" si="4"/>
        <v>0</v>
      </c>
      <c r="AF67" s="47">
        <f t="shared" si="4"/>
        <v>0</v>
      </c>
      <c r="AG67" s="2"/>
    </row>
    <row r="68" spans="7:33" x14ac:dyDescent="0.15">
      <c r="G68" s="1" t="s">
        <v>122</v>
      </c>
      <c r="H68" s="47">
        <f t="shared" ref="H68:R68" si="5">SUM(H8,H13,H18,H19)-H7</f>
        <v>0</v>
      </c>
      <c r="I68" s="47">
        <f t="shared" si="5"/>
        <v>0</v>
      </c>
      <c r="J68" s="47">
        <f t="shared" si="5"/>
        <v>0</v>
      </c>
      <c r="K68" s="47">
        <f>SUM(K8,K13,K18,K19)-K7</f>
        <v>0</v>
      </c>
      <c r="L68" s="47">
        <f>SUM(L8,L13,L18,L19)-L7</f>
        <v>0</v>
      </c>
      <c r="M68" s="47">
        <f t="shared" si="5"/>
        <v>0</v>
      </c>
      <c r="N68" s="47">
        <f t="shared" si="5"/>
        <v>0</v>
      </c>
      <c r="O68" s="47">
        <f t="shared" si="5"/>
        <v>0</v>
      </c>
      <c r="P68" s="47">
        <f t="shared" si="5"/>
        <v>0</v>
      </c>
      <c r="Q68" s="47">
        <f t="shared" si="5"/>
        <v>0</v>
      </c>
      <c r="R68" s="47">
        <f t="shared" si="5"/>
        <v>0</v>
      </c>
      <c r="S68" s="47">
        <f>SUM(S8,S13,S18,S19)-S7</f>
        <v>0</v>
      </c>
      <c r="T68" s="47">
        <f>SUM(T8,T13,T18,T19)-T7</f>
        <v>0</v>
      </c>
      <c r="U68" s="2"/>
      <c r="V68" s="47">
        <f>SUM(V8,V13,V18,V19)-V7</f>
        <v>0</v>
      </c>
      <c r="W68" s="47">
        <f>SUM(W8,W13,W18,W19)-W7</f>
        <v>0</v>
      </c>
      <c r="X68" s="47">
        <f t="shared" ref="X68:AF68" si="6">SUM(X8,X13,X18,X19)-X7</f>
        <v>0</v>
      </c>
      <c r="Y68" s="47">
        <f t="shared" si="6"/>
        <v>0</v>
      </c>
      <c r="Z68" s="47">
        <f t="shared" si="6"/>
        <v>0</v>
      </c>
      <c r="AA68" s="47">
        <f t="shared" si="6"/>
        <v>0</v>
      </c>
      <c r="AB68" s="47">
        <f t="shared" si="6"/>
        <v>0</v>
      </c>
      <c r="AC68" s="47">
        <f t="shared" si="6"/>
        <v>0</v>
      </c>
      <c r="AD68" s="47">
        <f t="shared" si="6"/>
        <v>0</v>
      </c>
      <c r="AE68" s="47">
        <f t="shared" si="6"/>
        <v>0</v>
      </c>
      <c r="AF68" s="47">
        <f t="shared" si="6"/>
        <v>0</v>
      </c>
      <c r="AG68" s="2"/>
    </row>
    <row r="69" spans="7:33" x14ac:dyDescent="0.15">
      <c r="G69" s="1" t="s">
        <v>0</v>
      </c>
      <c r="H69" s="47">
        <f t="shared" ref="H69:R69" si="7">SUM(H9:H12)-H8</f>
        <v>0</v>
      </c>
      <c r="I69" s="47">
        <f t="shared" si="7"/>
        <v>0</v>
      </c>
      <c r="J69" s="47">
        <f t="shared" si="7"/>
        <v>0</v>
      </c>
      <c r="K69" s="47">
        <f>SUM(K9:K12)-K8</f>
        <v>0</v>
      </c>
      <c r="L69" s="47">
        <f>SUM(L9:L12)-L8</f>
        <v>0</v>
      </c>
      <c r="M69" s="47">
        <f t="shared" si="7"/>
        <v>0</v>
      </c>
      <c r="N69" s="47">
        <f t="shared" si="7"/>
        <v>0</v>
      </c>
      <c r="O69" s="47">
        <f t="shared" si="7"/>
        <v>0</v>
      </c>
      <c r="P69" s="47">
        <f t="shared" si="7"/>
        <v>0</v>
      </c>
      <c r="Q69" s="47">
        <f t="shared" si="7"/>
        <v>0</v>
      </c>
      <c r="R69" s="47">
        <f t="shared" si="7"/>
        <v>0</v>
      </c>
      <c r="S69" s="47">
        <f>SUM(S9:S12)-S8</f>
        <v>0</v>
      </c>
      <c r="T69" s="47">
        <f>SUM(T9:T12)-T8</f>
        <v>0</v>
      </c>
      <c r="U69" s="48"/>
      <c r="V69" s="47">
        <f>SUM(V9:V12)-V8</f>
        <v>0</v>
      </c>
      <c r="W69" s="47">
        <f>SUM(W9:W12)-W8</f>
        <v>0</v>
      </c>
      <c r="X69" s="47">
        <f t="shared" ref="X69:AF69" si="8">SUM(X9:X12)-X8</f>
        <v>0</v>
      </c>
      <c r="Y69" s="47">
        <f t="shared" si="8"/>
        <v>0</v>
      </c>
      <c r="Z69" s="47">
        <f t="shared" si="8"/>
        <v>0</v>
      </c>
      <c r="AA69" s="47">
        <f t="shared" si="8"/>
        <v>0</v>
      </c>
      <c r="AB69" s="47">
        <f t="shared" si="8"/>
        <v>0</v>
      </c>
      <c r="AC69" s="47">
        <f t="shared" si="8"/>
        <v>0</v>
      </c>
      <c r="AD69" s="47">
        <f t="shared" si="8"/>
        <v>0</v>
      </c>
      <c r="AE69" s="47">
        <f t="shared" si="8"/>
        <v>0</v>
      </c>
      <c r="AF69" s="47">
        <f t="shared" si="8"/>
        <v>0</v>
      </c>
      <c r="AG69" s="2"/>
    </row>
    <row r="70" spans="7:33" x14ac:dyDescent="0.15">
      <c r="G70" s="1" t="s">
        <v>123</v>
      </c>
      <c r="H70" s="47">
        <f>SUM(H14:H17)-H13</f>
        <v>0</v>
      </c>
      <c r="I70" s="47">
        <f>SUM(I14:I17)-I13</f>
        <v>0</v>
      </c>
      <c r="J70" s="47">
        <f t="shared" ref="J70:T70" si="9">SUM(J14:J17)-J13</f>
        <v>0</v>
      </c>
      <c r="K70" s="47">
        <f>SUM(K14:K17)-K13</f>
        <v>0</v>
      </c>
      <c r="L70" s="47">
        <f>SUM(L14:L17)-L13</f>
        <v>0</v>
      </c>
      <c r="M70" s="47">
        <f t="shared" si="9"/>
        <v>0</v>
      </c>
      <c r="N70" s="47">
        <f t="shared" si="9"/>
        <v>0</v>
      </c>
      <c r="O70" s="47">
        <f t="shared" si="9"/>
        <v>0</v>
      </c>
      <c r="P70" s="47">
        <f t="shared" si="9"/>
        <v>0</v>
      </c>
      <c r="Q70" s="47">
        <f t="shared" si="9"/>
        <v>0</v>
      </c>
      <c r="R70" s="47">
        <f t="shared" si="9"/>
        <v>0</v>
      </c>
      <c r="S70" s="47">
        <f>SUM(S14:S17)-S13</f>
        <v>0</v>
      </c>
      <c r="T70" s="47">
        <f t="shared" si="9"/>
        <v>0</v>
      </c>
      <c r="U70" s="48"/>
      <c r="V70" s="47">
        <f t="shared" ref="V70:AF70" si="10">SUM(V14:V17)-V13</f>
        <v>0</v>
      </c>
      <c r="W70" s="47">
        <f>SUM(W14:W17)-W13</f>
        <v>0</v>
      </c>
      <c r="X70" s="47">
        <f t="shared" si="10"/>
        <v>0</v>
      </c>
      <c r="Y70" s="47">
        <f t="shared" si="10"/>
        <v>0</v>
      </c>
      <c r="Z70" s="47">
        <f t="shared" si="10"/>
        <v>0</v>
      </c>
      <c r="AA70" s="47">
        <f t="shared" si="10"/>
        <v>0</v>
      </c>
      <c r="AB70" s="47">
        <f t="shared" si="10"/>
        <v>0</v>
      </c>
      <c r="AC70" s="47">
        <f t="shared" si="10"/>
        <v>0</v>
      </c>
      <c r="AD70" s="47">
        <f t="shared" si="10"/>
        <v>0</v>
      </c>
      <c r="AE70" s="47">
        <f t="shared" si="10"/>
        <v>0</v>
      </c>
      <c r="AF70" s="47">
        <f t="shared" si="10"/>
        <v>0</v>
      </c>
      <c r="AG70" s="2"/>
    </row>
    <row r="71" spans="7:33" x14ac:dyDescent="0.15">
      <c r="G71" s="1" t="s">
        <v>124</v>
      </c>
      <c r="H71" s="47">
        <f>SUM(H21:H23,H25:H26)-H20</f>
        <v>0</v>
      </c>
      <c r="I71" s="47">
        <f t="shared" ref="I71:T71" si="11">SUM(I21:I23,I25:I26)-I20</f>
        <v>0</v>
      </c>
      <c r="J71" s="47">
        <f t="shared" si="11"/>
        <v>0</v>
      </c>
      <c r="K71" s="47">
        <f>SUM(K21:K23,K25:K26)-K20</f>
        <v>0</v>
      </c>
      <c r="L71" s="47">
        <f>SUM(L21:L23,L25:L26)-L20</f>
        <v>0</v>
      </c>
      <c r="M71" s="47">
        <f t="shared" si="11"/>
        <v>0</v>
      </c>
      <c r="N71" s="47">
        <f t="shared" si="11"/>
        <v>0</v>
      </c>
      <c r="O71" s="47">
        <f t="shared" si="11"/>
        <v>0</v>
      </c>
      <c r="P71" s="47">
        <f t="shared" si="11"/>
        <v>0</v>
      </c>
      <c r="Q71" s="47">
        <f t="shared" si="11"/>
        <v>0</v>
      </c>
      <c r="R71" s="47">
        <f t="shared" si="11"/>
        <v>0</v>
      </c>
      <c r="S71" s="47">
        <f>SUM(S21:S23,S25:S26)-S20</f>
        <v>0</v>
      </c>
      <c r="T71" s="47">
        <f t="shared" si="11"/>
        <v>0</v>
      </c>
      <c r="U71" s="48"/>
      <c r="V71" s="47">
        <f t="shared" ref="V71:AF71" si="12">SUM(V21:V23,V25:V26)-V20</f>
        <v>0</v>
      </c>
      <c r="W71" s="47">
        <f>SUM(W21:W23,W25:W26)-W20</f>
        <v>0</v>
      </c>
      <c r="X71" s="47">
        <f t="shared" si="12"/>
        <v>0</v>
      </c>
      <c r="Y71" s="47">
        <f t="shared" si="12"/>
        <v>0</v>
      </c>
      <c r="Z71" s="47">
        <f t="shared" si="12"/>
        <v>0</v>
      </c>
      <c r="AA71" s="47">
        <f t="shared" si="12"/>
        <v>0</v>
      </c>
      <c r="AB71" s="47">
        <f t="shared" si="12"/>
        <v>0</v>
      </c>
      <c r="AC71" s="47">
        <f t="shared" si="12"/>
        <v>0</v>
      </c>
      <c r="AD71" s="47">
        <f t="shared" si="12"/>
        <v>0</v>
      </c>
      <c r="AE71" s="47">
        <f t="shared" si="12"/>
        <v>0</v>
      </c>
      <c r="AF71" s="47">
        <f t="shared" si="12"/>
        <v>0</v>
      </c>
      <c r="AG71" s="2"/>
    </row>
    <row r="72" spans="7:33" x14ac:dyDescent="0.15">
      <c r="G72" s="1" t="s">
        <v>125</v>
      </c>
      <c r="H72" s="47">
        <f>SUM(H28:H30)-H27</f>
        <v>0</v>
      </c>
      <c r="I72" s="47">
        <f t="shared" ref="I72:T72" si="13">SUM(I28:I30)-I27</f>
        <v>0</v>
      </c>
      <c r="J72" s="47">
        <f t="shared" si="13"/>
        <v>0</v>
      </c>
      <c r="K72" s="47">
        <f>SUM(K28:K30)-K27</f>
        <v>0</v>
      </c>
      <c r="L72" s="47">
        <f>SUM(L28:L30)-L27</f>
        <v>0</v>
      </c>
      <c r="M72" s="47">
        <f t="shared" si="13"/>
        <v>0</v>
      </c>
      <c r="N72" s="47">
        <f t="shared" si="13"/>
        <v>0</v>
      </c>
      <c r="O72" s="47">
        <f t="shared" si="13"/>
        <v>0</v>
      </c>
      <c r="P72" s="47">
        <f t="shared" si="13"/>
        <v>0</v>
      </c>
      <c r="Q72" s="47">
        <f t="shared" si="13"/>
        <v>0</v>
      </c>
      <c r="R72" s="47">
        <f t="shared" si="13"/>
        <v>0</v>
      </c>
      <c r="S72" s="47">
        <f>SUM(S28:S30)-S27</f>
        <v>0</v>
      </c>
      <c r="T72" s="47">
        <f t="shared" si="13"/>
        <v>0</v>
      </c>
      <c r="U72" s="48"/>
      <c r="V72" s="47">
        <f t="shared" ref="V72:AF72" si="14">SUM(V28:V30)-V27</f>
        <v>0</v>
      </c>
      <c r="W72" s="47">
        <f>SUM(W28:W30)-W27</f>
        <v>0</v>
      </c>
      <c r="X72" s="47">
        <f t="shared" si="14"/>
        <v>0</v>
      </c>
      <c r="Y72" s="47">
        <f t="shared" si="14"/>
        <v>0</v>
      </c>
      <c r="Z72" s="47">
        <f t="shared" si="14"/>
        <v>0</v>
      </c>
      <c r="AA72" s="47">
        <f t="shared" si="14"/>
        <v>0</v>
      </c>
      <c r="AB72" s="47">
        <f t="shared" si="14"/>
        <v>0</v>
      </c>
      <c r="AC72" s="47">
        <f t="shared" si="14"/>
        <v>0</v>
      </c>
      <c r="AD72" s="47">
        <f t="shared" si="14"/>
        <v>0</v>
      </c>
      <c r="AE72" s="47">
        <f t="shared" si="14"/>
        <v>0</v>
      </c>
      <c r="AF72" s="47">
        <f t="shared" si="14"/>
        <v>0</v>
      </c>
      <c r="AG72" s="2"/>
    </row>
    <row r="73" spans="7:33" x14ac:dyDescent="0.15">
      <c r="G73" s="1" t="s">
        <v>126</v>
      </c>
      <c r="H73" s="47">
        <f>SUM(H32:H33,H36,H42,H44:H45)-H31</f>
        <v>0</v>
      </c>
      <c r="I73" s="47">
        <f t="shared" ref="I73:T73" si="15">SUM(I32:I33,I36,I42,I44:I45)-I31</f>
        <v>0</v>
      </c>
      <c r="J73" s="47">
        <f t="shared" si="15"/>
        <v>0</v>
      </c>
      <c r="K73" s="47">
        <f>SUM(K32:K33,K36,K42,K44:K45)-K31</f>
        <v>0</v>
      </c>
      <c r="L73" s="47">
        <f>SUM(L32:L33,L36,L42,L44:L45)-L31</f>
        <v>0</v>
      </c>
      <c r="M73" s="47">
        <f t="shared" si="15"/>
        <v>0</v>
      </c>
      <c r="N73" s="47">
        <f t="shared" si="15"/>
        <v>0</v>
      </c>
      <c r="O73" s="47">
        <f t="shared" si="15"/>
        <v>0</v>
      </c>
      <c r="P73" s="47">
        <f t="shared" si="15"/>
        <v>0</v>
      </c>
      <c r="Q73" s="47">
        <f t="shared" si="15"/>
        <v>0</v>
      </c>
      <c r="R73" s="47">
        <f t="shared" si="15"/>
        <v>0</v>
      </c>
      <c r="S73" s="47">
        <f>SUM(S32:S33,S36,S42,S44:S45)-S31</f>
        <v>0</v>
      </c>
      <c r="T73" s="47">
        <f t="shared" si="15"/>
        <v>0</v>
      </c>
      <c r="U73" s="48"/>
      <c r="V73" s="47">
        <f t="shared" ref="V73:AF73" si="16">SUM(V32:V33,V36,V42,V44:V45)-V31</f>
        <v>0</v>
      </c>
      <c r="W73" s="47">
        <f>SUM(W32:W33,W36,W42,W44:W45)-W31</f>
        <v>0</v>
      </c>
      <c r="X73" s="47">
        <f t="shared" si="16"/>
        <v>0</v>
      </c>
      <c r="Y73" s="47">
        <f t="shared" si="16"/>
        <v>0</v>
      </c>
      <c r="Z73" s="47">
        <f t="shared" si="16"/>
        <v>0</v>
      </c>
      <c r="AA73" s="47">
        <f t="shared" si="16"/>
        <v>0</v>
      </c>
      <c r="AB73" s="47">
        <f t="shared" si="16"/>
        <v>0</v>
      </c>
      <c r="AC73" s="47">
        <f t="shared" si="16"/>
        <v>0</v>
      </c>
      <c r="AD73" s="47">
        <f t="shared" si="16"/>
        <v>0</v>
      </c>
      <c r="AE73" s="47">
        <f t="shared" si="16"/>
        <v>0</v>
      </c>
      <c r="AF73" s="47">
        <f t="shared" si="16"/>
        <v>0</v>
      </c>
      <c r="AG73" s="2"/>
    </row>
    <row r="74" spans="7:33" x14ac:dyDescent="0.15">
      <c r="G74" s="1" t="s">
        <v>127</v>
      </c>
      <c r="H74" s="47">
        <f>SUM(H34:H35)-H33</f>
        <v>0</v>
      </c>
      <c r="I74" s="47">
        <f t="shared" ref="I74:T74" si="17">SUM(I34:I35)-I33</f>
        <v>0</v>
      </c>
      <c r="J74" s="47">
        <f t="shared" si="17"/>
        <v>0</v>
      </c>
      <c r="K74" s="47">
        <f>SUM(K34:K35)-K33</f>
        <v>0</v>
      </c>
      <c r="L74" s="47">
        <f>SUM(L34:L35)-L33</f>
        <v>0</v>
      </c>
      <c r="M74" s="47">
        <f t="shared" si="17"/>
        <v>0</v>
      </c>
      <c r="N74" s="47">
        <f t="shared" si="17"/>
        <v>0</v>
      </c>
      <c r="O74" s="47">
        <f t="shared" si="17"/>
        <v>0</v>
      </c>
      <c r="P74" s="47">
        <f t="shared" si="17"/>
        <v>0</v>
      </c>
      <c r="Q74" s="47">
        <f t="shared" si="17"/>
        <v>0</v>
      </c>
      <c r="R74" s="47">
        <f t="shared" si="17"/>
        <v>0</v>
      </c>
      <c r="S74" s="47">
        <f>SUM(S34:S35)-S33</f>
        <v>0</v>
      </c>
      <c r="T74" s="47">
        <f t="shared" si="17"/>
        <v>0</v>
      </c>
      <c r="U74" s="48"/>
      <c r="V74" s="47">
        <f t="shared" ref="V74:AF74" si="18">SUM(V34:V35)-V33</f>
        <v>0</v>
      </c>
      <c r="W74" s="47">
        <f>SUM(W34:W35)-W33</f>
        <v>0</v>
      </c>
      <c r="X74" s="47">
        <f t="shared" si="18"/>
        <v>0</v>
      </c>
      <c r="Y74" s="47">
        <f t="shared" si="18"/>
        <v>0</v>
      </c>
      <c r="Z74" s="47">
        <f t="shared" si="18"/>
        <v>0</v>
      </c>
      <c r="AA74" s="47">
        <f t="shared" si="18"/>
        <v>0</v>
      </c>
      <c r="AB74" s="47">
        <f t="shared" si="18"/>
        <v>0</v>
      </c>
      <c r="AC74" s="47">
        <f t="shared" si="18"/>
        <v>0</v>
      </c>
      <c r="AD74" s="47">
        <f t="shared" si="18"/>
        <v>0</v>
      </c>
      <c r="AE74" s="47">
        <f t="shared" si="18"/>
        <v>0</v>
      </c>
      <c r="AF74" s="47">
        <f t="shared" si="18"/>
        <v>0</v>
      </c>
      <c r="AG74" s="2"/>
    </row>
    <row r="75" spans="7:33" x14ac:dyDescent="0.15">
      <c r="G75" s="1" t="s">
        <v>128</v>
      </c>
      <c r="H75" s="47">
        <f>SUM(H37:H41)-H36</f>
        <v>0</v>
      </c>
      <c r="I75" s="47">
        <f t="shared" ref="I75:T75" si="19">SUM(I37:I41)-I36</f>
        <v>0</v>
      </c>
      <c r="J75" s="47">
        <f t="shared" si="19"/>
        <v>0</v>
      </c>
      <c r="K75" s="47">
        <f>SUM(K37:K41)-K36</f>
        <v>0</v>
      </c>
      <c r="L75" s="47">
        <f>SUM(L37:L41)-L36</f>
        <v>0</v>
      </c>
      <c r="M75" s="47">
        <f t="shared" si="19"/>
        <v>0</v>
      </c>
      <c r="N75" s="47">
        <f t="shared" si="19"/>
        <v>0</v>
      </c>
      <c r="O75" s="47">
        <f t="shared" si="19"/>
        <v>0</v>
      </c>
      <c r="P75" s="47">
        <f t="shared" si="19"/>
        <v>0</v>
      </c>
      <c r="Q75" s="47">
        <f t="shared" si="19"/>
        <v>0</v>
      </c>
      <c r="R75" s="47">
        <f t="shared" si="19"/>
        <v>0</v>
      </c>
      <c r="S75" s="47">
        <f>SUM(S37:S41)-S36</f>
        <v>0</v>
      </c>
      <c r="T75" s="47">
        <f t="shared" si="19"/>
        <v>0</v>
      </c>
      <c r="U75" s="48"/>
      <c r="V75" s="47">
        <f t="shared" ref="V75:AF75" si="20">SUM(V37:V41)-V36</f>
        <v>0</v>
      </c>
      <c r="W75" s="47">
        <f>SUM(W37:W41)-W36</f>
        <v>0</v>
      </c>
      <c r="X75" s="47">
        <f t="shared" si="20"/>
        <v>0</v>
      </c>
      <c r="Y75" s="47">
        <f t="shared" si="20"/>
        <v>0</v>
      </c>
      <c r="Z75" s="47">
        <f t="shared" si="20"/>
        <v>0</v>
      </c>
      <c r="AA75" s="47">
        <f t="shared" si="20"/>
        <v>0</v>
      </c>
      <c r="AB75" s="47">
        <f t="shared" si="20"/>
        <v>0</v>
      </c>
      <c r="AC75" s="47">
        <f t="shared" si="20"/>
        <v>0</v>
      </c>
      <c r="AD75" s="47">
        <f t="shared" si="20"/>
        <v>0</v>
      </c>
      <c r="AE75" s="47">
        <f t="shared" si="20"/>
        <v>0</v>
      </c>
      <c r="AF75" s="47">
        <f t="shared" si="20"/>
        <v>0</v>
      </c>
      <c r="AG75" s="2"/>
    </row>
    <row r="76" spans="7:33" x14ac:dyDescent="0.15">
      <c r="G76" s="1" t="s">
        <v>129</v>
      </c>
      <c r="H76" s="47">
        <f>SUM(H48:H50)-H47</f>
        <v>0</v>
      </c>
      <c r="I76" s="47">
        <f t="shared" ref="I76:T76" si="21">SUM(I48:I50)-I47</f>
        <v>0</v>
      </c>
      <c r="J76" s="47">
        <f t="shared" si="21"/>
        <v>0</v>
      </c>
      <c r="K76" s="47">
        <f>SUM(K48:K50)-K47</f>
        <v>0</v>
      </c>
      <c r="L76" s="47">
        <f>SUM(L48:L50)-L47</f>
        <v>0</v>
      </c>
      <c r="M76" s="47">
        <f t="shared" si="21"/>
        <v>0</v>
      </c>
      <c r="N76" s="47">
        <f t="shared" si="21"/>
        <v>0</v>
      </c>
      <c r="O76" s="47">
        <f t="shared" si="21"/>
        <v>0</v>
      </c>
      <c r="P76" s="47">
        <f t="shared" si="21"/>
        <v>0</v>
      </c>
      <c r="Q76" s="47">
        <f t="shared" si="21"/>
        <v>0</v>
      </c>
      <c r="R76" s="47">
        <f t="shared" si="21"/>
        <v>0</v>
      </c>
      <c r="S76" s="47">
        <f>SUM(S48:S50)-S47</f>
        <v>0</v>
      </c>
      <c r="T76" s="47">
        <f t="shared" si="21"/>
        <v>0</v>
      </c>
      <c r="U76" s="48"/>
      <c r="V76" s="47">
        <f t="shared" ref="V76:AF76" si="22">SUM(V48:V50)-V47</f>
        <v>0</v>
      </c>
      <c r="W76" s="47">
        <f>SUM(W48:W50)-W47</f>
        <v>0</v>
      </c>
      <c r="X76" s="47">
        <f t="shared" si="22"/>
        <v>0</v>
      </c>
      <c r="Y76" s="47">
        <f t="shared" si="22"/>
        <v>0</v>
      </c>
      <c r="Z76" s="47">
        <f t="shared" si="22"/>
        <v>0</v>
      </c>
      <c r="AA76" s="47">
        <f t="shared" si="22"/>
        <v>0</v>
      </c>
      <c r="AB76" s="47">
        <f t="shared" si="22"/>
        <v>0</v>
      </c>
      <c r="AC76" s="47">
        <f t="shared" si="22"/>
        <v>0</v>
      </c>
      <c r="AD76" s="47">
        <f t="shared" si="22"/>
        <v>0</v>
      </c>
      <c r="AE76" s="47">
        <f t="shared" si="22"/>
        <v>0</v>
      </c>
      <c r="AF76" s="47">
        <f t="shared" si="22"/>
        <v>0</v>
      </c>
      <c r="AG76" s="2"/>
    </row>
    <row r="77" spans="7:33" x14ac:dyDescent="0.15">
      <c r="H77" s="2"/>
      <c r="I77" s="2"/>
      <c r="J77" s="2"/>
      <c r="K77" s="2"/>
      <c r="L77" s="2"/>
      <c r="M77" s="2"/>
      <c r="N77" s="2"/>
      <c r="O77" s="2"/>
      <c r="P77" s="2"/>
      <c r="Q77" s="2"/>
      <c r="R77" s="2"/>
      <c r="S77" s="2"/>
      <c r="T77" s="2"/>
      <c r="U77" s="2"/>
      <c r="V77" s="2"/>
      <c r="W77" s="2"/>
      <c r="X77" s="2"/>
      <c r="Y77" s="2"/>
      <c r="Z77" s="2"/>
      <c r="AA77" s="2"/>
      <c r="AB77" s="2"/>
      <c r="AC77" s="2"/>
      <c r="AD77" s="2"/>
      <c r="AE77" s="2"/>
      <c r="AF77" s="2"/>
      <c r="AG77" s="2"/>
    </row>
    <row r="78" spans="7:33" x14ac:dyDescent="0.15">
      <c r="H78" s="2"/>
      <c r="I78" s="2"/>
      <c r="J78" s="2"/>
      <c r="K78" s="2"/>
      <c r="L78" s="2"/>
      <c r="M78" s="2"/>
      <c r="N78" s="2"/>
      <c r="O78" s="2"/>
      <c r="P78" s="2"/>
      <c r="Q78" s="2"/>
      <c r="R78" s="2"/>
      <c r="S78" s="2"/>
      <c r="T78" s="2"/>
      <c r="U78" s="2"/>
      <c r="V78" s="2"/>
      <c r="W78" s="2"/>
      <c r="X78" s="2"/>
      <c r="Y78" s="2"/>
      <c r="Z78" s="2"/>
      <c r="AA78" s="2"/>
      <c r="AB78" s="2"/>
      <c r="AC78" s="2"/>
      <c r="AD78" s="2"/>
      <c r="AE78" s="2"/>
      <c r="AF78" s="2"/>
      <c r="AG78" s="2"/>
    </row>
    <row r="79" spans="7:33" x14ac:dyDescent="0.15">
      <c r="H79" s="2"/>
      <c r="I79" s="2"/>
      <c r="J79" s="2"/>
      <c r="K79" s="2"/>
      <c r="L79" s="2"/>
      <c r="M79" s="2"/>
      <c r="N79" s="2"/>
      <c r="O79" s="2"/>
      <c r="P79" s="2"/>
      <c r="Q79" s="2"/>
      <c r="R79" s="2"/>
      <c r="S79" s="2"/>
      <c r="T79" s="2"/>
      <c r="U79" s="2"/>
      <c r="V79" s="2"/>
      <c r="W79" s="2"/>
      <c r="X79" s="2"/>
      <c r="Y79" s="2"/>
      <c r="Z79" s="2"/>
      <c r="AA79" s="2"/>
      <c r="AB79" s="2"/>
      <c r="AC79" s="2"/>
      <c r="AD79" s="2"/>
      <c r="AE79" s="2"/>
      <c r="AF79" s="2"/>
      <c r="AG79" s="2"/>
    </row>
    <row r="80" spans="7:33" x14ac:dyDescent="0.15">
      <c r="H80" s="2"/>
      <c r="I80" s="2"/>
      <c r="J80" s="2"/>
      <c r="K80" s="2"/>
      <c r="L80" s="2"/>
      <c r="M80" s="2"/>
      <c r="N80" s="2"/>
      <c r="O80" s="2"/>
      <c r="P80" s="2"/>
      <c r="Q80" s="2"/>
      <c r="R80" s="2"/>
      <c r="S80" s="2"/>
      <c r="T80" s="2"/>
      <c r="U80" s="2"/>
      <c r="V80" s="2"/>
      <c r="W80" s="2"/>
      <c r="X80" s="2"/>
      <c r="Y80" s="2"/>
      <c r="Z80" s="2"/>
      <c r="AA80" s="2"/>
      <c r="AB80" s="2"/>
      <c r="AC80" s="2"/>
      <c r="AD80" s="2"/>
      <c r="AE80" s="2"/>
      <c r="AF80" s="2"/>
      <c r="AG80" s="2"/>
    </row>
    <row r="81" spans="8:33" x14ac:dyDescent="0.15">
      <c r="H81" s="2"/>
      <c r="I81" s="2"/>
      <c r="J81" s="2"/>
      <c r="K81" s="2"/>
      <c r="L81" s="2"/>
      <c r="M81" s="2"/>
      <c r="N81" s="2"/>
      <c r="O81" s="2"/>
      <c r="P81" s="2"/>
      <c r="Q81" s="2"/>
      <c r="R81" s="2"/>
      <c r="S81" s="2"/>
      <c r="T81" s="2"/>
      <c r="U81" s="2"/>
      <c r="V81" s="2"/>
      <c r="W81" s="2"/>
      <c r="X81" s="2"/>
      <c r="Y81" s="2"/>
      <c r="Z81" s="2"/>
      <c r="AA81" s="2"/>
      <c r="AB81" s="2"/>
      <c r="AC81" s="2"/>
      <c r="AD81" s="2"/>
      <c r="AE81" s="2"/>
      <c r="AF81" s="2"/>
      <c r="AG81" s="2"/>
    </row>
    <row r="82" spans="8:33" x14ac:dyDescent="0.15">
      <c r="H82" s="2"/>
      <c r="I82" s="2"/>
      <c r="J82" s="2"/>
      <c r="K82" s="2"/>
      <c r="L82" s="2"/>
      <c r="M82" s="2"/>
      <c r="N82" s="2"/>
      <c r="O82" s="2"/>
      <c r="P82" s="2"/>
      <c r="Q82" s="2"/>
      <c r="R82" s="2"/>
      <c r="S82" s="2"/>
      <c r="T82" s="2"/>
      <c r="U82" s="2"/>
      <c r="V82" s="2"/>
      <c r="W82" s="2"/>
      <c r="X82" s="2"/>
      <c r="Y82" s="2"/>
      <c r="Z82" s="2"/>
      <c r="AA82" s="2"/>
      <c r="AB82" s="2"/>
      <c r="AC82" s="2"/>
      <c r="AD82" s="2"/>
      <c r="AE82" s="2"/>
      <c r="AF82" s="2"/>
      <c r="AG82" s="2"/>
    </row>
    <row r="83" spans="8:33" x14ac:dyDescent="0.15">
      <c r="H83" s="2"/>
      <c r="I83" s="2"/>
      <c r="J83" s="2"/>
      <c r="K83" s="2"/>
      <c r="L83" s="2"/>
      <c r="M83" s="2"/>
      <c r="N83" s="2"/>
      <c r="O83" s="2"/>
      <c r="P83" s="2"/>
      <c r="Q83" s="2"/>
      <c r="R83" s="2"/>
      <c r="S83" s="2"/>
      <c r="T83" s="2"/>
      <c r="U83" s="2"/>
      <c r="V83" s="2"/>
      <c r="W83" s="2"/>
      <c r="X83" s="2"/>
      <c r="Y83" s="2"/>
      <c r="Z83" s="2"/>
      <c r="AA83" s="2"/>
      <c r="AB83" s="2"/>
      <c r="AC83" s="2"/>
      <c r="AD83" s="2"/>
      <c r="AE83" s="2"/>
      <c r="AF83" s="2"/>
      <c r="AG83" s="2"/>
    </row>
    <row r="149" spans="8:33" x14ac:dyDescent="0.15">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row>
    <row r="150" spans="8:33" x14ac:dyDescent="0.15">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row>
    <row r="151" spans="8:33" x14ac:dyDescent="0.15">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row>
    <row r="152" spans="8:33" x14ac:dyDescent="0.15">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row>
    <row r="153" spans="8:33" x14ac:dyDescent="0.15">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row>
    <row r="154" spans="8:33" x14ac:dyDescent="0.15">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row>
    <row r="155" spans="8:33" x14ac:dyDescent="0.15">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row>
    <row r="156" spans="8:33" x14ac:dyDescent="0.15">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row>
    <row r="157" spans="8:33" x14ac:dyDescent="0.15">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row>
    <row r="158" spans="8:33" x14ac:dyDescent="0.15">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row>
    <row r="159" spans="8:33" x14ac:dyDescent="0.15">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row>
    <row r="160" spans="8:33" x14ac:dyDescent="0.15">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row>
    <row r="161" spans="8:33" x14ac:dyDescent="0.15">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row>
    <row r="162" spans="8:33" x14ac:dyDescent="0.15">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row>
    <row r="163" spans="8:33" x14ac:dyDescent="0.15">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row>
    <row r="164" spans="8:33" x14ac:dyDescent="0.15">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row>
    <row r="165" spans="8:33" x14ac:dyDescent="0.15">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row>
    <row r="166" spans="8:33" x14ac:dyDescent="0.15">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row>
    <row r="167" spans="8:33" x14ac:dyDescent="0.15">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row>
    <row r="168" spans="8:33" x14ac:dyDescent="0.15">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row>
  </sheetData>
  <mergeCells count="137">
    <mergeCell ref="I4:T4"/>
    <mergeCell ref="V4:AF4"/>
    <mergeCell ref="AG4:AL5"/>
    <mergeCell ref="H2:R2"/>
    <mergeCell ref="X2:AF2"/>
    <mergeCell ref="AI56:AJ56"/>
    <mergeCell ref="AK56:AL56"/>
    <mergeCell ref="AI44:AL44"/>
    <mergeCell ref="AI45:AL45"/>
    <mergeCell ref="AH46:AL46"/>
    <mergeCell ref="AJ39:AL39"/>
    <mergeCell ref="AJ40:AL40"/>
    <mergeCell ref="AJ41:AL41"/>
    <mergeCell ref="AI42:AL42"/>
    <mergeCell ref="AJ43:AK43"/>
    <mergeCell ref="AI32:AL32"/>
    <mergeCell ref="AI33:AL33"/>
    <mergeCell ref="AJ34:AL34"/>
    <mergeCell ref="AJ35:AL35"/>
    <mergeCell ref="AI36:AL36"/>
    <mergeCell ref="AJ37:AL37"/>
    <mergeCell ref="AI26:AL26"/>
    <mergeCell ref="AH27:AL27"/>
    <mergeCell ref="AI28:AL28"/>
    <mergeCell ref="V62:AL62"/>
    <mergeCell ref="V63:AL63"/>
    <mergeCell ref="V1:Y1"/>
    <mergeCell ref="AJ53:AK53"/>
    <mergeCell ref="AH54:AL54"/>
    <mergeCell ref="AI55:AJ55"/>
    <mergeCell ref="AI57:AJ57"/>
    <mergeCell ref="AK57:AL57"/>
    <mergeCell ref="AI61:AJ61"/>
    <mergeCell ref="AK61:AL61"/>
    <mergeCell ref="AI58:AJ58"/>
    <mergeCell ref="AK58:AL58"/>
    <mergeCell ref="AI59:AJ59"/>
    <mergeCell ref="AK59:AL59"/>
    <mergeCell ref="AI60:AJ60"/>
    <mergeCell ref="AK60:AL60"/>
    <mergeCell ref="AI47:AL47"/>
    <mergeCell ref="AK55:AL55"/>
    <mergeCell ref="AJ48:AL48"/>
    <mergeCell ref="AJ49:AL49"/>
    <mergeCell ref="AJ50:AL50"/>
    <mergeCell ref="AI51:AL51"/>
    <mergeCell ref="AJ52:AK52"/>
    <mergeCell ref="AJ38:AL38"/>
    <mergeCell ref="D60:E60"/>
    <mergeCell ref="F60:G60"/>
    <mergeCell ref="D61:E61"/>
    <mergeCell ref="F61:G61"/>
    <mergeCell ref="D59:E59"/>
    <mergeCell ref="F59:G59"/>
    <mergeCell ref="E43:F43"/>
    <mergeCell ref="D44:G44"/>
    <mergeCell ref="D45:G45"/>
    <mergeCell ref="C46:G46"/>
    <mergeCell ref="D47:G47"/>
    <mergeCell ref="E48:G48"/>
    <mergeCell ref="E49:G49"/>
    <mergeCell ref="E50:G50"/>
    <mergeCell ref="D51:G51"/>
    <mergeCell ref="E52:F52"/>
    <mergeCell ref="D57:E57"/>
    <mergeCell ref="F57:G57"/>
    <mergeCell ref="D58:E58"/>
    <mergeCell ref="F58:G58"/>
    <mergeCell ref="E53:F53"/>
    <mergeCell ref="C54:G54"/>
    <mergeCell ref="D55:E55"/>
    <mergeCell ref="F55:G55"/>
    <mergeCell ref="D56:E56"/>
    <mergeCell ref="F56:G56"/>
    <mergeCell ref="D33:G33"/>
    <mergeCell ref="E34:G34"/>
    <mergeCell ref="D23:G23"/>
    <mergeCell ref="E24:F24"/>
    <mergeCell ref="D25:G25"/>
    <mergeCell ref="D26:G26"/>
    <mergeCell ref="C27:G27"/>
    <mergeCell ref="D28:G28"/>
    <mergeCell ref="E41:G41"/>
    <mergeCell ref="D42:G42"/>
    <mergeCell ref="E35:G35"/>
    <mergeCell ref="D36:G36"/>
    <mergeCell ref="E37:G37"/>
    <mergeCell ref="E38:G38"/>
    <mergeCell ref="E39:G39"/>
    <mergeCell ref="E40:G40"/>
    <mergeCell ref="D29:G29"/>
    <mergeCell ref="D30:G30"/>
    <mergeCell ref="AI8:AL8"/>
    <mergeCell ref="AJ9:AL9"/>
    <mergeCell ref="AJ10:AL10"/>
    <mergeCell ref="AJ11:AL11"/>
    <mergeCell ref="AJ12:AL12"/>
    <mergeCell ref="AI13:AL13"/>
    <mergeCell ref="AH31:AL31"/>
    <mergeCell ref="AH20:AL20"/>
    <mergeCell ref="AI21:AL21"/>
    <mergeCell ref="AI22:AL22"/>
    <mergeCell ref="AI23:AL23"/>
    <mergeCell ref="AJ24:AK24"/>
    <mergeCell ref="AI25:AL25"/>
    <mergeCell ref="AJ14:AL14"/>
    <mergeCell ref="AJ15:AL15"/>
    <mergeCell ref="AJ16:AL16"/>
    <mergeCell ref="AJ17:AL17"/>
    <mergeCell ref="AI18:AL18"/>
    <mergeCell ref="AI19:AL19"/>
    <mergeCell ref="AI29:AL29"/>
    <mergeCell ref="AI30:AL30"/>
    <mergeCell ref="B62:T62"/>
    <mergeCell ref="H4:H5"/>
    <mergeCell ref="AG6:AL6"/>
    <mergeCell ref="AH7:AL7"/>
    <mergeCell ref="B6:G6"/>
    <mergeCell ref="C7:G7"/>
    <mergeCell ref="D8:G8"/>
    <mergeCell ref="B4:G5"/>
    <mergeCell ref="E9:G9"/>
    <mergeCell ref="E10:G10"/>
    <mergeCell ref="E17:G17"/>
    <mergeCell ref="D18:G18"/>
    <mergeCell ref="D19:G19"/>
    <mergeCell ref="C20:G20"/>
    <mergeCell ref="D21:G21"/>
    <mergeCell ref="D22:G22"/>
    <mergeCell ref="E11:G11"/>
    <mergeCell ref="E12:G12"/>
    <mergeCell ref="D13:G13"/>
    <mergeCell ref="E14:G14"/>
    <mergeCell ref="E15:G15"/>
    <mergeCell ref="E16:G16"/>
    <mergeCell ref="C31:G31"/>
    <mergeCell ref="D32:G32"/>
  </mergeCells>
  <phoneticPr fontId="1"/>
  <printOptions horizontalCentered="1" gridLinesSet="0"/>
  <pageMargins left="0.39370078740157483" right="0.39370078740157483" top="0.59055118110236227" bottom="0.39370078740157483" header="0.31496062992125984" footer="0.31496062992125984"/>
  <pageSetup paperSize="9" scale="82"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AM168"/>
  <sheetViews>
    <sheetView view="pageBreakPreview" zoomScaleNormal="100" workbookViewId="0">
      <selection activeCell="H6" sqref="H6"/>
    </sheetView>
  </sheetViews>
  <sheetFormatPr defaultColWidth="9.140625" defaultRowHeight="12" x14ac:dyDescent="0.15"/>
  <cols>
    <col min="1" max="1" width="3.7109375" style="1" customWidth="1"/>
    <col min="2" max="6" width="2.7109375" style="1" customWidth="1"/>
    <col min="7" max="7" width="14.140625" style="1" bestFit="1" customWidth="1"/>
    <col min="8" max="8" width="9.140625" style="1" customWidth="1"/>
    <col min="9" max="9" width="8" style="1" bestFit="1" customWidth="1"/>
    <col min="10" max="12" width="7" style="1" customWidth="1"/>
    <col min="13" max="13" width="8" style="1" bestFit="1" customWidth="1"/>
    <col min="14" max="14" width="6.7109375" style="1" bestFit="1" customWidth="1"/>
    <col min="15" max="16" width="7" style="1" customWidth="1"/>
    <col min="17" max="17" width="8.5703125" style="1" bestFit="1" customWidth="1"/>
    <col min="18" max="18" width="7.7109375" style="1" customWidth="1"/>
    <col min="19" max="19" width="7" style="1" customWidth="1"/>
    <col min="20" max="20" width="7" style="1" bestFit="1" customWidth="1"/>
    <col min="21" max="21" width="2.7109375" style="1" customWidth="1"/>
    <col min="22" max="22" width="6.7109375" style="1" bestFit="1" customWidth="1"/>
    <col min="23" max="23" width="6.7109375" style="1" customWidth="1"/>
    <col min="24" max="28" width="7.7109375" style="1" customWidth="1"/>
    <col min="29" max="29" width="5.7109375" style="1" bestFit="1" customWidth="1"/>
    <col min="30" max="30" width="10.42578125" style="1" customWidth="1"/>
    <col min="31" max="32" width="7.7109375" style="1" customWidth="1"/>
    <col min="33" max="37" width="2.7109375" style="1" customWidth="1"/>
    <col min="38" max="38" width="14.140625" style="1" bestFit="1" customWidth="1"/>
    <col min="39" max="16384" width="9.140625" style="1"/>
  </cols>
  <sheetData>
    <row r="1" spans="2:39" x14ac:dyDescent="0.15">
      <c r="B1" s="61" t="s">
        <v>144</v>
      </c>
      <c r="H1" s="2"/>
      <c r="I1" s="2"/>
      <c r="J1" s="2"/>
      <c r="K1" s="2"/>
      <c r="L1" s="2"/>
      <c r="M1" s="2"/>
      <c r="N1" s="2"/>
      <c r="O1" s="2"/>
      <c r="P1" s="2"/>
      <c r="Q1" s="2"/>
      <c r="R1" s="2"/>
      <c r="S1" s="2"/>
      <c r="T1" s="2"/>
      <c r="U1" s="2"/>
      <c r="V1" s="293" t="s">
        <v>145</v>
      </c>
      <c r="W1" s="294"/>
      <c r="X1" s="294"/>
      <c r="Y1" s="294"/>
      <c r="Z1" s="2"/>
      <c r="AA1" s="2"/>
      <c r="AB1" s="2"/>
      <c r="AC1" s="2"/>
      <c r="AD1" s="2"/>
      <c r="AE1" s="2"/>
      <c r="AF1" s="2"/>
      <c r="AG1" s="2"/>
    </row>
    <row r="2" spans="2:39" s="5" customFormat="1" ht="14.25" x14ac:dyDescent="0.15">
      <c r="B2" s="3"/>
      <c r="C2" s="3"/>
      <c r="D2" s="3"/>
      <c r="E2" s="3"/>
      <c r="F2" s="3"/>
      <c r="G2" s="3"/>
      <c r="H2" s="304" t="s">
        <v>119</v>
      </c>
      <c r="I2" s="304"/>
      <c r="J2" s="304"/>
      <c r="K2" s="304"/>
      <c r="L2" s="304"/>
      <c r="M2" s="304"/>
      <c r="N2" s="304"/>
      <c r="O2" s="304"/>
      <c r="P2" s="304"/>
      <c r="Q2" s="304"/>
      <c r="R2" s="304"/>
      <c r="S2" s="4"/>
      <c r="T2" s="3"/>
      <c r="U2" s="49"/>
      <c r="V2" s="3"/>
      <c r="W2" s="3"/>
      <c r="X2" s="304" t="s">
        <v>118</v>
      </c>
      <c r="Y2" s="304"/>
      <c r="Z2" s="304"/>
      <c r="AA2" s="304"/>
      <c r="AB2" s="304"/>
      <c r="AC2" s="304"/>
      <c r="AD2" s="304"/>
      <c r="AE2" s="304"/>
      <c r="AF2" s="304"/>
      <c r="AG2" s="3"/>
      <c r="AH2" s="3"/>
      <c r="AI2" s="3"/>
      <c r="AJ2" s="3"/>
      <c r="AK2" s="3"/>
      <c r="AL2" s="3"/>
    </row>
    <row r="3" spans="2:39" s="9" customFormat="1" ht="12.75" thickBot="1" x14ac:dyDescent="0.2">
      <c r="B3" s="1"/>
      <c r="C3" s="1" t="s">
        <v>75</v>
      </c>
      <c r="D3" s="1"/>
      <c r="E3" s="1"/>
      <c r="F3" s="1"/>
      <c r="G3" s="1"/>
      <c r="H3" s="6"/>
      <c r="I3" s="7"/>
      <c r="J3" s="7"/>
      <c r="K3" s="7"/>
      <c r="L3" s="7"/>
      <c r="M3" s="7"/>
      <c r="N3" s="7"/>
      <c r="O3" s="7"/>
      <c r="P3" s="7"/>
      <c r="Q3" s="7"/>
      <c r="R3" s="7"/>
      <c r="S3" s="7"/>
      <c r="T3" s="7"/>
      <c r="U3" s="7"/>
      <c r="V3" s="8"/>
      <c r="W3" s="8"/>
      <c r="X3" s="7"/>
      <c r="Y3" s="7"/>
      <c r="Z3" s="7"/>
      <c r="AA3" s="7"/>
      <c r="AB3" s="7"/>
      <c r="AC3" s="7"/>
      <c r="AD3" s="7"/>
      <c r="AE3" s="7"/>
      <c r="AF3" s="7"/>
      <c r="AG3" s="7"/>
    </row>
    <row r="4" spans="2:39" s="12" customFormat="1" x14ac:dyDescent="0.15">
      <c r="B4" s="272" t="s">
        <v>141</v>
      </c>
      <c r="C4" s="273"/>
      <c r="D4" s="273"/>
      <c r="E4" s="273"/>
      <c r="F4" s="273"/>
      <c r="G4" s="273"/>
      <c r="H4" s="263" t="s">
        <v>59</v>
      </c>
      <c r="I4" s="296" t="s">
        <v>77</v>
      </c>
      <c r="J4" s="297"/>
      <c r="K4" s="297"/>
      <c r="L4" s="297"/>
      <c r="M4" s="297"/>
      <c r="N4" s="297"/>
      <c r="O4" s="297"/>
      <c r="P4" s="297"/>
      <c r="Q4" s="297"/>
      <c r="R4" s="297"/>
      <c r="S4" s="297"/>
      <c r="T4" s="297"/>
      <c r="U4" s="10"/>
      <c r="V4" s="298" t="s">
        <v>78</v>
      </c>
      <c r="W4" s="298"/>
      <c r="X4" s="297"/>
      <c r="Y4" s="297"/>
      <c r="Z4" s="297"/>
      <c r="AA4" s="297"/>
      <c r="AB4" s="297"/>
      <c r="AC4" s="297"/>
      <c r="AD4" s="297"/>
      <c r="AE4" s="297"/>
      <c r="AF4" s="299"/>
      <c r="AG4" s="300" t="s">
        <v>74</v>
      </c>
      <c r="AH4" s="301"/>
      <c r="AI4" s="301"/>
      <c r="AJ4" s="301"/>
      <c r="AK4" s="301"/>
      <c r="AL4" s="301"/>
      <c r="AM4" s="11" t="s">
        <v>120</v>
      </c>
    </row>
    <row r="5" spans="2:39" s="12" customFormat="1" ht="45" x14ac:dyDescent="0.15">
      <c r="B5" s="274"/>
      <c r="C5" s="274"/>
      <c r="D5" s="274"/>
      <c r="E5" s="274"/>
      <c r="F5" s="274"/>
      <c r="G5" s="274"/>
      <c r="H5" s="264"/>
      <c r="I5" s="13" t="s">
        <v>66</v>
      </c>
      <c r="J5" s="14" t="s">
        <v>60</v>
      </c>
      <c r="K5" s="14" t="s">
        <v>146</v>
      </c>
      <c r="L5" s="14" t="s">
        <v>147</v>
      </c>
      <c r="M5" s="14" t="s">
        <v>61</v>
      </c>
      <c r="N5" s="14" t="s">
        <v>62</v>
      </c>
      <c r="O5" s="14" t="s">
        <v>63</v>
      </c>
      <c r="P5" s="14" t="s">
        <v>64</v>
      </c>
      <c r="Q5" s="15" t="s">
        <v>71</v>
      </c>
      <c r="R5" s="14" t="s">
        <v>65</v>
      </c>
      <c r="S5" s="14" t="s">
        <v>134</v>
      </c>
      <c r="T5" s="50" t="s">
        <v>139</v>
      </c>
      <c r="U5" s="17"/>
      <c r="V5" s="18" t="s">
        <v>135</v>
      </c>
      <c r="W5" s="19" t="s">
        <v>136</v>
      </c>
      <c r="X5" s="14" t="s">
        <v>57</v>
      </c>
      <c r="Y5" s="13" t="s">
        <v>67</v>
      </c>
      <c r="Z5" s="13" t="s">
        <v>68</v>
      </c>
      <c r="AA5" s="13" t="s">
        <v>72</v>
      </c>
      <c r="AB5" s="13" t="s">
        <v>69</v>
      </c>
      <c r="AC5" s="13" t="s">
        <v>73</v>
      </c>
      <c r="AD5" s="15" t="s">
        <v>140</v>
      </c>
      <c r="AE5" s="14" t="s">
        <v>58</v>
      </c>
      <c r="AF5" s="13" t="s">
        <v>70</v>
      </c>
      <c r="AG5" s="302"/>
      <c r="AH5" s="303"/>
      <c r="AI5" s="303"/>
      <c r="AJ5" s="303"/>
      <c r="AK5" s="303"/>
      <c r="AL5" s="303"/>
      <c r="AM5" s="11" t="s">
        <v>130</v>
      </c>
    </row>
    <row r="6" spans="2:39" s="24" customFormat="1" ht="13.9" customHeight="1" x14ac:dyDescent="0.15">
      <c r="B6" s="267" t="s">
        <v>54</v>
      </c>
      <c r="C6" s="267"/>
      <c r="D6" s="267"/>
      <c r="E6" s="267"/>
      <c r="F6" s="267"/>
      <c r="G6" s="268"/>
      <c r="H6" s="164">
        <f>SUM(I6:T6,V6:AF6)</f>
        <v>41626</v>
      </c>
      <c r="I6" s="165">
        <f>SUM(I7,I20,I27,I31,I46,I54)</f>
        <v>8267</v>
      </c>
      <c r="J6" s="165">
        <f t="shared" ref="J6:AF6" si="0">SUM(J7,J20,J27,J31,J46,J54)</f>
        <v>8</v>
      </c>
      <c r="K6" s="165">
        <f t="shared" si="0"/>
        <v>65</v>
      </c>
      <c r="L6" s="165">
        <f t="shared" si="0"/>
        <v>45</v>
      </c>
      <c r="M6" s="165">
        <f t="shared" si="0"/>
        <v>2208</v>
      </c>
      <c r="N6" s="165">
        <f t="shared" si="0"/>
        <v>435</v>
      </c>
      <c r="O6" s="165">
        <f t="shared" si="0"/>
        <v>65</v>
      </c>
      <c r="P6" s="165">
        <f t="shared" si="0"/>
        <v>496</v>
      </c>
      <c r="Q6" s="165">
        <f t="shared" si="0"/>
        <v>19537</v>
      </c>
      <c r="R6" s="165">
        <f t="shared" si="0"/>
        <v>2162</v>
      </c>
      <c r="S6" s="165">
        <f t="shared" si="0"/>
        <v>68</v>
      </c>
      <c r="T6" s="166">
        <f t="shared" si="0"/>
        <v>151</v>
      </c>
      <c r="U6" s="51"/>
      <c r="V6" s="215">
        <f t="shared" si="0"/>
        <v>138</v>
      </c>
      <c r="W6" s="165">
        <f t="shared" si="0"/>
        <v>613</v>
      </c>
      <c r="X6" s="165">
        <f t="shared" si="0"/>
        <v>4459</v>
      </c>
      <c r="Y6" s="165">
        <f t="shared" si="0"/>
        <v>79</v>
      </c>
      <c r="Z6" s="165">
        <f t="shared" si="0"/>
        <v>25</v>
      </c>
      <c r="AA6" s="165">
        <f t="shared" si="0"/>
        <v>294</v>
      </c>
      <c r="AB6" s="165">
        <f t="shared" si="0"/>
        <v>72</v>
      </c>
      <c r="AC6" s="165">
        <f t="shared" si="0"/>
        <v>12</v>
      </c>
      <c r="AD6" s="165">
        <f t="shared" si="0"/>
        <v>214</v>
      </c>
      <c r="AE6" s="165">
        <f t="shared" si="0"/>
        <v>1352</v>
      </c>
      <c r="AF6" s="165">
        <f t="shared" si="0"/>
        <v>861</v>
      </c>
      <c r="AG6" s="265" t="s">
        <v>54</v>
      </c>
      <c r="AH6" s="266"/>
      <c r="AI6" s="266"/>
      <c r="AJ6" s="266"/>
      <c r="AK6" s="266"/>
      <c r="AL6" s="266"/>
      <c r="AM6" s="23">
        <f>SUM(I6:T6,V6:AF6)-H6</f>
        <v>0</v>
      </c>
    </row>
    <row r="7" spans="2:39" s="24" customFormat="1" ht="13.9" customHeight="1" x14ac:dyDescent="0.15">
      <c r="B7" s="22"/>
      <c r="C7" s="266" t="s">
        <v>79</v>
      </c>
      <c r="D7" s="266"/>
      <c r="E7" s="266"/>
      <c r="F7" s="266"/>
      <c r="G7" s="269"/>
      <c r="H7" s="164">
        <f t="shared" ref="H7:H61" si="1">SUM(I7:T7,V7:AF7)</f>
        <v>424</v>
      </c>
      <c r="I7" s="167">
        <v>30</v>
      </c>
      <c r="J7" s="167">
        <v>0</v>
      </c>
      <c r="K7" s="167">
        <v>0</v>
      </c>
      <c r="L7" s="167">
        <v>1</v>
      </c>
      <c r="M7" s="167">
        <v>3</v>
      </c>
      <c r="N7" s="167">
        <v>3</v>
      </c>
      <c r="O7" s="167">
        <v>2</v>
      </c>
      <c r="P7" s="167">
        <v>0</v>
      </c>
      <c r="Q7" s="167">
        <v>22</v>
      </c>
      <c r="R7" s="167">
        <v>18</v>
      </c>
      <c r="S7" s="167">
        <v>18</v>
      </c>
      <c r="T7" s="168">
        <v>10</v>
      </c>
      <c r="U7" s="20"/>
      <c r="V7" s="216">
        <v>9</v>
      </c>
      <c r="W7" s="217">
        <v>43</v>
      </c>
      <c r="X7" s="217">
        <v>122</v>
      </c>
      <c r="Y7" s="217">
        <v>2</v>
      </c>
      <c r="Z7" s="217">
        <v>1</v>
      </c>
      <c r="AA7" s="217">
        <v>8</v>
      </c>
      <c r="AB7" s="217">
        <v>1</v>
      </c>
      <c r="AC7" s="217">
        <v>0</v>
      </c>
      <c r="AD7" s="217">
        <v>33</v>
      </c>
      <c r="AE7" s="217">
        <v>55</v>
      </c>
      <c r="AF7" s="217">
        <v>43</v>
      </c>
      <c r="AG7" s="21"/>
      <c r="AH7" s="266" t="s">
        <v>79</v>
      </c>
      <c r="AI7" s="266"/>
      <c r="AJ7" s="266"/>
      <c r="AK7" s="266"/>
      <c r="AL7" s="266"/>
      <c r="AM7" s="23">
        <f t="shared" ref="AM7:AM61" si="2">SUM(I7:T7,V7:AF7)-H7</f>
        <v>0</v>
      </c>
    </row>
    <row r="8" spans="2:39" s="30" customFormat="1" ht="13.9" customHeight="1" x14ac:dyDescent="0.15">
      <c r="B8" s="25"/>
      <c r="C8" s="25"/>
      <c r="D8" s="270" t="s">
        <v>80</v>
      </c>
      <c r="E8" s="270"/>
      <c r="F8" s="270"/>
      <c r="G8" s="271"/>
      <c r="H8" s="164">
        <f t="shared" si="1"/>
        <v>200</v>
      </c>
      <c r="I8" s="169">
        <v>7</v>
      </c>
      <c r="J8" s="169">
        <v>0</v>
      </c>
      <c r="K8" s="169">
        <v>0</v>
      </c>
      <c r="L8" s="169">
        <v>0</v>
      </c>
      <c r="M8" s="169">
        <v>0</v>
      </c>
      <c r="N8" s="169">
        <v>0</v>
      </c>
      <c r="O8" s="169">
        <v>0</v>
      </c>
      <c r="P8" s="169">
        <v>0</v>
      </c>
      <c r="Q8" s="169">
        <v>0</v>
      </c>
      <c r="R8" s="169">
        <v>4</v>
      </c>
      <c r="S8" s="169">
        <v>15</v>
      </c>
      <c r="T8" s="170">
        <v>10</v>
      </c>
      <c r="U8" s="31"/>
      <c r="V8" s="218">
        <v>7</v>
      </c>
      <c r="W8" s="219">
        <v>29</v>
      </c>
      <c r="X8" s="219">
        <v>74</v>
      </c>
      <c r="Y8" s="219">
        <v>0</v>
      </c>
      <c r="Z8" s="219">
        <v>1</v>
      </c>
      <c r="AA8" s="219">
        <v>1</v>
      </c>
      <c r="AB8" s="219">
        <v>1</v>
      </c>
      <c r="AC8" s="219">
        <v>0</v>
      </c>
      <c r="AD8" s="219">
        <v>9</v>
      </c>
      <c r="AE8" s="219">
        <v>22</v>
      </c>
      <c r="AF8" s="219">
        <v>20</v>
      </c>
      <c r="AG8" s="52"/>
      <c r="AH8" s="25"/>
      <c r="AI8" s="270" t="s">
        <v>80</v>
      </c>
      <c r="AJ8" s="270"/>
      <c r="AK8" s="270"/>
      <c r="AL8" s="270"/>
      <c r="AM8" s="23">
        <f t="shared" si="2"/>
        <v>0</v>
      </c>
    </row>
    <row r="9" spans="2:39" s="30" customFormat="1" ht="13.9" customHeight="1" x14ac:dyDescent="0.15">
      <c r="B9" s="25"/>
      <c r="C9" s="25"/>
      <c r="D9" s="25"/>
      <c r="E9" s="270" t="s">
        <v>0</v>
      </c>
      <c r="F9" s="270"/>
      <c r="G9" s="271"/>
      <c r="H9" s="164">
        <f t="shared" si="1"/>
        <v>182</v>
      </c>
      <c r="I9" s="171">
        <v>4</v>
      </c>
      <c r="J9" s="171">
        <v>0</v>
      </c>
      <c r="K9" s="171">
        <v>0</v>
      </c>
      <c r="L9" s="171">
        <v>0</v>
      </c>
      <c r="M9" s="171">
        <v>0</v>
      </c>
      <c r="N9" s="171">
        <v>0</v>
      </c>
      <c r="O9" s="171">
        <v>0</v>
      </c>
      <c r="P9" s="171">
        <v>0</v>
      </c>
      <c r="Q9" s="171">
        <v>0</v>
      </c>
      <c r="R9" s="171">
        <v>3</v>
      </c>
      <c r="S9" s="171">
        <v>15</v>
      </c>
      <c r="T9" s="172">
        <v>9</v>
      </c>
      <c r="V9" s="220">
        <v>7</v>
      </c>
      <c r="W9" s="221">
        <v>28</v>
      </c>
      <c r="X9" s="221">
        <v>72</v>
      </c>
      <c r="Y9" s="221">
        <v>0</v>
      </c>
      <c r="Z9" s="221">
        <v>1</v>
      </c>
      <c r="AA9" s="221">
        <v>0</v>
      </c>
      <c r="AB9" s="221">
        <v>1</v>
      </c>
      <c r="AC9" s="221">
        <v>0</v>
      </c>
      <c r="AD9" s="221">
        <v>9</v>
      </c>
      <c r="AE9" s="221">
        <v>14</v>
      </c>
      <c r="AF9" s="221">
        <v>19</v>
      </c>
      <c r="AG9" s="53"/>
      <c r="AH9" s="25"/>
      <c r="AI9" s="25"/>
      <c r="AJ9" s="270" t="s">
        <v>0</v>
      </c>
      <c r="AK9" s="270"/>
      <c r="AL9" s="270"/>
      <c r="AM9" s="23">
        <f t="shared" si="2"/>
        <v>0</v>
      </c>
    </row>
    <row r="10" spans="2:39" s="30" customFormat="1" ht="13.9" customHeight="1" x14ac:dyDescent="0.15">
      <c r="B10" s="25"/>
      <c r="C10" s="25"/>
      <c r="D10" s="25"/>
      <c r="E10" s="270" t="s">
        <v>81</v>
      </c>
      <c r="F10" s="270"/>
      <c r="G10" s="271"/>
      <c r="H10" s="164">
        <f t="shared" si="1"/>
        <v>9</v>
      </c>
      <c r="I10" s="171">
        <v>2</v>
      </c>
      <c r="J10" s="171">
        <v>0</v>
      </c>
      <c r="K10" s="171">
        <v>0</v>
      </c>
      <c r="L10" s="171">
        <v>0</v>
      </c>
      <c r="M10" s="171">
        <v>0</v>
      </c>
      <c r="N10" s="171">
        <v>0</v>
      </c>
      <c r="O10" s="171">
        <v>0</v>
      </c>
      <c r="P10" s="171">
        <v>0</v>
      </c>
      <c r="Q10" s="171">
        <v>0</v>
      </c>
      <c r="R10" s="171">
        <v>1</v>
      </c>
      <c r="S10" s="171">
        <v>0</v>
      </c>
      <c r="T10" s="172">
        <v>1</v>
      </c>
      <c r="V10" s="220">
        <v>0</v>
      </c>
      <c r="W10" s="221">
        <v>0</v>
      </c>
      <c r="X10" s="221">
        <v>0</v>
      </c>
      <c r="Y10" s="221">
        <v>0</v>
      </c>
      <c r="Z10" s="221">
        <v>0</v>
      </c>
      <c r="AA10" s="221">
        <v>0</v>
      </c>
      <c r="AB10" s="221">
        <v>0</v>
      </c>
      <c r="AC10" s="221">
        <v>0</v>
      </c>
      <c r="AD10" s="221">
        <v>0</v>
      </c>
      <c r="AE10" s="221">
        <v>4</v>
      </c>
      <c r="AF10" s="221">
        <v>1</v>
      </c>
      <c r="AG10" s="53"/>
      <c r="AH10" s="25"/>
      <c r="AI10" s="25"/>
      <c r="AJ10" s="270" t="s">
        <v>81</v>
      </c>
      <c r="AK10" s="270"/>
      <c r="AL10" s="270"/>
      <c r="AM10" s="23">
        <f t="shared" si="2"/>
        <v>0</v>
      </c>
    </row>
    <row r="11" spans="2:39" s="30" customFormat="1" ht="13.9" customHeight="1" x14ac:dyDescent="0.15">
      <c r="B11" s="25"/>
      <c r="C11" s="25"/>
      <c r="D11" s="25"/>
      <c r="E11" s="270" t="s">
        <v>1</v>
      </c>
      <c r="F11" s="270"/>
      <c r="G11" s="271"/>
      <c r="H11" s="164">
        <f t="shared" si="1"/>
        <v>3</v>
      </c>
      <c r="I11" s="171">
        <v>0</v>
      </c>
      <c r="J11" s="171">
        <v>0</v>
      </c>
      <c r="K11" s="171">
        <v>0</v>
      </c>
      <c r="L11" s="171">
        <v>0</v>
      </c>
      <c r="M11" s="171">
        <v>0</v>
      </c>
      <c r="N11" s="171">
        <v>0</v>
      </c>
      <c r="O11" s="171">
        <v>0</v>
      </c>
      <c r="P11" s="171">
        <v>0</v>
      </c>
      <c r="Q11" s="171">
        <v>0</v>
      </c>
      <c r="R11" s="171">
        <v>0</v>
      </c>
      <c r="S11" s="171">
        <v>0</v>
      </c>
      <c r="T11" s="172">
        <v>0</v>
      </c>
      <c r="V11" s="220">
        <v>0</v>
      </c>
      <c r="W11" s="221">
        <v>1</v>
      </c>
      <c r="X11" s="221">
        <v>1</v>
      </c>
      <c r="Y11" s="221">
        <v>0</v>
      </c>
      <c r="Z11" s="221">
        <v>0</v>
      </c>
      <c r="AA11" s="221">
        <v>1</v>
      </c>
      <c r="AB11" s="221">
        <v>0</v>
      </c>
      <c r="AC11" s="221">
        <v>0</v>
      </c>
      <c r="AD11" s="221">
        <v>0</v>
      </c>
      <c r="AE11" s="221">
        <v>0</v>
      </c>
      <c r="AF11" s="221">
        <v>0</v>
      </c>
      <c r="AG11" s="53"/>
      <c r="AH11" s="25"/>
      <c r="AI11" s="25"/>
      <c r="AJ11" s="270" t="s">
        <v>1</v>
      </c>
      <c r="AK11" s="270"/>
      <c r="AL11" s="270"/>
      <c r="AM11" s="23">
        <f t="shared" si="2"/>
        <v>0</v>
      </c>
    </row>
    <row r="12" spans="2:39" s="30" customFormat="1" ht="13.9" customHeight="1" x14ac:dyDescent="0.15">
      <c r="B12" s="25"/>
      <c r="C12" s="25"/>
      <c r="D12" s="25"/>
      <c r="E12" s="270" t="s">
        <v>2</v>
      </c>
      <c r="F12" s="270"/>
      <c r="G12" s="271"/>
      <c r="H12" s="164">
        <f t="shared" si="1"/>
        <v>6</v>
      </c>
      <c r="I12" s="171">
        <v>1</v>
      </c>
      <c r="J12" s="171">
        <v>0</v>
      </c>
      <c r="K12" s="171">
        <v>0</v>
      </c>
      <c r="L12" s="171">
        <v>0</v>
      </c>
      <c r="M12" s="171">
        <v>0</v>
      </c>
      <c r="N12" s="171">
        <v>0</v>
      </c>
      <c r="O12" s="171">
        <v>0</v>
      </c>
      <c r="P12" s="171">
        <v>0</v>
      </c>
      <c r="Q12" s="171">
        <v>0</v>
      </c>
      <c r="R12" s="171">
        <v>0</v>
      </c>
      <c r="S12" s="171">
        <v>0</v>
      </c>
      <c r="T12" s="172">
        <v>0</v>
      </c>
      <c r="V12" s="220">
        <v>0</v>
      </c>
      <c r="W12" s="221">
        <v>0</v>
      </c>
      <c r="X12" s="221">
        <v>1</v>
      </c>
      <c r="Y12" s="221">
        <v>0</v>
      </c>
      <c r="Z12" s="221">
        <v>0</v>
      </c>
      <c r="AA12" s="221">
        <v>0</v>
      </c>
      <c r="AB12" s="221">
        <v>0</v>
      </c>
      <c r="AC12" s="221">
        <v>0</v>
      </c>
      <c r="AD12" s="221">
        <v>0</v>
      </c>
      <c r="AE12" s="221">
        <v>4</v>
      </c>
      <c r="AF12" s="221">
        <v>0</v>
      </c>
      <c r="AG12" s="53"/>
      <c r="AH12" s="25"/>
      <c r="AI12" s="25"/>
      <c r="AJ12" s="270" t="s">
        <v>2</v>
      </c>
      <c r="AK12" s="270"/>
      <c r="AL12" s="270"/>
      <c r="AM12" s="23">
        <f t="shared" si="2"/>
        <v>0</v>
      </c>
    </row>
    <row r="13" spans="2:39" s="30" customFormat="1" ht="13.9" customHeight="1" x14ac:dyDescent="0.15">
      <c r="B13" s="25"/>
      <c r="C13" s="25"/>
      <c r="D13" s="270" t="s">
        <v>82</v>
      </c>
      <c r="E13" s="270"/>
      <c r="F13" s="270"/>
      <c r="G13" s="271"/>
      <c r="H13" s="62">
        <f t="shared" si="1"/>
        <v>89</v>
      </c>
      <c r="I13" s="173">
        <v>22</v>
      </c>
      <c r="J13" s="173">
        <v>0</v>
      </c>
      <c r="K13" s="173">
        <v>0</v>
      </c>
      <c r="L13" s="173">
        <v>1</v>
      </c>
      <c r="M13" s="173">
        <v>3</v>
      </c>
      <c r="N13" s="173">
        <v>2</v>
      </c>
      <c r="O13" s="173">
        <v>2</v>
      </c>
      <c r="P13" s="173">
        <v>0</v>
      </c>
      <c r="Q13" s="173">
        <v>22</v>
      </c>
      <c r="R13" s="173">
        <v>11</v>
      </c>
      <c r="S13" s="173">
        <v>1</v>
      </c>
      <c r="T13" s="174">
        <v>0</v>
      </c>
      <c r="U13" s="31"/>
      <c r="V13" s="222">
        <v>1</v>
      </c>
      <c r="W13" s="223">
        <v>0</v>
      </c>
      <c r="X13" s="223">
        <v>9</v>
      </c>
      <c r="Y13" s="223">
        <v>0</v>
      </c>
      <c r="Z13" s="223">
        <v>0</v>
      </c>
      <c r="AA13" s="223">
        <v>1</v>
      </c>
      <c r="AB13" s="223">
        <v>0</v>
      </c>
      <c r="AC13" s="223">
        <v>0</v>
      </c>
      <c r="AD13" s="223">
        <v>4</v>
      </c>
      <c r="AE13" s="223">
        <v>4</v>
      </c>
      <c r="AF13" s="223">
        <v>6</v>
      </c>
      <c r="AG13" s="52"/>
      <c r="AH13" s="25"/>
      <c r="AI13" s="270" t="s">
        <v>82</v>
      </c>
      <c r="AJ13" s="270"/>
      <c r="AK13" s="270"/>
      <c r="AL13" s="270"/>
      <c r="AM13" s="23">
        <f t="shared" si="2"/>
        <v>0</v>
      </c>
    </row>
    <row r="14" spans="2:39" s="30" customFormat="1" ht="13.9" customHeight="1" x14ac:dyDescent="0.15">
      <c r="B14" s="25"/>
      <c r="C14" s="25"/>
      <c r="D14" s="25"/>
      <c r="E14" s="270" t="s">
        <v>3</v>
      </c>
      <c r="F14" s="270"/>
      <c r="G14" s="271"/>
      <c r="H14" s="62">
        <f t="shared" si="1"/>
        <v>0</v>
      </c>
      <c r="I14" s="175">
        <v>0</v>
      </c>
      <c r="J14" s="175">
        <v>0</v>
      </c>
      <c r="K14" s="175">
        <v>0</v>
      </c>
      <c r="L14" s="175">
        <v>0</v>
      </c>
      <c r="M14" s="175">
        <v>0</v>
      </c>
      <c r="N14" s="175">
        <v>0</v>
      </c>
      <c r="O14" s="175">
        <v>0</v>
      </c>
      <c r="P14" s="175">
        <v>0</v>
      </c>
      <c r="Q14" s="175">
        <v>0</v>
      </c>
      <c r="R14" s="175">
        <v>0</v>
      </c>
      <c r="S14" s="175">
        <v>0</v>
      </c>
      <c r="T14" s="176">
        <v>0</v>
      </c>
      <c r="U14" s="54"/>
      <c r="V14" s="224">
        <v>0</v>
      </c>
      <c r="W14" s="225">
        <v>0</v>
      </c>
      <c r="X14" s="225">
        <v>0</v>
      </c>
      <c r="Y14" s="225">
        <v>0</v>
      </c>
      <c r="Z14" s="225">
        <v>0</v>
      </c>
      <c r="AA14" s="225">
        <v>0</v>
      </c>
      <c r="AB14" s="225">
        <v>0</v>
      </c>
      <c r="AC14" s="225">
        <v>0</v>
      </c>
      <c r="AD14" s="225">
        <v>0</v>
      </c>
      <c r="AE14" s="225">
        <v>0</v>
      </c>
      <c r="AF14" s="225">
        <v>0</v>
      </c>
      <c r="AG14" s="52"/>
      <c r="AH14" s="25"/>
      <c r="AI14" s="25"/>
      <c r="AJ14" s="270" t="s">
        <v>3</v>
      </c>
      <c r="AK14" s="270"/>
      <c r="AL14" s="270"/>
      <c r="AM14" s="23">
        <f t="shared" si="2"/>
        <v>0</v>
      </c>
    </row>
    <row r="15" spans="2:39" s="30" customFormat="1" ht="13.9" customHeight="1" x14ac:dyDescent="0.15">
      <c r="B15" s="25"/>
      <c r="C15" s="25"/>
      <c r="D15" s="25"/>
      <c r="E15" s="270" t="s">
        <v>4</v>
      </c>
      <c r="F15" s="270"/>
      <c r="G15" s="271"/>
      <c r="H15" s="62">
        <f t="shared" si="1"/>
        <v>31</v>
      </c>
      <c r="I15" s="175">
        <v>3</v>
      </c>
      <c r="J15" s="175">
        <v>0</v>
      </c>
      <c r="K15" s="175">
        <v>0</v>
      </c>
      <c r="L15" s="175">
        <v>0</v>
      </c>
      <c r="M15" s="175">
        <v>0</v>
      </c>
      <c r="N15" s="175">
        <v>2</v>
      </c>
      <c r="O15" s="175">
        <v>0</v>
      </c>
      <c r="P15" s="175">
        <v>0</v>
      </c>
      <c r="Q15" s="175">
        <v>10</v>
      </c>
      <c r="R15" s="175">
        <v>3</v>
      </c>
      <c r="S15" s="175">
        <v>0</v>
      </c>
      <c r="T15" s="176">
        <v>0</v>
      </c>
      <c r="U15" s="54"/>
      <c r="V15" s="224">
        <v>1</v>
      </c>
      <c r="W15" s="225">
        <v>0</v>
      </c>
      <c r="X15" s="225">
        <v>5</v>
      </c>
      <c r="Y15" s="225">
        <v>0</v>
      </c>
      <c r="Z15" s="225">
        <v>0</v>
      </c>
      <c r="AA15" s="225">
        <v>0</v>
      </c>
      <c r="AB15" s="225">
        <v>0</v>
      </c>
      <c r="AC15" s="225">
        <v>0</v>
      </c>
      <c r="AD15" s="225">
        <v>2</v>
      </c>
      <c r="AE15" s="225">
        <v>2</v>
      </c>
      <c r="AF15" s="225">
        <v>3</v>
      </c>
      <c r="AG15" s="52"/>
      <c r="AH15" s="25"/>
      <c r="AI15" s="25"/>
      <c r="AJ15" s="270" t="s">
        <v>4</v>
      </c>
      <c r="AK15" s="270"/>
      <c r="AL15" s="270"/>
      <c r="AM15" s="23">
        <f t="shared" si="2"/>
        <v>0</v>
      </c>
    </row>
    <row r="16" spans="2:39" s="30" customFormat="1" ht="13.9" customHeight="1" x14ac:dyDescent="0.15">
      <c r="B16" s="25"/>
      <c r="C16" s="25"/>
      <c r="D16" s="25"/>
      <c r="E16" s="275" t="s">
        <v>148</v>
      </c>
      <c r="F16" s="270"/>
      <c r="G16" s="271"/>
      <c r="H16" s="62">
        <f t="shared" si="1"/>
        <v>0</v>
      </c>
      <c r="I16" s="175">
        <v>0</v>
      </c>
      <c r="J16" s="175">
        <v>0</v>
      </c>
      <c r="K16" s="175">
        <v>0</v>
      </c>
      <c r="L16" s="175">
        <v>0</v>
      </c>
      <c r="M16" s="175">
        <v>0</v>
      </c>
      <c r="N16" s="175">
        <v>0</v>
      </c>
      <c r="O16" s="175">
        <v>0</v>
      </c>
      <c r="P16" s="175">
        <v>0</v>
      </c>
      <c r="Q16" s="175">
        <v>0</v>
      </c>
      <c r="R16" s="175">
        <v>0</v>
      </c>
      <c r="S16" s="175">
        <v>0</v>
      </c>
      <c r="T16" s="176">
        <v>0</v>
      </c>
      <c r="U16" s="54"/>
      <c r="V16" s="224">
        <v>0</v>
      </c>
      <c r="W16" s="225">
        <v>0</v>
      </c>
      <c r="X16" s="225">
        <v>0</v>
      </c>
      <c r="Y16" s="225">
        <v>0</v>
      </c>
      <c r="Z16" s="225">
        <v>0</v>
      </c>
      <c r="AA16" s="225">
        <v>0</v>
      </c>
      <c r="AB16" s="225">
        <v>0</v>
      </c>
      <c r="AC16" s="225">
        <v>0</v>
      </c>
      <c r="AD16" s="225">
        <v>0</v>
      </c>
      <c r="AE16" s="225">
        <v>0</v>
      </c>
      <c r="AF16" s="225">
        <v>0</v>
      </c>
      <c r="AG16" s="52"/>
      <c r="AH16" s="25"/>
      <c r="AI16" s="25"/>
      <c r="AJ16" s="275" t="s">
        <v>148</v>
      </c>
      <c r="AK16" s="270"/>
      <c r="AL16" s="270"/>
      <c r="AM16" s="23">
        <f t="shared" si="2"/>
        <v>0</v>
      </c>
    </row>
    <row r="17" spans="2:39" s="30" customFormat="1" ht="13.9" customHeight="1" x14ac:dyDescent="0.15">
      <c r="B17" s="25"/>
      <c r="C17" s="25"/>
      <c r="D17" s="25"/>
      <c r="E17" s="270" t="s">
        <v>5</v>
      </c>
      <c r="F17" s="270"/>
      <c r="G17" s="271"/>
      <c r="H17" s="62">
        <f t="shared" si="1"/>
        <v>58</v>
      </c>
      <c r="I17" s="175">
        <v>19</v>
      </c>
      <c r="J17" s="175">
        <v>0</v>
      </c>
      <c r="K17" s="175">
        <v>0</v>
      </c>
      <c r="L17" s="175">
        <v>1</v>
      </c>
      <c r="M17" s="175">
        <v>3</v>
      </c>
      <c r="N17" s="175">
        <v>0</v>
      </c>
      <c r="O17" s="175">
        <v>2</v>
      </c>
      <c r="P17" s="175">
        <v>0</v>
      </c>
      <c r="Q17" s="175">
        <v>12</v>
      </c>
      <c r="R17" s="175">
        <v>8</v>
      </c>
      <c r="S17" s="175">
        <v>1</v>
      </c>
      <c r="T17" s="176">
        <v>0</v>
      </c>
      <c r="U17" s="54"/>
      <c r="V17" s="224">
        <v>0</v>
      </c>
      <c r="W17" s="225">
        <v>0</v>
      </c>
      <c r="X17" s="225">
        <v>4</v>
      </c>
      <c r="Y17" s="225">
        <v>0</v>
      </c>
      <c r="Z17" s="225">
        <v>0</v>
      </c>
      <c r="AA17" s="225">
        <v>1</v>
      </c>
      <c r="AB17" s="225">
        <v>0</v>
      </c>
      <c r="AC17" s="225">
        <v>0</v>
      </c>
      <c r="AD17" s="225">
        <v>2</v>
      </c>
      <c r="AE17" s="225">
        <v>2</v>
      </c>
      <c r="AF17" s="225">
        <v>3</v>
      </c>
      <c r="AG17" s="52"/>
      <c r="AH17" s="25"/>
      <c r="AI17" s="25"/>
      <c r="AJ17" s="270" t="s">
        <v>5</v>
      </c>
      <c r="AK17" s="270"/>
      <c r="AL17" s="270"/>
      <c r="AM17" s="23">
        <f t="shared" si="2"/>
        <v>0</v>
      </c>
    </row>
    <row r="18" spans="2:39" s="30" customFormat="1" ht="13.9" customHeight="1" x14ac:dyDescent="0.15">
      <c r="B18" s="25"/>
      <c r="C18" s="25"/>
      <c r="D18" s="270" t="s">
        <v>83</v>
      </c>
      <c r="E18" s="270"/>
      <c r="F18" s="270"/>
      <c r="G18" s="271"/>
      <c r="H18" s="164">
        <f t="shared" si="1"/>
        <v>131</v>
      </c>
      <c r="I18" s="177">
        <v>1</v>
      </c>
      <c r="J18" s="177">
        <v>0</v>
      </c>
      <c r="K18" s="177">
        <v>0</v>
      </c>
      <c r="L18" s="177">
        <v>0</v>
      </c>
      <c r="M18" s="177">
        <v>0</v>
      </c>
      <c r="N18" s="177">
        <v>1</v>
      </c>
      <c r="O18" s="177">
        <v>0</v>
      </c>
      <c r="P18" s="177">
        <v>0</v>
      </c>
      <c r="Q18" s="177">
        <v>0</v>
      </c>
      <c r="R18" s="177">
        <v>3</v>
      </c>
      <c r="S18" s="177">
        <v>2</v>
      </c>
      <c r="T18" s="178">
        <v>0</v>
      </c>
      <c r="U18" s="54"/>
      <c r="V18" s="226">
        <v>1</v>
      </c>
      <c r="W18" s="227">
        <v>14</v>
      </c>
      <c r="X18" s="227">
        <v>38</v>
      </c>
      <c r="Y18" s="227">
        <v>0</v>
      </c>
      <c r="Z18" s="227">
        <v>0</v>
      </c>
      <c r="AA18" s="227">
        <v>6</v>
      </c>
      <c r="AB18" s="227">
        <v>0</v>
      </c>
      <c r="AC18" s="227">
        <v>0</v>
      </c>
      <c r="AD18" s="227">
        <v>20</v>
      </c>
      <c r="AE18" s="227">
        <v>28</v>
      </c>
      <c r="AF18" s="227">
        <v>17</v>
      </c>
      <c r="AG18" s="52"/>
      <c r="AH18" s="25"/>
      <c r="AI18" s="270" t="s">
        <v>83</v>
      </c>
      <c r="AJ18" s="270"/>
      <c r="AK18" s="270"/>
      <c r="AL18" s="270"/>
      <c r="AM18" s="23">
        <f t="shared" si="2"/>
        <v>0</v>
      </c>
    </row>
    <row r="19" spans="2:39" s="30" customFormat="1" ht="13.9" customHeight="1" x14ac:dyDescent="0.15">
      <c r="B19" s="25"/>
      <c r="C19" s="25"/>
      <c r="D19" s="275" t="s">
        <v>149</v>
      </c>
      <c r="E19" s="270"/>
      <c r="F19" s="270"/>
      <c r="G19" s="271"/>
      <c r="H19" s="164">
        <f t="shared" si="1"/>
        <v>4</v>
      </c>
      <c r="I19" s="177">
        <v>0</v>
      </c>
      <c r="J19" s="177">
        <v>0</v>
      </c>
      <c r="K19" s="177">
        <v>0</v>
      </c>
      <c r="L19" s="177">
        <v>0</v>
      </c>
      <c r="M19" s="177">
        <v>0</v>
      </c>
      <c r="N19" s="177">
        <v>0</v>
      </c>
      <c r="O19" s="177">
        <v>0</v>
      </c>
      <c r="P19" s="177">
        <v>0</v>
      </c>
      <c r="Q19" s="177">
        <v>0</v>
      </c>
      <c r="R19" s="177">
        <v>0</v>
      </c>
      <c r="S19" s="177">
        <v>0</v>
      </c>
      <c r="T19" s="178">
        <v>0</v>
      </c>
      <c r="U19" s="54"/>
      <c r="V19" s="226">
        <v>0</v>
      </c>
      <c r="W19" s="227">
        <v>0</v>
      </c>
      <c r="X19" s="227">
        <v>1</v>
      </c>
      <c r="Y19" s="227">
        <v>2</v>
      </c>
      <c r="Z19" s="227">
        <v>0</v>
      </c>
      <c r="AA19" s="227">
        <v>0</v>
      </c>
      <c r="AB19" s="227">
        <v>0</v>
      </c>
      <c r="AC19" s="227">
        <v>0</v>
      </c>
      <c r="AD19" s="227">
        <v>0</v>
      </c>
      <c r="AE19" s="227">
        <v>1</v>
      </c>
      <c r="AF19" s="227">
        <v>0</v>
      </c>
      <c r="AG19" s="52"/>
      <c r="AH19" s="25"/>
      <c r="AI19" s="275" t="s">
        <v>149</v>
      </c>
      <c r="AJ19" s="270"/>
      <c r="AK19" s="270"/>
      <c r="AL19" s="270"/>
      <c r="AM19" s="23">
        <f t="shared" si="2"/>
        <v>0</v>
      </c>
    </row>
    <row r="20" spans="2:39" s="24" customFormat="1" ht="13.9" customHeight="1" x14ac:dyDescent="0.15">
      <c r="B20" s="22"/>
      <c r="C20" s="266" t="s">
        <v>84</v>
      </c>
      <c r="D20" s="266"/>
      <c r="E20" s="266"/>
      <c r="F20" s="266"/>
      <c r="G20" s="269"/>
      <c r="H20" s="164">
        <f t="shared" si="1"/>
        <v>4642</v>
      </c>
      <c r="I20" s="179">
        <v>11</v>
      </c>
      <c r="J20" s="179">
        <v>0</v>
      </c>
      <c r="K20" s="179">
        <v>1</v>
      </c>
      <c r="L20" s="179">
        <v>0</v>
      </c>
      <c r="M20" s="179">
        <v>13</v>
      </c>
      <c r="N20" s="179">
        <v>6</v>
      </c>
      <c r="O20" s="179">
        <v>0</v>
      </c>
      <c r="P20" s="179">
        <v>0</v>
      </c>
      <c r="Q20" s="179">
        <v>4</v>
      </c>
      <c r="R20" s="179">
        <v>18</v>
      </c>
      <c r="S20" s="179">
        <v>10</v>
      </c>
      <c r="T20" s="180">
        <v>112</v>
      </c>
      <c r="U20" s="20"/>
      <c r="V20" s="228">
        <v>86</v>
      </c>
      <c r="W20" s="229">
        <v>181</v>
      </c>
      <c r="X20" s="229">
        <v>3767</v>
      </c>
      <c r="Y20" s="229">
        <v>0</v>
      </c>
      <c r="Z20" s="229">
        <v>1</v>
      </c>
      <c r="AA20" s="229">
        <v>18</v>
      </c>
      <c r="AB20" s="229">
        <v>3</v>
      </c>
      <c r="AC20" s="229">
        <v>0</v>
      </c>
      <c r="AD20" s="229">
        <v>70</v>
      </c>
      <c r="AE20" s="229">
        <v>210</v>
      </c>
      <c r="AF20" s="229">
        <v>131</v>
      </c>
      <c r="AG20" s="21"/>
      <c r="AH20" s="266" t="s">
        <v>84</v>
      </c>
      <c r="AI20" s="266"/>
      <c r="AJ20" s="266"/>
      <c r="AK20" s="266"/>
      <c r="AL20" s="266"/>
      <c r="AM20" s="23">
        <f t="shared" si="2"/>
        <v>0</v>
      </c>
    </row>
    <row r="21" spans="2:39" s="30" customFormat="1" ht="13.9" customHeight="1" x14ac:dyDescent="0.15">
      <c r="B21" s="25"/>
      <c r="C21" s="25"/>
      <c r="D21" s="270" t="s">
        <v>6</v>
      </c>
      <c r="E21" s="270"/>
      <c r="F21" s="270"/>
      <c r="G21" s="271"/>
      <c r="H21" s="164">
        <f t="shared" si="1"/>
        <v>0</v>
      </c>
      <c r="I21" s="177">
        <v>0</v>
      </c>
      <c r="J21" s="177">
        <v>0</v>
      </c>
      <c r="K21" s="177">
        <v>0</v>
      </c>
      <c r="L21" s="177">
        <v>0</v>
      </c>
      <c r="M21" s="177">
        <v>0</v>
      </c>
      <c r="N21" s="177">
        <v>0</v>
      </c>
      <c r="O21" s="177">
        <v>0</v>
      </c>
      <c r="P21" s="177">
        <v>0</v>
      </c>
      <c r="Q21" s="177">
        <v>0</v>
      </c>
      <c r="R21" s="177">
        <v>0</v>
      </c>
      <c r="S21" s="177">
        <v>0</v>
      </c>
      <c r="T21" s="178">
        <v>0</v>
      </c>
      <c r="U21" s="54"/>
      <c r="V21" s="226">
        <v>0</v>
      </c>
      <c r="W21" s="227">
        <v>0</v>
      </c>
      <c r="X21" s="227">
        <v>0</v>
      </c>
      <c r="Y21" s="227">
        <v>0</v>
      </c>
      <c r="Z21" s="227">
        <v>0</v>
      </c>
      <c r="AA21" s="227">
        <v>0</v>
      </c>
      <c r="AB21" s="227">
        <v>0</v>
      </c>
      <c r="AC21" s="227">
        <v>0</v>
      </c>
      <c r="AD21" s="227">
        <v>0</v>
      </c>
      <c r="AE21" s="227">
        <v>0</v>
      </c>
      <c r="AF21" s="227">
        <v>0</v>
      </c>
      <c r="AG21" s="52"/>
      <c r="AH21" s="25"/>
      <c r="AI21" s="270" t="s">
        <v>6</v>
      </c>
      <c r="AJ21" s="270"/>
      <c r="AK21" s="270"/>
      <c r="AL21" s="270"/>
      <c r="AM21" s="23">
        <f t="shared" si="2"/>
        <v>0</v>
      </c>
    </row>
    <row r="22" spans="2:39" s="30" customFormat="1" ht="13.9" customHeight="1" x14ac:dyDescent="0.15">
      <c r="B22" s="25"/>
      <c r="C22" s="25"/>
      <c r="D22" s="270" t="s">
        <v>85</v>
      </c>
      <c r="E22" s="270"/>
      <c r="F22" s="270"/>
      <c r="G22" s="271"/>
      <c r="H22" s="164">
        <f t="shared" si="1"/>
        <v>2681</v>
      </c>
      <c r="I22" s="177">
        <v>2</v>
      </c>
      <c r="J22" s="177">
        <v>0</v>
      </c>
      <c r="K22" s="177">
        <v>1</v>
      </c>
      <c r="L22" s="177">
        <v>0</v>
      </c>
      <c r="M22" s="177">
        <v>0</v>
      </c>
      <c r="N22" s="177">
        <v>1</v>
      </c>
      <c r="O22" s="177">
        <v>0</v>
      </c>
      <c r="P22" s="177">
        <v>0</v>
      </c>
      <c r="Q22" s="177">
        <v>1</v>
      </c>
      <c r="R22" s="177">
        <v>7</v>
      </c>
      <c r="S22" s="177">
        <v>4</v>
      </c>
      <c r="T22" s="178">
        <v>63</v>
      </c>
      <c r="U22" s="54"/>
      <c r="V22" s="226">
        <v>41</v>
      </c>
      <c r="W22" s="227">
        <v>54</v>
      </c>
      <c r="X22" s="227">
        <v>2305</v>
      </c>
      <c r="Y22" s="227">
        <v>0</v>
      </c>
      <c r="Z22" s="227">
        <v>0</v>
      </c>
      <c r="AA22" s="227">
        <v>12</v>
      </c>
      <c r="AB22" s="227">
        <v>2</v>
      </c>
      <c r="AC22" s="227">
        <v>0</v>
      </c>
      <c r="AD22" s="227">
        <v>34</v>
      </c>
      <c r="AE22" s="227">
        <v>103</v>
      </c>
      <c r="AF22" s="227">
        <v>51</v>
      </c>
      <c r="AG22" s="52"/>
      <c r="AH22" s="25"/>
      <c r="AI22" s="270" t="s">
        <v>85</v>
      </c>
      <c r="AJ22" s="270"/>
      <c r="AK22" s="270"/>
      <c r="AL22" s="270"/>
      <c r="AM22" s="23">
        <f t="shared" si="2"/>
        <v>0</v>
      </c>
    </row>
    <row r="23" spans="2:39" s="30" customFormat="1" ht="13.9" customHeight="1" x14ac:dyDescent="0.15">
      <c r="B23" s="25"/>
      <c r="C23" s="25"/>
      <c r="D23" s="270" t="s">
        <v>86</v>
      </c>
      <c r="E23" s="270"/>
      <c r="F23" s="270"/>
      <c r="G23" s="271"/>
      <c r="H23" s="164">
        <f t="shared" si="1"/>
        <v>1500</v>
      </c>
      <c r="I23" s="177">
        <v>3</v>
      </c>
      <c r="J23" s="177">
        <v>0</v>
      </c>
      <c r="K23" s="177">
        <v>0</v>
      </c>
      <c r="L23" s="177">
        <v>0</v>
      </c>
      <c r="M23" s="177">
        <v>0</v>
      </c>
      <c r="N23" s="177">
        <v>1</v>
      </c>
      <c r="O23" s="177">
        <v>0</v>
      </c>
      <c r="P23" s="177">
        <v>0</v>
      </c>
      <c r="Q23" s="177">
        <v>0</v>
      </c>
      <c r="R23" s="177">
        <v>2</v>
      </c>
      <c r="S23" s="177">
        <v>6</v>
      </c>
      <c r="T23" s="178">
        <v>46</v>
      </c>
      <c r="U23" s="54"/>
      <c r="V23" s="226">
        <v>22</v>
      </c>
      <c r="W23" s="227">
        <v>54</v>
      </c>
      <c r="X23" s="227">
        <v>1172</v>
      </c>
      <c r="Y23" s="227">
        <v>0</v>
      </c>
      <c r="Z23" s="227">
        <v>1</v>
      </c>
      <c r="AA23" s="227">
        <v>6</v>
      </c>
      <c r="AB23" s="227">
        <v>1</v>
      </c>
      <c r="AC23" s="227">
        <v>0</v>
      </c>
      <c r="AD23" s="227">
        <v>28</v>
      </c>
      <c r="AE23" s="227">
        <v>90</v>
      </c>
      <c r="AF23" s="227">
        <v>68</v>
      </c>
      <c r="AG23" s="52"/>
      <c r="AH23" s="25"/>
      <c r="AI23" s="270" t="s">
        <v>86</v>
      </c>
      <c r="AJ23" s="270"/>
      <c r="AK23" s="270"/>
      <c r="AL23" s="270"/>
      <c r="AM23" s="23">
        <f t="shared" si="2"/>
        <v>0</v>
      </c>
    </row>
    <row r="24" spans="2:39" s="30" customFormat="1" ht="13.9" customHeight="1" x14ac:dyDescent="0.15">
      <c r="B24" s="25"/>
      <c r="C24" s="25"/>
      <c r="D24" s="25"/>
      <c r="E24" s="278" t="s">
        <v>87</v>
      </c>
      <c r="F24" s="278"/>
      <c r="G24" s="26" t="s">
        <v>7</v>
      </c>
      <c r="H24" s="164">
        <f t="shared" si="1"/>
        <v>9</v>
      </c>
      <c r="I24" s="181">
        <v>0</v>
      </c>
      <c r="J24" s="181">
        <v>0</v>
      </c>
      <c r="K24" s="181">
        <v>0</v>
      </c>
      <c r="L24" s="181">
        <v>0</v>
      </c>
      <c r="M24" s="181">
        <v>0</v>
      </c>
      <c r="N24" s="181">
        <v>0</v>
      </c>
      <c r="O24" s="181">
        <v>0</v>
      </c>
      <c r="P24" s="181">
        <v>0</v>
      </c>
      <c r="Q24" s="181">
        <v>0</v>
      </c>
      <c r="R24" s="181">
        <v>0</v>
      </c>
      <c r="S24" s="182">
        <v>1</v>
      </c>
      <c r="T24" s="182">
        <v>0</v>
      </c>
      <c r="U24" s="54"/>
      <c r="V24" s="230">
        <v>0</v>
      </c>
      <c r="W24" s="231">
        <v>0</v>
      </c>
      <c r="X24" s="231">
        <v>8</v>
      </c>
      <c r="Y24" s="231">
        <v>0</v>
      </c>
      <c r="Z24" s="231">
        <v>0</v>
      </c>
      <c r="AA24" s="231">
        <v>0</v>
      </c>
      <c r="AB24" s="231">
        <v>0</v>
      </c>
      <c r="AC24" s="231">
        <v>0</v>
      </c>
      <c r="AD24" s="231">
        <v>0</v>
      </c>
      <c r="AE24" s="231">
        <v>0</v>
      </c>
      <c r="AF24" s="231">
        <v>0</v>
      </c>
      <c r="AG24" s="52"/>
      <c r="AH24" s="25"/>
      <c r="AI24" s="25"/>
      <c r="AJ24" s="278" t="s">
        <v>87</v>
      </c>
      <c r="AK24" s="278"/>
      <c r="AL24" s="25" t="s">
        <v>7</v>
      </c>
      <c r="AM24" s="23">
        <f t="shared" si="2"/>
        <v>0</v>
      </c>
    </row>
    <row r="25" spans="2:39" s="30" customFormat="1" ht="13.9" customHeight="1" x14ac:dyDescent="0.15">
      <c r="B25" s="25"/>
      <c r="C25" s="25"/>
      <c r="D25" s="270" t="s">
        <v>88</v>
      </c>
      <c r="E25" s="270"/>
      <c r="F25" s="270"/>
      <c r="G25" s="271"/>
      <c r="H25" s="164">
        <f t="shared" si="1"/>
        <v>415</v>
      </c>
      <c r="I25" s="183">
        <v>3</v>
      </c>
      <c r="J25" s="183">
        <v>0</v>
      </c>
      <c r="K25" s="183">
        <v>0</v>
      </c>
      <c r="L25" s="183">
        <v>0</v>
      </c>
      <c r="M25" s="183">
        <v>0</v>
      </c>
      <c r="N25" s="183">
        <v>1</v>
      </c>
      <c r="O25" s="183">
        <v>0</v>
      </c>
      <c r="P25" s="183">
        <v>0</v>
      </c>
      <c r="Q25" s="183">
        <v>0</v>
      </c>
      <c r="R25" s="183">
        <v>4</v>
      </c>
      <c r="S25" s="183">
        <v>0</v>
      </c>
      <c r="T25" s="184">
        <v>3</v>
      </c>
      <c r="U25" s="54"/>
      <c r="V25" s="232">
        <v>23</v>
      </c>
      <c r="W25" s="233">
        <v>69</v>
      </c>
      <c r="X25" s="233">
        <v>281</v>
      </c>
      <c r="Y25" s="233">
        <v>0</v>
      </c>
      <c r="Z25" s="233">
        <v>0</v>
      </c>
      <c r="AA25" s="233">
        <v>0</v>
      </c>
      <c r="AB25" s="233">
        <v>0</v>
      </c>
      <c r="AC25" s="233">
        <v>0</v>
      </c>
      <c r="AD25" s="233">
        <v>7</v>
      </c>
      <c r="AE25" s="233">
        <v>16</v>
      </c>
      <c r="AF25" s="233">
        <v>8</v>
      </c>
      <c r="AG25" s="52"/>
      <c r="AH25" s="25"/>
      <c r="AI25" s="270" t="s">
        <v>88</v>
      </c>
      <c r="AJ25" s="270"/>
      <c r="AK25" s="270"/>
      <c r="AL25" s="270"/>
      <c r="AM25" s="23">
        <f t="shared" si="2"/>
        <v>0</v>
      </c>
    </row>
    <row r="26" spans="2:39" s="30" customFormat="1" ht="13.9" customHeight="1" x14ac:dyDescent="0.15">
      <c r="B26" s="25"/>
      <c r="C26" s="25"/>
      <c r="D26" s="270" t="s">
        <v>89</v>
      </c>
      <c r="E26" s="270"/>
      <c r="F26" s="270"/>
      <c r="G26" s="271"/>
      <c r="H26" s="164">
        <f t="shared" si="1"/>
        <v>46</v>
      </c>
      <c r="I26" s="183">
        <v>3</v>
      </c>
      <c r="J26" s="183">
        <v>0</v>
      </c>
      <c r="K26" s="183">
        <v>0</v>
      </c>
      <c r="L26" s="183">
        <v>0</v>
      </c>
      <c r="M26" s="183">
        <v>13</v>
      </c>
      <c r="N26" s="183">
        <v>3</v>
      </c>
      <c r="O26" s="183">
        <v>0</v>
      </c>
      <c r="P26" s="183">
        <v>0</v>
      </c>
      <c r="Q26" s="183">
        <v>3</v>
      </c>
      <c r="R26" s="183">
        <v>5</v>
      </c>
      <c r="S26" s="183">
        <v>0</v>
      </c>
      <c r="T26" s="184">
        <v>0</v>
      </c>
      <c r="U26" s="54"/>
      <c r="V26" s="232">
        <v>0</v>
      </c>
      <c r="W26" s="233">
        <v>4</v>
      </c>
      <c r="X26" s="233">
        <v>9</v>
      </c>
      <c r="Y26" s="233">
        <v>0</v>
      </c>
      <c r="Z26" s="233">
        <v>0</v>
      </c>
      <c r="AA26" s="233">
        <v>0</v>
      </c>
      <c r="AB26" s="233">
        <v>0</v>
      </c>
      <c r="AC26" s="233">
        <v>0</v>
      </c>
      <c r="AD26" s="233">
        <v>1</v>
      </c>
      <c r="AE26" s="233">
        <v>1</v>
      </c>
      <c r="AF26" s="233">
        <v>4</v>
      </c>
      <c r="AG26" s="52"/>
      <c r="AH26" s="25"/>
      <c r="AI26" s="270" t="s">
        <v>89</v>
      </c>
      <c r="AJ26" s="270"/>
      <c r="AK26" s="270"/>
      <c r="AL26" s="270"/>
      <c r="AM26" s="23">
        <f t="shared" si="2"/>
        <v>0</v>
      </c>
    </row>
    <row r="27" spans="2:39" s="24" customFormat="1" ht="13.9" customHeight="1" x14ac:dyDescent="0.15">
      <c r="B27" s="22"/>
      <c r="C27" s="266" t="s">
        <v>90</v>
      </c>
      <c r="D27" s="266"/>
      <c r="E27" s="266"/>
      <c r="F27" s="266"/>
      <c r="G27" s="269"/>
      <c r="H27" s="164">
        <f t="shared" si="1"/>
        <v>30417</v>
      </c>
      <c r="I27" s="185">
        <v>6808</v>
      </c>
      <c r="J27" s="185">
        <v>0</v>
      </c>
      <c r="K27" s="185">
        <v>51</v>
      </c>
      <c r="L27" s="185">
        <v>33</v>
      </c>
      <c r="M27" s="185">
        <v>1426</v>
      </c>
      <c r="N27" s="185">
        <v>233</v>
      </c>
      <c r="O27" s="185">
        <v>44</v>
      </c>
      <c r="P27" s="185">
        <v>425</v>
      </c>
      <c r="Q27" s="185">
        <v>18422</v>
      </c>
      <c r="R27" s="185">
        <v>1637</v>
      </c>
      <c r="S27" s="185">
        <v>27</v>
      </c>
      <c r="T27" s="186">
        <v>20</v>
      </c>
      <c r="U27" s="20"/>
      <c r="V27" s="234">
        <v>6</v>
      </c>
      <c r="W27" s="235">
        <v>63</v>
      </c>
      <c r="X27" s="235">
        <v>35</v>
      </c>
      <c r="Y27" s="235">
        <v>14</v>
      </c>
      <c r="Z27" s="235">
        <v>5</v>
      </c>
      <c r="AA27" s="235">
        <v>228</v>
      </c>
      <c r="AB27" s="235">
        <v>23</v>
      </c>
      <c r="AC27" s="235">
        <v>0</v>
      </c>
      <c r="AD27" s="235">
        <v>33</v>
      </c>
      <c r="AE27" s="235">
        <v>466</v>
      </c>
      <c r="AF27" s="235">
        <v>418</v>
      </c>
      <c r="AG27" s="21"/>
      <c r="AH27" s="266" t="s">
        <v>90</v>
      </c>
      <c r="AI27" s="266"/>
      <c r="AJ27" s="266"/>
      <c r="AK27" s="266"/>
      <c r="AL27" s="266"/>
      <c r="AM27" s="23">
        <f t="shared" si="2"/>
        <v>0</v>
      </c>
    </row>
    <row r="28" spans="2:39" s="30" customFormat="1" ht="13.9" customHeight="1" x14ac:dyDescent="0.15">
      <c r="B28" s="25"/>
      <c r="C28" s="25"/>
      <c r="D28" s="270" t="s">
        <v>91</v>
      </c>
      <c r="E28" s="270"/>
      <c r="F28" s="270"/>
      <c r="G28" s="271"/>
      <c r="H28" s="164">
        <f t="shared" si="1"/>
        <v>688</v>
      </c>
      <c r="I28" s="183">
        <v>248</v>
      </c>
      <c r="J28" s="183">
        <v>0</v>
      </c>
      <c r="K28" s="183">
        <v>6</v>
      </c>
      <c r="L28" s="183">
        <v>1</v>
      </c>
      <c r="M28" s="183">
        <v>153</v>
      </c>
      <c r="N28" s="183">
        <v>16</v>
      </c>
      <c r="O28" s="183">
        <v>1</v>
      </c>
      <c r="P28" s="183">
        <v>3</v>
      </c>
      <c r="Q28" s="183">
        <v>149</v>
      </c>
      <c r="R28" s="183">
        <v>28</v>
      </c>
      <c r="S28" s="183">
        <v>0</v>
      </c>
      <c r="T28" s="184">
        <v>0</v>
      </c>
      <c r="U28" s="54"/>
      <c r="V28" s="232">
        <v>5</v>
      </c>
      <c r="W28" s="233">
        <v>21</v>
      </c>
      <c r="X28" s="233">
        <v>4</v>
      </c>
      <c r="Y28" s="233">
        <v>11</v>
      </c>
      <c r="Z28" s="233">
        <v>0</v>
      </c>
      <c r="AA28" s="233">
        <v>1</v>
      </c>
      <c r="AB28" s="233">
        <v>0</v>
      </c>
      <c r="AC28" s="233">
        <v>0</v>
      </c>
      <c r="AD28" s="233">
        <v>4</v>
      </c>
      <c r="AE28" s="233">
        <v>21</v>
      </c>
      <c r="AF28" s="233">
        <v>16</v>
      </c>
      <c r="AG28" s="52"/>
      <c r="AH28" s="25"/>
      <c r="AI28" s="270" t="s">
        <v>91</v>
      </c>
      <c r="AJ28" s="270"/>
      <c r="AK28" s="270"/>
      <c r="AL28" s="270"/>
      <c r="AM28" s="23">
        <f t="shared" si="2"/>
        <v>0</v>
      </c>
    </row>
    <row r="29" spans="2:39" s="30" customFormat="1" ht="13.9" customHeight="1" x14ac:dyDescent="0.15">
      <c r="B29" s="25"/>
      <c r="C29" s="25"/>
      <c r="D29" s="270" t="s">
        <v>92</v>
      </c>
      <c r="E29" s="270"/>
      <c r="F29" s="270"/>
      <c r="G29" s="271"/>
      <c r="H29" s="164">
        <f t="shared" si="1"/>
        <v>505</v>
      </c>
      <c r="I29" s="183">
        <v>13</v>
      </c>
      <c r="J29" s="183">
        <v>0</v>
      </c>
      <c r="K29" s="183">
        <v>0</v>
      </c>
      <c r="L29" s="183">
        <v>1</v>
      </c>
      <c r="M29" s="183">
        <v>42</v>
      </c>
      <c r="N29" s="183">
        <v>2</v>
      </c>
      <c r="O29" s="183">
        <v>25</v>
      </c>
      <c r="P29" s="183">
        <v>83</v>
      </c>
      <c r="Q29" s="183">
        <v>294</v>
      </c>
      <c r="R29" s="183">
        <v>12</v>
      </c>
      <c r="S29" s="183">
        <v>0</v>
      </c>
      <c r="T29" s="184">
        <v>0</v>
      </c>
      <c r="U29" s="54"/>
      <c r="V29" s="232">
        <v>0</v>
      </c>
      <c r="W29" s="233">
        <v>0</v>
      </c>
      <c r="X29" s="233">
        <v>3</v>
      </c>
      <c r="Y29" s="233">
        <v>0</v>
      </c>
      <c r="Z29" s="233">
        <v>0</v>
      </c>
      <c r="AA29" s="233">
        <v>10</v>
      </c>
      <c r="AB29" s="233">
        <v>1</v>
      </c>
      <c r="AC29" s="233">
        <v>0</v>
      </c>
      <c r="AD29" s="233">
        <v>2</v>
      </c>
      <c r="AE29" s="233">
        <v>11</v>
      </c>
      <c r="AF29" s="233">
        <v>6</v>
      </c>
      <c r="AG29" s="52"/>
      <c r="AH29" s="25"/>
      <c r="AI29" s="270" t="s">
        <v>92</v>
      </c>
      <c r="AJ29" s="270"/>
      <c r="AK29" s="270"/>
      <c r="AL29" s="270"/>
      <c r="AM29" s="23">
        <f t="shared" si="2"/>
        <v>0</v>
      </c>
    </row>
    <row r="30" spans="2:39" s="30" customFormat="1" ht="13.9" customHeight="1" x14ac:dyDescent="0.15">
      <c r="B30" s="25"/>
      <c r="C30" s="25"/>
      <c r="D30" s="270" t="s">
        <v>93</v>
      </c>
      <c r="E30" s="270"/>
      <c r="F30" s="270"/>
      <c r="G30" s="271"/>
      <c r="H30" s="164">
        <f t="shared" si="1"/>
        <v>29224</v>
      </c>
      <c r="I30" s="183">
        <v>6547</v>
      </c>
      <c r="J30" s="183">
        <v>0</v>
      </c>
      <c r="K30" s="183">
        <v>45</v>
      </c>
      <c r="L30" s="183">
        <v>31</v>
      </c>
      <c r="M30" s="183">
        <v>1231</v>
      </c>
      <c r="N30" s="183">
        <v>215</v>
      </c>
      <c r="O30" s="183">
        <v>18</v>
      </c>
      <c r="P30" s="183">
        <v>339</v>
      </c>
      <c r="Q30" s="183">
        <v>17979</v>
      </c>
      <c r="R30" s="183">
        <v>1597</v>
      </c>
      <c r="S30" s="183">
        <v>27</v>
      </c>
      <c r="T30" s="184">
        <v>20</v>
      </c>
      <c r="U30" s="54"/>
      <c r="V30" s="232">
        <v>1</v>
      </c>
      <c r="W30" s="233">
        <v>42</v>
      </c>
      <c r="X30" s="233">
        <v>28</v>
      </c>
      <c r="Y30" s="233">
        <v>3</v>
      </c>
      <c r="Z30" s="233">
        <v>5</v>
      </c>
      <c r="AA30" s="233">
        <v>217</v>
      </c>
      <c r="AB30" s="233">
        <v>22</v>
      </c>
      <c r="AC30" s="233">
        <v>0</v>
      </c>
      <c r="AD30" s="233">
        <v>27</v>
      </c>
      <c r="AE30" s="233">
        <v>434</v>
      </c>
      <c r="AF30" s="233">
        <v>396</v>
      </c>
      <c r="AG30" s="52"/>
      <c r="AH30" s="25"/>
      <c r="AI30" s="270" t="s">
        <v>93</v>
      </c>
      <c r="AJ30" s="270"/>
      <c r="AK30" s="270"/>
      <c r="AL30" s="270"/>
      <c r="AM30" s="23">
        <f t="shared" si="2"/>
        <v>0</v>
      </c>
    </row>
    <row r="31" spans="2:39" s="24" customFormat="1" ht="13.9" customHeight="1" x14ac:dyDescent="0.15">
      <c r="B31" s="22"/>
      <c r="C31" s="266" t="s">
        <v>94</v>
      </c>
      <c r="D31" s="266"/>
      <c r="E31" s="266"/>
      <c r="F31" s="266"/>
      <c r="G31" s="269"/>
      <c r="H31" s="164">
        <f t="shared" si="1"/>
        <v>3061</v>
      </c>
      <c r="I31" s="187">
        <v>1200</v>
      </c>
      <c r="J31" s="187">
        <v>8</v>
      </c>
      <c r="K31" s="187">
        <v>7</v>
      </c>
      <c r="L31" s="187">
        <v>10</v>
      </c>
      <c r="M31" s="187">
        <v>643</v>
      </c>
      <c r="N31" s="187">
        <v>174</v>
      </c>
      <c r="O31" s="187">
        <v>15</v>
      </c>
      <c r="P31" s="187">
        <v>0</v>
      </c>
      <c r="Q31" s="187">
        <v>394</v>
      </c>
      <c r="R31" s="187">
        <v>298</v>
      </c>
      <c r="S31" s="187">
        <v>2</v>
      </c>
      <c r="T31" s="188">
        <v>1</v>
      </c>
      <c r="U31" s="20"/>
      <c r="V31" s="236">
        <v>1</v>
      </c>
      <c r="W31" s="237">
        <v>12</v>
      </c>
      <c r="X31" s="237">
        <v>1</v>
      </c>
      <c r="Y31" s="237">
        <v>0</v>
      </c>
      <c r="Z31" s="237">
        <v>4</v>
      </c>
      <c r="AA31" s="237">
        <v>3</v>
      </c>
      <c r="AB31" s="237">
        <v>0</v>
      </c>
      <c r="AC31" s="237">
        <v>3</v>
      </c>
      <c r="AD31" s="237">
        <v>5</v>
      </c>
      <c r="AE31" s="237">
        <v>157</v>
      </c>
      <c r="AF31" s="237">
        <v>123</v>
      </c>
      <c r="AG31" s="21"/>
      <c r="AH31" s="266" t="s">
        <v>94</v>
      </c>
      <c r="AI31" s="266"/>
      <c r="AJ31" s="266"/>
      <c r="AK31" s="266"/>
      <c r="AL31" s="266"/>
      <c r="AM31" s="23">
        <f t="shared" si="2"/>
        <v>0</v>
      </c>
    </row>
    <row r="32" spans="2:39" s="30" customFormat="1" ht="13.9" customHeight="1" x14ac:dyDescent="0.15">
      <c r="B32" s="25"/>
      <c r="C32" s="25"/>
      <c r="D32" s="270" t="s">
        <v>95</v>
      </c>
      <c r="E32" s="270"/>
      <c r="F32" s="270"/>
      <c r="G32" s="271"/>
      <c r="H32" s="164">
        <f t="shared" si="1"/>
        <v>2594</v>
      </c>
      <c r="I32" s="189">
        <v>1102</v>
      </c>
      <c r="J32" s="189">
        <v>8</v>
      </c>
      <c r="K32" s="189">
        <v>6</v>
      </c>
      <c r="L32" s="189">
        <v>9</v>
      </c>
      <c r="M32" s="189">
        <v>605</v>
      </c>
      <c r="N32" s="189">
        <v>161</v>
      </c>
      <c r="O32" s="189">
        <v>14</v>
      </c>
      <c r="P32" s="189">
        <v>0</v>
      </c>
      <c r="Q32" s="189">
        <v>315</v>
      </c>
      <c r="R32" s="189">
        <v>198</v>
      </c>
      <c r="S32" s="189">
        <v>0</v>
      </c>
      <c r="T32" s="190">
        <v>1</v>
      </c>
      <c r="U32" s="54"/>
      <c r="V32" s="238">
        <v>0</v>
      </c>
      <c r="W32" s="239">
        <v>7</v>
      </c>
      <c r="X32" s="239">
        <v>1</v>
      </c>
      <c r="Y32" s="239">
        <v>0</v>
      </c>
      <c r="Z32" s="239">
        <v>3</v>
      </c>
      <c r="AA32" s="239">
        <v>3</v>
      </c>
      <c r="AB32" s="239">
        <v>0</v>
      </c>
      <c r="AC32" s="239">
        <v>2</v>
      </c>
      <c r="AD32" s="239">
        <v>5</v>
      </c>
      <c r="AE32" s="239">
        <v>82</v>
      </c>
      <c r="AF32" s="239">
        <v>72</v>
      </c>
      <c r="AG32" s="52"/>
      <c r="AH32" s="25"/>
      <c r="AI32" s="270" t="s">
        <v>95</v>
      </c>
      <c r="AJ32" s="270"/>
      <c r="AK32" s="270"/>
      <c r="AL32" s="270"/>
      <c r="AM32" s="23">
        <f t="shared" si="2"/>
        <v>0</v>
      </c>
    </row>
    <row r="33" spans="2:39" s="30" customFormat="1" ht="13.9" customHeight="1" x14ac:dyDescent="0.15">
      <c r="B33" s="25"/>
      <c r="C33" s="25"/>
      <c r="D33" s="270" t="s">
        <v>96</v>
      </c>
      <c r="E33" s="270"/>
      <c r="F33" s="270"/>
      <c r="G33" s="271"/>
      <c r="H33" s="164">
        <f t="shared" si="1"/>
        <v>164</v>
      </c>
      <c r="I33" s="189">
        <v>44</v>
      </c>
      <c r="J33" s="189">
        <v>0</v>
      </c>
      <c r="K33" s="189">
        <v>1</v>
      </c>
      <c r="L33" s="189">
        <v>1</v>
      </c>
      <c r="M33" s="189">
        <v>26</v>
      </c>
      <c r="N33" s="189">
        <v>12</v>
      </c>
      <c r="O33" s="189">
        <v>0</v>
      </c>
      <c r="P33" s="189">
        <v>0</v>
      </c>
      <c r="Q33" s="189">
        <v>44</v>
      </c>
      <c r="R33" s="189">
        <v>15</v>
      </c>
      <c r="S33" s="189">
        <v>1</v>
      </c>
      <c r="T33" s="190">
        <v>0</v>
      </c>
      <c r="U33" s="54"/>
      <c r="V33" s="238">
        <v>0</v>
      </c>
      <c r="W33" s="239">
        <v>0</v>
      </c>
      <c r="X33" s="239">
        <v>0</v>
      </c>
      <c r="Y33" s="239">
        <v>0</v>
      </c>
      <c r="Z33" s="239">
        <v>0</v>
      </c>
      <c r="AA33" s="239">
        <v>0</v>
      </c>
      <c r="AB33" s="239">
        <v>0</v>
      </c>
      <c r="AC33" s="239">
        <v>0</v>
      </c>
      <c r="AD33" s="239">
        <v>0</v>
      </c>
      <c r="AE33" s="239">
        <v>10</v>
      </c>
      <c r="AF33" s="239">
        <v>10</v>
      </c>
      <c r="AG33" s="52"/>
      <c r="AH33" s="25"/>
      <c r="AI33" s="270" t="s">
        <v>96</v>
      </c>
      <c r="AJ33" s="270"/>
      <c r="AK33" s="270"/>
      <c r="AL33" s="270"/>
      <c r="AM33" s="23">
        <f t="shared" si="2"/>
        <v>0</v>
      </c>
    </row>
    <row r="34" spans="2:39" s="30" customFormat="1" ht="13.9" customHeight="1" x14ac:dyDescent="0.15">
      <c r="B34" s="25"/>
      <c r="C34" s="25"/>
      <c r="D34" s="25"/>
      <c r="E34" s="270" t="s">
        <v>96</v>
      </c>
      <c r="F34" s="270"/>
      <c r="G34" s="271"/>
      <c r="H34" s="164">
        <f t="shared" si="1"/>
        <v>52</v>
      </c>
      <c r="I34" s="191">
        <v>14</v>
      </c>
      <c r="J34" s="191">
        <v>0</v>
      </c>
      <c r="K34" s="191">
        <v>0</v>
      </c>
      <c r="L34" s="191">
        <v>0</v>
      </c>
      <c r="M34" s="191">
        <v>3</v>
      </c>
      <c r="N34" s="191">
        <v>2</v>
      </c>
      <c r="O34" s="191">
        <v>0</v>
      </c>
      <c r="P34" s="191">
        <v>0</v>
      </c>
      <c r="Q34" s="191">
        <v>26</v>
      </c>
      <c r="R34" s="191">
        <v>3</v>
      </c>
      <c r="S34" s="191">
        <v>0</v>
      </c>
      <c r="T34" s="192">
        <v>0</v>
      </c>
      <c r="U34" s="54"/>
      <c r="V34" s="240">
        <v>0</v>
      </c>
      <c r="W34" s="241">
        <v>0</v>
      </c>
      <c r="X34" s="241">
        <v>0</v>
      </c>
      <c r="Y34" s="241">
        <v>0</v>
      </c>
      <c r="Z34" s="241">
        <v>0</v>
      </c>
      <c r="AA34" s="241">
        <v>0</v>
      </c>
      <c r="AB34" s="241">
        <v>0</v>
      </c>
      <c r="AC34" s="241">
        <v>0</v>
      </c>
      <c r="AD34" s="241">
        <v>0</v>
      </c>
      <c r="AE34" s="241">
        <v>3</v>
      </c>
      <c r="AF34" s="241">
        <v>1</v>
      </c>
      <c r="AG34" s="52"/>
      <c r="AH34" s="25"/>
      <c r="AI34" s="25"/>
      <c r="AJ34" s="270" t="s">
        <v>96</v>
      </c>
      <c r="AK34" s="270"/>
      <c r="AL34" s="270"/>
      <c r="AM34" s="23">
        <f t="shared" si="2"/>
        <v>0</v>
      </c>
    </row>
    <row r="35" spans="2:39" s="30" customFormat="1" ht="13.9" customHeight="1" x14ac:dyDescent="0.15">
      <c r="B35" s="25"/>
      <c r="C35" s="25"/>
      <c r="D35" s="25"/>
      <c r="E35" s="270" t="s">
        <v>97</v>
      </c>
      <c r="F35" s="270"/>
      <c r="G35" s="271"/>
      <c r="H35" s="164">
        <f t="shared" si="1"/>
        <v>112</v>
      </c>
      <c r="I35" s="191">
        <v>30</v>
      </c>
      <c r="J35" s="191">
        <v>0</v>
      </c>
      <c r="K35" s="191">
        <v>1</v>
      </c>
      <c r="L35" s="191">
        <v>1</v>
      </c>
      <c r="M35" s="191">
        <v>23</v>
      </c>
      <c r="N35" s="191">
        <v>10</v>
      </c>
      <c r="O35" s="191">
        <v>0</v>
      </c>
      <c r="P35" s="191">
        <v>0</v>
      </c>
      <c r="Q35" s="191">
        <v>18</v>
      </c>
      <c r="R35" s="191">
        <v>12</v>
      </c>
      <c r="S35" s="191">
        <v>1</v>
      </c>
      <c r="T35" s="192">
        <v>0</v>
      </c>
      <c r="U35" s="54"/>
      <c r="V35" s="240">
        <v>0</v>
      </c>
      <c r="W35" s="241">
        <v>0</v>
      </c>
      <c r="X35" s="241">
        <v>0</v>
      </c>
      <c r="Y35" s="241">
        <v>0</v>
      </c>
      <c r="Z35" s="241">
        <v>0</v>
      </c>
      <c r="AA35" s="241">
        <v>0</v>
      </c>
      <c r="AB35" s="241">
        <v>0</v>
      </c>
      <c r="AC35" s="241">
        <v>0</v>
      </c>
      <c r="AD35" s="241">
        <v>0</v>
      </c>
      <c r="AE35" s="241">
        <v>7</v>
      </c>
      <c r="AF35" s="241">
        <v>9</v>
      </c>
      <c r="AG35" s="52"/>
      <c r="AH35" s="25"/>
      <c r="AI35" s="25"/>
      <c r="AJ35" s="270" t="s">
        <v>97</v>
      </c>
      <c r="AK35" s="270"/>
      <c r="AL35" s="270"/>
      <c r="AM35" s="23">
        <f t="shared" si="2"/>
        <v>0</v>
      </c>
    </row>
    <row r="36" spans="2:39" s="30" customFormat="1" ht="13.9" customHeight="1" x14ac:dyDescent="0.15">
      <c r="B36" s="25"/>
      <c r="C36" s="25"/>
      <c r="D36" s="270" t="s">
        <v>98</v>
      </c>
      <c r="E36" s="270"/>
      <c r="F36" s="270"/>
      <c r="G36" s="271"/>
      <c r="H36" s="164">
        <f t="shared" si="1"/>
        <v>300</v>
      </c>
      <c r="I36" s="193">
        <v>53</v>
      </c>
      <c r="J36" s="193">
        <v>0</v>
      </c>
      <c r="K36" s="193">
        <v>0</v>
      </c>
      <c r="L36" s="193">
        <v>0</v>
      </c>
      <c r="M36" s="193">
        <v>11</v>
      </c>
      <c r="N36" s="193">
        <v>1</v>
      </c>
      <c r="O36" s="193">
        <v>1</v>
      </c>
      <c r="P36" s="193">
        <v>0</v>
      </c>
      <c r="Q36" s="193">
        <v>35</v>
      </c>
      <c r="R36" s="193">
        <v>84</v>
      </c>
      <c r="S36" s="193">
        <v>1</v>
      </c>
      <c r="T36" s="194">
        <v>0</v>
      </c>
      <c r="U36" s="55"/>
      <c r="V36" s="242">
        <v>1</v>
      </c>
      <c r="W36" s="193">
        <v>5</v>
      </c>
      <c r="X36" s="193">
        <v>0</v>
      </c>
      <c r="Y36" s="193">
        <v>0</v>
      </c>
      <c r="Z36" s="193">
        <v>1</v>
      </c>
      <c r="AA36" s="193">
        <v>0</v>
      </c>
      <c r="AB36" s="193">
        <v>0</v>
      </c>
      <c r="AC36" s="193">
        <v>1</v>
      </c>
      <c r="AD36" s="193">
        <v>0</v>
      </c>
      <c r="AE36" s="193">
        <v>65</v>
      </c>
      <c r="AF36" s="193">
        <v>41</v>
      </c>
      <c r="AG36" s="52"/>
      <c r="AH36" s="25"/>
      <c r="AI36" s="270" t="s">
        <v>98</v>
      </c>
      <c r="AJ36" s="270"/>
      <c r="AK36" s="270"/>
      <c r="AL36" s="270"/>
      <c r="AM36" s="23">
        <f t="shared" si="2"/>
        <v>0</v>
      </c>
    </row>
    <row r="37" spans="2:39" s="30" customFormat="1" ht="13.9" customHeight="1" x14ac:dyDescent="0.15">
      <c r="B37" s="25"/>
      <c r="C37" s="25"/>
      <c r="D37" s="25"/>
      <c r="E37" s="281" t="s">
        <v>8</v>
      </c>
      <c r="F37" s="281"/>
      <c r="G37" s="282"/>
      <c r="H37" s="164">
        <f t="shared" si="1"/>
        <v>74</v>
      </c>
      <c r="I37" s="195">
        <v>23</v>
      </c>
      <c r="J37" s="195">
        <v>0</v>
      </c>
      <c r="K37" s="195">
        <v>0</v>
      </c>
      <c r="L37" s="195">
        <v>0</v>
      </c>
      <c r="M37" s="195">
        <v>0</v>
      </c>
      <c r="N37" s="195">
        <v>0</v>
      </c>
      <c r="O37" s="195">
        <v>0</v>
      </c>
      <c r="P37" s="195">
        <v>0</v>
      </c>
      <c r="Q37" s="195">
        <v>0</v>
      </c>
      <c r="R37" s="195">
        <v>25</v>
      </c>
      <c r="S37" s="195">
        <v>0</v>
      </c>
      <c r="T37" s="196">
        <v>0</v>
      </c>
      <c r="U37" s="54"/>
      <c r="V37" s="243">
        <v>0</v>
      </c>
      <c r="W37" s="244">
        <v>0</v>
      </c>
      <c r="X37" s="244">
        <v>0</v>
      </c>
      <c r="Y37" s="244">
        <v>0</v>
      </c>
      <c r="Z37" s="244">
        <v>0</v>
      </c>
      <c r="AA37" s="244">
        <v>0</v>
      </c>
      <c r="AB37" s="244">
        <v>0</v>
      </c>
      <c r="AC37" s="244">
        <v>0</v>
      </c>
      <c r="AD37" s="244">
        <v>0</v>
      </c>
      <c r="AE37" s="244">
        <v>3</v>
      </c>
      <c r="AF37" s="244">
        <v>23</v>
      </c>
      <c r="AG37" s="52"/>
      <c r="AH37" s="25"/>
      <c r="AI37" s="25"/>
      <c r="AJ37" s="281" t="s">
        <v>8</v>
      </c>
      <c r="AK37" s="281"/>
      <c r="AL37" s="281"/>
      <c r="AM37" s="23">
        <f t="shared" si="2"/>
        <v>0</v>
      </c>
    </row>
    <row r="38" spans="2:39" s="30" customFormat="1" ht="13.9" customHeight="1" x14ac:dyDescent="0.15">
      <c r="B38" s="25"/>
      <c r="C38" s="25"/>
      <c r="D38" s="25"/>
      <c r="E38" s="270" t="s">
        <v>9</v>
      </c>
      <c r="F38" s="270"/>
      <c r="G38" s="271"/>
      <c r="H38" s="164">
        <f t="shared" si="1"/>
        <v>215</v>
      </c>
      <c r="I38" s="195">
        <v>30</v>
      </c>
      <c r="J38" s="195">
        <v>0</v>
      </c>
      <c r="K38" s="195">
        <v>0</v>
      </c>
      <c r="L38" s="195">
        <v>0</v>
      </c>
      <c r="M38" s="195">
        <v>11</v>
      </c>
      <c r="N38" s="195">
        <v>1</v>
      </c>
      <c r="O38" s="195">
        <v>1</v>
      </c>
      <c r="P38" s="195">
        <v>0</v>
      </c>
      <c r="Q38" s="195">
        <v>33</v>
      </c>
      <c r="R38" s="195">
        <v>55</v>
      </c>
      <c r="S38" s="195">
        <v>1</v>
      </c>
      <c r="T38" s="196">
        <v>0</v>
      </c>
      <c r="U38" s="54"/>
      <c r="V38" s="243">
        <v>1</v>
      </c>
      <c r="W38" s="244">
        <v>5</v>
      </c>
      <c r="X38" s="244">
        <v>0</v>
      </c>
      <c r="Y38" s="244">
        <v>0</v>
      </c>
      <c r="Z38" s="244">
        <v>1</v>
      </c>
      <c r="AA38" s="244">
        <v>0</v>
      </c>
      <c r="AB38" s="244">
        <v>0</v>
      </c>
      <c r="AC38" s="244">
        <v>1</v>
      </c>
      <c r="AD38" s="244">
        <v>0</v>
      </c>
      <c r="AE38" s="244">
        <v>57</v>
      </c>
      <c r="AF38" s="244">
        <v>18</v>
      </c>
      <c r="AG38" s="52"/>
      <c r="AH38" s="25"/>
      <c r="AI38" s="25"/>
      <c r="AJ38" s="270" t="s">
        <v>9</v>
      </c>
      <c r="AK38" s="270"/>
      <c r="AL38" s="270"/>
      <c r="AM38" s="23">
        <f t="shared" si="2"/>
        <v>0</v>
      </c>
    </row>
    <row r="39" spans="2:39" s="30" customFormat="1" ht="13.9" customHeight="1" x14ac:dyDescent="0.15">
      <c r="B39" s="25"/>
      <c r="C39" s="25"/>
      <c r="D39" s="25"/>
      <c r="E39" s="270" t="s">
        <v>133</v>
      </c>
      <c r="F39" s="270"/>
      <c r="G39" s="271"/>
      <c r="H39" s="164">
        <f t="shared" si="1"/>
        <v>0</v>
      </c>
      <c r="I39" s="195">
        <v>0</v>
      </c>
      <c r="J39" s="195">
        <v>0</v>
      </c>
      <c r="K39" s="195">
        <v>0</v>
      </c>
      <c r="L39" s="195">
        <v>0</v>
      </c>
      <c r="M39" s="195">
        <v>0</v>
      </c>
      <c r="N39" s="195">
        <v>0</v>
      </c>
      <c r="O39" s="195">
        <v>0</v>
      </c>
      <c r="P39" s="195">
        <v>0</v>
      </c>
      <c r="Q39" s="195">
        <v>0</v>
      </c>
      <c r="R39" s="195">
        <v>0</v>
      </c>
      <c r="S39" s="195">
        <v>0</v>
      </c>
      <c r="T39" s="196">
        <v>0</v>
      </c>
      <c r="U39" s="54"/>
      <c r="V39" s="243">
        <v>0</v>
      </c>
      <c r="W39" s="244">
        <v>0</v>
      </c>
      <c r="X39" s="244">
        <v>0</v>
      </c>
      <c r="Y39" s="244">
        <v>0</v>
      </c>
      <c r="Z39" s="244">
        <v>0</v>
      </c>
      <c r="AA39" s="244">
        <v>0</v>
      </c>
      <c r="AB39" s="244">
        <v>0</v>
      </c>
      <c r="AC39" s="244">
        <v>0</v>
      </c>
      <c r="AD39" s="244">
        <v>0</v>
      </c>
      <c r="AE39" s="244">
        <v>0</v>
      </c>
      <c r="AF39" s="244">
        <v>0</v>
      </c>
      <c r="AG39" s="52"/>
      <c r="AH39" s="25"/>
      <c r="AI39" s="25"/>
      <c r="AJ39" s="270" t="s">
        <v>133</v>
      </c>
      <c r="AK39" s="270"/>
      <c r="AL39" s="270"/>
      <c r="AM39" s="23">
        <f t="shared" si="2"/>
        <v>0</v>
      </c>
    </row>
    <row r="40" spans="2:39" s="30" customFormat="1" ht="13.9" customHeight="1" x14ac:dyDescent="0.15">
      <c r="B40" s="25"/>
      <c r="C40" s="25"/>
      <c r="D40" s="25"/>
      <c r="E40" s="270" t="s">
        <v>10</v>
      </c>
      <c r="F40" s="270"/>
      <c r="G40" s="271"/>
      <c r="H40" s="164">
        <f t="shared" si="1"/>
        <v>7</v>
      </c>
      <c r="I40" s="195">
        <v>0</v>
      </c>
      <c r="J40" s="195">
        <v>0</v>
      </c>
      <c r="K40" s="195">
        <v>0</v>
      </c>
      <c r="L40" s="195">
        <v>0</v>
      </c>
      <c r="M40" s="195">
        <v>0</v>
      </c>
      <c r="N40" s="195">
        <v>0</v>
      </c>
      <c r="O40" s="195">
        <v>0</v>
      </c>
      <c r="P40" s="195">
        <v>0</v>
      </c>
      <c r="Q40" s="195">
        <v>2</v>
      </c>
      <c r="R40" s="195">
        <v>3</v>
      </c>
      <c r="S40" s="195">
        <v>0</v>
      </c>
      <c r="T40" s="196">
        <v>0</v>
      </c>
      <c r="U40" s="54"/>
      <c r="V40" s="243">
        <v>0</v>
      </c>
      <c r="W40" s="244">
        <v>0</v>
      </c>
      <c r="X40" s="244">
        <v>0</v>
      </c>
      <c r="Y40" s="244">
        <v>0</v>
      </c>
      <c r="Z40" s="244">
        <v>0</v>
      </c>
      <c r="AA40" s="244">
        <v>0</v>
      </c>
      <c r="AB40" s="244">
        <v>0</v>
      </c>
      <c r="AC40" s="244">
        <v>0</v>
      </c>
      <c r="AD40" s="244">
        <v>0</v>
      </c>
      <c r="AE40" s="244">
        <v>2</v>
      </c>
      <c r="AF40" s="244">
        <v>0</v>
      </c>
      <c r="AG40" s="52"/>
      <c r="AH40" s="25"/>
      <c r="AI40" s="25"/>
      <c r="AJ40" s="270" t="s">
        <v>10</v>
      </c>
      <c r="AK40" s="270"/>
      <c r="AL40" s="270"/>
      <c r="AM40" s="23">
        <f t="shared" si="2"/>
        <v>0</v>
      </c>
    </row>
    <row r="41" spans="2:39" s="30" customFormat="1" ht="13.9" customHeight="1" x14ac:dyDescent="0.15">
      <c r="B41" s="25"/>
      <c r="C41" s="25"/>
      <c r="D41" s="25"/>
      <c r="E41" s="279" t="s">
        <v>99</v>
      </c>
      <c r="F41" s="279"/>
      <c r="G41" s="280"/>
      <c r="H41" s="164">
        <f t="shared" si="1"/>
        <v>4</v>
      </c>
      <c r="I41" s="195">
        <v>0</v>
      </c>
      <c r="J41" s="195">
        <v>0</v>
      </c>
      <c r="K41" s="195">
        <v>0</v>
      </c>
      <c r="L41" s="195">
        <v>0</v>
      </c>
      <c r="M41" s="195">
        <v>0</v>
      </c>
      <c r="N41" s="195">
        <v>0</v>
      </c>
      <c r="O41" s="195">
        <v>0</v>
      </c>
      <c r="P41" s="195">
        <v>0</v>
      </c>
      <c r="Q41" s="195">
        <v>0</v>
      </c>
      <c r="R41" s="195">
        <v>1</v>
      </c>
      <c r="S41" s="195">
        <v>0</v>
      </c>
      <c r="T41" s="196">
        <v>0</v>
      </c>
      <c r="U41" s="54"/>
      <c r="V41" s="243">
        <v>0</v>
      </c>
      <c r="W41" s="244">
        <v>0</v>
      </c>
      <c r="X41" s="244">
        <v>0</v>
      </c>
      <c r="Y41" s="244">
        <v>0</v>
      </c>
      <c r="Z41" s="244">
        <v>0</v>
      </c>
      <c r="AA41" s="244">
        <v>0</v>
      </c>
      <c r="AB41" s="244">
        <v>0</v>
      </c>
      <c r="AC41" s="244">
        <v>0</v>
      </c>
      <c r="AD41" s="244">
        <v>0</v>
      </c>
      <c r="AE41" s="244">
        <v>3</v>
      </c>
      <c r="AF41" s="244">
        <v>0</v>
      </c>
      <c r="AG41" s="52"/>
      <c r="AH41" s="25"/>
      <c r="AI41" s="25"/>
      <c r="AJ41" s="279" t="s">
        <v>99</v>
      </c>
      <c r="AK41" s="279"/>
      <c r="AL41" s="279"/>
      <c r="AM41" s="23">
        <f t="shared" si="2"/>
        <v>0</v>
      </c>
    </row>
    <row r="42" spans="2:39" s="30" customFormat="1" ht="13.9" customHeight="1" x14ac:dyDescent="0.15">
      <c r="B42" s="25"/>
      <c r="C42" s="25"/>
      <c r="D42" s="270" t="s">
        <v>100</v>
      </c>
      <c r="E42" s="270"/>
      <c r="F42" s="270"/>
      <c r="G42" s="271"/>
      <c r="H42" s="164">
        <f t="shared" si="1"/>
        <v>1</v>
      </c>
      <c r="I42" s="197">
        <v>0</v>
      </c>
      <c r="J42" s="197">
        <v>0</v>
      </c>
      <c r="K42" s="197">
        <v>0</v>
      </c>
      <c r="L42" s="197">
        <v>0</v>
      </c>
      <c r="M42" s="197">
        <v>1</v>
      </c>
      <c r="N42" s="197">
        <v>0</v>
      </c>
      <c r="O42" s="197">
        <v>0</v>
      </c>
      <c r="P42" s="197">
        <v>0</v>
      </c>
      <c r="Q42" s="197">
        <v>0</v>
      </c>
      <c r="R42" s="197">
        <v>0</v>
      </c>
      <c r="S42" s="197">
        <v>0</v>
      </c>
      <c r="T42" s="198">
        <v>0</v>
      </c>
      <c r="U42" s="54"/>
      <c r="V42" s="245">
        <v>0</v>
      </c>
      <c r="W42" s="245">
        <v>0</v>
      </c>
      <c r="X42" s="181">
        <v>0</v>
      </c>
      <c r="Y42" s="181">
        <v>0</v>
      </c>
      <c r="Z42" s="181">
        <v>0</v>
      </c>
      <c r="AA42" s="181">
        <v>0</v>
      </c>
      <c r="AB42" s="181">
        <v>0</v>
      </c>
      <c r="AC42" s="181">
        <v>0</v>
      </c>
      <c r="AD42" s="181">
        <v>0</v>
      </c>
      <c r="AE42" s="181">
        <v>0</v>
      </c>
      <c r="AF42" s="181">
        <v>0</v>
      </c>
      <c r="AG42" s="52"/>
      <c r="AH42" s="25"/>
      <c r="AI42" s="270" t="s">
        <v>100</v>
      </c>
      <c r="AJ42" s="270"/>
      <c r="AK42" s="270"/>
      <c r="AL42" s="270"/>
      <c r="AM42" s="23">
        <f t="shared" si="2"/>
        <v>0</v>
      </c>
    </row>
    <row r="43" spans="2:39" s="24" customFormat="1" ht="13.9" customHeight="1" x14ac:dyDescent="0.15">
      <c r="B43" s="25"/>
      <c r="C43" s="25"/>
      <c r="D43" s="25"/>
      <c r="E43" s="278" t="s">
        <v>101</v>
      </c>
      <c r="F43" s="278"/>
      <c r="G43" s="26" t="s">
        <v>11</v>
      </c>
      <c r="H43" s="164">
        <f t="shared" si="1"/>
        <v>1</v>
      </c>
      <c r="I43" s="199">
        <v>0</v>
      </c>
      <c r="J43" s="199">
        <v>0</v>
      </c>
      <c r="K43" s="199">
        <v>0</v>
      </c>
      <c r="L43" s="199">
        <v>0</v>
      </c>
      <c r="M43" s="199">
        <v>1</v>
      </c>
      <c r="N43" s="199">
        <v>0</v>
      </c>
      <c r="O43" s="199">
        <v>0</v>
      </c>
      <c r="P43" s="199">
        <v>0</v>
      </c>
      <c r="Q43" s="199">
        <v>0</v>
      </c>
      <c r="R43" s="199">
        <v>0</v>
      </c>
      <c r="S43" s="199">
        <v>0</v>
      </c>
      <c r="T43" s="200">
        <v>0</v>
      </c>
      <c r="U43" s="54"/>
      <c r="V43" s="245">
        <v>0</v>
      </c>
      <c r="W43" s="245">
        <v>0</v>
      </c>
      <c r="X43" s="181">
        <v>0</v>
      </c>
      <c r="Y43" s="181">
        <v>0</v>
      </c>
      <c r="Z43" s="181">
        <v>0</v>
      </c>
      <c r="AA43" s="181">
        <v>0</v>
      </c>
      <c r="AB43" s="181">
        <v>0</v>
      </c>
      <c r="AC43" s="181">
        <v>0</v>
      </c>
      <c r="AD43" s="181">
        <v>0</v>
      </c>
      <c r="AE43" s="181">
        <v>0</v>
      </c>
      <c r="AF43" s="181">
        <v>0</v>
      </c>
      <c r="AG43" s="52"/>
      <c r="AH43" s="25"/>
      <c r="AI43" s="25"/>
      <c r="AJ43" s="278" t="s">
        <v>102</v>
      </c>
      <c r="AK43" s="278"/>
      <c r="AL43" s="25" t="s">
        <v>11</v>
      </c>
      <c r="AM43" s="23">
        <f t="shared" si="2"/>
        <v>0</v>
      </c>
    </row>
    <row r="44" spans="2:39" s="30" customFormat="1" ht="13.9" customHeight="1" x14ac:dyDescent="0.15">
      <c r="B44" s="25"/>
      <c r="C44" s="25"/>
      <c r="D44" s="270" t="s">
        <v>12</v>
      </c>
      <c r="E44" s="270"/>
      <c r="F44" s="270"/>
      <c r="G44" s="271"/>
      <c r="H44" s="164">
        <f t="shared" si="1"/>
        <v>0</v>
      </c>
      <c r="I44" s="181">
        <v>0</v>
      </c>
      <c r="J44" s="181">
        <v>0</v>
      </c>
      <c r="K44" s="181">
        <v>0</v>
      </c>
      <c r="L44" s="181">
        <v>0</v>
      </c>
      <c r="M44" s="181">
        <v>0</v>
      </c>
      <c r="N44" s="181">
        <v>0</v>
      </c>
      <c r="O44" s="181">
        <v>0</v>
      </c>
      <c r="P44" s="181">
        <v>0</v>
      </c>
      <c r="Q44" s="181">
        <v>0</v>
      </c>
      <c r="R44" s="181">
        <v>0</v>
      </c>
      <c r="S44" s="182">
        <v>0</v>
      </c>
      <c r="T44" s="182">
        <v>0</v>
      </c>
      <c r="U44" s="54"/>
      <c r="V44" s="245">
        <v>0</v>
      </c>
      <c r="W44" s="245">
        <v>0</v>
      </c>
      <c r="X44" s="181">
        <v>0</v>
      </c>
      <c r="Y44" s="181">
        <v>0</v>
      </c>
      <c r="Z44" s="181">
        <v>0</v>
      </c>
      <c r="AA44" s="181">
        <v>0</v>
      </c>
      <c r="AB44" s="181">
        <v>0</v>
      </c>
      <c r="AC44" s="181">
        <v>0</v>
      </c>
      <c r="AD44" s="181">
        <v>0</v>
      </c>
      <c r="AE44" s="181">
        <v>0</v>
      </c>
      <c r="AF44" s="181">
        <v>0</v>
      </c>
      <c r="AG44" s="52"/>
      <c r="AH44" s="25"/>
      <c r="AI44" s="270" t="s">
        <v>12</v>
      </c>
      <c r="AJ44" s="270"/>
      <c r="AK44" s="270"/>
      <c r="AL44" s="270"/>
      <c r="AM44" s="23">
        <f t="shared" si="2"/>
        <v>0</v>
      </c>
    </row>
    <row r="45" spans="2:39" s="30" customFormat="1" ht="13.9" customHeight="1" x14ac:dyDescent="0.15">
      <c r="B45" s="25"/>
      <c r="C45" s="25"/>
      <c r="D45" s="270" t="s">
        <v>103</v>
      </c>
      <c r="E45" s="270"/>
      <c r="F45" s="270"/>
      <c r="G45" s="271"/>
      <c r="H45" s="164">
        <f t="shared" si="1"/>
        <v>2</v>
      </c>
      <c r="I45" s="201">
        <v>1</v>
      </c>
      <c r="J45" s="201">
        <v>0</v>
      </c>
      <c r="K45" s="201">
        <v>0</v>
      </c>
      <c r="L45" s="201">
        <v>0</v>
      </c>
      <c r="M45" s="201">
        <v>0</v>
      </c>
      <c r="N45" s="201">
        <v>0</v>
      </c>
      <c r="O45" s="201">
        <v>0</v>
      </c>
      <c r="P45" s="201">
        <v>0</v>
      </c>
      <c r="Q45" s="201">
        <v>0</v>
      </c>
      <c r="R45" s="201">
        <v>1</v>
      </c>
      <c r="S45" s="201">
        <v>0</v>
      </c>
      <c r="T45" s="202">
        <v>0</v>
      </c>
      <c r="U45" s="54"/>
      <c r="V45" s="246">
        <v>0</v>
      </c>
      <c r="W45" s="247">
        <v>0</v>
      </c>
      <c r="X45" s="247">
        <v>0</v>
      </c>
      <c r="Y45" s="247">
        <v>0</v>
      </c>
      <c r="Z45" s="247">
        <v>0</v>
      </c>
      <c r="AA45" s="247">
        <v>0</v>
      </c>
      <c r="AB45" s="247">
        <v>0</v>
      </c>
      <c r="AC45" s="247">
        <v>0</v>
      </c>
      <c r="AD45" s="247">
        <v>0</v>
      </c>
      <c r="AE45" s="247">
        <v>0</v>
      </c>
      <c r="AF45" s="247">
        <v>0</v>
      </c>
      <c r="AG45" s="52"/>
      <c r="AH45" s="25"/>
      <c r="AI45" s="270" t="s">
        <v>103</v>
      </c>
      <c r="AJ45" s="270"/>
      <c r="AK45" s="270"/>
      <c r="AL45" s="270"/>
      <c r="AM45" s="23">
        <f t="shared" si="2"/>
        <v>0</v>
      </c>
    </row>
    <row r="46" spans="2:39" s="30" customFormat="1" ht="13.9" customHeight="1" x14ac:dyDescent="0.15">
      <c r="B46" s="22"/>
      <c r="C46" s="266" t="s">
        <v>104</v>
      </c>
      <c r="D46" s="266"/>
      <c r="E46" s="266"/>
      <c r="F46" s="266"/>
      <c r="G46" s="269"/>
      <c r="H46" s="164">
        <f t="shared" si="1"/>
        <v>129</v>
      </c>
      <c r="I46" s="203">
        <v>8</v>
      </c>
      <c r="J46" s="203">
        <v>0</v>
      </c>
      <c r="K46" s="203">
        <v>0</v>
      </c>
      <c r="L46" s="203">
        <v>0</v>
      </c>
      <c r="M46" s="203">
        <v>9</v>
      </c>
      <c r="N46" s="203">
        <v>1</v>
      </c>
      <c r="O46" s="203">
        <v>0</v>
      </c>
      <c r="P46" s="203">
        <v>0</v>
      </c>
      <c r="Q46" s="203">
        <v>0</v>
      </c>
      <c r="R46" s="203">
        <v>9</v>
      </c>
      <c r="S46" s="203">
        <v>0</v>
      </c>
      <c r="T46" s="204">
        <v>0</v>
      </c>
      <c r="U46" s="20"/>
      <c r="V46" s="248">
        <v>0</v>
      </c>
      <c r="W46" s="249">
        <v>1</v>
      </c>
      <c r="X46" s="249">
        <v>0</v>
      </c>
      <c r="Y46" s="249">
        <v>54</v>
      </c>
      <c r="Z46" s="249">
        <v>0</v>
      </c>
      <c r="AA46" s="249">
        <v>10</v>
      </c>
      <c r="AB46" s="249">
        <v>28</v>
      </c>
      <c r="AC46" s="249">
        <v>0</v>
      </c>
      <c r="AD46" s="249">
        <v>2</v>
      </c>
      <c r="AE46" s="249">
        <v>4</v>
      </c>
      <c r="AF46" s="249">
        <v>3</v>
      </c>
      <c r="AG46" s="21"/>
      <c r="AH46" s="266" t="s">
        <v>104</v>
      </c>
      <c r="AI46" s="266"/>
      <c r="AJ46" s="266"/>
      <c r="AK46" s="266"/>
      <c r="AL46" s="266"/>
      <c r="AM46" s="23">
        <f t="shared" si="2"/>
        <v>0</v>
      </c>
    </row>
    <row r="47" spans="2:39" s="30" customFormat="1" ht="13.9" customHeight="1" x14ac:dyDescent="0.15">
      <c r="B47" s="25"/>
      <c r="C47" s="25"/>
      <c r="D47" s="270" t="s">
        <v>105</v>
      </c>
      <c r="E47" s="270"/>
      <c r="F47" s="270"/>
      <c r="G47" s="271"/>
      <c r="H47" s="164">
        <f t="shared" si="1"/>
        <v>2</v>
      </c>
      <c r="I47" s="201">
        <v>1</v>
      </c>
      <c r="J47" s="201">
        <v>0</v>
      </c>
      <c r="K47" s="201">
        <v>0</v>
      </c>
      <c r="L47" s="201">
        <v>0</v>
      </c>
      <c r="M47" s="201">
        <v>1</v>
      </c>
      <c r="N47" s="201">
        <v>0</v>
      </c>
      <c r="O47" s="201">
        <v>0</v>
      </c>
      <c r="P47" s="201">
        <v>0</v>
      </c>
      <c r="Q47" s="201">
        <v>0</v>
      </c>
      <c r="R47" s="201">
        <v>0</v>
      </c>
      <c r="S47" s="201">
        <v>0</v>
      </c>
      <c r="T47" s="202">
        <v>0</v>
      </c>
      <c r="U47" s="54"/>
      <c r="V47" s="250">
        <v>0</v>
      </c>
      <c r="W47" s="251">
        <v>0</v>
      </c>
      <c r="X47" s="251">
        <v>0</v>
      </c>
      <c r="Y47" s="251">
        <v>0</v>
      </c>
      <c r="Z47" s="251">
        <v>0</v>
      </c>
      <c r="AA47" s="251">
        <v>0</v>
      </c>
      <c r="AB47" s="251">
        <v>0</v>
      </c>
      <c r="AC47" s="251">
        <v>0</v>
      </c>
      <c r="AD47" s="251">
        <v>0</v>
      </c>
      <c r="AE47" s="251">
        <v>0</v>
      </c>
      <c r="AF47" s="251">
        <v>0</v>
      </c>
      <c r="AG47" s="52"/>
      <c r="AH47" s="25"/>
      <c r="AI47" s="270" t="s">
        <v>105</v>
      </c>
      <c r="AJ47" s="270"/>
      <c r="AK47" s="270"/>
      <c r="AL47" s="270"/>
      <c r="AM47" s="23">
        <f t="shared" si="2"/>
        <v>0</v>
      </c>
    </row>
    <row r="48" spans="2:39" s="24" customFormat="1" ht="13.9" customHeight="1" x14ac:dyDescent="0.15">
      <c r="B48" s="25"/>
      <c r="C48" s="25"/>
      <c r="D48" s="25"/>
      <c r="E48" s="279" t="s">
        <v>106</v>
      </c>
      <c r="F48" s="270"/>
      <c r="G48" s="271"/>
      <c r="H48" s="164">
        <f t="shared" si="1"/>
        <v>1</v>
      </c>
      <c r="I48" s="205">
        <v>0</v>
      </c>
      <c r="J48" s="205">
        <v>0</v>
      </c>
      <c r="K48" s="205">
        <v>0</v>
      </c>
      <c r="L48" s="205">
        <v>0</v>
      </c>
      <c r="M48" s="205">
        <v>1</v>
      </c>
      <c r="N48" s="205">
        <v>0</v>
      </c>
      <c r="O48" s="205">
        <v>0</v>
      </c>
      <c r="P48" s="205">
        <v>0</v>
      </c>
      <c r="Q48" s="205">
        <v>0</v>
      </c>
      <c r="R48" s="205">
        <v>0</v>
      </c>
      <c r="S48" s="205">
        <v>0</v>
      </c>
      <c r="T48" s="206">
        <v>0</v>
      </c>
      <c r="U48" s="54"/>
      <c r="V48" s="252">
        <v>0</v>
      </c>
      <c r="W48" s="253">
        <v>0</v>
      </c>
      <c r="X48" s="253">
        <v>0</v>
      </c>
      <c r="Y48" s="253">
        <v>0</v>
      </c>
      <c r="Z48" s="253">
        <v>0</v>
      </c>
      <c r="AA48" s="253">
        <v>0</v>
      </c>
      <c r="AB48" s="253">
        <v>0</v>
      </c>
      <c r="AC48" s="253">
        <v>0</v>
      </c>
      <c r="AD48" s="253">
        <v>0</v>
      </c>
      <c r="AE48" s="253">
        <v>0</v>
      </c>
      <c r="AF48" s="253">
        <v>0</v>
      </c>
      <c r="AG48" s="52"/>
      <c r="AH48" s="25"/>
      <c r="AI48" s="25"/>
      <c r="AJ48" s="279" t="s">
        <v>106</v>
      </c>
      <c r="AK48" s="270"/>
      <c r="AL48" s="270"/>
      <c r="AM48" s="23">
        <f t="shared" si="2"/>
        <v>0</v>
      </c>
    </row>
    <row r="49" spans="2:39" s="30" customFormat="1" ht="13.9" customHeight="1" x14ac:dyDescent="0.15">
      <c r="B49" s="25"/>
      <c r="C49" s="25"/>
      <c r="D49" s="25"/>
      <c r="E49" s="279" t="s">
        <v>107</v>
      </c>
      <c r="F49" s="270"/>
      <c r="G49" s="271"/>
      <c r="H49" s="164">
        <f t="shared" si="1"/>
        <v>0</v>
      </c>
      <c r="I49" s="205">
        <v>0</v>
      </c>
      <c r="J49" s="205">
        <v>0</v>
      </c>
      <c r="K49" s="205">
        <v>0</v>
      </c>
      <c r="L49" s="205">
        <v>0</v>
      </c>
      <c r="M49" s="205">
        <v>0</v>
      </c>
      <c r="N49" s="205">
        <v>0</v>
      </c>
      <c r="O49" s="205">
        <v>0</v>
      </c>
      <c r="P49" s="205">
        <v>0</v>
      </c>
      <c r="Q49" s="205">
        <v>0</v>
      </c>
      <c r="R49" s="205">
        <v>0</v>
      </c>
      <c r="S49" s="205">
        <v>0</v>
      </c>
      <c r="T49" s="206">
        <v>0</v>
      </c>
      <c r="U49" s="54"/>
      <c r="V49" s="252">
        <v>0</v>
      </c>
      <c r="W49" s="253">
        <v>0</v>
      </c>
      <c r="X49" s="253">
        <v>0</v>
      </c>
      <c r="Y49" s="253">
        <v>0</v>
      </c>
      <c r="Z49" s="253">
        <v>0</v>
      </c>
      <c r="AA49" s="253">
        <v>0</v>
      </c>
      <c r="AB49" s="253">
        <v>0</v>
      </c>
      <c r="AC49" s="253">
        <v>0</v>
      </c>
      <c r="AD49" s="253">
        <v>0</v>
      </c>
      <c r="AE49" s="253">
        <v>0</v>
      </c>
      <c r="AF49" s="253">
        <v>0</v>
      </c>
      <c r="AG49" s="52"/>
      <c r="AH49" s="25"/>
      <c r="AI49" s="25"/>
      <c r="AJ49" s="279" t="s">
        <v>107</v>
      </c>
      <c r="AK49" s="270"/>
      <c r="AL49" s="270"/>
      <c r="AM49" s="23">
        <f t="shared" si="2"/>
        <v>0</v>
      </c>
    </row>
    <row r="50" spans="2:39" s="30" customFormat="1" ht="13.9" customHeight="1" x14ac:dyDescent="0.15">
      <c r="B50" s="25"/>
      <c r="C50" s="25"/>
      <c r="D50" s="25"/>
      <c r="E50" s="279" t="s">
        <v>13</v>
      </c>
      <c r="F50" s="270"/>
      <c r="G50" s="271"/>
      <c r="H50" s="164">
        <f t="shared" si="1"/>
        <v>1</v>
      </c>
      <c r="I50" s="205">
        <v>1</v>
      </c>
      <c r="J50" s="205">
        <v>0</v>
      </c>
      <c r="K50" s="205">
        <v>0</v>
      </c>
      <c r="L50" s="205">
        <v>0</v>
      </c>
      <c r="M50" s="205">
        <v>0</v>
      </c>
      <c r="N50" s="205">
        <v>0</v>
      </c>
      <c r="O50" s="205">
        <v>0</v>
      </c>
      <c r="P50" s="205">
        <v>0</v>
      </c>
      <c r="Q50" s="205">
        <v>0</v>
      </c>
      <c r="R50" s="205">
        <v>0</v>
      </c>
      <c r="S50" s="205">
        <v>0</v>
      </c>
      <c r="T50" s="206">
        <v>0</v>
      </c>
      <c r="U50" s="54"/>
      <c r="V50" s="252">
        <v>0</v>
      </c>
      <c r="W50" s="253">
        <v>0</v>
      </c>
      <c r="X50" s="253">
        <v>0</v>
      </c>
      <c r="Y50" s="253">
        <v>0</v>
      </c>
      <c r="Z50" s="253">
        <v>0</v>
      </c>
      <c r="AA50" s="253">
        <v>0</v>
      </c>
      <c r="AB50" s="253">
        <v>0</v>
      </c>
      <c r="AC50" s="253">
        <v>0</v>
      </c>
      <c r="AD50" s="253">
        <v>0</v>
      </c>
      <c r="AE50" s="253">
        <v>0</v>
      </c>
      <c r="AF50" s="253">
        <v>0</v>
      </c>
      <c r="AG50" s="52"/>
      <c r="AH50" s="25"/>
      <c r="AI50" s="25"/>
      <c r="AJ50" s="279" t="s">
        <v>13</v>
      </c>
      <c r="AK50" s="270"/>
      <c r="AL50" s="270"/>
      <c r="AM50" s="23">
        <f t="shared" si="2"/>
        <v>0</v>
      </c>
    </row>
    <row r="51" spans="2:39" s="30" customFormat="1" ht="13.9" customHeight="1" x14ac:dyDescent="0.15">
      <c r="B51" s="25"/>
      <c r="C51" s="25"/>
      <c r="D51" s="270" t="s">
        <v>108</v>
      </c>
      <c r="E51" s="270"/>
      <c r="F51" s="270"/>
      <c r="G51" s="271"/>
      <c r="H51" s="164">
        <f t="shared" si="1"/>
        <v>127</v>
      </c>
      <c r="I51" s="207">
        <v>7</v>
      </c>
      <c r="J51" s="207">
        <v>0</v>
      </c>
      <c r="K51" s="207">
        <v>0</v>
      </c>
      <c r="L51" s="207">
        <v>0</v>
      </c>
      <c r="M51" s="207">
        <v>8</v>
      </c>
      <c r="N51" s="207">
        <v>1</v>
      </c>
      <c r="O51" s="207">
        <v>0</v>
      </c>
      <c r="P51" s="207">
        <v>0</v>
      </c>
      <c r="Q51" s="207">
        <v>0</v>
      </c>
      <c r="R51" s="207">
        <v>9</v>
      </c>
      <c r="S51" s="207">
        <v>0</v>
      </c>
      <c r="T51" s="208">
        <v>0</v>
      </c>
      <c r="U51" s="54"/>
      <c r="V51" s="254">
        <v>0</v>
      </c>
      <c r="W51" s="255">
        <v>1</v>
      </c>
      <c r="X51" s="255">
        <v>0</v>
      </c>
      <c r="Y51" s="255">
        <v>54</v>
      </c>
      <c r="Z51" s="255">
        <v>0</v>
      </c>
      <c r="AA51" s="255">
        <v>10</v>
      </c>
      <c r="AB51" s="255">
        <v>28</v>
      </c>
      <c r="AC51" s="255">
        <v>0</v>
      </c>
      <c r="AD51" s="255">
        <v>2</v>
      </c>
      <c r="AE51" s="255">
        <v>4</v>
      </c>
      <c r="AF51" s="255">
        <v>3</v>
      </c>
      <c r="AG51" s="52"/>
      <c r="AH51" s="25"/>
      <c r="AI51" s="270" t="s">
        <v>108</v>
      </c>
      <c r="AJ51" s="270"/>
      <c r="AK51" s="270"/>
      <c r="AL51" s="270"/>
      <c r="AM51" s="23">
        <f t="shared" si="2"/>
        <v>0</v>
      </c>
    </row>
    <row r="52" spans="2:39" s="30" customFormat="1" ht="13.9" customHeight="1" x14ac:dyDescent="0.15">
      <c r="B52" s="34"/>
      <c r="C52" s="34"/>
      <c r="D52" s="34"/>
      <c r="E52" s="278" t="s">
        <v>109</v>
      </c>
      <c r="F52" s="278"/>
      <c r="G52" s="26" t="s">
        <v>14</v>
      </c>
      <c r="H52" s="164">
        <f t="shared" si="1"/>
        <v>21</v>
      </c>
      <c r="I52" s="207">
        <v>2</v>
      </c>
      <c r="J52" s="207">
        <v>0</v>
      </c>
      <c r="K52" s="207">
        <v>0</v>
      </c>
      <c r="L52" s="207">
        <v>0</v>
      </c>
      <c r="M52" s="207">
        <v>0</v>
      </c>
      <c r="N52" s="207">
        <v>1</v>
      </c>
      <c r="O52" s="207">
        <v>0</v>
      </c>
      <c r="P52" s="207">
        <v>0</v>
      </c>
      <c r="Q52" s="207">
        <v>0</v>
      </c>
      <c r="R52" s="207">
        <v>1</v>
      </c>
      <c r="S52" s="207">
        <v>0</v>
      </c>
      <c r="T52" s="208">
        <v>0</v>
      </c>
      <c r="U52" s="54"/>
      <c r="V52" s="254">
        <v>0</v>
      </c>
      <c r="W52" s="255">
        <v>0</v>
      </c>
      <c r="X52" s="255">
        <v>0</v>
      </c>
      <c r="Y52" s="255">
        <v>15</v>
      </c>
      <c r="Z52" s="255">
        <v>0</v>
      </c>
      <c r="AA52" s="255">
        <v>1</v>
      </c>
      <c r="AB52" s="255">
        <v>0</v>
      </c>
      <c r="AC52" s="255">
        <v>0</v>
      </c>
      <c r="AD52" s="255">
        <v>0</v>
      </c>
      <c r="AE52" s="255">
        <v>0</v>
      </c>
      <c r="AF52" s="255">
        <v>1</v>
      </c>
      <c r="AG52" s="56"/>
      <c r="AH52" s="34"/>
      <c r="AI52" s="34"/>
      <c r="AJ52" s="278" t="s">
        <v>110</v>
      </c>
      <c r="AK52" s="278"/>
      <c r="AL52" s="25" t="s">
        <v>14</v>
      </c>
      <c r="AM52" s="23">
        <f t="shared" si="2"/>
        <v>0</v>
      </c>
    </row>
    <row r="53" spans="2:39" s="30" customFormat="1" ht="13.9" customHeight="1" x14ac:dyDescent="0.15">
      <c r="B53" s="34"/>
      <c r="C53" s="34"/>
      <c r="D53" s="34"/>
      <c r="E53" s="290" t="s">
        <v>110</v>
      </c>
      <c r="F53" s="290"/>
      <c r="G53" s="26" t="s">
        <v>15</v>
      </c>
      <c r="H53" s="164">
        <f t="shared" si="1"/>
        <v>10</v>
      </c>
      <c r="I53" s="207">
        <v>0</v>
      </c>
      <c r="J53" s="207">
        <v>0</v>
      </c>
      <c r="K53" s="207">
        <v>0</v>
      </c>
      <c r="L53" s="207">
        <v>0</v>
      </c>
      <c r="M53" s="207">
        <v>0</v>
      </c>
      <c r="N53" s="207">
        <v>0</v>
      </c>
      <c r="O53" s="207">
        <v>0</v>
      </c>
      <c r="P53" s="207">
        <v>0</v>
      </c>
      <c r="Q53" s="207">
        <v>0</v>
      </c>
      <c r="R53" s="207">
        <v>0</v>
      </c>
      <c r="S53" s="207">
        <v>0</v>
      </c>
      <c r="T53" s="208">
        <v>0</v>
      </c>
      <c r="U53" s="54"/>
      <c r="V53" s="254">
        <v>0</v>
      </c>
      <c r="W53" s="255">
        <v>0</v>
      </c>
      <c r="X53" s="255">
        <v>0</v>
      </c>
      <c r="Y53" s="255">
        <v>4</v>
      </c>
      <c r="Z53" s="255">
        <v>0</v>
      </c>
      <c r="AA53" s="255">
        <v>0</v>
      </c>
      <c r="AB53" s="255">
        <v>1</v>
      </c>
      <c r="AC53" s="255">
        <v>0</v>
      </c>
      <c r="AD53" s="255">
        <v>2</v>
      </c>
      <c r="AE53" s="255">
        <v>1</v>
      </c>
      <c r="AF53" s="255">
        <v>2</v>
      </c>
      <c r="AG53" s="56"/>
      <c r="AH53" s="34"/>
      <c r="AI53" s="34"/>
      <c r="AJ53" s="290" t="s">
        <v>111</v>
      </c>
      <c r="AK53" s="290"/>
      <c r="AL53" s="25" t="s">
        <v>15</v>
      </c>
      <c r="AM53" s="23">
        <f t="shared" si="2"/>
        <v>0</v>
      </c>
    </row>
    <row r="54" spans="2:39" s="30" customFormat="1" ht="13.9" customHeight="1" x14ac:dyDescent="0.15">
      <c r="B54" s="37"/>
      <c r="C54" s="266" t="s">
        <v>112</v>
      </c>
      <c r="D54" s="266"/>
      <c r="E54" s="266"/>
      <c r="F54" s="266"/>
      <c r="G54" s="269"/>
      <c r="H54" s="164">
        <f t="shared" si="1"/>
        <v>2953</v>
      </c>
      <c r="I54" s="209">
        <v>210</v>
      </c>
      <c r="J54" s="209">
        <v>0</v>
      </c>
      <c r="K54" s="209">
        <v>6</v>
      </c>
      <c r="L54" s="209">
        <v>1</v>
      </c>
      <c r="M54" s="209">
        <v>114</v>
      </c>
      <c r="N54" s="209">
        <v>18</v>
      </c>
      <c r="O54" s="209">
        <v>4</v>
      </c>
      <c r="P54" s="209">
        <v>71</v>
      </c>
      <c r="Q54" s="209">
        <v>695</v>
      </c>
      <c r="R54" s="209">
        <v>182</v>
      </c>
      <c r="S54" s="209">
        <v>11</v>
      </c>
      <c r="T54" s="210">
        <v>8</v>
      </c>
      <c r="U54" s="57"/>
      <c r="V54" s="256">
        <v>36</v>
      </c>
      <c r="W54" s="257">
        <v>313</v>
      </c>
      <c r="X54" s="257">
        <v>534</v>
      </c>
      <c r="Y54" s="257">
        <v>9</v>
      </c>
      <c r="Z54" s="257">
        <v>14</v>
      </c>
      <c r="AA54" s="257">
        <v>27</v>
      </c>
      <c r="AB54" s="257">
        <v>17</v>
      </c>
      <c r="AC54" s="257">
        <v>9</v>
      </c>
      <c r="AD54" s="257">
        <v>71</v>
      </c>
      <c r="AE54" s="257">
        <v>460</v>
      </c>
      <c r="AF54" s="257">
        <v>143</v>
      </c>
      <c r="AG54" s="38"/>
      <c r="AH54" s="266" t="s">
        <v>112</v>
      </c>
      <c r="AI54" s="266"/>
      <c r="AJ54" s="266"/>
      <c r="AK54" s="266"/>
      <c r="AL54" s="266"/>
      <c r="AM54" s="23">
        <f t="shared" si="2"/>
        <v>0</v>
      </c>
    </row>
    <row r="55" spans="2:39" s="30" customFormat="1" ht="13.9" customHeight="1" x14ac:dyDescent="0.15">
      <c r="B55" s="34"/>
      <c r="C55" s="34"/>
      <c r="D55" s="278" t="s">
        <v>111</v>
      </c>
      <c r="E55" s="278"/>
      <c r="F55" s="270" t="s">
        <v>113</v>
      </c>
      <c r="G55" s="271"/>
      <c r="H55" s="164">
        <f t="shared" si="1"/>
        <v>1088</v>
      </c>
      <c r="I55" s="211">
        <v>152</v>
      </c>
      <c r="J55" s="211">
        <v>0</v>
      </c>
      <c r="K55" s="211">
        <v>5</v>
      </c>
      <c r="L55" s="211">
        <v>0</v>
      </c>
      <c r="M55" s="211">
        <v>90</v>
      </c>
      <c r="N55" s="211">
        <v>8</v>
      </c>
      <c r="O55" s="211">
        <v>0</v>
      </c>
      <c r="P55" s="211">
        <v>71</v>
      </c>
      <c r="Q55" s="211">
        <v>644</v>
      </c>
      <c r="R55" s="211">
        <v>73</v>
      </c>
      <c r="S55" s="211">
        <v>1</v>
      </c>
      <c r="T55" s="212">
        <v>0</v>
      </c>
      <c r="U55" s="54"/>
      <c r="V55" s="258">
        <v>0</v>
      </c>
      <c r="W55" s="259">
        <v>0</v>
      </c>
      <c r="X55" s="259">
        <v>0</v>
      </c>
      <c r="Y55" s="259">
        <v>0</v>
      </c>
      <c r="Z55" s="259">
        <v>0</v>
      </c>
      <c r="AA55" s="259">
        <v>3</v>
      </c>
      <c r="AB55" s="259">
        <v>1</v>
      </c>
      <c r="AC55" s="259">
        <v>0</v>
      </c>
      <c r="AD55" s="259">
        <v>0</v>
      </c>
      <c r="AE55" s="259">
        <v>30</v>
      </c>
      <c r="AF55" s="259">
        <v>10</v>
      </c>
      <c r="AG55" s="56"/>
      <c r="AH55" s="34"/>
      <c r="AI55" s="278" t="s">
        <v>111</v>
      </c>
      <c r="AJ55" s="278"/>
      <c r="AK55" s="270" t="s">
        <v>113</v>
      </c>
      <c r="AL55" s="270"/>
      <c r="AM55" s="23">
        <f t="shared" si="2"/>
        <v>0</v>
      </c>
    </row>
    <row r="56" spans="2:39" s="30" customFormat="1" ht="13.9" customHeight="1" x14ac:dyDescent="0.15">
      <c r="B56" s="34"/>
      <c r="C56" s="34"/>
      <c r="D56" s="278" t="s">
        <v>111</v>
      </c>
      <c r="E56" s="278"/>
      <c r="F56" s="270" t="s">
        <v>114</v>
      </c>
      <c r="G56" s="271"/>
      <c r="H56" s="164">
        <f t="shared" si="1"/>
        <v>162</v>
      </c>
      <c r="I56" s="211">
        <v>0</v>
      </c>
      <c r="J56" s="211">
        <v>0</v>
      </c>
      <c r="K56" s="211">
        <v>0</v>
      </c>
      <c r="L56" s="211">
        <v>0</v>
      </c>
      <c r="M56" s="211">
        <v>0</v>
      </c>
      <c r="N56" s="211">
        <v>0</v>
      </c>
      <c r="O56" s="211">
        <v>1</v>
      </c>
      <c r="P56" s="211">
        <v>0</v>
      </c>
      <c r="Q56" s="211">
        <v>0</v>
      </c>
      <c r="R56" s="211">
        <v>0</v>
      </c>
      <c r="S56" s="211">
        <v>0</v>
      </c>
      <c r="T56" s="212">
        <v>0</v>
      </c>
      <c r="U56" s="54"/>
      <c r="V56" s="258">
        <v>0</v>
      </c>
      <c r="W56" s="259">
        <v>4</v>
      </c>
      <c r="X56" s="259">
        <v>114</v>
      </c>
      <c r="Y56" s="259">
        <v>0</v>
      </c>
      <c r="Z56" s="259">
        <v>0</v>
      </c>
      <c r="AA56" s="259">
        <v>0</v>
      </c>
      <c r="AB56" s="259">
        <v>0</v>
      </c>
      <c r="AC56" s="259">
        <v>1</v>
      </c>
      <c r="AD56" s="259">
        <v>14</v>
      </c>
      <c r="AE56" s="259">
        <v>19</v>
      </c>
      <c r="AF56" s="259">
        <v>9</v>
      </c>
      <c r="AG56" s="56"/>
      <c r="AH56" s="34"/>
      <c r="AI56" s="278" t="s">
        <v>111</v>
      </c>
      <c r="AJ56" s="278"/>
      <c r="AK56" s="270" t="s">
        <v>114</v>
      </c>
      <c r="AL56" s="270"/>
      <c r="AM56" s="23">
        <f t="shared" si="2"/>
        <v>0</v>
      </c>
    </row>
    <row r="57" spans="2:39" s="39" customFormat="1" ht="13.9" customHeight="1" x14ac:dyDescent="0.15">
      <c r="B57" s="34"/>
      <c r="C57" s="34"/>
      <c r="D57" s="278" t="s">
        <v>111</v>
      </c>
      <c r="E57" s="278"/>
      <c r="F57" s="270" t="s">
        <v>16</v>
      </c>
      <c r="G57" s="271"/>
      <c r="H57" s="164">
        <f t="shared" si="1"/>
        <v>235</v>
      </c>
      <c r="I57" s="211">
        <v>13</v>
      </c>
      <c r="J57" s="211">
        <v>0</v>
      </c>
      <c r="K57" s="211">
        <v>0</v>
      </c>
      <c r="L57" s="211">
        <v>0</v>
      </c>
      <c r="M57" s="211">
        <v>3</v>
      </c>
      <c r="N57" s="211">
        <v>0</v>
      </c>
      <c r="O57" s="211">
        <v>1</v>
      </c>
      <c r="P57" s="211">
        <v>0</v>
      </c>
      <c r="Q57" s="211">
        <v>2</v>
      </c>
      <c r="R57" s="211">
        <v>29</v>
      </c>
      <c r="S57" s="211">
        <v>1</v>
      </c>
      <c r="T57" s="212">
        <v>0</v>
      </c>
      <c r="U57" s="54"/>
      <c r="V57" s="258">
        <v>19</v>
      </c>
      <c r="W57" s="259">
        <v>27</v>
      </c>
      <c r="X57" s="259">
        <v>33</v>
      </c>
      <c r="Y57" s="259">
        <v>3</v>
      </c>
      <c r="Z57" s="259">
        <v>0</v>
      </c>
      <c r="AA57" s="259">
        <v>6</v>
      </c>
      <c r="AB57" s="259">
        <v>1</v>
      </c>
      <c r="AC57" s="259">
        <v>0</v>
      </c>
      <c r="AD57" s="259">
        <v>21</v>
      </c>
      <c r="AE57" s="259">
        <v>56</v>
      </c>
      <c r="AF57" s="259">
        <v>20</v>
      </c>
      <c r="AG57" s="56"/>
      <c r="AH57" s="34"/>
      <c r="AI57" s="278" t="s">
        <v>115</v>
      </c>
      <c r="AJ57" s="278"/>
      <c r="AK57" s="270" t="s">
        <v>16</v>
      </c>
      <c r="AL57" s="270"/>
      <c r="AM57" s="23">
        <f t="shared" si="2"/>
        <v>0</v>
      </c>
    </row>
    <row r="58" spans="2:39" s="39" customFormat="1" ht="13.9" customHeight="1" x14ac:dyDescent="0.15">
      <c r="B58" s="34"/>
      <c r="C58" s="34"/>
      <c r="D58" s="278" t="s">
        <v>115</v>
      </c>
      <c r="E58" s="278"/>
      <c r="F58" s="270" t="s">
        <v>116</v>
      </c>
      <c r="G58" s="271"/>
      <c r="H58" s="164">
        <f t="shared" si="1"/>
        <v>18</v>
      </c>
      <c r="I58" s="211">
        <v>0</v>
      </c>
      <c r="J58" s="211">
        <v>0</v>
      </c>
      <c r="K58" s="211">
        <v>0</v>
      </c>
      <c r="L58" s="211">
        <v>0</v>
      </c>
      <c r="M58" s="211">
        <v>0</v>
      </c>
      <c r="N58" s="211">
        <v>0</v>
      </c>
      <c r="O58" s="211">
        <v>0</v>
      </c>
      <c r="P58" s="211">
        <v>0</v>
      </c>
      <c r="Q58" s="211">
        <v>0</v>
      </c>
      <c r="R58" s="211">
        <v>3</v>
      </c>
      <c r="S58" s="211">
        <v>0</v>
      </c>
      <c r="T58" s="212">
        <v>2</v>
      </c>
      <c r="U58" s="54"/>
      <c r="V58" s="258">
        <v>0</v>
      </c>
      <c r="W58" s="259">
        <v>3</v>
      </c>
      <c r="X58" s="259">
        <v>6</v>
      </c>
      <c r="Y58" s="259">
        <v>0</v>
      </c>
      <c r="Z58" s="259">
        <v>0</v>
      </c>
      <c r="AA58" s="259">
        <v>0</v>
      </c>
      <c r="AB58" s="259">
        <v>0</v>
      </c>
      <c r="AC58" s="259">
        <v>0</v>
      </c>
      <c r="AD58" s="259">
        <v>1</v>
      </c>
      <c r="AE58" s="259">
        <v>1</v>
      </c>
      <c r="AF58" s="259">
        <v>2</v>
      </c>
      <c r="AG58" s="56"/>
      <c r="AH58" s="34"/>
      <c r="AI58" s="278" t="s">
        <v>115</v>
      </c>
      <c r="AJ58" s="278"/>
      <c r="AK58" s="270" t="s">
        <v>116</v>
      </c>
      <c r="AL58" s="270"/>
      <c r="AM58" s="23">
        <f t="shared" si="2"/>
        <v>0</v>
      </c>
    </row>
    <row r="59" spans="2:39" s="39" customFormat="1" ht="13.9" customHeight="1" x14ac:dyDescent="0.15">
      <c r="B59" s="34"/>
      <c r="C59" s="34"/>
      <c r="D59" s="278" t="s">
        <v>115</v>
      </c>
      <c r="E59" s="278"/>
      <c r="F59" s="287" t="s">
        <v>132</v>
      </c>
      <c r="G59" s="288"/>
      <c r="H59" s="164">
        <f t="shared" si="1"/>
        <v>35</v>
      </c>
      <c r="I59" s="211">
        <v>0</v>
      </c>
      <c r="J59" s="211">
        <v>0</v>
      </c>
      <c r="K59" s="211">
        <v>0</v>
      </c>
      <c r="L59" s="211">
        <v>0</v>
      </c>
      <c r="M59" s="211">
        <v>0</v>
      </c>
      <c r="N59" s="211">
        <v>0</v>
      </c>
      <c r="O59" s="211">
        <v>0</v>
      </c>
      <c r="P59" s="211">
        <v>0</v>
      </c>
      <c r="Q59" s="211">
        <v>0</v>
      </c>
      <c r="R59" s="211">
        <v>4</v>
      </c>
      <c r="S59" s="211">
        <v>0</v>
      </c>
      <c r="T59" s="212">
        <v>3</v>
      </c>
      <c r="U59" s="54"/>
      <c r="V59" s="258">
        <v>0</v>
      </c>
      <c r="W59" s="259">
        <v>2</v>
      </c>
      <c r="X59" s="259">
        <v>1</v>
      </c>
      <c r="Y59" s="259">
        <v>5</v>
      </c>
      <c r="Z59" s="259">
        <v>1</v>
      </c>
      <c r="AA59" s="259">
        <v>0</v>
      </c>
      <c r="AB59" s="259">
        <v>1</v>
      </c>
      <c r="AC59" s="259">
        <v>0</v>
      </c>
      <c r="AD59" s="259">
        <v>0</v>
      </c>
      <c r="AE59" s="259">
        <v>16</v>
      </c>
      <c r="AF59" s="259">
        <v>2</v>
      </c>
      <c r="AG59" s="56"/>
      <c r="AH59" s="34"/>
      <c r="AI59" s="278" t="s">
        <v>115</v>
      </c>
      <c r="AJ59" s="278"/>
      <c r="AK59" s="287" t="s">
        <v>132</v>
      </c>
      <c r="AL59" s="287"/>
      <c r="AM59" s="23">
        <f t="shared" si="2"/>
        <v>0</v>
      </c>
    </row>
    <row r="60" spans="2:39" s="39" customFormat="1" ht="13.9" customHeight="1" x14ac:dyDescent="0.15">
      <c r="B60" s="34"/>
      <c r="C60" s="34"/>
      <c r="D60" s="278" t="s">
        <v>115</v>
      </c>
      <c r="E60" s="278"/>
      <c r="F60" s="270" t="s">
        <v>17</v>
      </c>
      <c r="G60" s="271"/>
      <c r="H60" s="164">
        <f t="shared" si="1"/>
        <v>61</v>
      </c>
      <c r="I60" s="211">
        <v>11</v>
      </c>
      <c r="J60" s="211">
        <v>0</v>
      </c>
      <c r="K60" s="211">
        <v>0</v>
      </c>
      <c r="L60" s="211">
        <v>0</v>
      </c>
      <c r="M60" s="211">
        <v>4</v>
      </c>
      <c r="N60" s="211">
        <v>0</v>
      </c>
      <c r="O60" s="211">
        <v>0</v>
      </c>
      <c r="P60" s="211">
        <v>0</v>
      </c>
      <c r="Q60" s="211">
        <v>35</v>
      </c>
      <c r="R60" s="211">
        <v>6</v>
      </c>
      <c r="S60" s="211">
        <v>0</v>
      </c>
      <c r="T60" s="212">
        <v>0</v>
      </c>
      <c r="U60" s="54"/>
      <c r="V60" s="258">
        <v>0</v>
      </c>
      <c r="W60" s="259">
        <v>0</v>
      </c>
      <c r="X60" s="259">
        <v>0</v>
      </c>
      <c r="Y60" s="259">
        <v>0</v>
      </c>
      <c r="Z60" s="259">
        <v>0</v>
      </c>
      <c r="AA60" s="259">
        <v>0</v>
      </c>
      <c r="AB60" s="259">
        <v>0</v>
      </c>
      <c r="AC60" s="259">
        <v>1</v>
      </c>
      <c r="AD60" s="259">
        <v>0</v>
      </c>
      <c r="AE60" s="259">
        <v>3</v>
      </c>
      <c r="AF60" s="259">
        <v>1</v>
      </c>
      <c r="AG60" s="56"/>
      <c r="AH60" s="34"/>
      <c r="AI60" s="278" t="s">
        <v>110</v>
      </c>
      <c r="AJ60" s="278"/>
      <c r="AK60" s="270" t="s">
        <v>17</v>
      </c>
      <c r="AL60" s="270"/>
      <c r="AM60" s="23">
        <f t="shared" si="2"/>
        <v>0</v>
      </c>
    </row>
    <row r="61" spans="2:39" s="39" customFormat="1" ht="13.9" customHeight="1" thickBot="1" x14ac:dyDescent="0.2">
      <c r="B61" s="58"/>
      <c r="C61" s="58"/>
      <c r="D61" s="307" t="s">
        <v>110</v>
      </c>
      <c r="E61" s="307"/>
      <c r="F61" s="308" t="s">
        <v>18</v>
      </c>
      <c r="G61" s="309"/>
      <c r="H61" s="164">
        <f t="shared" si="1"/>
        <v>614</v>
      </c>
      <c r="I61" s="213">
        <v>0</v>
      </c>
      <c r="J61" s="213">
        <v>0</v>
      </c>
      <c r="K61" s="213">
        <v>0</v>
      </c>
      <c r="L61" s="213">
        <v>0</v>
      </c>
      <c r="M61" s="213">
        <v>0</v>
      </c>
      <c r="N61" s="213">
        <v>2</v>
      </c>
      <c r="O61" s="213">
        <v>0</v>
      </c>
      <c r="P61" s="213">
        <v>0</v>
      </c>
      <c r="Q61" s="213">
        <v>3</v>
      </c>
      <c r="R61" s="213">
        <v>33</v>
      </c>
      <c r="S61" s="213">
        <v>5</v>
      </c>
      <c r="T61" s="214">
        <v>0</v>
      </c>
      <c r="U61" s="54"/>
      <c r="V61" s="260">
        <v>10</v>
      </c>
      <c r="W61" s="261">
        <v>144</v>
      </c>
      <c r="X61" s="261">
        <v>273</v>
      </c>
      <c r="Y61" s="261">
        <v>0</v>
      </c>
      <c r="Z61" s="261">
        <v>0</v>
      </c>
      <c r="AA61" s="261">
        <v>12</v>
      </c>
      <c r="AB61" s="261">
        <v>14</v>
      </c>
      <c r="AC61" s="261">
        <v>4</v>
      </c>
      <c r="AD61" s="261">
        <v>27</v>
      </c>
      <c r="AE61" s="261">
        <v>34</v>
      </c>
      <c r="AF61" s="261">
        <v>53</v>
      </c>
      <c r="AG61" s="59"/>
      <c r="AH61" s="58"/>
      <c r="AI61" s="307" t="s">
        <v>117</v>
      </c>
      <c r="AJ61" s="307"/>
      <c r="AK61" s="308" t="s">
        <v>18</v>
      </c>
      <c r="AL61" s="308"/>
      <c r="AM61" s="23">
        <f t="shared" si="2"/>
        <v>0</v>
      </c>
    </row>
    <row r="62" spans="2:39" ht="13.9" customHeight="1" x14ac:dyDescent="0.15">
      <c r="B62" s="310"/>
      <c r="C62" s="310"/>
      <c r="D62" s="310"/>
      <c r="E62" s="310"/>
      <c r="F62" s="310"/>
      <c r="G62" s="310"/>
      <c r="H62" s="310"/>
      <c r="I62" s="310"/>
      <c r="J62" s="310"/>
      <c r="K62" s="310"/>
      <c r="L62" s="310"/>
      <c r="M62" s="310"/>
      <c r="N62" s="310"/>
      <c r="O62" s="310"/>
      <c r="P62" s="310"/>
      <c r="Q62" s="310"/>
      <c r="R62" s="310"/>
      <c r="S62" s="310"/>
      <c r="T62" s="310"/>
      <c r="U62" s="60"/>
      <c r="V62" s="306"/>
      <c r="W62" s="306"/>
      <c r="X62" s="306"/>
      <c r="Y62" s="306"/>
      <c r="Z62" s="306"/>
      <c r="AA62" s="306"/>
      <c r="AB62" s="306"/>
      <c r="AC62" s="306"/>
      <c r="AD62" s="306"/>
      <c r="AE62" s="306"/>
      <c r="AF62" s="306"/>
      <c r="AG62" s="306"/>
      <c r="AH62" s="306"/>
      <c r="AI62" s="306"/>
      <c r="AJ62" s="306"/>
      <c r="AK62" s="306"/>
      <c r="AL62" s="306"/>
    </row>
    <row r="63" spans="2:39" ht="13.9" customHeight="1" x14ac:dyDescent="0.15">
      <c r="H63" s="2"/>
      <c r="I63" s="2"/>
      <c r="J63" s="2"/>
      <c r="K63" s="2"/>
      <c r="L63" s="2"/>
      <c r="M63" s="2"/>
      <c r="N63" s="2"/>
      <c r="O63" s="2"/>
      <c r="P63" s="2"/>
      <c r="Q63" s="2"/>
      <c r="R63" s="2"/>
      <c r="S63" s="2"/>
      <c r="T63" s="2"/>
      <c r="U63" s="2"/>
      <c r="V63" s="2"/>
      <c r="W63" s="2"/>
      <c r="X63" s="2"/>
      <c r="Y63" s="2"/>
      <c r="Z63" s="2"/>
      <c r="AA63" s="2"/>
      <c r="AB63" s="2"/>
      <c r="AC63" s="2"/>
      <c r="AD63" s="2"/>
      <c r="AE63" s="2"/>
      <c r="AF63" s="2"/>
      <c r="AG63" s="2"/>
    </row>
    <row r="64" spans="2:39" x14ac:dyDescent="0.15">
      <c r="H64" s="2"/>
      <c r="I64" s="2"/>
      <c r="J64" s="2"/>
      <c r="K64" s="2"/>
      <c r="L64" s="2"/>
      <c r="M64" s="2"/>
      <c r="N64" s="2"/>
      <c r="O64" s="2"/>
      <c r="P64" s="2"/>
      <c r="Q64" s="2"/>
      <c r="R64" s="2"/>
      <c r="S64" s="2"/>
      <c r="T64" s="2"/>
      <c r="U64" s="2"/>
      <c r="V64" s="2"/>
      <c r="W64" s="2"/>
      <c r="X64" s="2"/>
      <c r="Y64" s="2"/>
      <c r="Z64" s="2"/>
      <c r="AA64" s="2"/>
      <c r="AB64" s="2"/>
      <c r="AC64" s="2"/>
      <c r="AD64" s="2"/>
      <c r="AE64" s="2"/>
      <c r="AF64" s="2"/>
      <c r="AG64" s="2"/>
    </row>
    <row r="65" spans="7:33" x14ac:dyDescent="0.15">
      <c r="H65" s="2"/>
      <c r="I65" s="2"/>
      <c r="J65" s="2"/>
      <c r="K65" s="2"/>
      <c r="L65" s="2"/>
      <c r="M65" s="2"/>
      <c r="N65" s="2"/>
      <c r="O65" s="2"/>
      <c r="P65" s="2"/>
      <c r="Q65" s="2"/>
      <c r="R65" s="2"/>
      <c r="S65" s="2"/>
      <c r="T65" s="2"/>
      <c r="U65" s="2"/>
      <c r="V65" s="2"/>
      <c r="W65" s="2"/>
      <c r="X65" s="2"/>
      <c r="Y65" s="2"/>
      <c r="Z65" s="2"/>
      <c r="AA65" s="2"/>
      <c r="AB65" s="2"/>
      <c r="AC65" s="2"/>
      <c r="AD65" s="2"/>
      <c r="AE65" s="2"/>
      <c r="AF65" s="2"/>
      <c r="AG65" s="2"/>
    </row>
    <row r="66" spans="7:33" x14ac:dyDescent="0.15">
      <c r="G66" s="1" t="s">
        <v>120</v>
      </c>
      <c r="I66" s="2"/>
      <c r="J66" s="2"/>
      <c r="K66" s="2"/>
      <c r="L66" s="2"/>
      <c r="M66" s="2"/>
      <c r="N66" s="2"/>
      <c r="O66" s="2"/>
      <c r="P66" s="2"/>
      <c r="Q66" s="2"/>
      <c r="R66" s="2"/>
      <c r="S66" s="2"/>
      <c r="T66" s="2"/>
      <c r="U66" s="2"/>
      <c r="V66" s="2"/>
      <c r="W66" s="2"/>
      <c r="X66" s="2"/>
      <c r="Y66" s="2"/>
      <c r="Z66" s="2"/>
      <c r="AA66" s="2"/>
      <c r="AB66" s="2"/>
      <c r="AC66" s="2"/>
      <c r="AD66" s="2"/>
      <c r="AE66" s="2"/>
      <c r="AF66" s="2"/>
      <c r="AG66" s="2"/>
    </row>
    <row r="67" spans="7:33" x14ac:dyDescent="0.15">
      <c r="G67" s="1" t="s">
        <v>121</v>
      </c>
      <c r="H67" s="47">
        <f>SUM(H7,H20,H27,H31,H46,H54)-H6</f>
        <v>0</v>
      </c>
      <c r="I67" s="47">
        <f t="shared" ref="I67:T67" si="3">SUM(I7,I20,I27,I31,I46,I54)-I6</f>
        <v>0</v>
      </c>
      <c r="J67" s="47">
        <f t="shared" si="3"/>
        <v>0</v>
      </c>
      <c r="K67" s="47">
        <f>SUM(K7,K20,K27,K31,K46,K54)-K6</f>
        <v>0</v>
      </c>
      <c r="L67" s="47">
        <f>SUM(L7,L20,L27,L31,L46,L54)-L6</f>
        <v>0</v>
      </c>
      <c r="M67" s="47">
        <f t="shared" si="3"/>
        <v>0</v>
      </c>
      <c r="N67" s="47">
        <f t="shared" si="3"/>
        <v>0</v>
      </c>
      <c r="O67" s="47">
        <f t="shared" si="3"/>
        <v>0</v>
      </c>
      <c r="P67" s="47">
        <f t="shared" si="3"/>
        <v>0</v>
      </c>
      <c r="Q67" s="47">
        <f t="shared" si="3"/>
        <v>0</v>
      </c>
      <c r="R67" s="47">
        <f t="shared" si="3"/>
        <v>0</v>
      </c>
      <c r="S67" s="47">
        <f>SUM(S7,S20,S27,S31,S46,S54)-S6</f>
        <v>0</v>
      </c>
      <c r="T67" s="47">
        <f t="shared" si="3"/>
        <v>0</v>
      </c>
      <c r="U67" s="2"/>
      <c r="V67" s="47">
        <f t="shared" ref="V67:AF67" si="4">SUM(V7,V20,V27,V31,V46,V54)-V6</f>
        <v>0</v>
      </c>
      <c r="W67" s="47">
        <f>SUM(W7,W20,W27,W31,W46,W54)-W6</f>
        <v>0</v>
      </c>
      <c r="X67" s="47">
        <f t="shared" si="4"/>
        <v>0</v>
      </c>
      <c r="Y67" s="47">
        <f t="shared" si="4"/>
        <v>0</v>
      </c>
      <c r="Z67" s="47">
        <f t="shared" si="4"/>
        <v>0</v>
      </c>
      <c r="AA67" s="47">
        <f t="shared" si="4"/>
        <v>0</v>
      </c>
      <c r="AB67" s="47">
        <f t="shared" si="4"/>
        <v>0</v>
      </c>
      <c r="AC67" s="47">
        <f t="shared" si="4"/>
        <v>0</v>
      </c>
      <c r="AD67" s="47">
        <f t="shared" si="4"/>
        <v>0</v>
      </c>
      <c r="AE67" s="47">
        <f t="shared" si="4"/>
        <v>0</v>
      </c>
      <c r="AF67" s="47">
        <f t="shared" si="4"/>
        <v>0</v>
      </c>
      <c r="AG67" s="2"/>
    </row>
    <row r="68" spans="7:33" x14ac:dyDescent="0.15">
      <c r="G68" s="1" t="s">
        <v>122</v>
      </c>
      <c r="H68" s="47">
        <f>SUM(H8,H13,H18,H19)-H7</f>
        <v>0</v>
      </c>
      <c r="I68" s="47">
        <f t="shared" ref="I68:T68" si="5">SUM(I8,I13,I18,I19)-I7</f>
        <v>0</v>
      </c>
      <c r="J68" s="47">
        <f t="shared" si="5"/>
        <v>0</v>
      </c>
      <c r="K68" s="47">
        <f>SUM(K8,K13,K18,K19)-K7</f>
        <v>0</v>
      </c>
      <c r="L68" s="47">
        <f>SUM(L8,L13,L18,L19)-L7</f>
        <v>0</v>
      </c>
      <c r="M68" s="47">
        <f t="shared" si="5"/>
        <v>0</v>
      </c>
      <c r="N68" s="47">
        <f t="shared" si="5"/>
        <v>0</v>
      </c>
      <c r="O68" s="47">
        <f t="shared" si="5"/>
        <v>0</v>
      </c>
      <c r="P68" s="47">
        <f t="shared" si="5"/>
        <v>0</v>
      </c>
      <c r="Q68" s="47">
        <f t="shared" si="5"/>
        <v>0</v>
      </c>
      <c r="R68" s="47">
        <f t="shared" si="5"/>
        <v>0</v>
      </c>
      <c r="S68" s="47">
        <f>SUM(S8,S13,S18,S19)-S7</f>
        <v>0</v>
      </c>
      <c r="T68" s="47">
        <f t="shared" si="5"/>
        <v>0</v>
      </c>
      <c r="U68" s="2"/>
      <c r="V68" s="47">
        <f t="shared" ref="V68:AF68" si="6">SUM(V8,V13,V18,V19)-V7</f>
        <v>0</v>
      </c>
      <c r="W68" s="47">
        <f>SUM(W8,W13,W18,W19)-W7</f>
        <v>0</v>
      </c>
      <c r="X68" s="47">
        <f t="shared" si="6"/>
        <v>0</v>
      </c>
      <c r="Y68" s="47">
        <f t="shared" si="6"/>
        <v>0</v>
      </c>
      <c r="Z68" s="47">
        <f t="shared" si="6"/>
        <v>0</v>
      </c>
      <c r="AA68" s="47">
        <f t="shared" si="6"/>
        <v>0</v>
      </c>
      <c r="AB68" s="47">
        <f t="shared" si="6"/>
        <v>0</v>
      </c>
      <c r="AC68" s="47">
        <f t="shared" si="6"/>
        <v>0</v>
      </c>
      <c r="AD68" s="47">
        <f t="shared" si="6"/>
        <v>0</v>
      </c>
      <c r="AE68" s="47">
        <f t="shared" si="6"/>
        <v>0</v>
      </c>
      <c r="AF68" s="47">
        <f t="shared" si="6"/>
        <v>0</v>
      </c>
      <c r="AG68" s="2"/>
    </row>
    <row r="69" spans="7:33" x14ac:dyDescent="0.15">
      <c r="G69" s="1" t="s">
        <v>0</v>
      </c>
      <c r="H69" s="47">
        <f>SUM(H9:H12)-H8</f>
        <v>0</v>
      </c>
      <c r="I69" s="47">
        <f t="shared" ref="I69:AF69" si="7">SUM(I9:I12)-I8</f>
        <v>0</v>
      </c>
      <c r="J69" s="47">
        <f t="shared" si="7"/>
        <v>0</v>
      </c>
      <c r="K69" s="47">
        <f>SUM(K9:K12)-K8</f>
        <v>0</v>
      </c>
      <c r="L69" s="47">
        <f>SUM(L9:L12)-L8</f>
        <v>0</v>
      </c>
      <c r="M69" s="47">
        <f t="shared" si="7"/>
        <v>0</v>
      </c>
      <c r="N69" s="47">
        <f t="shared" si="7"/>
        <v>0</v>
      </c>
      <c r="O69" s="47">
        <f t="shared" si="7"/>
        <v>0</v>
      </c>
      <c r="P69" s="47">
        <f t="shared" si="7"/>
        <v>0</v>
      </c>
      <c r="Q69" s="47">
        <f t="shared" si="7"/>
        <v>0</v>
      </c>
      <c r="R69" s="47">
        <f t="shared" si="7"/>
        <v>0</v>
      </c>
      <c r="S69" s="47">
        <f>SUM(S9:S12)-S8</f>
        <v>0</v>
      </c>
      <c r="T69" s="47">
        <f t="shared" si="7"/>
        <v>0</v>
      </c>
      <c r="U69" s="47"/>
      <c r="V69" s="47">
        <f t="shared" si="7"/>
        <v>0</v>
      </c>
      <c r="W69" s="47">
        <f>SUM(W9:W12)-W8</f>
        <v>0</v>
      </c>
      <c r="X69" s="47">
        <f t="shared" si="7"/>
        <v>0</v>
      </c>
      <c r="Y69" s="47">
        <f t="shared" si="7"/>
        <v>0</v>
      </c>
      <c r="Z69" s="47">
        <f t="shared" si="7"/>
        <v>0</v>
      </c>
      <c r="AA69" s="47">
        <f t="shared" si="7"/>
        <v>0</v>
      </c>
      <c r="AB69" s="47">
        <f t="shared" si="7"/>
        <v>0</v>
      </c>
      <c r="AC69" s="47">
        <f t="shared" si="7"/>
        <v>0</v>
      </c>
      <c r="AD69" s="47">
        <f t="shared" si="7"/>
        <v>0</v>
      </c>
      <c r="AE69" s="47">
        <f t="shared" si="7"/>
        <v>0</v>
      </c>
      <c r="AF69" s="47">
        <f t="shared" si="7"/>
        <v>0</v>
      </c>
      <c r="AG69" s="2"/>
    </row>
    <row r="70" spans="7:33" x14ac:dyDescent="0.15">
      <c r="G70" s="1" t="s">
        <v>123</v>
      </c>
      <c r="H70" s="47">
        <f>SUM(H14:H17)-H13</f>
        <v>0</v>
      </c>
      <c r="I70" s="47">
        <f t="shared" ref="I70:T70" si="8">SUM(I14:I17)-I13</f>
        <v>0</v>
      </c>
      <c r="J70" s="47">
        <f t="shared" si="8"/>
        <v>0</v>
      </c>
      <c r="K70" s="47">
        <f>SUM(K14:K17)-K13</f>
        <v>0</v>
      </c>
      <c r="L70" s="47">
        <f>SUM(L14:L17)-L13</f>
        <v>0</v>
      </c>
      <c r="M70" s="47">
        <f t="shared" si="8"/>
        <v>0</v>
      </c>
      <c r="N70" s="47">
        <f t="shared" si="8"/>
        <v>0</v>
      </c>
      <c r="O70" s="47">
        <f t="shared" si="8"/>
        <v>0</v>
      </c>
      <c r="P70" s="47">
        <f t="shared" si="8"/>
        <v>0</v>
      </c>
      <c r="Q70" s="47">
        <f t="shared" si="8"/>
        <v>0</v>
      </c>
      <c r="R70" s="47">
        <f t="shared" si="8"/>
        <v>0</v>
      </c>
      <c r="S70" s="47">
        <f>SUM(S14:S17)-S13</f>
        <v>0</v>
      </c>
      <c r="T70" s="47">
        <f t="shared" si="8"/>
        <v>0</v>
      </c>
      <c r="U70" s="48"/>
      <c r="V70" s="47">
        <f t="shared" ref="V70:AF70" si="9">SUM(V14:V17)-V13</f>
        <v>0</v>
      </c>
      <c r="W70" s="47">
        <f>SUM(W14:W17)-W13</f>
        <v>0</v>
      </c>
      <c r="X70" s="47">
        <f t="shared" si="9"/>
        <v>0</v>
      </c>
      <c r="Y70" s="47">
        <f t="shared" si="9"/>
        <v>0</v>
      </c>
      <c r="Z70" s="47">
        <f t="shared" si="9"/>
        <v>0</v>
      </c>
      <c r="AA70" s="47">
        <f t="shared" si="9"/>
        <v>0</v>
      </c>
      <c r="AB70" s="47">
        <f t="shared" si="9"/>
        <v>0</v>
      </c>
      <c r="AC70" s="47">
        <f t="shared" si="9"/>
        <v>0</v>
      </c>
      <c r="AD70" s="47">
        <f t="shared" si="9"/>
        <v>0</v>
      </c>
      <c r="AE70" s="47">
        <f t="shared" si="9"/>
        <v>0</v>
      </c>
      <c r="AF70" s="47">
        <f t="shared" si="9"/>
        <v>0</v>
      </c>
      <c r="AG70" s="2"/>
    </row>
    <row r="71" spans="7:33" x14ac:dyDescent="0.15">
      <c r="G71" s="1" t="s">
        <v>124</v>
      </c>
      <c r="H71" s="47">
        <f>SUM(H21:H23,H25:H26)-H20</f>
        <v>0</v>
      </c>
      <c r="I71" s="47">
        <f t="shared" ref="I71:T71" si="10">SUM(I21:I23,I25:I26)-I20</f>
        <v>0</v>
      </c>
      <c r="J71" s="47">
        <f t="shared" si="10"/>
        <v>0</v>
      </c>
      <c r="K71" s="47">
        <f>SUM(K21:K23,K25:K26)-K20</f>
        <v>0</v>
      </c>
      <c r="L71" s="47">
        <f>SUM(L21:L23,L25:L26)-L20</f>
        <v>0</v>
      </c>
      <c r="M71" s="47">
        <f t="shared" si="10"/>
        <v>0</v>
      </c>
      <c r="N71" s="47">
        <f t="shared" si="10"/>
        <v>0</v>
      </c>
      <c r="O71" s="47">
        <f t="shared" si="10"/>
        <v>0</v>
      </c>
      <c r="P71" s="47">
        <f t="shared" si="10"/>
        <v>0</v>
      </c>
      <c r="Q71" s="47">
        <f t="shared" si="10"/>
        <v>0</v>
      </c>
      <c r="R71" s="47">
        <f t="shared" si="10"/>
        <v>0</v>
      </c>
      <c r="S71" s="47">
        <f>SUM(S21:S23,S25:S26)-S20</f>
        <v>0</v>
      </c>
      <c r="T71" s="47">
        <f t="shared" si="10"/>
        <v>0</v>
      </c>
      <c r="U71" s="48"/>
      <c r="V71" s="47">
        <f t="shared" ref="V71:AF71" si="11">SUM(V21:V23,V25:V26)-V20</f>
        <v>0</v>
      </c>
      <c r="W71" s="47">
        <f>SUM(W21:W23,W25:W26)-W20</f>
        <v>0</v>
      </c>
      <c r="X71" s="47">
        <f t="shared" si="11"/>
        <v>0</v>
      </c>
      <c r="Y71" s="47">
        <f t="shared" si="11"/>
        <v>0</v>
      </c>
      <c r="Z71" s="47">
        <f t="shared" si="11"/>
        <v>0</v>
      </c>
      <c r="AA71" s="47">
        <f t="shared" si="11"/>
        <v>0</v>
      </c>
      <c r="AB71" s="47">
        <f t="shared" si="11"/>
        <v>0</v>
      </c>
      <c r="AC71" s="47">
        <f t="shared" si="11"/>
        <v>0</v>
      </c>
      <c r="AD71" s="47">
        <f t="shared" si="11"/>
        <v>0</v>
      </c>
      <c r="AE71" s="47">
        <f t="shared" si="11"/>
        <v>0</v>
      </c>
      <c r="AF71" s="47">
        <f t="shared" si="11"/>
        <v>0</v>
      </c>
      <c r="AG71" s="2"/>
    </row>
    <row r="72" spans="7:33" x14ac:dyDescent="0.15">
      <c r="G72" s="1" t="s">
        <v>125</v>
      </c>
      <c r="H72" s="47">
        <f>SUM(H28:H30)-H27</f>
        <v>0</v>
      </c>
      <c r="I72" s="47">
        <f t="shared" ref="I72:T72" si="12">SUM(I28:I30)-I27</f>
        <v>0</v>
      </c>
      <c r="J72" s="47">
        <f t="shared" si="12"/>
        <v>0</v>
      </c>
      <c r="K72" s="47">
        <f>SUM(K28:K30)-K27</f>
        <v>0</v>
      </c>
      <c r="L72" s="47">
        <f>SUM(L28:L30)-L27</f>
        <v>0</v>
      </c>
      <c r="M72" s="47">
        <f t="shared" si="12"/>
        <v>0</v>
      </c>
      <c r="N72" s="47">
        <f t="shared" si="12"/>
        <v>0</v>
      </c>
      <c r="O72" s="47">
        <f t="shared" si="12"/>
        <v>0</v>
      </c>
      <c r="P72" s="47">
        <f t="shared" si="12"/>
        <v>0</v>
      </c>
      <c r="Q72" s="47">
        <f t="shared" si="12"/>
        <v>0</v>
      </c>
      <c r="R72" s="47">
        <f t="shared" si="12"/>
        <v>0</v>
      </c>
      <c r="S72" s="47">
        <f>SUM(S28:S30)-S27</f>
        <v>0</v>
      </c>
      <c r="T72" s="47">
        <f t="shared" si="12"/>
        <v>0</v>
      </c>
      <c r="U72" s="48"/>
      <c r="V72" s="47">
        <f t="shared" ref="V72:AF72" si="13">SUM(V28:V30)-V27</f>
        <v>0</v>
      </c>
      <c r="W72" s="47">
        <f>SUM(W28:W30)-W27</f>
        <v>0</v>
      </c>
      <c r="X72" s="47">
        <f t="shared" si="13"/>
        <v>0</v>
      </c>
      <c r="Y72" s="47">
        <f t="shared" si="13"/>
        <v>0</v>
      </c>
      <c r="Z72" s="47">
        <f t="shared" si="13"/>
        <v>0</v>
      </c>
      <c r="AA72" s="47">
        <f t="shared" si="13"/>
        <v>0</v>
      </c>
      <c r="AB72" s="47">
        <f t="shared" si="13"/>
        <v>0</v>
      </c>
      <c r="AC72" s="47">
        <f t="shared" si="13"/>
        <v>0</v>
      </c>
      <c r="AD72" s="47">
        <f t="shared" si="13"/>
        <v>0</v>
      </c>
      <c r="AE72" s="47">
        <f t="shared" si="13"/>
        <v>0</v>
      </c>
      <c r="AF72" s="47">
        <f t="shared" si="13"/>
        <v>0</v>
      </c>
      <c r="AG72" s="2"/>
    </row>
    <row r="73" spans="7:33" x14ac:dyDescent="0.15">
      <c r="G73" s="1" t="s">
        <v>126</v>
      </c>
      <c r="H73" s="47">
        <f>SUM(H32:H33,H36,H42,H44:H45)-H31</f>
        <v>0</v>
      </c>
      <c r="I73" s="47">
        <f t="shared" ref="I73:T73" si="14">SUM(I32:I33,I36,I42,I44:I45)-I31</f>
        <v>0</v>
      </c>
      <c r="J73" s="47">
        <f t="shared" si="14"/>
        <v>0</v>
      </c>
      <c r="K73" s="47">
        <f>SUM(K32:K33,K36,K42,K44:K45)-K31</f>
        <v>0</v>
      </c>
      <c r="L73" s="47">
        <f>SUM(L32:L33,L36,L42,L44:L45)-L31</f>
        <v>0</v>
      </c>
      <c r="M73" s="47">
        <f t="shared" si="14"/>
        <v>0</v>
      </c>
      <c r="N73" s="47">
        <f t="shared" si="14"/>
        <v>0</v>
      </c>
      <c r="O73" s="47">
        <f t="shared" si="14"/>
        <v>0</v>
      </c>
      <c r="P73" s="47">
        <f t="shared" si="14"/>
        <v>0</v>
      </c>
      <c r="Q73" s="47">
        <f t="shared" si="14"/>
        <v>0</v>
      </c>
      <c r="R73" s="47">
        <f t="shared" si="14"/>
        <v>0</v>
      </c>
      <c r="S73" s="47">
        <f>SUM(S32:S33,S36,S42,S44:S45)-S31</f>
        <v>0</v>
      </c>
      <c r="T73" s="47">
        <f t="shared" si="14"/>
        <v>0</v>
      </c>
      <c r="U73" s="48"/>
      <c r="V73" s="47">
        <f t="shared" ref="V73:AF73" si="15">SUM(V32:V33,V36,V42,V44:V45)-V31</f>
        <v>0</v>
      </c>
      <c r="W73" s="47">
        <f>SUM(W32:W33,W36,W42,W44:W45)-W31</f>
        <v>0</v>
      </c>
      <c r="X73" s="47">
        <f t="shared" si="15"/>
        <v>0</v>
      </c>
      <c r="Y73" s="47">
        <f t="shared" si="15"/>
        <v>0</v>
      </c>
      <c r="Z73" s="47">
        <f t="shared" si="15"/>
        <v>0</v>
      </c>
      <c r="AA73" s="47">
        <f t="shared" si="15"/>
        <v>0</v>
      </c>
      <c r="AB73" s="47">
        <f t="shared" si="15"/>
        <v>0</v>
      </c>
      <c r="AC73" s="47">
        <f t="shared" si="15"/>
        <v>0</v>
      </c>
      <c r="AD73" s="47">
        <f t="shared" si="15"/>
        <v>0</v>
      </c>
      <c r="AE73" s="47">
        <f t="shared" si="15"/>
        <v>0</v>
      </c>
      <c r="AF73" s="47">
        <f t="shared" si="15"/>
        <v>0</v>
      </c>
      <c r="AG73" s="2"/>
    </row>
    <row r="74" spans="7:33" x14ac:dyDescent="0.15">
      <c r="G74" s="1" t="s">
        <v>127</v>
      </c>
      <c r="H74" s="47">
        <f>SUM(H34:H35)-H33</f>
        <v>0</v>
      </c>
      <c r="I74" s="47">
        <f t="shared" ref="I74:T74" si="16">SUM(I34:I35)-I33</f>
        <v>0</v>
      </c>
      <c r="J74" s="47">
        <f t="shared" si="16"/>
        <v>0</v>
      </c>
      <c r="K74" s="47">
        <f>SUM(K34:K35)-K33</f>
        <v>0</v>
      </c>
      <c r="L74" s="47">
        <f>SUM(L34:L35)-L33</f>
        <v>0</v>
      </c>
      <c r="M74" s="47">
        <f t="shared" si="16"/>
        <v>0</v>
      </c>
      <c r="N74" s="47">
        <f t="shared" si="16"/>
        <v>0</v>
      </c>
      <c r="O74" s="47">
        <f t="shared" si="16"/>
        <v>0</v>
      </c>
      <c r="P74" s="47">
        <f t="shared" si="16"/>
        <v>0</v>
      </c>
      <c r="Q74" s="47">
        <f t="shared" si="16"/>
        <v>0</v>
      </c>
      <c r="R74" s="47">
        <f t="shared" si="16"/>
        <v>0</v>
      </c>
      <c r="S74" s="47">
        <f>SUM(S34:S35)-S33</f>
        <v>0</v>
      </c>
      <c r="T74" s="47">
        <f t="shared" si="16"/>
        <v>0</v>
      </c>
      <c r="U74" s="48"/>
      <c r="V74" s="47">
        <f t="shared" ref="V74:AF74" si="17">SUM(V34:V35)-V33</f>
        <v>0</v>
      </c>
      <c r="W74" s="47">
        <f>SUM(W34:W35)-W33</f>
        <v>0</v>
      </c>
      <c r="X74" s="47">
        <f t="shared" si="17"/>
        <v>0</v>
      </c>
      <c r="Y74" s="47">
        <f t="shared" si="17"/>
        <v>0</v>
      </c>
      <c r="Z74" s="47">
        <f t="shared" si="17"/>
        <v>0</v>
      </c>
      <c r="AA74" s="47">
        <f t="shared" si="17"/>
        <v>0</v>
      </c>
      <c r="AB74" s="47">
        <f t="shared" si="17"/>
        <v>0</v>
      </c>
      <c r="AC74" s="47">
        <f t="shared" si="17"/>
        <v>0</v>
      </c>
      <c r="AD74" s="47">
        <f t="shared" si="17"/>
        <v>0</v>
      </c>
      <c r="AE74" s="47">
        <f t="shared" si="17"/>
        <v>0</v>
      </c>
      <c r="AF74" s="47">
        <f t="shared" si="17"/>
        <v>0</v>
      </c>
      <c r="AG74" s="2"/>
    </row>
    <row r="75" spans="7:33" x14ac:dyDescent="0.15">
      <c r="G75" s="1" t="s">
        <v>128</v>
      </c>
      <c r="H75" s="47">
        <f>SUM(H37:H41)-H36</f>
        <v>0</v>
      </c>
      <c r="I75" s="47">
        <f t="shared" ref="I75:T75" si="18">SUM(I37:I41)-I36</f>
        <v>0</v>
      </c>
      <c r="J75" s="47">
        <f t="shared" si="18"/>
        <v>0</v>
      </c>
      <c r="K75" s="47">
        <f>SUM(K37:K41)-K36</f>
        <v>0</v>
      </c>
      <c r="L75" s="47">
        <f>SUM(L37:L41)-L36</f>
        <v>0</v>
      </c>
      <c r="M75" s="47">
        <f t="shared" si="18"/>
        <v>0</v>
      </c>
      <c r="N75" s="47">
        <f t="shared" si="18"/>
        <v>0</v>
      </c>
      <c r="O75" s="47">
        <f t="shared" si="18"/>
        <v>0</v>
      </c>
      <c r="P75" s="47">
        <f t="shared" si="18"/>
        <v>0</v>
      </c>
      <c r="Q75" s="47">
        <f t="shared" si="18"/>
        <v>0</v>
      </c>
      <c r="R75" s="47">
        <f t="shared" si="18"/>
        <v>0</v>
      </c>
      <c r="S75" s="47">
        <f>SUM(S37:S41)-S36</f>
        <v>0</v>
      </c>
      <c r="T75" s="47">
        <f t="shared" si="18"/>
        <v>0</v>
      </c>
      <c r="U75" s="48"/>
      <c r="V75" s="47">
        <f t="shared" ref="V75:AF75" si="19">SUM(V37:V41)-V36</f>
        <v>0</v>
      </c>
      <c r="W75" s="47">
        <f>SUM(W37:W41)-W36</f>
        <v>0</v>
      </c>
      <c r="X75" s="47">
        <f t="shared" si="19"/>
        <v>0</v>
      </c>
      <c r="Y75" s="47">
        <f t="shared" si="19"/>
        <v>0</v>
      </c>
      <c r="Z75" s="47">
        <f t="shared" si="19"/>
        <v>0</v>
      </c>
      <c r="AA75" s="47">
        <f t="shared" si="19"/>
        <v>0</v>
      </c>
      <c r="AB75" s="47">
        <f t="shared" si="19"/>
        <v>0</v>
      </c>
      <c r="AC75" s="47">
        <f t="shared" si="19"/>
        <v>0</v>
      </c>
      <c r="AD75" s="47">
        <f t="shared" si="19"/>
        <v>0</v>
      </c>
      <c r="AE75" s="47">
        <f t="shared" si="19"/>
        <v>0</v>
      </c>
      <c r="AF75" s="47">
        <f t="shared" si="19"/>
        <v>0</v>
      </c>
      <c r="AG75" s="2"/>
    </row>
    <row r="76" spans="7:33" x14ac:dyDescent="0.15">
      <c r="G76" s="1" t="s">
        <v>129</v>
      </c>
      <c r="H76" s="47">
        <f>SUM(H48:H50)-H47</f>
        <v>0</v>
      </c>
      <c r="I76" s="47">
        <f t="shared" ref="I76:T76" si="20">SUM(I48:I50)-I47</f>
        <v>0</v>
      </c>
      <c r="J76" s="47">
        <f t="shared" si="20"/>
        <v>0</v>
      </c>
      <c r="K76" s="47">
        <f>SUM(K48:K50)-K47</f>
        <v>0</v>
      </c>
      <c r="L76" s="47">
        <f>SUM(L48:L50)-L47</f>
        <v>0</v>
      </c>
      <c r="M76" s="47">
        <f t="shared" si="20"/>
        <v>0</v>
      </c>
      <c r="N76" s="47">
        <f t="shared" si="20"/>
        <v>0</v>
      </c>
      <c r="O76" s="47">
        <f t="shared" si="20"/>
        <v>0</v>
      </c>
      <c r="P76" s="47">
        <f t="shared" si="20"/>
        <v>0</v>
      </c>
      <c r="Q76" s="47">
        <f t="shared" si="20"/>
        <v>0</v>
      </c>
      <c r="R76" s="47">
        <f t="shared" si="20"/>
        <v>0</v>
      </c>
      <c r="S76" s="47">
        <f>SUM(S48:S50)-S47</f>
        <v>0</v>
      </c>
      <c r="T76" s="47">
        <f t="shared" si="20"/>
        <v>0</v>
      </c>
      <c r="U76" s="48"/>
      <c r="V76" s="47">
        <f t="shared" ref="V76:AF76" si="21">SUM(V48:V50)-V47</f>
        <v>0</v>
      </c>
      <c r="W76" s="47">
        <f>SUM(W48:W50)-W47</f>
        <v>0</v>
      </c>
      <c r="X76" s="47">
        <f t="shared" si="21"/>
        <v>0</v>
      </c>
      <c r="Y76" s="47">
        <f t="shared" si="21"/>
        <v>0</v>
      </c>
      <c r="Z76" s="47">
        <f t="shared" si="21"/>
        <v>0</v>
      </c>
      <c r="AA76" s="47">
        <f t="shared" si="21"/>
        <v>0</v>
      </c>
      <c r="AB76" s="47">
        <f t="shared" si="21"/>
        <v>0</v>
      </c>
      <c r="AC76" s="47">
        <f t="shared" si="21"/>
        <v>0</v>
      </c>
      <c r="AD76" s="47">
        <f t="shared" si="21"/>
        <v>0</v>
      </c>
      <c r="AE76" s="47">
        <f t="shared" si="21"/>
        <v>0</v>
      </c>
      <c r="AF76" s="47">
        <f t="shared" si="21"/>
        <v>0</v>
      </c>
      <c r="AG76" s="2"/>
    </row>
    <row r="77" spans="7:33" x14ac:dyDescent="0.15">
      <c r="H77" s="2"/>
      <c r="I77" s="2"/>
      <c r="J77" s="2"/>
      <c r="K77" s="2"/>
      <c r="L77" s="2"/>
      <c r="M77" s="2"/>
      <c r="N77" s="2"/>
      <c r="O77" s="2"/>
      <c r="P77" s="2"/>
      <c r="Q77" s="2"/>
      <c r="R77" s="2"/>
      <c r="S77" s="2"/>
      <c r="T77" s="2"/>
      <c r="U77" s="2"/>
      <c r="V77" s="2"/>
      <c r="W77" s="2"/>
      <c r="X77" s="2"/>
      <c r="Y77" s="2"/>
      <c r="Z77" s="2"/>
      <c r="AA77" s="2"/>
      <c r="AB77" s="2"/>
      <c r="AC77" s="2"/>
      <c r="AD77" s="2"/>
      <c r="AE77" s="2"/>
      <c r="AF77" s="2"/>
      <c r="AG77" s="2"/>
    </row>
    <row r="78" spans="7:33" x14ac:dyDescent="0.15">
      <c r="H78" s="2"/>
      <c r="I78" s="2"/>
      <c r="J78" s="2"/>
      <c r="K78" s="2"/>
      <c r="L78" s="2"/>
      <c r="M78" s="2"/>
      <c r="N78" s="2"/>
      <c r="O78" s="2"/>
      <c r="P78" s="2"/>
      <c r="Q78" s="2"/>
      <c r="R78" s="2"/>
      <c r="S78" s="2"/>
      <c r="T78" s="2"/>
      <c r="U78" s="2"/>
      <c r="V78" s="2"/>
      <c r="W78" s="2"/>
      <c r="X78" s="2"/>
      <c r="Y78" s="2"/>
      <c r="Z78" s="2"/>
      <c r="AA78" s="2"/>
      <c r="AB78" s="2"/>
      <c r="AC78" s="2"/>
      <c r="AD78" s="2"/>
      <c r="AE78" s="2"/>
      <c r="AF78" s="2"/>
      <c r="AG78" s="2"/>
    </row>
    <row r="79" spans="7:33" x14ac:dyDescent="0.15">
      <c r="H79" s="2"/>
      <c r="I79" s="2"/>
      <c r="J79" s="2"/>
      <c r="K79" s="2"/>
      <c r="L79" s="2"/>
      <c r="M79" s="2"/>
      <c r="N79" s="2"/>
      <c r="O79" s="2"/>
      <c r="P79" s="2"/>
      <c r="Q79" s="2"/>
      <c r="R79" s="2"/>
      <c r="S79" s="2"/>
      <c r="T79" s="2"/>
      <c r="U79" s="2"/>
      <c r="V79" s="2"/>
      <c r="W79" s="2"/>
      <c r="X79" s="2"/>
      <c r="Y79" s="2"/>
      <c r="Z79" s="2"/>
      <c r="AA79" s="2"/>
      <c r="AB79" s="2"/>
      <c r="AC79" s="2"/>
      <c r="AD79" s="2"/>
      <c r="AE79" s="2"/>
      <c r="AF79" s="2"/>
      <c r="AG79" s="2"/>
    </row>
    <row r="80" spans="7:33" x14ac:dyDescent="0.15">
      <c r="H80" s="2"/>
      <c r="I80" s="2"/>
      <c r="J80" s="2"/>
      <c r="K80" s="2"/>
      <c r="L80" s="2"/>
      <c r="M80" s="2"/>
      <c r="N80" s="2"/>
      <c r="O80" s="2"/>
      <c r="P80" s="2"/>
      <c r="Q80" s="2"/>
      <c r="R80" s="2"/>
      <c r="S80" s="2"/>
      <c r="T80" s="2"/>
      <c r="U80" s="2"/>
      <c r="V80" s="2"/>
      <c r="W80" s="2"/>
      <c r="X80" s="2"/>
      <c r="Y80" s="2"/>
      <c r="Z80" s="2"/>
      <c r="AA80" s="2"/>
      <c r="AB80" s="2"/>
      <c r="AC80" s="2"/>
      <c r="AD80" s="2"/>
      <c r="AE80" s="2"/>
      <c r="AF80" s="2"/>
      <c r="AG80" s="2"/>
    </row>
    <row r="81" spans="8:33" x14ac:dyDescent="0.15">
      <c r="H81" s="2"/>
      <c r="I81" s="2"/>
      <c r="J81" s="2"/>
      <c r="K81" s="2"/>
      <c r="L81" s="2"/>
      <c r="M81" s="2"/>
      <c r="N81" s="2"/>
      <c r="O81" s="2"/>
      <c r="P81" s="2"/>
      <c r="Q81" s="2"/>
      <c r="R81" s="2"/>
      <c r="S81" s="2"/>
      <c r="T81" s="2"/>
      <c r="U81" s="2"/>
      <c r="V81" s="2"/>
      <c r="W81" s="2"/>
      <c r="X81" s="2"/>
      <c r="Y81" s="2"/>
      <c r="Z81" s="2"/>
      <c r="AA81" s="2"/>
      <c r="AB81" s="2"/>
      <c r="AC81" s="2"/>
      <c r="AD81" s="2"/>
      <c r="AE81" s="2"/>
      <c r="AF81" s="2"/>
      <c r="AG81" s="2"/>
    </row>
    <row r="82" spans="8:33" x14ac:dyDescent="0.15">
      <c r="H82" s="2"/>
      <c r="I82" s="2"/>
      <c r="J82" s="2"/>
      <c r="K82" s="2"/>
      <c r="L82" s="2"/>
      <c r="M82" s="2"/>
      <c r="N82" s="2"/>
      <c r="O82" s="2"/>
      <c r="P82" s="2"/>
      <c r="Q82" s="2"/>
      <c r="R82" s="2"/>
      <c r="S82" s="2"/>
      <c r="T82" s="2"/>
      <c r="U82" s="2"/>
      <c r="V82" s="2"/>
      <c r="W82" s="2"/>
      <c r="X82" s="2"/>
      <c r="Y82" s="2"/>
      <c r="Z82" s="2"/>
      <c r="AA82" s="2"/>
      <c r="AB82" s="2"/>
      <c r="AC82" s="2"/>
      <c r="AD82" s="2"/>
      <c r="AE82" s="2"/>
      <c r="AF82" s="2"/>
      <c r="AG82" s="2"/>
    </row>
    <row r="83" spans="8:33" x14ac:dyDescent="0.15">
      <c r="H83" s="2"/>
      <c r="I83" s="2"/>
      <c r="J83" s="2"/>
      <c r="K83" s="2"/>
      <c r="L83" s="2"/>
      <c r="M83" s="2"/>
      <c r="N83" s="2"/>
      <c r="O83" s="2"/>
      <c r="P83" s="2"/>
      <c r="Q83" s="2"/>
      <c r="R83" s="2"/>
      <c r="S83" s="2"/>
      <c r="T83" s="2"/>
      <c r="U83" s="2"/>
      <c r="V83" s="2"/>
      <c r="W83" s="2"/>
      <c r="X83" s="2"/>
      <c r="Y83" s="2"/>
      <c r="Z83" s="2"/>
      <c r="AA83" s="2"/>
      <c r="AB83" s="2"/>
      <c r="AC83" s="2"/>
      <c r="AD83" s="2"/>
      <c r="AE83" s="2"/>
      <c r="AF83" s="2"/>
      <c r="AG83" s="2"/>
    </row>
    <row r="149" spans="8:33" x14ac:dyDescent="0.15">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row>
    <row r="150" spans="8:33" x14ac:dyDescent="0.15">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row>
    <row r="151" spans="8:33" x14ac:dyDescent="0.15">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row>
    <row r="152" spans="8:33" x14ac:dyDescent="0.15">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row>
    <row r="153" spans="8:33" x14ac:dyDescent="0.15">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row>
    <row r="154" spans="8:33" x14ac:dyDescent="0.15">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row>
    <row r="155" spans="8:33" x14ac:dyDescent="0.15">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row>
    <row r="156" spans="8:33" x14ac:dyDescent="0.15">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row>
    <row r="157" spans="8:33" x14ac:dyDescent="0.15">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row>
    <row r="158" spans="8:33" x14ac:dyDescent="0.15">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row>
    <row r="159" spans="8:33" x14ac:dyDescent="0.15">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row>
    <row r="160" spans="8:33" x14ac:dyDescent="0.15">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row>
    <row r="161" spans="8:33" x14ac:dyDescent="0.15">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row>
    <row r="162" spans="8:33" x14ac:dyDescent="0.15">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row>
    <row r="163" spans="8:33" x14ac:dyDescent="0.15">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row>
    <row r="164" spans="8:33" x14ac:dyDescent="0.15">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row>
    <row r="165" spans="8:33" x14ac:dyDescent="0.15">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row>
    <row r="166" spans="8:33" x14ac:dyDescent="0.15">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row>
    <row r="167" spans="8:33" x14ac:dyDescent="0.15">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row>
    <row r="168" spans="8:33" x14ac:dyDescent="0.15">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row>
  </sheetData>
  <mergeCells count="136">
    <mergeCell ref="B62:T62"/>
    <mergeCell ref="H4:H5"/>
    <mergeCell ref="AG6:AL6"/>
    <mergeCell ref="AH7:AL7"/>
    <mergeCell ref="B6:G6"/>
    <mergeCell ref="C7:G7"/>
    <mergeCell ref="D8:G8"/>
    <mergeCell ref="B4:G5"/>
    <mergeCell ref="E9:G9"/>
    <mergeCell ref="E10:G10"/>
    <mergeCell ref="E15:G15"/>
    <mergeCell ref="E16:G16"/>
    <mergeCell ref="E17:G17"/>
    <mergeCell ref="D18:G18"/>
    <mergeCell ref="E11:G11"/>
    <mergeCell ref="E12:G12"/>
    <mergeCell ref="D13:G13"/>
    <mergeCell ref="E14:G14"/>
    <mergeCell ref="D23:G23"/>
    <mergeCell ref="E24:F24"/>
    <mergeCell ref="D25:G25"/>
    <mergeCell ref="D26:G26"/>
    <mergeCell ref="D19:G19"/>
    <mergeCell ref="C20:G20"/>
    <mergeCell ref="D21:G21"/>
    <mergeCell ref="D22:G22"/>
    <mergeCell ref="C31:G31"/>
    <mergeCell ref="D32:G32"/>
    <mergeCell ref="D33:G33"/>
    <mergeCell ref="E34:G34"/>
    <mergeCell ref="C27:G27"/>
    <mergeCell ref="D28:G28"/>
    <mergeCell ref="D29:G29"/>
    <mergeCell ref="D30:G30"/>
    <mergeCell ref="E39:G39"/>
    <mergeCell ref="E40:G40"/>
    <mergeCell ref="E41:G41"/>
    <mergeCell ref="D42:G42"/>
    <mergeCell ref="E35:G35"/>
    <mergeCell ref="D36:G36"/>
    <mergeCell ref="E37:G37"/>
    <mergeCell ref="E38:G38"/>
    <mergeCell ref="D47:G47"/>
    <mergeCell ref="E48:G48"/>
    <mergeCell ref="E49:G49"/>
    <mergeCell ref="E50:G50"/>
    <mergeCell ref="E43:F43"/>
    <mergeCell ref="D44:G44"/>
    <mergeCell ref="D45:G45"/>
    <mergeCell ref="C46:G46"/>
    <mergeCell ref="D55:E55"/>
    <mergeCell ref="F55:G55"/>
    <mergeCell ref="D56:E56"/>
    <mergeCell ref="F56:G56"/>
    <mergeCell ref="D51:G51"/>
    <mergeCell ref="E52:F52"/>
    <mergeCell ref="E53:F53"/>
    <mergeCell ref="C54:G54"/>
    <mergeCell ref="D59:E59"/>
    <mergeCell ref="F59:G59"/>
    <mergeCell ref="D60:E60"/>
    <mergeCell ref="F60:G60"/>
    <mergeCell ref="D57:E57"/>
    <mergeCell ref="F57:G57"/>
    <mergeCell ref="D58:E58"/>
    <mergeCell ref="F58:G58"/>
    <mergeCell ref="D61:E61"/>
    <mergeCell ref="F61:G61"/>
    <mergeCell ref="AI8:AL8"/>
    <mergeCell ref="AJ9:AL9"/>
    <mergeCell ref="AJ10:AL10"/>
    <mergeCell ref="AJ11:AL11"/>
    <mergeCell ref="AJ12:AL12"/>
    <mergeCell ref="AI13:AL13"/>
    <mergeCell ref="AJ14:AL14"/>
    <mergeCell ref="AJ15:AL15"/>
    <mergeCell ref="AH20:AL20"/>
    <mergeCell ref="AI21:AL21"/>
    <mergeCell ref="AI22:AL22"/>
    <mergeCell ref="AI23:AL23"/>
    <mergeCell ref="AJ16:AL16"/>
    <mergeCell ref="AJ17:AL17"/>
    <mergeCell ref="AI18:AL18"/>
    <mergeCell ref="AI19:AL19"/>
    <mergeCell ref="AI28:AL28"/>
    <mergeCell ref="AI29:AL29"/>
    <mergeCell ref="AI30:AL30"/>
    <mergeCell ref="AH31:AL31"/>
    <mergeCell ref="AJ24:AK24"/>
    <mergeCell ref="AI25:AL25"/>
    <mergeCell ref="AI26:AL26"/>
    <mergeCell ref="AH27:AL27"/>
    <mergeCell ref="AI36:AL36"/>
    <mergeCell ref="AJ37:AL37"/>
    <mergeCell ref="AJ38:AL38"/>
    <mergeCell ref="AJ39:AL39"/>
    <mergeCell ref="AI32:AL32"/>
    <mergeCell ref="AI33:AL33"/>
    <mergeCell ref="AJ34:AL34"/>
    <mergeCell ref="AJ35:AL35"/>
    <mergeCell ref="AJ41:AL41"/>
    <mergeCell ref="AI42:AL42"/>
    <mergeCell ref="AJ43:AK43"/>
    <mergeCell ref="AK55:AL55"/>
    <mergeCell ref="AJ48:AL48"/>
    <mergeCell ref="AJ49:AL49"/>
    <mergeCell ref="AJ50:AL50"/>
    <mergeCell ref="AI51:AL51"/>
    <mergeCell ref="AJ52:AK52"/>
    <mergeCell ref="AJ53:AK53"/>
    <mergeCell ref="AH54:AL54"/>
    <mergeCell ref="AI55:AJ55"/>
    <mergeCell ref="V62:AL62"/>
    <mergeCell ref="V1:Y1"/>
    <mergeCell ref="I4:T4"/>
    <mergeCell ref="V4:AF4"/>
    <mergeCell ref="AG4:AL5"/>
    <mergeCell ref="H2:R2"/>
    <mergeCell ref="X2:AF2"/>
    <mergeCell ref="AI56:AJ56"/>
    <mergeCell ref="AK56:AL56"/>
    <mergeCell ref="AI57:AJ57"/>
    <mergeCell ref="AK57:AL57"/>
    <mergeCell ref="AI61:AJ61"/>
    <mergeCell ref="AK61:AL61"/>
    <mergeCell ref="AI58:AJ58"/>
    <mergeCell ref="AK58:AL58"/>
    <mergeCell ref="AI59:AJ59"/>
    <mergeCell ref="AK59:AL59"/>
    <mergeCell ref="AI60:AJ60"/>
    <mergeCell ref="AK60:AL60"/>
    <mergeCell ref="AI44:AL44"/>
    <mergeCell ref="AI45:AL45"/>
    <mergeCell ref="AH46:AL46"/>
    <mergeCell ref="AI47:AL47"/>
    <mergeCell ref="AJ40:AL40"/>
  </mergeCells>
  <phoneticPr fontId="1"/>
  <printOptions horizontalCentered="1" gridLinesSet="0"/>
  <pageMargins left="0.39370078740157483" right="0.39370078740157483" top="0.59055118110236227" bottom="0.39370078740157483" header="0.31496062992125984" footer="0.31496062992125984"/>
  <pageSetup paperSize="9" scale="82"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01</vt:lpstr>
      <vt:lpstr>02</vt:lpstr>
      <vt:lpstr>'01'!Print_Area</vt:lpstr>
      <vt:lpstr>'02'!Print_Area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警察庁</dc:creator>
  <cp:lastModifiedBy>0004068200</cp:lastModifiedBy>
  <cp:lastPrinted>2021-07-27T01:23:49Z</cp:lastPrinted>
  <dcterms:created xsi:type="dcterms:W3CDTF">2002-04-11T08:53:05Z</dcterms:created>
  <dcterms:modified xsi:type="dcterms:W3CDTF">2023-03-13T02:40:10Z</dcterms:modified>
</cp:coreProperties>
</file>