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</sheets>
  <definedNames>
    <definedName name="_xlnm.Print_Area" localSheetId="0">'01'!$B$2:$N$63,'01'!$P$2:$AB$63</definedName>
  </definedNames>
  <calcPr calcId="162913"/>
</workbook>
</file>

<file path=xl/calcChain.xml><?xml version="1.0" encoding="utf-8"?>
<calcChain xmlns="http://schemas.openxmlformats.org/spreadsheetml/2006/main">
  <c r="V71" i="1" l="1"/>
  <c r="U73" i="1"/>
  <c r="T73" i="1"/>
  <c r="S71" i="1"/>
  <c r="Q73" i="1"/>
  <c r="N73" i="1"/>
  <c r="M73" i="1"/>
  <c r="L73" i="1"/>
  <c r="K73" i="1"/>
  <c r="J73" i="1"/>
  <c r="P62" i="1"/>
  <c r="AD62" i="1" s="1"/>
  <c r="P61" i="1"/>
  <c r="AD61" i="1" s="1"/>
  <c r="P60" i="1"/>
  <c r="AD60" i="1" s="1"/>
  <c r="P59" i="1"/>
  <c r="AD59" i="1" s="1"/>
  <c r="P58" i="1"/>
  <c r="AD58" i="1" s="1"/>
  <c r="P57" i="1"/>
  <c r="AD57" i="1" s="1"/>
  <c r="P56" i="1"/>
  <c r="AD56" i="1" s="1"/>
  <c r="P55" i="1"/>
  <c r="AD55" i="1" s="1"/>
  <c r="P54" i="1"/>
  <c r="AD54" i="1" s="1"/>
  <c r="P53" i="1"/>
  <c r="AD53" i="1" s="1"/>
  <c r="P52" i="1"/>
  <c r="AD52" i="1" s="1"/>
  <c r="P51" i="1"/>
  <c r="AD51" i="1" s="1"/>
  <c r="P50" i="1"/>
  <c r="AD50" i="1" s="1"/>
  <c r="P49" i="1"/>
  <c r="AD49" i="1" s="1"/>
  <c r="P48" i="1"/>
  <c r="AD48" i="1" s="1"/>
  <c r="P47" i="1"/>
  <c r="AD47" i="1" s="1"/>
  <c r="P46" i="1"/>
  <c r="AD46" i="1" s="1"/>
  <c r="P45" i="1"/>
  <c r="AD45" i="1" s="1"/>
  <c r="P44" i="1"/>
  <c r="AD44" i="1" s="1"/>
  <c r="P43" i="1"/>
  <c r="AD43" i="1" s="1"/>
  <c r="P42" i="1"/>
  <c r="AD42" i="1" s="1"/>
  <c r="P41" i="1"/>
  <c r="AD41" i="1" s="1"/>
  <c r="P40" i="1"/>
  <c r="AD40" i="1" s="1"/>
  <c r="P39" i="1"/>
  <c r="AD39" i="1" s="1"/>
  <c r="P38" i="1"/>
  <c r="AD38" i="1" s="1"/>
  <c r="P36" i="1"/>
  <c r="AD36" i="1" s="1"/>
  <c r="P35" i="1"/>
  <c r="AD35" i="1" s="1"/>
  <c r="P34" i="1"/>
  <c r="AD34" i="1" s="1"/>
  <c r="P33" i="1"/>
  <c r="AD33" i="1" s="1"/>
  <c r="P32" i="1"/>
  <c r="AD32" i="1" s="1"/>
  <c r="P31" i="1"/>
  <c r="AD31" i="1" s="1"/>
  <c r="P30" i="1"/>
  <c r="AD30" i="1" s="1"/>
  <c r="P29" i="1"/>
  <c r="AD29" i="1" s="1"/>
  <c r="P28" i="1"/>
  <c r="P27" i="1"/>
  <c r="AD27" i="1" s="1"/>
  <c r="P26" i="1"/>
  <c r="AD26" i="1" s="1"/>
  <c r="P25" i="1"/>
  <c r="AD25" i="1" s="1"/>
  <c r="P24" i="1"/>
  <c r="AD24" i="1" s="1"/>
  <c r="P23" i="1"/>
  <c r="AD23" i="1" s="1"/>
  <c r="P22" i="1"/>
  <c r="AD22" i="1" s="1"/>
  <c r="P21" i="1"/>
  <c r="AD21" i="1" s="1"/>
  <c r="P20" i="1"/>
  <c r="AD20" i="1" s="1"/>
  <c r="P19" i="1"/>
  <c r="AD19" i="1" s="1"/>
  <c r="P18" i="1"/>
  <c r="AD18" i="1" s="1"/>
  <c r="P17" i="1"/>
  <c r="AD17" i="1" s="1"/>
  <c r="P16" i="1"/>
  <c r="AD16" i="1" s="1"/>
  <c r="P15" i="1"/>
  <c r="AD15" i="1" s="1"/>
  <c r="P14" i="1"/>
  <c r="P13" i="1"/>
  <c r="AD13" i="1" s="1"/>
  <c r="P12" i="1"/>
  <c r="AD12" i="1" s="1"/>
  <c r="P11" i="1"/>
  <c r="AD11" i="1" s="1"/>
  <c r="P10" i="1"/>
  <c r="AD10" i="1" s="1"/>
  <c r="P9" i="1"/>
  <c r="AD9" i="1" s="1"/>
  <c r="P8" i="1"/>
  <c r="AD8" i="1" s="1"/>
  <c r="H62" i="1"/>
  <c r="AC62" i="1" s="1"/>
  <c r="H61" i="1"/>
  <c r="AC61" i="1" s="1"/>
  <c r="H60" i="1"/>
  <c r="AC60" i="1" s="1"/>
  <c r="H59" i="1"/>
  <c r="AC59" i="1" s="1"/>
  <c r="H58" i="1"/>
  <c r="AC58" i="1" s="1"/>
  <c r="H57" i="1"/>
  <c r="AC57" i="1" s="1"/>
  <c r="H56" i="1"/>
  <c r="AC56" i="1" s="1"/>
  <c r="H55" i="1"/>
  <c r="AC55" i="1" s="1"/>
  <c r="H54" i="1"/>
  <c r="AC54" i="1" s="1"/>
  <c r="H53" i="1"/>
  <c r="AC53" i="1" s="1"/>
  <c r="H52" i="1"/>
  <c r="AC52" i="1" s="1"/>
  <c r="H51" i="1"/>
  <c r="AC51" i="1" s="1"/>
  <c r="H50" i="1"/>
  <c r="AC50" i="1" s="1"/>
  <c r="H49" i="1"/>
  <c r="AC49" i="1" s="1"/>
  <c r="H48" i="1"/>
  <c r="AC48" i="1" s="1"/>
  <c r="H47" i="1"/>
  <c r="AC47" i="1" s="1"/>
  <c r="H46" i="1"/>
  <c r="AC46" i="1" s="1"/>
  <c r="H45" i="1"/>
  <c r="AC45" i="1" s="1"/>
  <c r="H44" i="1"/>
  <c r="AC44" i="1" s="1"/>
  <c r="H43" i="1"/>
  <c r="AC43" i="1" s="1"/>
  <c r="H42" i="1"/>
  <c r="AC42" i="1" s="1"/>
  <c r="H41" i="1"/>
  <c r="AC41" i="1" s="1"/>
  <c r="H40" i="1"/>
  <c r="AC40" i="1" s="1"/>
  <c r="H39" i="1"/>
  <c r="AC39" i="1" s="1"/>
  <c r="H38" i="1"/>
  <c r="AC38" i="1" s="1"/>
  <c r="H36" i="1"/>
  <c r="AC36" i="1" s="1"/>
  <c r="H35" i="1"/>
  <c r="AC35" i="1" s="1"/>
  <c r="H34" i="1"/>
  <c r="H33" i="1"/>
  <c r="AC33" i="1" s="1"/>
  <c r="H32" i="1"/>
  <c r="AC32" i="1" s="1"/>
  <c r="H31" i="1"/>
  <c r="AC31" i="1" s="1"/>
  <c r="H30" i="1"/>
  <c r="AC30" i="1" s="1"/>
  <c r="H29" i="1"/>
  <c r="AC29" i="1" s="1"/>
  <c r="H28" i="1"/>
  <c r="AC28" i="1" s="1"/>
  <c r="H27" i="1"/>
  <c r="AC27" i="1" s="1"/>
  <c r="H26" i="1"/>
  <c r="AC26" i="1" s="1"/>
  <c r="H25" i="1"/>
  <c r="AC25" i="1" s="1"/>
  <c r="H24" i="1"/>
  <c r="AC24" i="1" s="1"/>
  <c r="H23" i="1"/>
  <c r="H22" i="1"/>
  <c r="AC22" i="1" s="1"/>
  <c r="H21" i="1"/>
  <c r="AC21" i="1" s="1"/>
  <c r="H20" i="1"/>
  <c r="AC20" i="1" s="1"/>
  <c r="H19" i="1"/>
  <c r="AC19" i="1" s="1"/>
  <c r="H18" i="1"/>
  <c r="AC18" i="1" s="1"/>
  <c r="H17" i="1"/>
  <c r="AC17" i="1" s="1"/>
  <c r="H16" i="1"/>
  <c r="AC16" i="1" s="1"/>
  <c r="H15" i="1"/>
  <c r="AC15" i="1" s="1"/>
  <c r="H14" i="1"/>
  <c r="AC14" i="1" s="1"/>
  <c r="H13" i="1"/>
  <c r="AC13" i="1" s="1"/>
  <c r="H12" i="1"/>
  <c r="AC12" i="1" s="1"/>
  <c r="H11" i="1"/>
  <c r="AC11" i="1" s="1"/>
  <c r="H10" i="1"/>
  <c r="AC10" i="1" s="1"/>
  <c r="H9" i="1"/>
  <c r="H8" i="1"/>
  <c r="AC8" i="1" s="1"/>
  <c r="H7" i="1"/>
  <c r="AC7" i="1" s="1"/>
  <c r="P7" i="1"/>
  <c r="AD7" i="1" s="1"/>
  <c r="I66" i="1"/>
  <c r="J66" i="1"/>
  <c r="K66" i="1"/>
  <c r="L66" i="1"/>
  <c r="M66" i="1"/>
  <c r="N66" i="1"/>
  <c r="Q66" i="1"/>
  <c r="R66" i="1"/>
  <c r="S66" i="1"/>
  <c r="T66" i="1"/>
  <c r="U66" i="1"/>
  <c r="V66" i="1"/>
  <c r="I67" i="1"/>
  <c r="J67" i="1"/>
  <c r="K67" i="1"/>
  <c r="L67" i="1"/>
  <c r="M67" i="1"/>
  <c r="N67" i="1"/>
  <c r="Q67" i="1"/>
  <c r="R67" i="1"/>
  <c r="S67" i="1"/>
  <c r="T67" i="1"/>
  <c r="U67" i="1"/>
  <c r="V67" i="1"/>
  <c r="I68" i="1"/>
  <c r="J68" i="1"/>
  <c r="K68" i="1"/>
  <c r="L68" i="1"/>
  <c r="M68" i="1"/>
  <c r="N68" i="1"/>
  <c r="Q68" i="1"/>
  <c r="R68" i="1"/>
  <c r="S68" i="1"/>
  <c r="T68" i="1"/>
  <c r="U68" i="1"/>
  <c r="V68" i="1"/>
  <c r="Q65" i="1"/>
  <c r="R65" i="1"/>
  <c r="S65" i="1"/>
  <c r="T65" i="1"/>
  <c r="U65" i="1"/>
  <c r="V65" i="1"/>
  <c r="I65" i="1"/>
  <c r="J65" i="1"/>
  <c r="K65" i="1"/>
  <c r="L65" i="1"/>
  <c r="M65" i="1"/>
  <c r="N65" i="1"/>
  <c r="Q69" i="1"/>
  <c r="R69" i="1"/>
  <c r="S69" i="1"/>
  <c r="T69" i="1"/>
  <c r="U69" i="1"/>
  <c r="V69" i="1"/>
  <c r="Q70" i="1"/>
  <c r="R70" i="1"/>
  <c r="S70" i="1"/>
  <c r="T70" i="1"/>
  <c r="U70" i="1"/>
  <c r="V70" i="1"/>
  <c r="Q72" i="1"/>
  <c r="R72" i="1"/>
  <c r="S72" i="1"/>
  <c r="T72" i="1"/>
  <c r="U72" i="1"/>
  <c r="V72" i="1"/>
  <c r="Q74" i="1"/>
  <c r="R74" i="1"/>
  <c r="S74" i="1"/>
  <c r="T74" i="1"/>
  <c r="U74" i="1"/>
  <c r="V74" i="1"/>
  <c r="I69" i="1"/>
  <c r="J69" i="1"/>
  <c r="K69" i="1"/>
  <c r="L69" i="1"/>
  <c r="M69" i="1"/>
  <c r="N69" i="1"/>
  <c r="I70" i="1"/>
  <c r="J70" i="1"/>
  <c r="K70" i="1"/>
  <c r="L70" i="1"/>
  <c r="M70" i="1"/>
  <c r="N70" i="1"/>
  <c r="I72" i="1"/>
  <c r="J72" i="1"/>
  <c r="K72" i="1"/>
  <c r="L72" i="1"/>
  <c r="M72" i="1"/>
  <c r="N72" i="1"/>
  <c r="I74" i="1"/>
  <c r="J74" i="1"/>
  <c r="K74" i="1"/>
  <c r="L74" i="1"/>
  <c r="M74" i="1"/>
  <c r="N74" i="1"/>
  <c r="J71" i="1"/>
  <c r="M71" i="1" l="1"/>
  <c r="L71" i="1"/>
  <c r="T71" i="1"/>
  <c r="U71" i="1"/>
  <c r="Q71" i="1"/>
  <c r="H72" i="1"/>
  <c r="K71" i="1"/>
  <c r="P37" i="1"/>
  <c r="AD37" i="1" s="1"/>
  <c r="N71" i="1"/>
  <c r="H37" i="1"/>
  <c r="AC37" i="1" s="1"/>
  <c r="H69" i="1"/>
  <c r="AC23" i="1"/>
  <c r="H66" i="1"/>
  <c r="AC34" i="1"/>
  <c r="R73" i="1"/>
  <c r="R71" i="1"/>
  <c r="P70" i="1"/>
  <c r="P68" i="1"/>
  <c r="I71" i="1"/>
  <c r="I73" i="1"/>
  <c r="H67" i="1"/>
  <c r="P74" i="1"/>
  <c r="H68" i="1"/>
  <c r="AC9" i="1"/>
  <c r="AD14" i="1"/>
  <c r="P69" i="1"/>
  <c r="H70" i="1"/>
  <c r="P67" i="1"/>
  <c r="P72" i="1"/>
  <c r="H65" i="1"/>
  <c r="S73" i="1"/>
  <c r="V73" i="1"/>
  <c r="H74" i="1"/>
  <c r="P65" i="1"/>
  <c r="P66" i="1"/>
  <c r="AD28" i="1"/>
  <c r="P71" i="1" l="1"/>
  <c r="P73" i="1"/>
  <c r="H73" i="1"/>
  <c r="H71" i="1"/>
</calcChain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<sst xmlns="http://schemas.openxmlformats.org/spreadsheetml/2006/main" count="175" uniqueCount="84">
  <si>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</si>
  <si>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</si>
  <si>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</si>
  <si>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</si>
  <si>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</si>
  <si>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</si>
  <si>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</si>
  <si>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</si>
  <si>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</si>
  <si>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</si>
  <si>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</si>
  <si>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</si>
  <si>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</si>
  <si>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</si>
  <si>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</si>
  <si>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</si>
  <si>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</si>
  <si>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</si>
  <si>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</si>
  <si>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</si>
  <si>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</si>
  <si>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 少年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</si>
  <si>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</si>
  <si>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</si>
  <si>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２県</t>
    <phoneticPr fontId="1"/>
  </si>
  <si>
    <t>３県以上</t>
    <rPh sb="2" eb="4">
      <t>イジョウ</t>
    </rPh>
    <phoneticPr fontId="1"/>
  </si>
  <si>
    <t>３管区
以上</t>
    <rPh sb="4" eb="6">
      <t>イジョウ</t>
    </rPh>
    <phoneticPr fontId="1"/>
  </si>
  <si>
    <t>１県</t>
    <phoneticPr fontId="1"/>
  </si>
  <si>
    <t>36　罪種別   被疑者の犯行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</si>
  <si>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</si>
  <si>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</si>
  <si>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</si>
  <si>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</si>
  <si>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</si>
  <si>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</si>
  <si>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</si>
  <si>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</si>
  <si>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</si>
  <si>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</si>
  <si>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</si>
  <si>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</si>
  <si>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</si>
  <si>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</si>
  <si>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</si>
  <si>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</si>
  <si>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</si>
  <si>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</si>
  <si>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</si>
  <si>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</si>
  <si>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</si>
  <si>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</si>
  <si>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</si>
  <si>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</si>
  <si>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</si>
  <si>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</si>
  <si>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</si>
  <si>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</si>
  <si>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</si>
  <si>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</si>
  <si>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</si>
  <si>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</si>
  <si>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</si>
  <si>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</si>
  <si>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</si>
  <si>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</si>
  <si>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</si>
  <si>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</si>
  <si>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</si>
  <si>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</si>
  <si>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</si>
  <si>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</si>
  <si>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</si>
  <si>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</si>
  <si>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</si>
  <si>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逮捕監禁</t>
    <phoneticPr fontId="1"/>
  </si>
  <si>
    <t>注　警視庁及び北海道警察の区域は、それぞれ一つの管区警察局の管轄区域と見なしている。</t>
    <phoneticPr fontId="1"/>
  </si>
  <si>
    <r>
      <t>刑法犯総数</t>
    </r>
    <r>
      <rPr>
        <sz val="9"/>
        <rFont val="ＭＳ 明朝"/>
        <family val="1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</si>
  <si>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検挙264</t>
    <rPh sb="0" eb="2">
      <t>ケンキョ</t>
    </rPh>
    <phoneticPr fontId="1"/>
  </si>
  <si>
    <t>検挙265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</si>
  <si>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</si>
  <si>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</si>
  <si>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都道府県数別   検挙人員</t>
    <rPh sb="0" eb="2">
      <t>トドウ</t>
    </rPh>
    <phoneticPr fontId="1"/>
  </si>
  <si>
    <t xml:space="preserve">            犯行都道府県数
罪　種</t>
    <rPh sb="12" eb="14">
      <t>ハンコウ</t>
    </rPh>
    <rPh sb="14" eb="16">
      <t>トドウ</t>
    </rPh>
    <rPh sb="16" eb="18">
      <t>フケン</t>
    </rPh>
    <rPh sb="18" eb="19">
      <t>スウ</t>
    </rPh>
    <rPh sb="20" eb="21">
      <t>ザイ</t>
    </rPh>
    <rPh sb="22" eb="23">
      <t>シュ</t>
    </rPh>
    <phoneticPr fontId="1"/>
  </si>
  <si>
    <t>犯行都道府県数
　　　　　　　　　　罪 種</t>
    <rPh sb="0" eb="2">
      <t>ハンコウ</t>
    </rPh>
    <rPh sb="2" eb="4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</si>
</sst>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05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Font="1" applyFill="1"/>
    <xf numFmtId="38" fontId="0" fillId="0" borderId="0" xfId="0" applyNumberFormat="1" applyFon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2" xfId="0" applyNumberFormat="1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/>
    <xf numFmtId="0" fontId="4" fillId="0" borderId="3" xfId="0" applyFont="1" applyFill="1" applyBorder="1" applyAlignment="1">
      <alignment horizontal="distributed"/>
    </xf>
    <xf numFmtId="38" fontId="4" fillId="0" borderId="0" xfId="0" applyNumberFormat="1" applyFont="1" applyFill="1" applyAlignment="1"/>
    <xf numFmtId="0" fontId="4" fillId="0" borderId="0" xfId="0" applyFont="1" applyFill="1" applyAlignment="1"/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176" fontId="0" fillId="0" borderId="0" xfId="0" applyNumberFormat="1" applyFont="1" applyFill="1" applyAlignment="1"/>
    <xf numFmtId="0" fontId="0" fillId="0" borderId="3" xfId="0" applyFont="1" applyFill="1" applyBorder="1" applyAlignment="1">
      <alignment horizontal="distributed"/>
    </xf>
    <xf numFmtId="38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0" fillId="0" borderId="7" xfId="0" applyFont="1" applyFill="1" applyBorder="1" applyAlignment="1"/>
    <xf numFmtId="0" fontId="0" fillId="0" borderId="9" xfId="0" applyFont="1" applyFill="1" applyBorder="1" applyAlignment="1"/>
    <xf numFmtId="38" fontId="0" fillId="0" borderId="0" xfId="0" applyNumberFormat="1" applyFont="1" applyFill="1" applyBorder="1"/>
    <xf numFmtId="176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38" fontId="4" fillId="0" borderId="3" xfId="0" applyNumberFormat="1" applyFont="1" applyFill="1" applyBorder="1" applyAlignment="1" applyProtection="1"/>
    <xf numFmtId="38" fontId="4" fillId="0" borderId="12" xfId="812" applyNumberFormat="1" applyFont="1" applyFill="1" applyBorder="1" applyAlignment="1">
      <alignment horizontal="right" vertical="center" wrapText="1"/>
    </xf>
    <xf numFmtId="38" fontId="4" fillId="0" borderId="11" xfId="812" applyNumberFormat="1" applyFont="1" applyFill="1" applyBorder="1" applyAlignment="1">
      <alignment horizontal="right" vertical="center" wrapText="1"/>
    </xf>
    <xf numFmtId="38" fontId="4" fillId="0" borderId="4" xfId="812" applyNumberFormat="1" applyFont="1" applyFill="1" applyBorder="1" applyAlignment="1">
      <alignment horizontal="right" vertical="center" wrapText="1"/>
    </xf>
    <xf numFmtId="38" fontId="4" fillId="0" borderId="3" xfId="812" applyNumberFormat="1" applyFont="1" applyFill="1" applyBorder="1" applyAlignment="1">
      <alignment horizontal="right" vertical="center" wrapText="1"/>
    </xf>
    <xf numFmtId="38" fontId="3" fillId="0" borderId="4" xfId="812" applyNumberFormat="1" applyFont="1" applyFill="1" applyBorder="1" applyAlignment="1">
      <alignment horizontal="right" vertical="center" wrapText="1"/>
    </xf>
    <xf numFmtId="38" fontId="3" fillId="0" borderId="3" xfId="812" applyNumberFormat="1" applyFont="1" applyFill="1" applyBorder="1" applyAlignment="1">
      <alignment horizontal="right" vertical="center" wrapText="1"/>
    </xf>
    <xf numFmtId="38" fontId="3" fillId="0" borderId="42" xfId="803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>
      <protection locked="0"/>
    </xf>
    <xf numFmtId="38" fontId="0" fillId="0" borderId="3" xfId="0" applyNumberFormat="1" applyFont="1" applyFill="1" applyBorder="1" applyAlignment="1" applyProtection="1">
      <protection locked="0"/>
    </xf>
    <xf numFmtId="38" fontId="3" fillId="0" borderId="4" xfId="820" applyNumberFormat="1" applyFont="1" applyFill="1" applyBorder="1" applyAlignment="1">
      <alignment horizontal="right" vertical="center" wrapText="1"/>
    </xf>
    <xf numFmtId="38" fontId="3" fillId="0" borderId="3" xfId="820" applyNumberFormat="1" applyFont="1" applyFill="1" applyBorder="1" applyAlignment="1">
      <alignment horizontal="right" vertical="center" wrapText="1"/>
    </xf>
    <xf numFmtId="38" fontId="3" fillId="0" borderId="42" xfId="804" applyNumberFormat="1" applyFont="1" applyFill="1" applyBorder="1" applyAlignment="1">
      <alignment horizontal="right" vertical="center" wrapText="1"/>
    </xf>
    <xf numFmtId="38" fontId="3" fillId="0" borderId="43" xfId="804" applyNumberFormat="1" applyFont="1" applyFill="1" applyBorder="1" applyAlignment="1">
      <alignment horizontal="right" vertical="center" wrapText="1"/>
    </xf>
    <xf numFmtId="38" fontId="3" fillId="0" borderId="4" xfId="821" applyNumberFormat="1" applyFont="1" applyFill="1" applyBorder="1" applyAlignment="1">
      <alignment horizontal="right" vertical="center" wrapText="1"/>
    </xf>
    <xf numFmtId="38" fontId="3" fillId="0" borderId="3" xfId="821" applyNumberFormat="1" applyFont="1" applyFill="1" applyBorder="1" applyAlignment="1">
      <alignment horizontal="right" vertical="center" wrapText="1"/>
    </xf>
    <xf numFmtId="38" fontId="4" fillId="0" borderId="4" xfId="821" applyNumberFormat="1" applyFont="1" applyFill="1" applyBorder="1" applyAlignment="1">
      <alignment horizontal="right" vertical="center" wrapText="1"/>
    </xf>
    <xf numFmtId="38" fontId="4" fillId="0" borderId="3" xfId="821" applyNumberFormat="1" applyFont="1" applyFill="1" applyBorder="1" applyAlignment="1">
      <alignment horizontal="right" vertical="center" wrapText="1"/>
    </xf>
    <xf numFmtId="38" fontId="3" fillId="0" borderId="4" xfId="822" applyNumberFormat="1" applyFont="1" applyFill="1" applyBorder="1" applyAlignment="1">
      <alignment horizontal="right" vertical="center" wrapText="1"/>
    </xf>
    <xf numFmtId="38" fontId="3" fillId="0" borderId="3" xfId="822" applyNumberFormat="1" applyFont="1" applyFill="1" applyBorder="1" applyAlignment="1">
      <alignment horizontal="right" vertical="center" wrapText="1"/>
    </xf>
    <xf numFmtId="38" fontId="4" fillId="0" borderId="4" xfId="822" applyNumberFormat="1" applyFont="1" applyFill="1" applyBorder="1" applyAlignment="1">
      <alignment horizontal="right" vertical="center" wrapText="1"/>
    </xf>
    <xf numFmtId="38" fontId="4" fillId="0" borderId="3" xfId="822" applyNumberFormat="1" applyFont="1" applyFill="1" applyBorder="1" applyAlignment="1">
      <alignment horizontal="right" vertical="center" wrapText="1"/>
    </xf>
    <xf numFmtId="38" fontId="4" fillId="0" borderId="4" xfId="823" applyNumberFormat="1" applyFont="1" applyFill="1" applyBorder="1" applyAlignment="1">
      <alignment horizontal="right" vertical="center" wrapText="1"/>
    </xf>
    <xf numFmtId="38" fontId="4" fillId="0" borderId="3" xfId="823" applyNumberFormat="1" applyFont="1" applyFill="1" applyBorder="1" applyAlignment="1">
      <alignment horizontal="right" vertical="center" wrapText="1"/>
    </xf>
    <xf numFmtId="38" fontId="3" fillId="0" borderId="4" xfId="823" applyNumberFormat="1" applyFont="1" applyFill="1" applyBorder="1" applyAlignment="1">
      <alignment horizontal="right" vertical="center" wrapText="1"/>
    </xf>
    <xf numFmtId="38" fontId="3" fillId="0" borderId="3" xfId="823" applyNumberFormat="1" applyFont="1" applyFill="1" applyBorder="1" applyAlignment="1">
      <alignment horizontal="right" vertical="center" wrapText="1"/>
    </xf>
    <xf numFmtId="38" fontId="3" fillId="0" borderId="42" xfId="805" applyNumberFormat="1" applyFont="1" applyFill="1" applyBorder="1" applyAlignment="1">
      <alignment horizontal="right" vertical="center" wrapText="1"/>
    </xf>
    <xf numFmtId="38" fontId="3" fillId="0" borderId="4" xfId="824" applyNumberFormat="1" applyFont="1" applyFill="1" applyBorder="1" applyAlignment="1">
      <alignment horizontal="right" vertical="center" wrapText="1"/>
    </xf>
    <xf numFmtId="38" fontId="3" fillId="0" borderId="3" xfId="824" applyNumberFormat="1" applyFont="1" applyFill="1" applyBorder="1" applyAlignment="1">
      <alignment horizontal="right" vertical="center" wrapText="1"/>
    </xf>
    <xf numFmtId="38" fontId="4" fillId="0" borderId="4" xfId="825" applyNumberFormat="1" applyFont="1" applyFill="1" applyBorder="1" applyAlignment="1">
      <alignment horizontal="right" vertical="center" wrapText="1"/>
    </xf>
    <xf numFmtId="38" fontId="4" fillId="0" borderId="3" xfId="825" applyNumberFormat="1" applyFont="1" applyFill="1" applyBorder="1" applyAlignment="1">
      <alignment horizontal="right" vertical="center" wrapText="1"/>
    </xf>
    <xf numFmtId="38" fontId="3" fillId="0" borderId="4" xfId="825" applyNumberFormat="1" applyFont="1" applyFill="1" applyBorder="1" applyAlignment="1">
      <alignment horizontal="right" vertical="center" wrapText="1"/>
    </xf>
    <xf numFmtId="38" fontId="3" fillId="0" borderId="3" xfId="825" applyNumberFormat="1" applyFont="1" applyFill="1" applyBorder="1" applyAlignment="1">
      <alignment horizontal="right" vertical="center" wrapText="1"/>
    </xf>
    <xf numFmtId="38" fontId="3" fillId="0" borderId="42" xfId="806" applyNumberFormat="1" applyFont="1" applyFill="1" applyBorder="1" applyAlignment="1">
      <alignment horizontal="right" vertical="center" wrapText="1"/>
    </xf>
    <xf numFmtId="38" fontId="3" fillId="0" borderId="4" xfId="826" applyNumberFormat="1" applyFont="1" applyFill="1" applyBorder="1" applyAlignment="1">
      <alignment horizontal="right" vertical="center" wrapText="1"/>
    </xf>
    <xf numFmtId="38" fontId="3" fillId="0" borderId="3" xfId="826" applyNumberFormat="1" applyFont="1" applyFill="1" applyBorder="1" applyAlignment="1">
      <alignment horizontal="right" vertical="center" wrapText="1"/>
    </xf>
    <xf numFmtId="38" fontId="4" fillId="0" borderId="4" xfId="802" applyNumberFormat="1" applyFont="1" applyFill="1" applyBorder="1" applyAlignment="1">
      <alignment horizontal="right" vertical="center" wrapText="1"/>
    </xf>
    <xf numFmtId="38" fontId="4" fillId="0" borderId="3" xfId="802" applyNumberFormat="1" applyFont="1" applyFill="1" applyBorder="1" applyAlignment="1">
      <alignment horizontal="right" vertical="center" wrapText="1"/>
    </xf>
    <xf numFmtId="38" fontId="3" fillId="0" borderId="4" xfId="802" applyNumberFormat="1" applyFont="1" applyFill="1" applyBorder="1" applyAlignment="1">
      <alignment horizontal="right" vertical="center" wrapText="1"/>
    </xf>
    <xf numFmtId="38" fontId="3" fillId="0" borderId="3" xfId="802" applyNumberFormat="1" applyFont="1" applyFill="1" applyBorder="1" applyAlignment="1">
      <alignment horizontal="right" vertical="center" wrapText="1"/>
    </xf>
    <xf numFmtId="38" fontId="4" fillId="0" borderId="8" xfId="0" applyNumberFormat="1" applyFont="1" applyFill="1" applyBorder="1" applyAlignment="1" applyProtection="1"/>
    <xf numFmtId="38" fontId="3" fillId="0" borderId="8" xfId="802" applyNumberFormat="1" applyFont="1" applyFill="1" applyBorder="1" applyAlignment="1">
      <alignment horizontal="right" vertical="center" wrapText="1"/>
    </xf>
    <xf numFmtId="38" fontId="3" fillId="0" borderId="9" xfId="802" applyNumberFormat="1" applyFont="1" applyFill="1" applyBorder="1" applyAlignment="1">
      <alignment horizontal="right" vertical="center" wrapText="1"/>
    </xf>
    <xf numFmtId="38" fontId="4" fillId="0" borderId="5" xfId="0" applyNumberFormat="1" applyFont="1" applyFill="1" applyBorder="1" applyAlignment="1" applyProtection="1"/>
    <xf numFmtId="38" fontId="4" fillId="0" borderId="12" xfId="807" applyNumberFormat="1" applyFont="1" applyFill="1" applyBorder="1" applyAlignment="1">
      <alignment horizontal="right" vertical="center" wrapText="1"/>
    </xf>
    <xf numFmtId="38" fontId="4" fillId="0" borderId="11" xfId="807" applyNumberFormat="1" applyFont="1" applyFill="1" applyBorder="1" applyAlignment="1">
      <alignment horizontal="right" vertical="center" wrapText="1"/>
    </xf>
    <xf numFmtId="38" fontId="4" fillId="0" borderId="6" xfId="0" applyNumberFormat="1" applyFont="1" applyFill="1" applyBorder="1" applyAlignment="1" applyProtection="1"/>
    <xf numFmtId="38" fontId="4" fillId="0" borderId="4" xfId="807" applyNumberFormat="1" applyFont="1" applyFill="1" applyBorder="1" applyAlignment="1">
      <alignment horizontal="right" vertical="center" wrapText="1"/>
    </xf>
    <xf numFmtId="38" fontId="4" fillId="0" borderId="3" xfId="807" applyNumberFormat="1" applyFont="1" applyFill="1" applyBorder="1" applyAlignment="1">
      <alignment horizontal="right" vertical="center" wrapText="1"/>
    </xf>
    <xf numFmtId="38" fontId="3" fillId="0" borderId="4" xfId="807" applyNumberFormat="1" applyFont="1" applyFill="1" applyBorder="1" applyAlignment="1">
      <alignment horizontal="right" vertical="center" wrapText="1"/>
    </xf>
    <xf numFmtId="38" fontId="3" fillId="0" borderId="3" xfId="807" applyNumberFormat="1" applyFont="1" applyFill="1" applyBorder="1" applyAlignment="1">
      <alignment horizontal="right" vertical="center" wrapText="1"/>
    </xf>
    <xf numFmtId="38" fontId="3" fillId="0" borderId="42" xfId="817" applyNumberFormat="1" applyFont="1" applyFill="1" applyBorder="1" applyAlignment="1">
      <alignment horizontal="right" vertical="center" wrapText="1"/>
    </xf>
    <xf numFmtId="38" fontId="3" fillId="0" borderId="4" xfId="808" applyNumberFormat="1" applyFont="1" applyFill="1" applyBorder="1" applyAlignment="1">
      <alignment horizontal="right" vertical="center" wrapText="1"/>
    </xf>
    <xf numFmtId="38" fontId="0" fillId="0" borderId="4" xfId="0" applyNumberFormat="1" applyFont="1" applyFill="1" applyBorder="1" applyAlignment="1" applyProtection="1"/>
    <xf numFmtId="38" fontId="3" fillId="0" borderId="42" xfId="818" applyNumberFormat="1" applyFont="1" applyFill="1" applyBorder="1" applyAlignment="1">
      <alignment horizontal="right" vertical="center" wrapText="1"/>
    </xf>
    <xf numFmtId="38" fontId="3" fillId="0" borderId="4" xfId="809" applyNumberFormat="1" applyFont="1" applyFill="1" applyBorder="1" applyAlignment="1">
      <alignment horizontal="right" vertical="center" wrapText="1"/>
    </xf>
    <xf numFmtId="38" fontId="4" fillId="0" borderId="4" xfId="809" applyNumberFormat="1" applyFont="1" applyFill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/>
    <xf numFmtId="38" fontId="3" fillId="0" borderId="4" xfId="810" applyNumberFormat="1" applyFont="1" applyFill="1" applyBorder="1" applyAlignment="1">
      <alignment horizontal="right" vertical="center" wrapText="1"/>
    </xf>
    <xf numFmtId="38" fontId="3" fillId="0" borderId="3" xfId="810" applyNumberFormat="1" applyFont="1" applyFill="1" applyBorder="1" applyAlignment="1">
      <alignment horizontal="right" vertical="center" wrapText="1"/>
    </xf>
    <xf numFmtId="38" fontId="4" fillId="0" borderId="4" xfId="810" applyNumberFormat="1" applyFont="1" applyFill="1" applyBorder="1" applyAlignment="1">
      <alignment horizontal="right" vertical="center" wrapText="1"/>
    </xf>
    <xf numFmtId="38" fontId="4" fillId="0" borderId="3" xfId="810" applyNumberFormat="1" applyFont="1" applyFill="1" applyBorder="1" applyAlignment="1">
      <alignment horizontal="right" vertical="center" wrapText="1"/>
    </xf>
    <xf numFmtId="38" fontId="4" fillId="0" borderId="4" xfId="811" applyNumberFormat="1" applyFont="1" applyFill="1" applyBorder="1" applyAlignment="1">
      <alignment horizontal="right" vertical="center" wrapText="1"/>
    </xf>
    <xf numFmtId="38" fontId="4" fillId="0" borderId="3" xfId="811" applyNumberFormat="1" applyFont="1" applyFill="1" applyBorder="1" applyAlignment="1">
      <alignment horizontal="right" vertical="center" wrapText="1"/>
    </xf>
    <xf numFmtId="38" fontId="3" fillId="0" borderId="4" xfId="811" applyNumberFormat="1" applyFont="1" applyFill="1" applyBorder="1" applyAlignment="1">
      <alignment horizontal="right" vertical="center" wrapText="1"/>
    </xf>
    <xf numFmtId="38" fontId="3" fillId="0" borderId="3" xfId="811" applyNumberFormat="1" applyFont="1" applyFill="1" applyBorder="1" applyAlignment="1">
      <alignment horizontal="right" vertical="center" wrapText="1"/>
    </xf>
    <xf numFmtId="38" fontId="3" fillId="0" borderId="42" xfId="819" applyNumberFormat="1" applyFont="1" applyFill="1" applyBorder="1" applyAlignment="1">
      <alignment horizontal="right" vertical="center" wrapText="1"/>
    </xf>
    <xf numFmtId="38" fontId="3" fillId="0" borderId="4" xfId="813" applyNumberFormat="1" applyFont="1" applyFill="1" applyBorder="1" applyAlignment="1">
      <alignment horizontal="right" vertical="center" wrapText="1"/>
    </xf>
    <xf numFmtId="38" fontId="4" fillId="0" borderId="4" xfId="814" applyNumberFormat="1" applyFont="1" applyFill="1" applyBorder="1" applyAlignment="1">
      <alignment horizontal="right" vertical="center" wrapText="1"/>
    </xf>
    <xf numFmtId="38" fontId="4" fillId="0" borderId="3" xfId="814" applyNumberFormat="1" applyFont="1" applyFill="1" applyBorder="1" applyAlignment="1">
      <alignment horizontal="right" vertical="center" wrapText="1"/>
    </xf>
    <xf numFmtId="38" fontId="3" fillId="0" borderId="4" xfId="814" applyNumberFormat="1" applyFont="1" applyFill="1" applyBorder="1" applyAlignment="1">
      <alignment horizontal="right" vertical="center" wrapText="1"/>
    </xf>
    <xf numFmtId="38" fontId="3" fillId="0" borderId="3" xfId="814" applyNumberFormat="1" applyFont="1" applyFill="1" applyBorder="1" applyAlignment="1">
      <alignment horizontal="right" vertical="center" wrapText="1"/>
    </xf>
    <xf numFmtId="38" fontId="3" fillId="0" borderId="4" xfId="815" applyNumberFormat="1" applyFont="1" applyFill="1" applyBorder="1" applyAlignment="1">
      <alignment horizontal="right" vertical="center" wrapText="1"/>
    </xf>
    <xf numFmtId="38" fontId="3" fillId="0" borderId="3" xfId="815" applyNumberFormat="1" applyFont="1" applyFill="1" applyBorder="1" applyAlignment="1">
      <alignment horizontal="right" vertical="center" wrapText="1"/>
    </xf>
    <xf numFmtId="38" fontId="4" fillId="0" borderId="4" xfId="816" applyNumberFormat="1" applyFont="1" applyFill="1" applyBorder="1" applyAlignment="1">
      <alignment horizontal="right" vertical="center" wrapText="1"/>
    </xf>
    <xf numFmtId="38" fontId="4" fillId="0" borderId="3" xfId="0" applyNumberFormat="1" applyFont="1" applyFill="1" applyBorder="1" applyAlignment="1" applyProtection="1">
      <protection locked="0"/>
    </xf>
    <xf numFmtId="38" fontId="3" fillId="0" borderId="4" xfId="816" applyNumberFormat="1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 applyProtection="1"/>
    <xf numFmtId="38" fontId="3" fillId="0" borderId="8" xfId="816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protection locked="0"/>
    </xf>
    <xf numFmtId="38" fontId="2" fillId="0" borderId="0" xfId="0" applyNumberFormat="1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7" xfId="0" applyFont="1" applyFill="1" applyBorder="1" applyAlignment="1">
      <alignment horizontal="distributed"/>
    </xf>
    <xf numFmtId="38" fontId="0" fillId="0" borderId="27" xfId="0" applyNumberFormat="1" applyFont="1" applyFill="1" applyBorder="1" applyAlignment="1" applyProtection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38" fontId="0" fillId="0" borderId="29" xfId="0" applyNumberFormat="1" applyFont="1" applyFill="1" applyBorder="1" applyAlignment="1" applyProtection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0" fillId="0" borderId="31" xfId="0" applyNumberFormat="1" applyFont="1" applyFill="1" applyBorder="1" applyAlignment="1" applyProtection="1">
      <alignment horizontal="left" vertical="justify" wrapText="1"/>
    </xf>
    <xf numFmtId="0" fontId="0" fillId="0" borderId="32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/>
    <xf numFmtId="0" fontId="0" fillId="0" borderId="0" xfId="0" quotePrefix="1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6" xfId="0" quotePrefix="1" applyFont="1" applyFill="1" applyBorder="1" applyAlignment="1">
      <alignment horizontal="distributed"/>
    </xf>
    <xf numFmtId="0" fontId="0" fillId="0" borderId="6" xfId="0" applyFont="1" applyFill="1" applyBorder="1" applyAlignment="1" applyProtection="1">
      <alignment horizontal="distributed"/>
    </xf>
    <xf numFmtId="0" fontId="0" fillId="0" borderId="13" xfId="0" applyFont="1" applyFill="1" applyBorder="1"/>
    <xf numFmtId="38" fontId="0" fillId="0" borderId="2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7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9" xfId="0" applyNumberFormat="1" applyFont="1" applyFill="1" applyBorder="1" applyAlignment="1" applyProtection="1">
      <alignment horizontal="distributed" vertical="center" justifyLastLine="1"/>
    </xf>
    <xf numFmtId="38" fontId="0" fillId="0" borderId="5" xfId="0" applyNumberFormat="1" applyFont="1" applyFill="1" applyBorder="1" applyAlignment="1" applyProtection="1">
      <alignment horizontal="distributed" vertical="center" justifyLastLine="1"/>
    </xf>
    <xf numFmtId="38" fontId="0" fillId="0" borderId="20" xfId="0" applyNumberFormat="1" applyFont="1" applyFill="1" applyBorder="1" applyAlignment="1" applyProtection="1">
      <alignment horizontal="distributed" vertical="center" justifyLastLine="1"/>
    </xf>
    <xf numFmtId="0" fontId="0" fillId="0" borderId="21" xfId="0" applyFont="1" applyFill="1" applyBorder="1" applyAlignment="1">
      <alignment vertical="justify" wrapText="1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26" xfId="0" applyFont="1" applyFill="1" applyBorder="1" applyAlignment="1">
      <alignment vertical="justify"/>
    </xf>
  </cellXfs>
  <cellStyles count="1053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1 7" xfId="23"/>
    <cellStyle name="20% - アクセント 1 8" xfId="24"/>
    <cellStyle name="20% - アクセント 1 9" xfId="25"/>
    <cellStyle name="20% - アクセント 2 10" xfId="26"/>
    <cellStyle name="20% - アクセント 2 11" xfId="27"/>
    <cellStyle name="20% - アクセント 2 12" xfId="28"/>
    <cellStyle name="20% - アクセント 2 13" xfId="29"/>
    <cellStyle name="20% - アクセント 2 14" xfId="30"/>
    <cellStyle name="20% - アクセント 2 15" xfId="31"/>
    <cellStyle name="20% - アクセント 2 16" xfId="32"/>
    <cellStyle name="20% - アクセント 2 17" xfId="33"/>
    <cellStyle name="20% - アクセント 2 18" xfId="34"/>
    <cellStyle name="20% - アクセント 2 19" xfId="35"/>
    <cellStyle name="20% - アクセント 2 2" xfId="36"/>
    <cellStyle name="20% - アクセント 2 20" xfId="37"/>
    <cellStyle name="20% - アクセント 2 21" xfId="38"/>
    <cellStyle name="20% - アクセント 2 22" xfId="39"/>
    <cellStyle name="20% - アクセント 2 23" xfId="40"/>
    <cellStyle name="20% - アクセント 2 24" xfId="41"/>
    <cellStyle name="20% - アクセント 2 25" xfId="42"/>
    <cellStyle name="20% - アクセント 2 26" xfId="43"/>
    <cellStyle name="20% - アクセント 2 3" xfId="44"/>
    <cellStyle name="20% - アクセント 2 4" xfId="45"/>
    <cellStyle name="20% - アクセント 2 5" xfId="46"/>
    <cellStyle name="20% - アクセント 2 6" xfId="47"/>
    <cellStyle name="20% - アクセント 2 7" xfId="48"/>
    <cellStyle name="20% - アクセント 2 8" xfId="49"/>
    <cellStyle name="20% - アクセント 2 9" xfId="50"/>
    <cellStyle name="20% - アクセント 3 10" xfId="51"/>
    <cellStyle name="20% - アクセント 3 11" xfId="52"/>
    <cellStyle name="20% - アクセント 3 12" xfId="53"/>
    <cellStyle name="20% - アクセント 3 13" xfId="54"/>
    <cellStyle name="20% - アクセント 3 14" xfId="55"/>
    <cellStyle name="20% - アクセント 3 15" xfId="56"/>
    <cellStyle name="20% - アクセント 3 16" xfId="57"/>
    <cellStyle name="20% - アクセント 3 17" xfId="58"/>
    <cellStyle name="20% - アクセント 3 18" xfId="59"/>
    <cellStyle name="20% - アクセント 3 19" xfId="60"/>
    <cellStyle name="20% - アクセント 3 2" xfId="61"/>
    <cellStyle name="20% - アクセント 3 20" xfId="62"/>
    <cellStyle name="20% - アクセント 3 21" xfId="63"/>
    <cellStyle name="20% - アクセント 3 22" xfId="64"/>
    <cellStyle name="20% - アクセント 3 23" xfId="65"/>
    <cellStyle name="20% - アクセント 3 24" xfId="66"/>
    <cellStyle name="20% - アクセント 3 25" xfId="67"/>
    <cellStyle name="20% - アクセント 3 26" xfId="68"/>
    <cellStyle name="20% - アクセント 3 3" xfId="69"/>
    <cellStyle name="20% - アクセント 3 4" xfId="70"/>
    <cellStyle name="20% - アクセント 3 5" xfId="71"/>
    <cellStyle name="20% - アクセント 3 6" xfId="72"/>
    <cellStyle name="20% - アクセント 3 7" xfId="73"/>
    <cellStyle name="20% - アクセント 3 8" xfId="74"/>
    <cellStyle name="20% - アクセント 3 9" xfId="75"/>
    <cellStyle name="20% - アクセント 4 10" xfId="76"/>
    <cellStyle name="20% - アクセント 4 11" xfId="77"/>
    <cellStyle name="20% - アクセント 4 12" xfId="78"/>
    <cellStyle name="20% - アクセント 4 13" xfId="79"/>
    <cellStyle name="20% - アクセント 4 14" xfId="80"/>
    <cellStyle name="20% - アクセント 4 15" xfId="81"/>
    <cellStyle name="20% - アクセント 4 16" xfId="82"/>
    <cellStyle name="20% - アクセント 4 17" xfId="83"/>
    <cellStyle name="20% - アクセント 4 18" xfId="84"/>
    <cellStyle name="20% - アクセント 4 19" xfId="85"/>
    <cellStyle name="20% - アクセント 4 2" xfId="86"/>
    <cellStyle name="20% - アクセント 4 20" xfId="87"/>
    <cellStyle name="20% - アクセント 4 21" xfId="88"/>
    <cellStyle name="20% - アクセント 4 22" xfId="89"/>
    <cellStyle name="20% - アクセント 4 23" xfId="90"/>
    <cellStyle name="20% - アクセント 4 24" xfId="91"/>
    <cellStyle name="20% - アクセント 4 25" xfId="92"/>
    <cellStyle name="20% - アクセント 4 26" xfId="93"/>
    <cellStyle name="20% - アクセント 4 3" xfId="94"/>
    <cellStyle name="20% - アクセント 4 4" xfId="95"/>
    <cellStyle name="20% - アクセント 4 5" xfId="96"/>
    <cellStyle name="20% - アクセント 4 6" xfId="97"/>
    <cellStyle name="20% - アクセント 4 7" xfId="98"/>
    <cellStyle name="20% - アクセント 4 8" xfId="99"/>
    <cellStyle name="20% - アクセント 4 9" xfId="100"/>
    <cellStyle name="20% - アクセント 5 10" xfId="101"/>
    <cellStyle name="20% - アクセント 5 11" xfId="102"/>
    <cellStyle name="20% - アクセント 5 12" xfId="103"/>
    <cellStyle name="20% - アクセント 5 13" xfId="104"/>
    <cellStyle name="20% - アクセント 5 14" xfId="105"/>
    <cellStyle name="20% - アクセント 5 15" xfId="106"/>
    <cellStyle name="20% - アクセント 5 16" xfId="107"/>
    <cellStyle name="20% - アクセント 5 17" xfId="108"/>
    <cellStyle name="20% - アクセント 5 18" xfId="109"/>
    <cellStyle name="20% - アクセント 5 19" xfId="110"/>
    <cellStyle name="20% - アクセント 5 2" xfId="111"/>
    <cellStyle name="20% - アクセント 5 20" xfId="112"/>
    <cellStyle name="20% - アクセント 5 21" xfId="113"/>
    <cellStyle name="20% - アクセント 5 22" xfId="114"/>
    <cellStyle name="20% - アクセント 5 23" xfId="115"/>
    <cellStyle name="20% - アクセント 5 24" xfId="116"/>
    <cellStyle name="20% - アクセント 5 25" xfId="117"/>
    <cellStyle name="20% - アクセント 5 26" xfId="118"/>
    <cellStyle name="20% - アクセント 5 3" xfId="119"/>
    <cellStyle name="20% - アクセント 5 4" xfId="120"/>
    <cellStyle name="20% - アクセント 5 5" xfId="121"/>
    <cellStyle name="20% - アクセント 5 6" xfId="122"/>
    <cellStyle name="20% - アクセント 5 7" xfId="123"/>
    <cellStyle name="20% - アクセント 5 8" xfId="124"/>
    <cellStyle name="20% - アクセント 5 9" xfId="125"/>
    <cellStyle name="20% - アクセント 6 10" xfId="126"/>
    <cellStyle name="20% - アクセント 6 11" xfId="127"/>
    <cellStyle name="20% - アクセント 6 12" xfId="128"/>
    <cellStyle name="20% - アクセント 6 13" xfId="129"/>
    <cellStyle name="20% - アクセント 6 14" xfId="130"/>
    <cellStyle name="20% - アクセント 6 15" xfId="131"/>
    <cellStyle name="20% - アクセント 6 16" xfId="132"/>
    <cellStyle name="20% - アクセント 6 17" xfId="133"/>
    <cellStyle name="20% - アクセント 6 18" xfId="134"/>
    <cellStyle name="20% - アクセント 6 19" xfId="135"/>
    <cellStyle name="20% - アクセント 6 2" xfId="136"/>
    <cellStyle name="20% - アクセント 6 20" xfId="137"/>
    <cellStyle name="20% - アクセント 6 21" xfId="138"/>
    <cellStyle name="20% - アクセント 6 22" xfId="139"/>
    <cellStyle name="20% - アクセント 6 23" xfId="140"/>
    <cellStyle name="20% - アクセント 6 24" xfId="141"/>
    <cellStyle name="20% - アクセント 6 25" xfId="142"/>
    <cellStyle name="20% - アクセント 6 26" xfId="143"/>
    <cellStyle name="20% - アクセント 6 3" xfId="144"/>
    <cellStyle name="20% - アクセント 6 4" xfId="145"/>
    <cellStyle name="20% - アクセント 6 5" xfId="146"/>
    <cellStyle name="20% - アクセント 6 6" xfId="147"/>
    <cellStyle name="20% - アクセント 6 7" xfId="148"/>
    <cellStyle name="20% - アクセント 6 8" xfId="149"/>
    <cellStyle name="20% - アクセント 6 9" xfId="150"/>
    <cellStyle name="40% - アクセント 1 10" xfId="151"/>
    <cellStyle name="40% - アクセント 1 11" xfId="152"/>
    <cellStyle name="40% - アクセント 1 12" xfId="153"/>
    <cellStyle name="40% - アクセント 1 13" xfId="154"/>
    <cellStyle name="40% - アクセント 1 14" xfId="155"/>
    <cellStyle name="40% - アクセント 1 15" xfId="156"/>
    <cellStyle name="40% - アクセント 1 16" xfId="157"/>
    <cellStyle name="40% - アクセント 1 17" xfId="158"/>
    <cellStyle name="40% - アクセント 1 18" xfId="159"/>
    <cellStyle name="40% - アクセント 1 19" xfId="160"/>
    <cellStyle name="40% - アクセント 1 2" xfId="161"/>
    <cellStyle name="40% - アクセント 1 20" xfId="162"/>
    <cellStyle name="40% - アクセント 1 21" xfId="163"/>
    <cellStyle name="40% - アクセント 1 22" xfId="164"/>
    <cellStyle name="40% - アクセント 1 23" xfId="165"/>
    <cellStyle name="40% - アクセント 1 24" xfId="166"/>
    <cellStyle name="40% - アクセント 1 25" xfId="167"/>
    <cellStyle name="40% - アクセント 1 26" xfId="168"/>
    <cellStyle name="40% - アクセント 1 3" xfId="169"/>
    <cellStyle name="40% - アクセント 1 4" xfId="170"/>
    <cellStyle name="40% - アクセント 1 5" xfId="171"/>
    <cellStyle name="40% - アクセント 1 6" xfId="172"/>
    <cellStyle name="40% - アクセント 1 7" xfId="173"/>
    <cellStyle name="40% - アクセント 1 8" xfId="174"/>
    <cellStyle name="40% - アクセント 1 9" xfId="175"/>
    <cellStyle name="40% - アクセント 2 10" xfId="176"/>
    <cellStyle name="40% - アクセント 2 11" xfId="177"/>
    <cellStyle name="40% - アクセント 2 12" xfId="178"/>
    <cellStyle name="40% - アクセント 2 13" xfId="179"/>
    <cellStyle name="40% - アクセント 2 14" xfId="180"/>
    <cellStyle name="40% - アクセント 2 15" xfId="181"/>
    <cellStyle name="40% - アクセント 2 16" xfId="182"/>
    <cellStyle name="40% - アクセント 2 17" xfId="183"/>
    <cellStyle name="40% - アクセント 2 18" xfId="184"/>
    <cellStyle name="40% - アクセント 2 19" xfId="185"/>
    <cellStyle name="40% - アクセント 2 2" xfId="186"/>
    <cellStyle name="40% - アクセント 2 20" xfId="187"/>
    <cellStyle name="40% - アクセント 2 21" xfId="188"/>
    <cellStyle name="40% - アクセント 2 22" xfId="189"/>
    <cellStyle name="40% - アクセント 2 23" xfId="190"/>
    <cellStyle name="40% - アクセント 2 24" xfId="191"/>
    <cellStyle name="40% - アクセント 2 25" xfId="192"/>
    <cellStyle name="40% - アクセント 2 26" xfId="193"/>
    <cellStyle name="40% - アクセント 2 3" xfId="194"/>
    <cellStyle name="40% - アクセント 2 4" xfId="195"/>
    <cellStyle name="40% - アクセント 2 5" xfId="196"/>
    <cellStyle name="40% - アクセント 2 6" xfId="197"/>
    <cellStyle name="40% - アクセント 2 7" xfId="198"/>
    <cellStyle name="40% - アクセント 2 8" xfId="199"/>
    <cellStyle name="40% - アクセント 2 9" xfId="200"/>
    <cellStyle name="40% - アクセント 3 10" xfId="201"/>
    <cellStyle name="40% - アクセント 3 11" xfId="202"/>
    <cellStyle name="40% - アクセント 3 12" xfId="203"/>
    <cellStyle name="40% - アクセント 3 13" xfId="204"/>
    <cellStyle name="40% - アクセント 3 14" xfId="205"/>
    <cellStyle name="40% - アクセント 3 15" xfId="206"/>
    <cellStyle name="40% - アクセント 3 16" xfId="207"/>
    <cellStyle name="40% - アクセント 3 17" xfId="208"/>
    <cellStyle name="40% - アクセント 3 18" xfId="209"/>
    <cellStyle name="40% - アクセント 3 19" xfId="210"/>
    <cellStyle name="40% - アクセント 3 2" xfId="211"/>
    <cellStyle name="40% - アクセント 3 20" xfId="212"/>
    <cellStyle name="40% - アクセント 3 21" xfId="213"/>
    <cellStyle name="40% - アクセント 3 22" xfId="214"/>
    <cellStyle name="40% - アクセント 3 23" xfId="215"/>
    <cellStyle name="40% - アクセント 3 24" xfId="216"/>
    <cellStyle name="40% - アクセント 3 25" xfId="217"/>
    <cellStyle name="40% - アクセント 3 26" xfId="218"/>
    <cellStyle name="40% - アクセント 3 3" xfId="219"/>
    <cellStyle name="40% - アクセント 3 4" xfId="220"/>
    <cellStyle name="40% - アクセント 3 5" xfId="221"/>
    <cellStyle name="40% - アクセント 3 6" xfId="222"/>
    <cellStyle name="40% - アクセント 3 7" xfId="223"/>
    <cellStyle name="40% - アクセント 3 8" xfId="224"/>
    <cellStyle name="40% - アクセント 3 9" xfId="225"/>
    <cellStyle name="40% - アクセント 4 10" xfId="226"/>
    <cellStyle name="40% - アクセント 4 11" xfId="227"/>
    <cellStyle name="40% - アクセント 4 12" xfId="228"/>
    <cellStyle name="40% - アクセント 4 13" xfId="229"/>
    <cellStyle name="40% - アクセント 4 14" xfId="230"/>
    <cellStyle name="40% - アクセント 4 15" xfId="231"/>
    <cellStyle name="40% - アクセント 4 16" xfId="232"/>
    <cellStyle name="40% - アクセント 4 17" xfId="233"/>
    <cellStyle name="40% - アクセント 4 18" xfId="234"/>
    <cellStyle name="40% - アクセント 4 19" xfId="235"/>
    <cellStyle name="40% - アクセント 4 2" xfId="236"/>
    <cellStyle name="40% - アクセント 4 20" xfId="237"/>
    <cellStyle name="40% - アクセント 4 21" xfId="238"/>
    <cellStyle name="40% - アクセント 4 22" xfId="239"/>
    <cellStyle name="40% - アクセント 4 23" xfId="240"/>
    <cellStyle name="40% - アクセント 4 24" xfId="241"/>
    <cellStyle name="40% - アクセント 4 25" xfId="242"/>
    <cellStyle name="40% - アクセント 4 26" xfId="243"/>
    <cellStyle name="40% - アクセント 4 3" xfId="244"/>
    <cellStyle name="40% - アクセント 4 4" xfId="245"/>
    <cellStyle name="40% - アクセント 4 5" xfId="246"/>
    <cellStyle name="40% - アクセント 4 6" xfId="247"/>
    <cellStyle name="40% - アクセント 4 7" xfId="248"/>
    <cellStyle name="40% - アクセント 4 8" xfId="249"/>
    <cellStyle name="40% - アクセント 4 9" xfId="250"/>
    <cellStyle name="40% - アクセント 5 10" xfId="251"/>
    <cellStyle name="40% - アクセント 5 11" xfId="252"/>
    <cellStyle name="40% - アクセント 5 12" xfId="253"/>
    <cellStyle name="40% - アクセント 5 13" xfId="254"/>
    <cellStyle name="40% - アクセント 5 14" xfId="255"/>
    <cellStyle name="40% - アクセント 5 15" xfId="256"/>
    <cellStyle name="40% - アクセント 5 16" xfId="257"/>
    <cellStyle name="40% - アクセント 5 17" xfId="258"/>
    <cellStyle name="40% - アクセント 5 18" xfId="259"/>
    <cellStyle name="40% - アクセント 5 19" xfId="260"/>
    <cellStyle name="40% - アクセント 5 2" xfId="261"/>
    <cellStyle name="40% - アクセント 5 20" xfId="262"/>
    <cellStyle name="40% - アクセント 5 21" xfId="263"/>
    <cellStyle name="40% - アクセント 5 22" xfId="264"/>
    <cellStyle name="40% - アクセント 5 23" xfId="265"/>
    <cellStyle name="40% - アクセント 5 24" xfId="266"/>
    <cellStyle name="40% - アクセント 5 25" xfId="267"/>
    <cellStyle name="40% - アクセント 5 26" xfId="268"/>
    <cellStyle name="40% - アクセント 5 3" xfId="269"/>
    <cellStyle name="40% - アクセント 5 4" xfId="270"/>
    <cellStyle name="40% - アクセント 5 5" xfId="271"/>
    <cellStyle name="40% - アクセント 5 6" xfId="272"/>
    <cellStyle name="40% - アクセント 5 7" xfId="273"/>
    <cellStyle name="40% - アクセント 5 8" xfId="274"/>
    <cellStyle name="40% - アクセント 5 9" xfId="275"/>
    <cellStyle name="40% - アクセント 6 10" xfId="276"/>
    <cellStyle name="40% - アクセント 6 11" xfId="277"/>
    <cellStyle name="40% - アクセント 6 12" xfId="278"/>
    <cellStyle name="40% - アクセント 6 13" xfId="279"/>
    <cellStyle name="40% - アクセント 6 14" xfId="280"/>
    <cellStyle name="40% - アクセント 6 15" xfId="281"/>
    <cellStyle name="40% - アクセント 6 16" xfId="282"/>
    <cellStyle name="40% - アクセント 6 17" xfId="283"/>
    <cellStyle name="40% - アクセント 6 18" xfId="284"/>
    <cellStyle name="40% - アクセント 6 19" xfId="285"/>
    <cellStyle name="40% - アクセント 6 2" xfId="286"/>
    <cellStyle name="40% - アクセント 6 20" xfId="287"/>
    <cellStyle name="40% - アクセント 6 21" xfId="288"/>
    <cellStyle name="40% - アクセント 6 22" xfId="289"/>
    <cellStyle name="40% - アクセント 6 23" xfId="290"/>
    <cellStyle name="40% - アクセント 6 24" xfId="291"/>
    <cellStyle name="40% - アクセント 6 25" xfId="292"/>
    <cellStyle name="40% - アクセント 6 26" xfId="293"/>
    <cellStyle name="40% - アクセント 6 3" xfId="294"/>
    <cellStyle name="40% - アクセント 6 4" xfId="295"/>
    <cellStyle name="40% - アクセント 6 5" xfId="296"/>
    <cellStyle name="40% - アクセント 6 6" xfId="297"/>
    <cellStyle name="40% - アクセント 6 7" xfId="298"/>
    <cellStyle name="40% - アクセント 6 8" xfId="299"/>
    <cellStyle name="40% - アクセント 6 9" xfId="300"/>
    <cellStyle name="60% - アクセント 1 10" xfId="301"/>
    <cellStyle name="60% - アクセント 1 11" xfId="302"/>
    <cellStyle name="60% - アクセント 1 12" xfId="303"/>
    <cellStyle name="60% - アクセント 1 13" xfId="304"/>
    <cellStyle name="60% - アクセント 1 14" xfId="305"/>
    <cellStyle name="60% - アクセント 1 15" xfId="306"/>
    <cellStyle name="60% - アクセント 1 16" xfId="307"/>
    <cellStyle name="60% - アクセント 1 17" xfId="308"/>
    <cellStyle name="60% - アクセント 1 18" xfId="309"/>
    <cellStyle name="60% - アクセント 1 19" xfId="310"/>
    <cellStyle name="60% - アクセント 1 2" xfId="311"/>
    <cellStyle name="60% - アクセント 1 20" xfId="312"/>
    <cellStyle name="60% - アクセント 1 21" xfId="313"/>
    <cellStyle name="60% - アクセント 1 22" xfId="314"/>
    <cellStyle name="60% - アクセント 1 23" xfId="315"/>
    <cellStyle name="60% - アクセント 1 24" xfId="316"/>
    <cellStyle name="60% - アクセント 1 25" xfId="317"/>
    <cellStyle name="60% - アクセント 1 26" xfId="318"/>
    <cellStyle name="60% - アクセント 1 3" xfId="319"/>
    <cellStyle name="60% - アクセント 1 4" xfId="320"/>
    <cellStyle name="60% - アクセント 1 5" xfId="321"/>
    <cellStyle name="60% - アクセント 1 6" xfId="322"/>
    <cellStyle name="60% - アクセント 1 7" xfId="323"/>
    <cellStyle name="60% - アクセント 1 8" xfId="324"/>
    <cellStyle name="60% - アクセント 1 9" xfId="325"/>
    <cellStyle name="60% - アクセント 2 10" xfId="326"/>
    <cellStyle name="60% - アクセント 2 11" xfId="327"/>
    <cellStyle name="60% - アクセント 2 12" xfId="328"/>
    <cellStyle name="60% - アクセント 2 13" xfId="329"/>
    <cellStyle name="60% - アクセント 2 14" xfId="330"/>
    <cellStyle name="60% - アクセント 2 15" xfId="331"/>
    <cellStyle name="60% - アクセント 2 16" xfId="332"/>
    <cellStyle name="60% - アクセント 2 17" xfId="333"/>
    <cellStyle name="60% - アクセント 2 18" xfId="334"/>
    <cellStyle name="60% - アクセント 2 19" xfId="335"/>
    <cellStyle name="60% - アクセント 2 2" xfId="336"/>
    <cellStyle name="60% - アクセント 2 20" xfId="337"/>
    <cellStyle name="60% - アクセント 2 21" xfId="338"/>
    <cellStyle name="60% - アクセント 2 22" xfId="339"/>
    <cellStyle name="60% - アクセント 2 23" xfId="340"/>
    <cellStyle name="60% - アクセント 2 24" xfId="341"/>
    <cellStyle name="60% - アクセント 2 25" xfId="342"/>
    <cellStyle name="60% - アクセント 2 26" xfId="343"/>
    <cellStyle name="60% - アクセント 2 3" xfId="344"/>
    <cellStyle name="60% - アクセント 2 4" xfId="345"/>
    <cellStyle name="60% - アクセント 2 5" xfId="346"/>
    <cellStyle name="60% - アクセント 2 6" xfId="347"/>
    <cellStyle name="60% - アクセント 2 7" xfId="348"/>
    <cellStyle name="60% - アクセント 2 8" xfId="349"/>
    <cellStyle name="60% - アクセント 2 9" xfId="350"/>
    <cellStyle name="60% - アクセント 3 10" xfId="351"/>
    <cellStyle name="60% - アクセント 3 11" xfId="352"/>
    <cellStyle name="60% - アクセント 3 12" xfId="353"/>
    <cellStyle name="60% - アクセント 3 13" xfId="354"/>
    <cellStyle name="60% - アクセント 3 14" xfId="355"/>
    <cellStyle name="60% - アクセント 3 15" xfId="356"/>
    <cellStyle name="60% - アクセント 3 16" xfId="357"/>
    <cellStyle name="60% - アクセント 3 17" xfId="358"/>
    <cellStyle name="60% - アクセント 3 18" xfId="359"/>
    <cellStyle name="60% - アクセント 3 19" xfId="360"/>
    <cellStyle name="60% - アクセント 3 2" xfId="361"/>
    <cellStyle name="60% - アクセント 3 20" xfId="362"/>
    <cellStyle name="60% - アクセント 3 21" xfId="363"/>
    <cellStyle name="60% - アクセント 3 22" xfId="364"/>
    <cellStyle name="60% - アクセント 3 23" xfId="365"/>
    <cellStyle name="60% - アクセント 3 24" xfId="366"/>
    <cellStyle name="60% - アクセント 3 25" xfId="367"/>
    <cellStyle name="60% - アクセント 3 26" xfId="368"/>
    <cellStyle name="60% - アクセント 3 3" xfId="369"/>
    <cellStyle name="60% - アクセント 3 4" xfId="370"/>
    <cellStyle name="60% - アクセント 3 5" xfId="371"/>
    <cellStyle name="60% - アクセント 3 6" xfId="372"/>
    <cellStyle name="60% - アクセント 3 7" xfId="373"/>
    <cellStyle name="60% - アクセント 3 8" xfId="374"/>
    <cellStyle name="60% - アクセント 3 9" xfId="375"/>
    <cellStyle name="60% - アクセント 4 10" xfId="376"/>
    <cellStyle name="60% - アクセント 4 11" xfId="377"/>
    <cellStyle name="60% - アクセント 4 12" xfId="378"/>
    <cellStyle name="60% - アクセント 4 13" xfId="379"/>
    <cellStyle name="60% - アクセント 4 14" xfId="380"/>
    <cellStyle name="60% - アクセント 4 15" xfId="381"/>
    <cellStyle name="60% - アクセント 4 16" xfId="382"/>
    <cellStyle name="60% - アクセント 4 17" xfId="383"/>
    <cellStyle name="60% - アクセント 4 18" xfId="384"/>
    <cellStyle name="60% - アクセント 4 19" xfId="385"/>
    <cellStyle name="60% - アクセント 4 2" xfId="386"/>
    <cellStyle name="60% - アクセント 4 20" xfId="387"/>
    <cellStyle name="60% - アクセント 4 21" xfId="388"/>
    <cellStyle name="60% - アクセント 4 22" xfId="389"/>
    <cellStyle name="60% - アクセント 4 23" xfId="390"/>
    <cellStyle name="60% - アクセント 4 24" xfId="391"/>
    <cellStyle name="60% - アクセント 4 25" xfId="392"/>
    <cellStyle name="60% - アクセント 4 26" xfId="393"/>
    <cellStyle name="60% - アクセント 4 3" xfId="394"/>
    <cellStyle name="60% - アクセント 4 4" xfId="395"/>
    <cellStyle name="60% - アクセント 4 5" xfId="396"/>
    <cellStyle name="60% - アクセント 4 6" xfId="397"/>
    <cellStyle name="60% - アクセント 4 7" xfId="398"/>
    <cellStyle name="60% - アクセント 4 8" xfId="399"/>
    <cellStyle name="60% - アクセント 4 9" xfId="400"/>
    <cellStyle name="60% - アクセント 5 10" xfId="401"/>
    <cellStyle name="60% - アクセント 5 11" xfId="402"/>
    <cellStyle name="60% - アクセント 5 12" xfId="403"/>
    <cellStyle name="60% - アクセント 5 13" xfId="404"/>
    <cellStyle name="60% - アクセント 5 14" xfId="405"/>
    <cellStyle name="60% - アクセント 5 15" xfId="406"/>
    <cellStyle name="60% - アクセント 5 16" xfId="407"/>
    <cellStyle name="60% - アクセント 5 17" xfId="408"/>
    <cellStyle name="60% - アクセント 5 18" xfId="409"/>
    <cellStyle name="60% - アクセント 5 19" xfId="410"/>
    <cellStyle name="60% - アクセント 5 2" xfId="411"/>
    <cellStyle name="60% - アクセント 5 20" xfId="412"/>
    <cellStyle name="60% - アクセント 5 21" xfId="413"/>
    <cellStyle name="60% - アクセント 5 22" xfId="414"/>
    <cellStyle name="60% - アクセント 5 23" xfId="415"/>
    <cellStyle name="60% - アクセント 5 24" xfId="416"/>
    <cellStyle name="60% - アクセント 5 25" xfId="417"/>
    <cellStyle name="60% - アクセント 5 26" xfId="418"/>
    <cellStyle name="60% - アクセント 5 3" xfId="419"/>
    <cellStyle name="60% - アクセント 5 4" xfId="420"/>
    <cellStyle name="60% - アクセント 5 5" xfId="421"/>
    <cellStyle name="60% - アクセント 5 6" xfId="422"/>
    <cellStyle name="60% - アクセント 5 7" xfId="423"/>
    <cellStyle name="60% - アクセント 5 8" xfId="424"/>
    <cellStyle name="60% - アクセント 5 9" xfId="425"/>
    <cellStyle name="60% - アクセント 6 10" xfId="426"/>
    <cellStyle name="60% - アクセント 6 11" xfId="427"/>
    <cellStyle name="60% - アクセント 6 12" xfId="428"/>
    <cellStyle name="60% - アクセント 6 13" xfId="429"/>
    <cellStyle name="60% - アクセント 6 14" xfId="430"/>
    <cellStyle name="60% - アクセント 6 15" xfId="431"/>
    <cellStyle name="60% - アクセント 6 16" xfId="432"/>
    <cellStyle name="60% - アクセント 6 17" xfId="433"/>
    <cellStyle name="60% - アクセント 6 18" xfId="434"/>
    <cellStyle name="60% - アクセント 6 19" xfId="435"/>
    <cellStyle name="60% - アクセント 6 2" xfId="436"/>
    <cellStyle name="60% - アクセント 6 20" xfId="437"/>
    <cellStyle name="60% - アクセント 6 21" xfId="438"/>
    <cellStyle name="60% - アクセント 6 22" xfId="439"/>
    <cellStyle name="60% - アクセント 6 23" xfId="440"/>
    <cellStyle name="60% - アクセント 6 24" xfId="441"/>
    <cellStyle name="60% - アクセント 6 25" xfId="442"/>
    <cellStyle name="60% - アクセント 6 26" xfId="443"/>
    <cellStyle name="60% - アクセント 6 3" xfId="444"/>
    <cellStyle name="60% - アクセント 6 4" xfId="445"/>
    <cellStyle name="60% - アクセント 6 5" xfId="446"/>
    <cellStyle name="60% - アクセント 6 6" xfId="447"/>
    <cellStyle name="60% - アクセント 6 7" xfId="448"/>
    <cellStyle name="60% - アクセント 6 8" xfId="449"/>
    <cellStyle name="60% - アクセント 6 9" xfId="450"/>
    <cellStyle name="アクセント 1 10" xfId="451"/>
    <cellStyle name="アクセント 1 11" xfId="452"/>
    <cellStyle name="アクセント 1 12" xfId="453"/>
    <cellStyle name="アクセント 1 13" xfId="454"/>
    <cellStyle name="アクセント 1 14" xfId="455"/>
    <cellStyle name="アクセント 1 15" xfId="456"/>
    <cellStyle name="アクセント 1 16" xfId="457"/>
    <cellStyle name="アクセント 1 17" xfId="458"/>
    <cellStyle name="アクセント 1 18" xfId="459"/>
    <cellStyle name="アクセント 1 19" xfId="460"/>
    <cellStyle name="アクセント 1 2" xfId="461"/>
    <cellStyle name="アクセント 1 20" xfId="462"/>
    <cellStyle name="アクセント 1 21" xfId="463"/>
    <cellStyle name="アクセント 1 22" xfId="464"/>
    <cellStyle name="アクセント 1 23" xfId="465"/>
    <cellStyle name="アクセント 1 24" xfId="466"/>
    <cellStyle name="アクセント 1 25" xfId="467"/>
    <cellStyle name="アクセント 1 26" xfId="468"/>
    <cellStyle name="アクセント 1 3" xfId="469"/>
    <cellStyle name="アクセント 1 4" xfId="470"/>
    <cellStyle name="アクセント 1 5" xfId="471"/>
    <cellStyle name="アクセント 1 6" xfId="472"/>
    <cellStyle name="アクセント 1 7" xfId="473"/>
    <cellStyle name="アクセント 1 8" xfId="474"/>
    <cellStyle name="アクセント 1 9" xfId="475"/>
    <cellStyle name="アクセント 2 10" xfId="476"/>
    <cellStyle name="アクセント 2 11" xfId="477"/>
    <cellStyle name="アクセント 2 12" xfId="478"/>
    <cellStyle name="アクセント 2 13" xfId="479"/>
    <cellStyle name="アクセント 2 14" xfId="480"/>
    <cellStyle name="アクセント 2 15" xfId="481"/>
    <cellStyle name="アクセント 2 16" xfId="482"/>
    <cellStyle name="アクセント 2 17" xfId="483"/>
    <cellStyle name="アクセント 2 18" xfId="484"/>
    <cellStyle name="アクセント 2 19" xfId="485"/>
    <cellStyle name="アクセント 2 2" xfId="486"/>
    <cellStyle name="アクセント 2 20" xfId="487"/>
    <cellStyle name="アクセント 2 21" xfId="488"/>
    <cellStyle name="アクセント 2 22" xfId="489"/>
    <cellStyle name="アクセント 2 23" xfId="490"/>
    <cellStyle name="アクセント 2 24" xfId="491"/>
    <cellStyle name="アクセント 2 25" xfId="492"/>
    <cellStyle name="アクセント 2 26" xfId="493"/>
    <cellStyle name="アクセント 2 3" xfId="494"/>
    <cellStyle name="アクセント 2 4" xfId="495"/>
    <cellStyle name="アクセント 2 5" xfId="496"/>
    <cellStyle name="アクセント 2 6" xfId="497"/>
    <cellStyle name="アクセント 2 7" xfId="498"/>
    <cellStyle name="アクセント 2 8" xfId="499"/>
    <cellStyle name="アクセント 2 9" xfId="500"/>
    <cellStyle name="アクセント 3 10" xfId="501"/>
    <cellStyle name="アクセント 3 11" xfId="502"/>
    <cellStyle name="アクセント 3 12" xfId="503"/>
    <cellStyle name="アクセント 3 13" xfId="504"/>
    <cellStyle name="アクセント 3 14" xfId="505"/>
    <cellStyle name="アクセント 3 15" xfId="506"/>
    <cellStyle name="アクセント 3 16" xfId="507"/>
    <cellStyle name="アクセント 3 17" xfId="508"/>
    <cellStyle name="アクセント 3 18" xfId="509"/>
    <cellStyle name="アクセント 3 19" xfId="510"/>
    <cellStyle name="アクセント 3 2" xfId="511"/>
    <cellStyle name="アクセント 3 20" xfId="512"/>
    <cellStyle name="アクセント 3 21" xfId="513"/>
    <cellStyle name="アクセント 3 22" xfId="514"/>
    <cellStyle name="アクセント 3 23" xfId="515"/>
    <cellStyle name="アクセント 3 24" xfId="516"/>
    <cellStyle name="アクセント 3 25" xfId="517"/>
    <cellStyle name="アクセント 3 26" xfId="518"/>
    <cellStyle name="アクセント 3 3" xfId="519"/>
    <cellStyle name="アクセント 3 4" xfId="520"/>
    <cellStyle name="アクセント 3 5" xfId="521"/>
    <cellStyle name="アクセント 3 6" xfId="522"/>
    <cellStyle name="アクセント 3 7" xfId="523"/>
    <cellStyle name="アクセント 3 8" xfId="524"/>
    <cellStyle name="アクセント 3 9" xfId="525"/>
    <cellStyle name="アクセント 4 10" xfId="526"/>
    <cellStyle name="アクセント 4 11" xfId="527"/>
    <cellStyle name="アクセント 4 12" xfId="528"/>
    <cellStyle name="アクセント 4 13" xfId="529"/>
    <cellStyle name="アクセント 4 14" xfId="530"/>
    <cellStyle name="アクセント 4 15" xfId="531"/>
    <cellStyle name="アクセント 4 16" xfId="532"/>
    <cellStyle name="アクセント 4 17" xfId="533"/>
    <cellStyle name="アクセント 4 18" xfId="534"/>
    <cellStyle name="アクセント 4 19" xfId="535"/>
    <cellStyle name="アクセント 4 2" xfId="536"/>
    <cellStyle name="アクセント 4 20" xfId="537"/>
    <cellStyle name="アクセント 4 21" xfId="538"/>
    <cellStyle name="アクセント 4 22" xfId="539"/>
    <cellStyle name="アクセント 4 23" xfId="540"/>
    <cellStyle name="アクセント 4 24" xfId="541"/>
    <cellStyle name="アクセント 4 25" xfId="542"/>
    <cellStyle name="アクセント 4 26" xfId="543"/>
    <cellStyle name="アクセント 4 3" xfId="544"/>
    <cellStyle name="アクセント 4 4" xfId="545"/>
    <cellStyle name="アクセント 4 5" xfId="546"/>
    <cellStyle name="アクセント 4 6" xfId="547"/>
    <cellStyle name="アクセント 4 7" xfId="548"/>
    <cellStyle name="アクセント 4 8" xfId="549"/>
    <cellStyle name="アクセント 4 9" xfId="550"/>
    <cellStyle name="アクセント 5 10" xfId="551"/>
    <cellStyle name="アクセント 5 11" xfId="552"/>
    <cellStyle name="アクセント 5 12" xfId="553"/>
    <cellStyle name="アクセント 5 13" xfId="554"/>
    <cellStyle name="アクセント 5 14" xfId="555"/>
    <cellStyle name="アクセント 5 15" xfId="556"/>
    <cellStyle name="アクセント 5 16" xfId="557"/>
    <cellStyle name="アクセント 5 17" xfId="558"/>
    <cellStyle name="アクセント 5 18" xfId="559"/>
    <cellStyle name="アクセント 5 19" xfId="560"/>
    <cellStyle name="アクセント 5 2" xfId="561"/>
    <cellStyle name="アクセント 5 20" xfId="562"/>
    <cellStyle name="アクセント 5 21" xfId="563"/>
    <cellStyle name="アクセント 5 22" xfId="564"/>
    <cellStyle name="アクセント 5 23" xfId="565"/>
    <cellStyle name="アクセント 5 24" xfId="566"/>
    <cellStyle name="アクセント 5 25" xfId="567"/>
    <cellStyle name="アクセント 5 26" xfId="568"/>
    <cellStyle name="アクセント 5 3" xfId="569"/>
    <cellStyle name="アクセント 5 4" xfId="570"/>
    <cellStyle name="アクセント 5 5" xfId="571"/>
    <cellStyle name="アクセント 5 6" xfId="572"/>
    <cellStyle name="アクセント 5 7" xfId="573"/>
    <cellStyle name="アクセント 5 8" xfId="574"/>
    <cellStyle name="アクセント 5 9" xfId="575"/>
    <cellStyle name="アクセント 6 10" xfId="576"/>
    <cellStyle name="アクセント 6 11" xfId="577"/>
    <cellStyle name="アクセント 6 12" xfId="578"/>
    <cellStyle name="アクセント 6 13" xfId="579"/>
    <cellStyle name="アクセント 6 14" xfId="580"/>
    <cellStyle name="アクセント 6 15" xfId="581"/>
    <cellStyle name="アクセント 6 16" xfId="582"/>
    <cellStyle name="アクセント 6 17" xfId="583"/>
    <cellStyle name="アクセント 6 18" xfId="584"/>
    <cellStyle name="アクセント 6 19" xfId="585"/>
    <cellStyle name="アクセント 6 2" xfId="586"/>
    <cellStyle name="アクセント 6 20" xfId="587"/>
    <cellStyle name="アクセント 6 21" xfId="588"/>
    <cellStyle name="アクセント 6 22" xfId="589"/>
    <cellStyle name="アクセント 6 23" xfId="590"/>
    <cellStyle name="アクセント 6 24" xfId="591"/>
    <cellStyle name="アクセント 6 25" xfId="592"/>
    <cellStyle name="アクセント 6 26" xfId="593"/>
    <cellStyle name="アクセント 6 3" xfId="594"/>
    <cellStyle name="アクセント 6 4" xfId="595"/>
    <cellStyle name="アクセント 6 5" xfId="596"/>
    <cellStyle name="アクセント 6 6" xfId="597"/>
    <cellStyle name="アクセント 6 7" xfId="598"/>
    <cellStyle name="アクセント 6 8" xfId="599"/>
    <cellStyle name="アクセント 6 9" xfId="600"/>
    <cellStyle name="タイトル 10" xfId="601"/>
    <cellStyle name="タイトル 11" xfId="602"/>
    <cellStyle name="タイトル 12" xfId="603"/>
    <cellStyle name="タイトル 13" xfId="604"/>
    <cellStyle name="タイトル 14" xfId="605"/>
    <cellStyle name="タイトル 15" xfId="606"/>
    <cellStyle name="タイトル 16" xfId="607"/>
    <cellStyle name="タイトル 17" xfId="608"/>
    <cellStyle name="タイトル 18" xfId="609"/>
    <cellStyle name="タイトル 19" xfId="610"/>
    <cellStyle name="タイトル 2" xfId="611"/>
    <cellStyle name="タイトル 20" xfId="612"/>
    <cellStyle name="タイトル 21" xfId="613"/>
    <cellStyle name="タイトル 22" xfId="614"/>
    <cellStyle name="タイトル 23" xfId="615"/>
    <cellStyle name="タイトル 24" xfId="616"/>
    <cellStyle name="タイトル 25" xfId="617"/>
    <cellStyle name="タイトル 26" xfId="618"/>
    <cellStyle name="タイトル 3" xfId="619"/>
    <cellStyle name="タイトル 4" xfId="620"/>
    <cellStyle name="タイトル 5" xfId="621"/>
    <cellStyle name="タイトル 6" xfId="622"/>
    <cellStyle name="タイトル 7" xfId="623"/>
    <cellStyle name="タイトル 8" xfId="624"/>
    <cellStyle name="タイトル 9" xfId="625"/>
    <cellStyle name="チェック セル 10" xfId="626"/>
    <cellStyle name="チェック セル 11" xfId="627"/>
    <cellStyle name="チェック セル 12" xfId="628"/>
    <cellStyle name="チェック セル 13" xfId="629"/>
    <cellStyle name="チェック セル 14" xfId="630"/>
    <cellStyle name="チェック セル 15" xfId="631"/>
    <cellStyle name="チェック セル 16" xfId="632"/>
    <cellStyle name="チェック セル 17" xfId="633"/>
    <cellStyle name="チェック セル 18" xfId="634"/>
    <cellStyle name="チェック セル 19" xfId="635"/>
    <cellStyle name="チェック セル 2" xfId="636"/>
    <cellStyle name="チェック セル 20" xfId="637"/>
    <cellStyle name="チェック セル 21" xfId="638"/>
    <cellStyle name="チェック セル 22" xfId="639"/>
    <cellStyle name="チェック セル 23" xfId="640"/>
    <cellStyle name="チェック セル 24" xfId="641"/>
    <cellStyle name="チェック セル 25" xfId="642"/>
    <cellStyle name="チェック セル 26" xfId="643"/>
    <cellStyle name="チェック セル 3" xfId="644"/>
    <cellStyle name="チェック セル 4" xfId="645"/>
    <cellStyle name="チェック セル 5" xfId="646"/>
    <cellStyle name="チェック セル 6" xfId="647"/>
    <cellStyle name="チェック セル 7" xfId="648"/>
    <cellStyle name="チェック セル 8" xfId="649"/>
    <cellStyle name="チェック セル 9" xfId="650"/>
    <cellStyle name="どちらでもない 10" xfId="651"/>
    <cellStyle name="どちらでもない 11" xfId="652"/>
    <cellStyle name="どちらでもない 12" xfId="653"/>
    <cellStyle name="どちらでもない 13" xfId="654"/>
    <cellStyle name="どちらでもない 14" xfId="655"/>
    <cellStyle name="どちらでもない 15" xfId="656"/>
    <cellStyle name="どちらでもない 16" xfId="657"/>
    <cellStyle name="どちらでもない 17" xfId="658"/>
    <cellStyle name="どちらでもない 18" xfId="659"/>
    <cellStyle name="どちらでもない 19" xfId="660"/>
    <cellStyle name="どちらでもない 2" xfId="661"/>
    <cellStyle name="どちらでもない 20" xfId="662"/>
    <cellStyle name="どちらでもない 21" xfId="663"/>
    <cellStyle name="どちらでもない 22" xfId="664"/>
    <cellStyle name="どちらでもない 23" xfId="665"/>
    <cellStyle name="どちらでもない 24" xfId="666"/>
    <cellStyle name="どちらでもない 25" xfId="667"/>
    <cellStyle name="どちらでもない 26" xfId="668"/>
    <cellStyle name="どちらでもない 3" xfId="669"/>
    <cellStyle name="どちらでもない 4" xfId="670"/>
    <cellStyle name="どちらでもない 5" xfId="671"/>
    <cellStyle name="どちらでもない 6" xfId="672"/>
    <cellStyle name="どちらでもない 7" xfId="673"/>
    <cellStyle name="どちらでもない 8" xfId="674"/>
    <cellStyle name="どちらでもない 9" xfId="675"/>
    <cellStyle name="ハイパーリンク" xfId="676" builtinId="8" customBuiltin="1"/>
    <cellStyle name="メモ 10" xfId="677"/>
    <cellStyle name="メモ 11" xfId="678"/>
    <cellStyle name="メモ 12" xfId="679"/>
    <cellStyle name="メモ 13" xfId="680"/>
    <cellStyle name="メモ 14" xfId="681"/>
    <cellStyle name="メモ 15" xfId="682"/>
    <cellStyle name="メモ 16" xfId="683"/>
    <cellStyle name="メモ 17" xfId="684"/>
    <cellStyle name="メモ 18" xfId="685"/>
    <cellStyle name="メモ 19" xfId="686"/>
    <cellStyle name="メモ 2" xfId="687"/>
    <cellStyle name="メモ 20" xfId="688"/>
    <cellStyle name="メモ 21" xfId="689"/>
    <cellStyle name="メモ 22" xfId="690"/>
    <cellStyle name="メモ 23" xfId="691"/>
    <cellStyle name="メモ 24" xfId="692"/>
    <cellStyle name="メモ 25" xfId="693"/>
    <cellStyle name="メモ 26" xfId="694"/>
    <cellStyle name="メモ 3" xfId="695"/>
    <cellStyle name="メモ 4" xfId="696"/>
    <cellStyle name="メモ 5" xfId="697"/>
    <cellStyle name="メモ 6" xfId="698"/>
    <cellStyle name="メモ 7" xfId="699"/>
    <cellStyle name="メモ 8" xfId="700"/>
    <cellStyle name="メモ 9" xfId="701"/>
    <cellStyle name="リンク セル 10" xfId="702"/>
    <cellStyle name="リンク セル 11" xfId="703"/>
    <cellStyle name="リンク セル 12" xfId="704"/>
    <cellStyle name="リンク セル 13" xfId="705"/>
    <cellStyle name="リンク セル 14" xfId="706"/>
    <cellStyle name="リンク セル 15" xfId="707"/>
    <cellStyle name="リンク セル 16" xfId="708"/>
    <cellStyle name="リンク セル 17" xfId="709"/>
    <cellStyle name="リンク セル 18" xfId="710"/>
    <cellStyle name="リンク セル 19" xfId="711"/>
    <cellStyle name="リンク セル 2" xfId="712"/>
    <cellStyle name="リンク セル 20" xfId="713"/>
    <cellStyle name="リンク セル 21" xfId="714"/>
    <cellStyle name="リンク セル 22" xfId="715"/>
    <cellStyle name="リンク セル 23" xfId="716"/>
    <cellStyle name="リンク セル 24" xfId="717"/>
    <cellStyle name="リンク セル 25" xfId="718"/>
    <cellStyle name="リンク セル 26" xfId="719"/>
    <cellStyle name="リンク セル 3" xfId="720"/>
    <cellStyle name="リンク セル 4" xfId="721"/>
    <cellStyle name="リンク セル 5" xfId="722"/>
    <cellStyle name="リンク セル 6" xfId="723"/>
    <cellStyle name="リンク セル 7" xfId="724"/>
    <cellStyle name="リンク セル 8" xfId="725"/>
    <cellStyle name="リンク セル 9" xfId="726"/>
    <cellStyle name="悪い 10" xfId="727"/>
    <cellStyle name="悪い 11" xfId="728"/>
    <cellStyle name="悪い 12" xfId="729"/>
    <cellStyle name="悪い 13" xfId="730"/>
    <cellStyle name="悪い 14" xfId="731"/>
    <cellStyle name="悪い 15" xfId="732"/>
    <cellStyle name="悪い 16" xfId="733"/>
    <cellStyle name="悪い 17" xfId="734"/>
    <cellStyle name="悪い 18" xfId="735"/>
    <cellStyle name="悪い 19" xfId="736"/>
    <cellStyle name="悪い 2" xfId="737"/>
    <cellStyle name="悪い 20" xfId="738"/>
    <cellStyle name="悪い 21" xfId="739"/>
    <cellStyle name="悪い 22" xfId="740"/>
    <cellStyle name="悪い 23" xfId="741"/>
    <cellStyle name="悪い 24" xfId="742"/>
    <cellStyle name="悪い 25" xfId="743"/>
    <cellStyle name="悪い 26" xfId="744"/>
    <cellStyle name="悪い 3" xfId="745"/>
    <cellStyle name="悪い 4" xfId="746"/>
    <cellStyle name="悪い 5" xfId="747"/>
    <cellStyle name="悪い 6" xfId="748"/>
    <cellStyle name="悪い 7" xfId="749"/>
    <cellStyle name="悪い 8" xfId="750"/>
    <cellStyle name="悪い 9" xfId="751"/>
    <cellStyle name="計算 10" xfId="752"/>
    <cellStyle name="計算 11" xfId="753"/>
    <cellStyle name="計算 12" xfId="754"/>
    <cellStyle name="計算 13" xfId="755"/>
    <cellStyle name="計算 14" xfId="756"/>
    <cellStyle name="計算 15" xfId="757"/>
    <cellStyle name="計算 16" xfId="758"/>
    <cellStyle name="計算 17" xfId="759"/>
    <cellStyle name="計算 18" xfId="760"/>
    <cellStyle name="計算 19" xfId="761"/>
    <cellStyle name="計算 2" xfId="762"/>
    <cellStyle name="計算 20" xfId="763"/>
    <cellStyle name="計算 21" xfId="764"/>
    <cellStyle name="計算 22" xfId="765"/>
    <cellStyle name="計算 23" xfId="766"/>
    <cellStyle name="計算 24" xfId="767"/>
    <cellStyle name="計算 25" xfId="768"/>
    <cellStyle name="計算 26" xfId="769"/>
    <cellStyle name="計算 3" xfId="770"/>
    <cellStyle name="計算 4" xfId="771"/>
    <cellStyle name="計算 5" xfId="772"/>
    <cellStyle name="計算 6" xfId="773"/>
    <cellStyle name="計算 7" xfId="774"/>
    <cellStyle name="計算 8" xfId="775"/>
    <cellStyle name="計算 9" xfId="776"/>
    <cellStyle name="警告文 10" xfId="777"/>
    <cellStyle name="警告文 11" xfId="778"/>
    <cellStyle name="警告文 12" xfId="779"/>
    <cellStyle name="警告文 13" xfId="780"/>
    <cellStyle name="警告文 14" xfId="781"/>
    <cellStyle name="警告文 15" xfId="782"/>
    <cellStyle name="警告文 16" xfId="783"/>
    <cellStyle name="警告文 17" xfId="784"/>
    <cellStyle name="警告文 18" xfId="785"/>
    <cellStyle name="警告文 19" xfId="786"/>
    <cellStyle name="警告文 2" xfId="787"/>
    <cellStyle name="警告文 20" xfId="788"/>
    <cellStyle name="警告文 21" xfId="789"/>
    <cellStyle name="警告文 22" xfId="790"/>
    <cellStyle name="警告文 23" xfId="791"/>
    <cellStyle name="警告文 24" xfId="792"/>
    <cellStyle name="警告文 25" xfId="793"/>
    <cellStyle name="警告文 26" xfId="794"/>
    <cellStyle name="警告文 3" xfId="795"/>
    <cellStyle name="警告文 4" xfId="796"/>
    <cellStyle name="警告文 5" xfId="797"/>
    <cellStyle name="警告文 6" xfId="798"/>
    <cellStyle name="警告文 7" xfId="799"/>
    <cellStyle name="警告文 8" xfId="800"/>
    <cellStyle name="警告文 9" xfId="801"/>
    <cellStyle name="桁区切り 10" xfId="802"/>
    <cellStyle name="桁区切り 11" xfId="803"/>
    <cellStyle name="桁区切り 12" xfId="804"/>
    <cellStyle name="桁区切り 13" xfId="805"/>
    <cellStyle name="桁区切り 14" xfId="806"/>
    <cellStyle name="桁区切り 15" xfId="807"/>
    <cellStyle name="桁区切り 16" xfId="808"/>
    <cellStyle name="桁区切り 17" xfId="809"/>
    <cellStyle name="桁区切り 18" xfId="810"/>
    <cellStyle name="桁区切り 19" xfId="811"/>
    <cellStyle name="桁区切り 2" xfId="812"/>
    <cellStyle name="桁区切り 20" xfId="813"/>
    <cellStyle name="桁区切り 21" xfId="814"/>
    <cellStyle name="桁区切り 22" xfId="815"/>
    <cellStyle name="桁区切り 23" xfId="816"/>
    <cellStyle name="桁区切り 24" xfId="817"/>
    <cellStyle name="桁区切り 25" xfId="818"/>
    <cellStyle name="桁区切り 26" xfId="819"/>
    <cellStyle name="桁区切り 3" xfId="820"/>
    <cellStyle name="桁区切り 4" xfId="821"/>
    <cellStyle name="桁区切り 5" xfId="822"/>
    <cellStyle name="桁区切り 6" xfId="823"/>
    <cellStyle name="桁区切り 7" xfId="824"/>
    <cellStyle name="桁区切り 8" xfId="825"/>
    <cellStyle name="桁区切り 9" xfId="826"/>
    <cellStyle name="見出し 1 10" xfId="827"/>
    <cellStyle name="見出し 1 11" xfId="828"/>
    <cellStyle name="見出し 1 12" xfId="829"/>
    <cellStyle name="見出し 1 13" xfId="830"/>
    <cellStyle name="見出し 1 14" xfId="831"/>
    <cellStyle name="見出し 1 15" xfId="832"/>
    <cellStyle name="見出し 1 16" xfId="833"/>
    <cellStyle name="見出し 1 17" xfId="834"/>
    <cellStyle name="見出し 1 18" xfId="835"/>
    <cellStyle name="見出し 1 19" xfId="836"/>
    <cellStyle name="見出し 1 2" xfId="837"/>
    <cellStyle name="見出し 1 20" xfId="838"/>
    <cellStyle name="見出し 1 21" xfId="839"/>
    <cellStyle name="見出し 1 22" xfId="840"/>
    <cellStyle name="見出し 1 23" xfId="841"/>
    <cellStyle name="見出し 1 24" xfId="842"/>
    <cellStyle name="見出し 1 25" xfId="843"/>
    <cellStyle name="見出し 1 26" xfId="844"/>
    <cellStyle name="見出し 1 3" xfId="845"/>
    <cellStyle name="見出し 1 4" xfId="846"/>
    <cellStyle name="見出し 1 5" xfId="847"/>
    <cellStyle name="見出し 1 6" xfId="848"/>
    <cellStyle name="見出し 1 7" xfId="849"/>
    <cellStyle name="見出し 1 8" xfId="850"/>
    <cellStyle name="見出し 1 9" xfId="851"/>
    <cellStyle name="見出し 2 10" xfId="852"/>
    <cellStyle name="見出し 2 11" xfId="853"/>
    <cellStyle name="見出し 2 12" xfId="854"/>
    <cellStyle name="見出し 2 13" xfId="855"/>
    <cellStyle name="見出し 2 14" xfId="856"/>
    <cellStyle name="見出し 2 15" xfId="857"/>
    <cellStyle name="見出し 2 16" xfId="858"/>
    <cellStyle name="見出し 2 17" xfId="859"/>
    <cellStyle name="見出し 2 18" xfId="860"/>
    <cellStyle name="見出し 2 19" xfId="861"/>
    <cellStyle name="見出し 2 2" xfId="862"/>
    <cellStyle name="見出し 2 20" xfId="863"/>
    <cellStyle name="見出し 2 21" xfId="864"/>
    <cellStyle name="見出し 2 22" xfId="865"/>
    <cellStyle name="見出し 2 23" xfId="866"/>
    <cellStyle name="見出し 2 24" xfId="867"/>
    <cellStyle name="見出し 2 25" xfId="868"/>
    <cellStyle name="見出し 2 26" xfId="869"/>
    <cellStyle name="見出し 2 3" xfId="870"/>
    <cellStyle name="見出し 2 4" xfId="871"/>
    <cellStyle name="見出し 2 5" xfId="872"/>
    <cellStyle name="見出し 2 6" xfId="873"/>
    <cellStyle name="見出し 2 7" xfId="874"/>
    <cellStyle name="見出し 2 8" xfId="875"/>
    <cellStyle name="見出し 2 9" xfId="876"/>
    <cellStyle name="見出し 3 10" xfId="877"/>
    <cellStyle name="見出し 3 11" xfId="878"/>
    <cellStyle name="見出し 3 12" xfId="879"/>
    <cellStyle name="見出し 3 13" xfId="880"/>
    <cellStyle name="見出し 3 14" xfId="881"/>
    <cellStyle name="見出し 3 15" xfId="882"/>
    <cellStyle name="見出し 3 16" xfId="883"/>
    <cellStyle name="見出し 3 17" xfId="884"/>
    <cellStyle name="見出し 3 18" xfId="885"/>
    <cellStyle name="見出し 3 19" xfId="886"/>
    <cellStyle name="見出し 3 2" xfId="887"/>
    <cellStyle name="見出し 3 20" xfId="888"/>
    <cellStyle name="見出し 3 21" xfId="889"/>
    <cellStyle name="見出し 3 22" xfId="890"/>
    <cellStyle name="見出し 3 23" xfId="891"/>
    <cellStyle name="見出し 3 24" xfId="892"/>
    <cellStyle name="見出し 3 25" xfId="893"/>
    <cellStyle name="見出し 3 26" xfId="894"/>
    <cellStyle name="見出し 3 3" xfId="895"/>
    <cellStyle name="見出し 3 4" xfId="896"/>
    <cellStyle name="見出し 3 5" xfId="897"/>
    <cellStyle name="見出し 3 6" xfId="898"/>
    <cellStyle name="見出し 3 7" xfId="899"/>
    <cellStyle name="見出し 3 8" xfId="900"/>
    <cellStyle name="見出し 3 9" xfId="901"/>
    <cellStyle name="見出し 4 10" xfId="902"/>
    <cellStyle name="見出し 4 11" xfId="903"/>
    <cellStyle name="見出し 4 12" xfId="904"/>
    <cellStyle name="見出し 4 13" xfId="905"/>
    <cellStyle name="見出し 4 14" xfId="906"/>
    <cellStyle name="見出し 4 15" xfId="907"/>
    <cellStyle name="見出し 4 16" xfId="908"/>
    <cellStyle name="見出し 4 17" xfId="909"/>
    <cellStyle name="見出し 4 18" xfId="910"/>
    <cellStyle name="見出し 4 19" xfId="911"/>
    <cellStyle name="見出し 4 2" xfId="912"/>
    <cellStyle name="見出し 4 20" xfId="913"/>
    <cellStyle name="見出し 4 21" xfId="914"/>
    <cellStyle name="見出し 4 22" xfId="915"/>
    <cellStyle name="見出し 4 23" xfId="916"/>
    <cellStyle name="見出し 4 24" xfId="917"/>
    <cellStyle name="見出し 4 25" xfId="918"/>
    <cellStyle name="見出し 4 26" xfId="919"/>
    <cellStyle name="見出し 4 3" xfId="920"/>
    <cellStyle name="見出し 4 4" xfId="921"/>
    <cellStyle name="見出し 4 5" xfId="922"/>
    <cellStyle name="見出し 4 6" xfId="923"/>
    <cellStyle name="見出し 4 7" xfId="924"/>
    <cellStyle name="見出し 4 8" xfId="925"/>
    <cellStyle name="見出し 4 9" xfId="926"/>
    <cellStyle name="集計 10" xfId="927"/>
    <cellStyle name="集計 11" xfId="928"/>
    <cellStyle name="集計 12" xfId="929"/>
    <cellStyle name="集計 13" xfId="930"/>
    <cellStyle name="集計 14" xfId="931"/>
    <cellStyle name="集計 15" xfId="932"/>
    <cellStyle name="集計 16" xfId="933"/>
    <cellStyle name="集計 17" xfId="934"/>
    <cellStyle name="集計 18" xfId="935"/>
    <cellStyle name="集計 19" xfId="936"/>
    <cellStyle name="集計 2" xfId="937"/>
    <cellStyle name="集計 20" xfId="938"/>
    <cellStyle name="集計 21" xfId="939"/>
    <cellStyle name="集計 22" xfId="940"/>
    <cellStyle name="集計 23" xfId="941"/>
    <cellStyle name="集計 24" xfId="942"/>
    <cellStyle name="集計 25" xfId="943"/>
    <cellStyle name="集計 26" xfId="944"/>
    <cellStyle name="集計 3" xfId="945"/>
    <cellStyle name="集計 4" xfId="946"/>
    <cellStyle name="集計 5" xfId="947"/>
    <cellStyle name="集計 6" xfId="948"/>
    <cellStyle name="集計 7" xfId="949"/>
    <cellStyle name="集計 8" xfId="950"/>
    <cellStyle name="集計 9" xfId="951"/>
    <cellStyle name="出力 10" xfId="952"/>
    <cellStyle name="出力 11" xfId="953"/>
    <cellStyle name="出力 12" xfId="954"/>
    <cellStyle name="出力 13" xfId="955"/>
    <cellStyle name="出力 14" xfId="956"/>
    <cellStyle name="出力 15" xfId="957"/>
    <cellStyle name="出力 16" xfId="958"/>
    <cellStyle name="出力 17" xfId="959"/>
    <cellStyle name="出力 18" xfId="960"/>
    <cellStyle name="出力 19" xfId="961"/>
    <cellStyle name="出力 2" xfId="962"/>
    <cellStyle name="出力 20" xfId="963"/>
    <cellStyle name="出力 21" xfId="964"/>
    <cellStyle name="出力 22" xfId="965"/>
    <cellStyle name="出力 23" xfId="966"/>
    <cellStyle name="出力 24" xfId="967"/>
    <cellStyle name="出力 25" xfId="968"/>
    <cellStyle name="出力 26" xfId="969"/>
    <cellStyle name="出力 3" xfId="970"/>
    <cellStyle name="出力 4" xfId="971"/>
    <cellStyle name="出力 5" xfId="972"/>
    <cellStyle name="出力 6" xfId="973"/>
    <cellStyle name="出力 7" xfId="974"/>
    <cellStyle name="出力 8" xfId="975"/>
    <cellStyle name="出力 9" xfId="976"/>
    <cellStyle name="説明文 10" xfId="977"/>
    <cellStyle name="説明文 11" xfId="978"/>
    <cellStyle name="説明文 12" xfId="979"/>
    <cellStyle name="説明文 13" xfId="980"/>
    <cellStyle name="説明文 14" xfId="981"/>
    <cellStyle name="説明文 15" xfId="982"/>
    <cellStyle name="説明文 16" xfId="983"/>
    <cellStyle name="説明文 17" xfId="984"/>
    <cellStyle name="説明文 18" xfId="985"/>
    <cellStyle name="説明文 19" xfId="986"/>
    <cellStyle name="説明文 2" xfId="987"/>
    <cellStyle name="説明文 20" xfId="988"/>
    <cellStyle name="説明文 21" xfId="989"/>
    <cellStyle name="説明文 22" xfId="990"/>
    <cellStyle name="説明文 23" xfId="991"/>
    <cellStyle name="説明文 24" xfId="992"/>
    <cellStyle name="説明文 25" xfId="993"/>
    <cellStyle name="説明文 26" xfId="994"/>
    <cellStyle name="説明文 3" xfId="995"/>
    <cellStyle name="説明文 4" xfId="996"/>
    <cellStyle name="説明文 5" xfId="997"/>
    <cellStyle name="説明文 6" xfId="998"/>
    <cellStyle name="説明文 7" xfId="999"/>
    <cellStyle name="説明文 8" xfId="1000"/>
    <cellStyle name="説明文 9" xfId="1001"/>
    <cellStyle name="入力 10" xfId="1002"/>
    <cellStyle name="入力 11" xfId="1003"/>
    <cellStyle name="入力 12" xfId="1004"/>
    <cellStyle name="入力 13" xfId="1005"/>
    <cellStyle name="入力 14" xfId="1006"/>
    <cellStyle name="入力 15" xfId="1007"/>
    <cellStyle name="入力 16" xfId="1008"/>
    <cellStyle name="入力 17" xfId="1009"/>
    <cellStyle name="入力 18" xfId="1010"/>
    <cellStyle name="入力 19" xfId="1011"/>
    <cellStyle name="入力 2" xfId="1012"/>
    <cellStyle name="入力 20" xfId="1013"/>
    <cellStyle name="入力 21" xfId="1014"/>
    <cellStyle name="入力 22" xfId="1015"/>
    <cellStyle name="入力 23" xfId="1016"/>
    <cellStyle name="入力 24" xfId="1017"/>
    <cellStyle name="入力 25" xfId="1018"/>
    <cellStyle name="入力 26" xfId="1019"/>
    <cellStyle name="入力 3" xfId="1020"/>
    <cellStyle name="入力 4" xfId="1021"/>
    <cellStyle name="入力 5" xfId="1022"/>
    <cellStyle name="入力 6" xfId="1023"/>
    <cellStyle name="入力 7" xfId="1024"/>
    <cellStyle name="入力 8" xfId="1025"/>
    <cellStyle name="入力 9" xfId="1026"/>
    <cellStyle name="標準" xfId="0" builtinId="0"/>
    <cellStyle name="表示済みのハイパーリンク" xfId="1027" builtinId="9" customBuiltin="1"/>
    <cellStyle name="良い 10" xfId="1028"/>
    <cellStyle name="良い 11" xfId="1029"/>
    <cellStyle name="良い 12" xfId="1030"/>
    <cellStyle name="良い 13" xfId="1031"/>
    <cellStyle name="良い 14" xfId="1032"/>
    <cellStyle name="良い 15" xfId="1033"/>
    <cellStyle name="良い 16" xfId="1034"/>
    <cellStyle name="良い 17" xfId="1035"/>
    <cellStyle name="良い 18" xfId="1036"/>
    <cellStyle name="良い 19" xfId="1037"/>
    <cellStyle name="良い 2" xfId="1038"/>
    <cellStyle name="良い 20" xfId="1039"/>
    <cellStyle name="良い 21" xfId="1040"/>
    <cellStyle name="良い 22" xfId="1041"/>
    <cellStyle name="良い 23" xfId="1042"/>
    <cellStyle name="良い 24" xfId="1043"/>
    <cellStyle name="良い 25" xfId="1044"/>
    <cellStyle name="良い 26" xfId="1045"/>
    <cellStyle name="良い 3" xfId="1046"/>
    <cellStyle name="良い 4" xfId="1047"/>
    <cellStyle name="良い 5" xfId="1048"/>
    <cellStyle name="良い 6" xfId="1049"/>
    <cellStyle name="良い 7" xfId="1050"/>
    <cellStyle name="良い 8" xfId="1051"/>
    <cellStyle name="良い 9" xfId="105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7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7" sqref="A7"/>
      <selection pane="bottomRight" activeCell="H7" sqref="H7"/>
    </sheetView>
  </sheetViews>
  <sheetFormatPr defaultColWidth="9.140625" defaultRowHeight="12" x14ac:dyDescent="0.15"/>
  <cols>
    <col min="1" max="6" width="2.7109375" style="1" customWidth="1"/>
    <col min="7" max="7" width="15" style="1" customWidth="1"/>
    <col min="8" max="8" width="12.28515625" style="2" customWidth="1"/>
    <col min="9" max="9" width="10.5703125" style="2" customWidth="1"/>
    <col min="10" max="10" width="9.7109375" style="2" customWidth="1"/>
    <col min="11" max="11" width="8.5703125" style="2" customWidth="1"/>
    <col min="12" max="12" width="8.7109375" style="2" customWidth="1"/>
    <col min="13" max="13" width="9.28515625" style="2" customWidth="1"/>
    <col min="14" max="14" width="10.7109375" style="2" customWidth="1"/>
    <col min="15" max="15" width="2.7109375" style="2" customWidth="1"/>
    <col min="16" max="17" width="12.28515625" style="2" customWidth="1"/>
    <col min="18" max="22" width="9.7109375" style="2" customWidth="1"/>
    <col min="23" max="27" width="2.7109375" style="2" customWidth="1"/>
    <col min="28" max="28" width="15" style="2" customWidth="1"/>
    <col min="29" max="16384" width="9.140625" style="2"/>
  </cols>
  <sheetData>
    <row r="1" spans="1:30" x14ac:dyDescent="0.15">
      <c r="B1" s="35" t="s">
        <v>77</v>
      </c>
      <c r="P1" s="36" t="s">
        <v>78</v>
      </c>
    </row>
    <row r="2" spans="1:30" s="5" customFormat="1" ht="14.25" x14ac:dyDescent="0.15">
      <c r="A2" s="1"/>
      <c r="B2" s="3"/>
      <c r="C2" s="3"/>
      <c r="D2" s="3"/>
      <c r="E2" s="3"/>
      <c r="F2" s="3"/>
      <c r="G2" s="117" t="s">
        <v>28</v>
      </c>
      <c r="H2" s="117"/>
      <c r="I2" s="117"/>
      <c r="J2" s="117"/>
      <c r="K2" s="117"/>
      <c r="L2" s="117"/>
      <c r="M2" s="117"/>
      <c r="N2" s="3"/>
      <c r="O2" s="4"/>
      <c r="P2" s="3"/>
      <c r="Q2" s="117" t="s">
        <v>81</v>
      </c>
      <c r="R2" s="117"/>
      <c r="S2" s="117"/>
      <c r="T2" s="117"/>
      <c r="U2" s="117"/>
      <c r="V2" s="117"/>
      <c r="W2" s="3"/>
      <c r="X2" s="3"/>
      <c r="Y2" s="3"/>
      <c r="Z2" s="3"/>
      <c r="AA2" s="3"/>
      <c r="AB2" s="3"/>
    </row>
    <row r="3" spans="1:30" s="8" customFormat="1" ht="12.75" thickBot="1" x14ac:dyDescent="0.2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30" s="8" customFormat="1" ht="14.1" customHeight="1" x14ac:dyDescent="0.15">
      <c r="A4" s="9"/>
      <c r="B4" s="152" t="s">
        <v>82</v>
      </c>
      <c r="C4" s="153"/>
      <c r="D4" s="153"/>
      <c r="E4" s="153"/>
      <c r="F4" s="153"/>
      <c r="G4" s="154"/>
      <c r="H4" s="147" t="s">
        <v>23</v>
      </c>
      <c r="I4" s="144"/>
      <c r="J4" s="144"/>
      <c r="K4" s="144"/>
      <c r="L4" s="144"/>
      <c r="M4" s="144"/>
      <c r="N4" s="144"/>
      <c r="O4" s="7"/>
      <c r="P4" s="144" t="s">
        <v>21</v>
      </c>
      <c r="Q4" s="145"/>
      <c r="R4" s="145"/>
      <c r="S4" s="145"/>
      <c r="T4" s="145"/>
      <c r="U4" s="145"/>
      <c r="V4" s="146"/>
      <c r="W4" s="124" t="s">
        <v>83</v>
      </c>
      <c r="X4" s="125"/>
      <c r="Y4" s="125"/>
      <c r="Z4" s="125"/>
      <c r="AA4" s="125"/>
      <c r="AB4" s="125"/>
    </row>
    <row r="5" spans="1:30" s="8" customFormat="1" ht="14.1" customHeight="1" x14ac:dyDescent="0.15">
      <c r="A5" s="1"/>
      <c r="B5" s="155"/>
      <c r="C5" s="155"/>
      <c r="D5" s="155"/>
      <c r="E5" s="155"/>
      <c r="F5" s="155"/>
      <c r="G5" s="156"/>
      <c r="H5" s="148" t="s">
        <v>23</v>
      </c>
      <c r="I5" s="148" t="s">
        <v>27</v>
      </c>
      <c r="J5" s="141" t="s">
        <v>24</v>
      </c>
      <c r="K5" s="142"/>
      <c r="L5" s="141" t="s">
        <v>25</v>
      </c>
      <c r="M5" s="143"/>
      <c r="N5" s="143"/>
      <c r="O5" s="10"/>
      <c r="P5" s="150" t="s">
        <v>23</v>
      </c>
      <c r="Q5" s="148" t="s">
        <v>27</v>
      </c>
      <c r="R5" s="141" t="s">
        <v>24</v>
      </c>
      <c r="S5" s="142"/>
      <c r="T5" s="141" t="s">
        <v>25</v>
      </c>
      <c r="U5" s="143"/>
      <c r="V5" s="143"/>
      <c r="W5" s="126"/>
      <c r="X5" s="127"/>
      <c r="Y5" s="127"/>
      <c r="Z5" s="127"/>
      <c r="AA5" s="127"/>
      <c r="AB5" s="127"/>
      <c r="AC5" s="11" t="s">
        <v>29</v>
      </c>
      <c r="AD5" s="11"/>
    </row>
    <row r="6" spans="1:30" s="8" customFormat="1" ht="24" x14ac:dyDescent="0.15">
      <c r="A6" s="12"/>
      <c r="B6" s="157"/>
      <c r="C6" s="157"/>
      <c r="D6" s="157"/>
      <c r="E6" s="157"/>
      <c r="F6" s="157"/>
      <c r="G6" s="158"/>
      <c r="H6" s="149"/>
      <c r="I6" s="149"/>
      <c r="J6" s="13" t="s">
        <v>0</v>
      </c>
      <c r="K6" s="13" t="s">
        <v>1</v>
      </c>
      <c r="L6" s="13" t="s">
        <v>0</v>
      </c>
      <c r="M6" s="13" t="s">
        <v>1</v>
      </c>
      <c r="N6" s="14" t="s">
        <v>26</v>
      </c>
      <c r="O6" s="10"/>
      <c r="P6" s="151"/>
      <c r="Q6" s="149"/>
      <c r="R6" s="13" t="s">
        <v>0</v>
      </c>
      <c r="S6" s="13" t="s">
        <v>1</v>
      </c>
      <c r="T6" s="13" t="s">
        <v>0</v>
      </c>
      <c r="U6" s="13" t="s">
        <v>1</v>
      </c>
      <c r="V6" s="14" t="s">
        <v>26</v>
      </c>
      <c r="W6" s="128"/>
      <c r="X6" s="129"/>
      <c r="Y6" s="129"/>
      <c r="Z6" s="129"/>
      <c r="AA6" s="129"/>
      <c r="AB6" s="129"/>
      <c r="AC6" s="11" t="s">
        <v>39</v>
      </c>
      <c r="AD6" s="11" t="s">
        <v>40</v>
      </c>
    </row>
    <row r="7" spans="1:30" s="19" customFormat="1" ht="15" customHeight="1" x14ac:dyDescent="0.15">
      <c r="A7" s="15"/>
      <c r="B7" s="119" t="s">
        <v>76</v>
      </c>
      <c r="C7" s="119"/>
      <c r="D7" s="119"/>
      <c r="E7" s="119"/>
      <c r="F7" s="119"/>
      <c r="G7" s="137"/>
      <c r="H7" s="37">
        <f>SUM(I7:N7)</f>
        <v>169409</v>
      </c>
      <c r="I7" s="38">
        <v>167337</v>
      </c>
      <c r="J7" s="38">
        <v>748</v>
      </c>
      <c r="K7" s="38">
        <v>606</v>
      </c>
      <c r="L7" s="38">
        <v>160</v>
      </c>
      <c r="M7" s="38">
        <v>225</v>
      </c>
      <c r="N7" s="39">
        <v>333</v>
      </c>
      <c r="O7" s="17"/>
      <c r="P7" s="80">
        <f>SUM(Q7:V7)</f>
        <v>14887</v>
      </c>
      <c r="Q7" s="81">
        <v>14714</v>
      </c>
      <c r="R7" s="81">
        <v>82</v>
      </c>
      <c r="S7" s="81">
        <v>52</v>
      </c>
      <c r="T7" s="81">
        <v>8</v>
      </c>
      <c r="U7" s="81">
        <v>14</v>
      </c>
      <c r="V7" s="82">
        <v>17</v>
      </c>
      <c r="W7" s="136" t="s">
        <v>22</v>
      </c>
      <c r="X7" s="119"/>
      <c r="Y7" s="119"/>
      <c r="Z7" s="119"/>
      <c r="AA7" s="119"/>
      <c r="AB7" s="119"/>
      <c r="AC7" s="17">
        <f>SUM(I7:N7)-H7</f>
        <v>0</v>
      </c>
      <c r="AD7" s="17">
        <f>SUM(Q7:V7)-P7</f>
        <v>0</v>
      </c>
    </row>
    <row r="8" spans="1:30" s="19" customFormat="1" ht="15" customHeight="1" x14ac:dyDescent="0.15">
      <c r="A8" s="20"/>
      <c r="B8" s="16"/>
      <c r="C8" s="119" t="s">
        <v>43</v>
      </c>
      <c r="D8" s="119"/>
      <c r="E8" s="119"/>
      <c r="F8" s="119"/>
      <c r="G8" s="137"/>
      <c r="H8" s="37">
        <f t="shared" ref="H8:H62" si="0">SUM(I8:N8)</f>
        <v>3978</v>
      </c>
      <c r="I8" s="40">
        <v>3918</v>
      </c>
      <c r="J8" s="40">
        <v>16</v>
      </c>
      <c r="K8" s="40">
        <v>36</v>
      </c>
      <c r="L8" s="40">
        <v>2</v>
      </c>
      <c r="M8" s="40">
        <v>3</v>
      </c>
      <c r="N8" s="41">
        <v>3</v>
      </c>
      <c r="O8" s="17"/>
      <c r="P8" s="83">
        <f t="shared" ref="P8:P62" si="1">SUM(Q8:V8)</f>
        <v>495</v>
      </c>
      <c r="Q8" s="84">
        <v>480</v>
      </c>
      <c r="R8" s="84">
        <v>4</v>
      </c>
      <c r="S8" s="84">
        <v>11</v>
      </c>
      <c r="T8" s="84">
        <v>0</v>
      </c>
      <c r="U8" s="84">
        <v>0</v>
      </c>
      <c r="V8" s="85">
        <v>0</v>
      </c>
      <c r="W8" s="18"/>
      <c r="X8" s="119" t="s">
        <v>43</v>
      </c>
      <c r="Y8" s="119"/>
      <c r="Z8" s="119"/>
      <c r="AA8" s="119"/>
      <c r="AB8" s="119"/>
      <c r="AC8" s="17">
        <f t="shared" ref="AC8:AC62" si="2">SUM(I8:N8)-H8</f>
        <v>0</v>
      </c>
      <c r="AD8" s="17">
        <f t="shared" ref="AD8:AD62" si="3">SUM(Q8:V8)-P8</f>
        <v>0</v>
      </c>
    </row>
    <row r="9" spans="1:30" s="25" customFormat="1" x14ac:dyDescent="0.15">
      <c r="A9" s="20"/>
      <c r="B9" s="21"/>
      <c r="C9" s="21"/>
      <c r="D9" s="121" t="s">
        <v>44</v>
      </c>
      <c r="E9" s="121"/>
      <c r="F9" s="121"/>
      <c r="G9" s="134"/>
      <c r="H9" s="37">
        <f t="shared" si="0"/>
        <v>785</v>
      </c>
      <c r="I9" s="42">
        <v>777</v>
      </c>
      <c r="J9" s="42">
        <v>6</v>
      </c>
      <c r="K9" s="42">
        <v>2</v>
      </c>
      <c r="L9" s="42">
        <v>0</v>
      </c>
      <c r="M9" s="42">
        <v>0</v>
      </c>
      <c r="N9" s="43">
        <v>0</v>
      </c>
      <c r="O9" s="23"/>
      <c r="P9" s="83">
        <f t="shared" si="1"/>
        <v>49</v>
      </c>
      <c r="Q9" s="86">
        <v>49</v>
      </c>
      <c r="R9" s="86">
        <v>0</v>
      </c>
      <c r="S9" s="86">
        <v>0</v>
      </c>
      <c r="T9" s="86">
        <v>0</v>
      </c>
      <c r="U9" s="86">
        <v>0</v>
      </c>
      <c r="V9" s="87">
        <v>0</v>
      </c>
      <c r="W9" s="24"/>
      <c r="X9" s="21"/>
      <c r="Y9" s="121" t="s">
        <v>44</v>
      </c>
      <c r="Z9" s="121"/>
      <c r="AA9" s="121"/>
      <c r="AB9" s="121"/>
      <c r="AC9" s="17">
        <f t="shared" si="2"/>
        <v>0</v>
      </c>
      <c r="AD9" s="17">
        <f t="shared" si="3"/>
        <v>0</v>
      </c>
    </row>
    <row r="10" spans="1:30" s="25" customFormat="1" x14ac:dyDescent="0.15">
      <c r="A10" s="15"/>
      <c r="B10" s="21"/>
      <c r="C10" s="21"/>
      <c r="D10" s="21"/>
      <c r="E10" s="121" t="s">
        <v>2</v>
      </c>
      <c r="F10" s="121"/>
      <c r="G10" s="134"/>
      <c r="H10" s="37">
        <f t="shared" si="0"/>
        <v>739</v>
      </c>
      <c r="I10" s="44">
        <v>731</v>
      </c>
      <c r="J10" s="44">
        <v>6</v>
      </c>
      <c r="K10" s="44">
        <v>2</v>
      </c>
      <c r="L10" s="45">
        <v>0</v>
      </c>
      <c r="M10" s="45">
        <v>0</v>
      </c>
      <c r="N10" s="46">
        <v>0</v>
      </c>
      <c r="O10" s="23"/>
      <c r="P10" s="83">
        <f t="shared" si="1"/>
        <v>46</v>
      </c>
      <c r="Q10" s="88">
        <v>46</v>
      </c>
      <c r="R10" s="88">
        <v>0</v>
      </c>
      <c r="S10" s="45">
        <v>0</v>
      </c>
      <c r="T10" s="45">
        <v>0</v>
      </c>
      <c r="U10" s="45">
        <v>0</v>
      </c>
      <c r="V10" s="45">
        <v>0</v>
      </c>
      <c r="W10" s="24"/>
      <c r="X10" s="21"/>
      <c r="Y10" s="21"/>
      <c r="Z10" s="121" t="s">
        <v>2</v>
      </c>
      <c r="AA10" s="121"/>
      <c r="AB10" s="121"/>
      <c r="AC10" s="17">
        <f t="shared" si="2"/>
        <v>0</v>
      </c>
      <c r="AD10" s="17">
        <f t="shared" si="3"/>
        <v>0</v>
      </c>
    </row>
    <row r="11" spans="1:30" s="25" customFormat="1" x14ac:dyDescent="0.15">
      <c r="A11" s="15"/>
      <c r="B11" s="21"/>
      <c r="C11" s="21"/>
      <c r="D11" s="21"/>
      <c r="E11" s="121" t="s">
        <v>45</v>
      </c>
      <c r="F11" s="121"/>
      <c r="G11" s="134"/>
      <c r="H11" s="37">
        <f t="shared" si="0"/>
        <v>10</v>
      </c>
      <c r="I11" s="44">
        <v>10</v>
      </c>
      <c r="J11" s="44">
        <v>0</v>
      </c>
      <c r="K11" s="44">
        <v>0</v>
      </c>
      <c r="L11" s="45">
        <v>0</v>
      </c>
      <c r="M11" s="45">
        <v>0</v>
      </c>
      <c r="N11" s="46">
        <v>0</v>
      </c>
      <c r="O11" s="23"/>
      <c r="P11" s="83">
        <f t="shared" si="1"/>
        <v>2</v>
      </c>
      <c r="Q11" s="88">
        <v>2</v>
      </c>
      <c r="R11" s="88">
        <v>0</v>
      </c>
      <c r="S11" s="45">
        <v>0</v>
      </c>
      <c r="T11" s="45">
        <v>0</v>
      </c>
      <c r="U11" s="45">
        <v>0</v>
      </c>
      <c r="V11" s="45">
        <v>0</v>
      </c>
      <c r="W11" s="24"/>
      <c r="X11" s="21"/>
      <c r="Y11" s="21"/>
      <c r="Z11" s="121" t="s">
        <v>45</v>
      </c>
      <c r="AA11" s="121"/>
      <c r="AB11" s="121"/>
      <c r="AC11" s="17">
        <f t="shared" si="2"/>
        <v>0</v>
      </c>
      <c r="AD11" s="17">
        <f t="shared" si="3"/>
        <v>0</v>
      </c>
    </row>
    <row r="12" spans="1:30" s="25" customFormat="1" x14ac:dyDescent="0.15">
      <c r="A12" s="15"/>
      <c r="B12" s="21"/>
      <c r="C12" s="21"/>
      <c r="D12" s="21"/>
      <c r="E12" s="121" t="s">
        <v>3</v>
      </c>
      <c r="F12" s="121"/>
      <c r="G12" s="134"/>
      <c r="H12" s="37">
        <f t="shared" si="0"/>
        <v>17</v>
      </c>
      <c r="I12" s="44">
        <v>17</v>
      </c>
      <c r="J12" s="44">
        <v>0</v>
      </c>
      <c r="K12" s="44">
        <v>0</v>
      </c>
      <c r="L12" s="45">
        <v>0</v>
      </c>
      <c r="M12" s="45">
        <v>0</v>
      </c>
      <c r="N12" s="46">
        <v>0</v>
      </c>
      <c r="O12" s="23"/>
      <c r="P12" s="83">
        <f t="shared" si="1"/>
        <v>1</v>
      </c>
      <c r="Q12" s="88">
        <v>1</v>
      </c>
      <c r="R12" s="88">
        <v>0</v>
      </c>
      <c r="S12" s="45">
        <v>0</v>
      </c>
      <c r="T12" s="45">
        <v>0</v>
      </c>
      <c r="U12" s="45">
        <v>0</v>
      </c>
      <c r="V12" s="45">
        <v>0</v>
      </c>
      <c r="W12" s="24"/>
      <c r="X12" s="21"/>
      <c r="Y12" s="21"/>
      <c r="Z12" s="121" t="s">
        <v>3</v>
      </c>
      <c r="AA12" s="121"/>
      <c r="AB12" s="121"/>
      <c r="AC12" s="17">
        <f t="shared" si="2"/>
        <v>0</v>
      </c>
      <c r="AD12" s="17">
        <f t="shared" si="3"/>
        <v>0</v>
      </c>
    </row>
    <row r="13" spans="1:30" s="25" customFormat="1" x14ac:dyDescent="0.15">
      <c r="A13" s="15"/>
      <c r="B13" s="21"/>
      <c r="C13" s="21"/>
      <c r="D13" s="21"/>
      <c r="E13" s="121" t="s">
        <v>4</v>
      </c>
      <c r="F13" s="121"/>
      <c r="G13" s="134"/>
      <c r="H13" s="37">
        <f t="shared" si="0"/>
        <v>19</v>
      </c>
      <c r="I13" s="44">
        <v>19</v>
      </c>
      <c r="J13" s="44">
        <v>0</v>
      </c>
      <c r="K13" s="44">
        <v>0</v>
      </c>
      <c r="L13" s="45">
        <v>0</v>
      </c>
      <c r="M13" s="45">
        <v>0</v>
      </c>
      <c r="N13" s="46">
        <v>0</v>
      </c>
      <c r="O13" s="23"/>
      <c r="P13" s="83">
        <f t="shared" si="1"/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24"/>
      <c r="X13" s="21"/>
      <c r="Y13" s="21"/>
      <c r="Z13" s="121" t="s">
        <v>4</v>
      </c>
      <c r="AA13" s="121"/>
      <c r="AB13" s="121"/>
      <c r="AC13" s="17">
        <f t="shared" si="2"/>
        <v>0</v>
      </c>
      <c r="AD13" s="17">
        <f t="shared" si="3"/>
        <v>0</v>
      </c>
    </row>
    <row r="14" spans="1:30" s="25" customFormat="1" x14ac:dyDescent="0.15">
      <c r="A14" s="15"/>
      <c r="B14" s="21"/>
      <c r="C14" s="21"/>
      <c r="D14" s="121" t="s">
        <v>46</v>
      </c>
      <c r="E14" s="121"/>
      <c r="F14" s="121"/>
      <c r="G14" s="134"/>
      <c r="H14" s="37">
        <f t="shared" si="0"/>
        <v>1322</v>
      </c>
      <c r="I14" s="47">
        <v>1288</v>
      </c>
      <c r="J14" s="47">
        <v>6</v>
      </c>
      <c r="K14" s="47">
        <v>24</v>
      </c>
      <c r="L14" s="47">
        <v>0</v>
      </c>
      <c r="M14" s="47">
        <v>2</v>
      </c>
      <c r="N14" s="48">
        <v>2</v>
      </c>
      <c r="O14" s="23"/>
      <c r="P14" s="83">
        <f t="shared" si="1"/>
        <v>235</v>
      </c>
      <c r="Q14" s="89">
        <v>224</v>
      </c>
      <c r="R14" s="89">
        <v>3</v>
      </c>
      <c r="S14" s="89">
        <v>8</v>
      </c>
      <c r="T14" s="89">
        <v>0</v>
      </c>
      <c r="U14" s="90">
        <v>0</v>
      </c>
      <c r="V14" s="90">
        <v>0</v>
      </c>
      <c r="W14" s="24"/>
      <c r="X14" s="21"/>
      <c r="Y14" s="121" t="s">
        <v>46</v>
      </c>
      <c r="Z14" s="121"/>
      <c r="AA14" s="121"/>
      <c r="AB14" s="121"/>
      <c r="AC14" s="17">
        <f t="shared" si="2"/>
        <v>0</v>
      </c>
      <c r="AD14" s="17">
        <f t="shared" si="3"/>
        <v>0</v>
      </c>
    </row>
    <row r="15" spans="1:30" s="25" customFormat="1" x14ac:dyDescent="0.15">
      <c r="A15" s="15"/>
      <c r="B15" s="21"/>
      <c r="C15" s="21"/>
      <c r="D15" s="21"/>
      <c r="E15" s="121" t="s">
        <v>5</v>
      </c>
      <c r="F15" s="121"/>
      <c r="G15" s="134"/>
      <c r="H15" s="37">
        <f t="shared" si="0"/>
        <v>30</v>
      </c>
      <c r="I15" s="49">
        <v>28</v>
      </c>
      <c r="J15" s="49">
        <v>1</v>
      </c>
      <c r="K15" s="49">
        <v>1</v>
      </c>
      <c r="L15" s="49">
        <v>0</v>
      </c>
      <c r="M15" s="49">
        <v>0</v>
      </c>
      <c r="N15" s="50">
        <v>0</v>
      </c>
      <c r="O15" s="23"/>
      <c r="P15" s="83">
        <f t="shared" si="1"/>
        <v>3</v>
      </c>
      <c r="Q15" s="91">
        <v>3</v>
      </c>
      <c r="R15" s="91">
        <v>0</v>
      </c>
      <c r="S15" s="91">
        <v>0</v>
      </c>
      <c r="T15" s="91">
        <v>0</v>
      </c>
      <c r="U15" s="45">
        <v>0</v>
      </c>
      <c r="V15" s="45">
        <v>0</v>
      </c>
      <c r="W15" s="24"/>
      <c r="X15" s="21"/>
      <c r="Y15" s="21"/>
      <c r="Z15" s="121" t="s">
        <v>5</v>
      </c>
      <c r="AA15" s="121"/>
      <c r="AB15" s="121"/>
      <c r="AC15" s="17">
        <f t="shared" si="2"/>
        <v>0</v>
      </c>
      <c r="AD15" s="17">
        <f t="shared" si="3"/>
        <v>0</v>
      </c>
    </row>
    <row r="16" spans="1:30" s="25" customFormat="1" x14ac:dyDescent="0.15">
      <c r="A16" s="15"/>
      <c r="B16" s="21"/>
      <c r="C16" s="21"/>
      <c r="D16" s="21"/>
      <c r="E16" s="121" t="s">
        <v>6</v>
      </c>
      <c r="F16" s="121"/>
      <c r="G16" s="134"/>
      <c r="H16" s="37">
        <f t="shared" si="0"/>
        <v>697</v>
      </c>
      <c r="I16" s="49">
        <v>684</v>
      </c>
      <c r="J16" s="49">
        <v>3</v>
      </c>
      <c r="K16" s="49">
        <v>9</v>
      </c>
      <c r="L16" s="49">
        <v>0</v>
      </c>
      <c r="M16" s="49">
        <v>0</v>
      </c>
      <c r="N16" s="50">
        <v>1</v>
      </c>
      <c r="O16" s="23"/>
      <c r="P16" s="83">
        <f t="shared" si="1"/>
        <v>149</v>
      </c>
      <c r="Q16" s="91">
        <v>147</v>
      </c>
      <c r="R16" s="91">
        <v>2</v>
      </c>
      <c r="S16" s="91">
        <v>0</v>
      </c>
      <c r="T16" s="91">
        <v>0</v>
      </c>
      <c r="U16" s="45">
        <v>0</v>
      </c>
      <c r="V16" s="45">
        <v>0</v>
      </c>
      <c r="W16" s="24"/>
      <c r="X16" s="21"/>
      <c r="Y16" s="21"/>
      <c r="Z16" s="121" t="s">
        <v>6</v>
      </c>
      <c r="AA16" s="121"/>
      <c r="AB16" s="121"/>
      <c r="AC16" s="17">
        <f t="shared" si="2"/>
        <v>0</v>
      </c>
      <c r="AD16" s="17">
        <f t="shared" si="3"/>
        <v>0</v>
      </c>
    </row>
    <row r="17" spans="1:30" s="25" customFormat="1" ht="12" customHeight="1" x14ac:dyDescent="0.15">
      <c r="A17" s="15"/>
      <c r="B17" s="21"/>
      <c r="C17" s="21"/>
      <c r="D17" s="21"/>
      <c r="E17" s="121" t="s">
        <v>79</v>
      </c>
      <c r="F17" s="121"/>
      <c r="G17" s="134"/>
      <c r="H17" s="37">
        <f t="shared" si="0"/>
        <v>25</v>
      </c>
      <c r="I17" s="49">
        <v>25</v>
      </c>
      <c r="J17" s="49">
        <v>0</v>
      </c>
      <c r="K17" s="49">
        <v>0</v>
      </c>
      <c r="L17" s="49">
        <v>0</v>
      </c>
      <c r="M17" s="49">
        <v>0</v>
      </c>
      <c r="N17" s="50">
        <v>0</v>
      </c>
      <c r="O17" s="23"/>
      <c r="P17" s="83">
        <f t="shared" si="1"/>
        <v>0</v>
      </c>
      <c r="Q17" s="91">
        <v>0</v>
      </c>
      <c r="R17" s="91">
        <v>0</v>
      </c>
      <c r="S17" s="91">
        <v>0</v>
      </c>
      <c r="T17" s="91">
        <v>0</v>
      </c>
      <c r="U17" s="45">
        <v>0</v>
      </c>
      <c r="V17" s="45">
        <v>0</v>
      </c>
      <c r="W17" s="24"/>
      <c r="X17" s="21"/>
      <c r="Y17" s="21"/>
      <c r="Z17" s="121" t="s">
        <v>79</v>
      </c>
      <c r="AA17" s="121"/>
      <c r="AB17" s="121"/>
      <c r="AC17" s="17">
        <f t="shared" si="2"/>
        <v>0</v>
      </c>
      <c r="AD17" s="17">
        <f t="shared" si="3"/>
        <v>0</v>
      </c>
    </row>
    <row r="18" spans="1:30" s="25" customFormat="1" x14ac:dyDescent="0.15">
      <c r="A18" s="15"/>
      <c r="B18" s="21"/>
      <c r="C18" s="21"/>
      <c r="D18" s="21"/>
      <c r="E18" s="121" t="s">
        <v>7</v>
      </c>
      <c r="F18" s="121"/>
      <c r="G18" s="134"/>
      <c r="H18" s="37">
        <f t="shared" si="0"/>
        <v>570</v>
      </c>
      <c r="I18" s="49">
        <v>551</v>
      </c>
      <c r="J18" s="49">
        <v>2</v>
      </c>
      <c r="K18" s="49">
        <v>14</v>
      </c>
      <c r="L18" s="49">
        <v>0</v>
      </c>
      <c r="M18" s="49">
        <v>2</v>
      </c>
      <c r="N18" s="50">
        <v>1</v>
      </c>
      <c r="O18" s="23"/>
      <c r="P18" s="83">
        <f t="shared" si="1"/>
        <v>83</v>
      </c>
      <c r="Q18" s="91">
        <v>74</v>
      </c>
      <c r="R18" s="91">
        <v>1</v>
      </c>
      <c r="S18" s="91">
        <v>8</v>
      </c>
      <c r="T18" s="91">
        <v>0</v>
      </c>
      <c r="U18" s="45">
        <v>0</v>
      </c>
      <c r="V18" s="45">
        <v>0</v>
      </c>
      <c r="W18" s="24"/>
      <c r="X18" s="21"/>
      <c r="Y18" s="21"/>
      <c r="Z18" s="121" t="s">
        <v>7</v>
      </c>
      <c r="AA18" s="121"/>
      <c r="AB18" s="121"/>
      <c r="AC18" s="17">
        <f t="shared" si="2"/>
        <v>0</v>
      </c>
      <c r="AD18" s="17">
        <f t="shared" si="3"/>
        <v>0</v>
      </c>
    </row>
    <row r="19" spans="1:30" s="25" customFormat="1" x14ac:dyDescent="0.15">
      <c r="A19" s="15"/>
      <c r="B19" s="21"/>
      <c r="C19" s="21"/>
      <c r="D19" s="121" t="s">
        <v>47</v>
      </c>
      <c r="E19" s="121"/>
      <c r="F19" s="121"/>
      <c r="G19" s="134"/>
      <c r="H19" s="37">
        <f t="shared" si="0"/>
        <v>532</v>
      </c>
      <c r="I19" s="51">
        <v>532</v>
      </c>
      <c r="J19" s="51">
        <v>0</v>
      </c>
      <c r="K19" s="51">
        <v>0</v>
      </c>
      <c r="L19" s="51">
        <v>0</v>
      </c>
      <c r="M19" s="51">
        <v>0</v>
      </c>
      <c r="N19" s="52">
        <v>0</v>
      </c>
      <c r="O19" s="23"/>
      <c r="P19" s="83">
        <f t="shared" si="1"/>
        <v>38</v>
      </c>
      <c r="Q19" s="92">
        <v>38</v>
      </c>
      <c r="R19" s="92">
        <v>0</v>
      </c>
      <c r="S19" s="92">
        <v>0</v>
      </c>
      <c r="T19" s="45">
        <v>0</v>
      </c>
      <c r="U19" s="45">
        <v>0</v>
      </c>
      <c r="V19" s="45">
        <v>0</v>
      </c>
      <c r="W19" s="24"/>
      <c r="X19" s="21"/>
      <c r="Y19" s="121" t="s">
        <v>47</v>
      </c>
      <c r="Z19" s="121"/>
      <c r="AA19" s="121"/>
      <c r="AB19" s="121"/>
      <c r="AC19" s="17">
        <f t="shared" si="2"/>
        <v>0</v>
      </c>
      <c r="AD19" s="17">
        <f t="shared" si="3"/>
        <v>0</v>
      </c>
    </row>
    <row r="20" spans="1:30" s="25" customFormat="1" ht="12" customHeight="1" x14ac:dyDescent="0.15">
      <c r="A20" s="15"/>
      <c r="B20" s="21"/>
      <c r="C20" s="21"/>
      <c r="D20" s="121" t="s">
        <v>80</v>
      </c>
      <c r="E20" s="121"/>
      <c r="F20" s="121"/>
      <c r="G20" s="121"/>
      <c r="H20" s="37">
        <f t="shared" si="0"/>
        <v>1339</v>
      </c>
      <c r="I20" s="51">
        <v>1321</v>
      </c>
      <c r="J20" s="51">
        <v>4</v>
      </c>
      <c r="K20" s="51">
        <v>10</v>
      </c>
      <c r="L20" s="51">
        <v>2</v>
      </c>
      <c r="M20" s="51">
        <v>1</v>
      </c>
      <c r="N20" s="52">
        <v>1</v>
      </c>
      <c r="O20" s="23"/>
      <c r="P20" s="83">
        <f t="shared" si="1"/>
        <v>173</v>
      </c>
      <c r="Q20" s="92">
        <v>169</v>
      </c>
      <c r="R20" s="92">
        <v>1</v>
      </c>
      <c r="S20" s="92">
        <v>3</v>
      </c>
      <c r="T20" s="45">
        <v>0</v>
      </c>
      <c r="U20" s="45">
        <v>0</v>
      </c>
      <c r="V20" s="45">
        <v>0</v>
      </c>
      <c r="W20" s="24"/>
      <c r="X20" s="21"/>
      <c r="Y20" s="121" t="s">
        <v>80</v>
      </c>
      <c r="Z20" s="121"/>
      <c r="AA20" s="121"/>
      <c r="AB20" s="121"/>
      <c r="AC20" s="17">
        <f t="shared" si="2"/>
        <v>0</v>
      </c>
      <c r="AD20" s="17">
        <f t="shared" si="3"/>
        <v>0</v>
      </c>
    </row>
    <row r="21" spans="1:30" s="19" customFormat="1" ht="15" customHeight="1" x14ac:dyDescent="0.15">
      <c r="A21" s="15"/>
      <c r="B21" s="16"/>
      <c r="C21" s="119" t="s">
        <v>48</v>
      </c>
      <c r="D21" s="119"/>
      <c r="E21" s="119"/>
      <c r="F21" s="119"/>
      <c r="G21" s="137"/>
      <c r="H21" s="37">
        <f t="shared" si="0"/>
        <v>45682</v>
      </c>
      <c r="I21" s="53">
        <v>45594</v>
      </c>
      <c r="J21" s="53">
        <v>56</v>
      </c>
      <c r="K21" s="53">
        <v>21</v>
      </c>
      <c r="L21" s="53">
        <v>3</v>
      </c>
      <c r="M21" s="53">
        <v>5</v>
      </c>
      <c r="N21" s="54">
        <v>3</v>
      </c>
      <c r="O21" s="17"/>
      <c r="P21" s="83">
        <f t="shared" si="1"/>
        <v>2844</v>
      </c>
      <c r="Q21" s="93">
        <v>2833</v>
      </c>
      <c r="R21" s="93">
        <v>7</v>
      </c>
      <c r="S21" s="93">
        <v>3</v>
      </c>
      <c r="T21" s="94">
        <v>1</v>
      </c>
      <c r="U21" s="94">
        <v>0</v>
      </c>
      <c r="V21" s="94">
        <v>0</v>
      </c>
      <c r="W21" s="18"/>
      <c r="X21" s="119" t="s">
        <v>48</v>
      </c>
      <c r="Y21" s="119"/>
      <c r="Z21" s="119"/>
      <c r="AA21" s="119"/>
      <c r="AB21" s="119"/>
      <c r="AC21" s="17">
        <f t="shared" si="2"/>
        <v>0</v>
      </c>
      <c r="AD21" s="17">
        <f t="shared" si="3"/>
        <v>0</v>
      </c>
    </row>
    <row r="22" spans="1:30" s="25" customFormat="1" x14ac:dyDescent="0.15">
      <c r="A22" s="20"/>
      <c r="B22" s="21"/>
      <c r="C22" s="21"/>
      <c r="D22" s="121" t="s">
        <v>8</v>
      </c>
      <c r="E22" s="121"/>
      <c r="F22" s="121"/>
      <c r="G22" s="134"/>
      <c r="H22" s="37">
        <f t="shared" si="0"/>
        <v>34</v>
      </c>
      <c r="I22" s="51">
        <v>34</v>
      </c>
      <c r="J22" s="51">
        <v>0</v>
      </c>
      <c r="K22" s="51">
        <v>0</v>
      </c>
      <c r="L22" s="51">
        <v>0</v>
      </c>
      <c r="M22" s="51">
        <v>0</v>
      </c>
      <c r="N22" s="52">
        <v>0</v>
      </c>
      <c r="O22" s="23"/>
      <c r="P22" s="83">
        <f t="shared" si="1"/>
        <v>22</v>
      </c>
      <c r="Q22" s="92">
        <v>22</v>
      </c>
      <c r="R22" s="92">
        <v>0</v>
      </c>
      <c r="S22" s="92">
        <v>0</v>
      </c>
      <c r="T22" s="45">
        <v>0</v>
      </c>
      <c r="U22" s="45">
        <v>0</v>
      </c>
      <c r="V22" s="45">
        <v>0</v>
      </c>
      <c r="W22" s="24"/>
      <c r="X22" s="21"/>
      <c r="Y22" s="121" t="s">
        <v>8</v>
      </c>
      <c r="Z22" s="121"/>
      <c r="AA22" s="121"/>
      <c r="AB22" s="121"/>
      <c r="AC22" s="17">
        <f t="shared" si="2"/>
        <v>0</v>
      </c>
      <c r="AD22" s="17">
        <f t="shared" si="3"/>
        <v>0</v>
      </c>
    </row>
    <row r="23" spans="1:30" s="25" customFormat="1" x14ac:dyDescent="0.15">
      <c r="A23" s="15"/>
      <c r="B23" s="21"/>
      <c r="C23" s="21"/>
      <c r="D23" s="121" t="s">
        <v>49</v>
      </c>
      <c r="E23" s="121"/>
      <c r="F23" s="121"/>
      <c r="G23" s="134"/>
      <c r="H23" s="37">
        <f t="shared" si="0"/>
        <v>23964</v>
      </c>
      <c r="I23" s="51">
        <v>23954</v>
      </c>
      <c r="J23" s="51">
        <v>7</v>
      </c>
      <c r="K23" s="51">
        <v>1</v>
      </c>
      <c r="L23" s="51">
        <v>1</v>
      </c>
      <c r="M23" s="51">
        <v>1</v>
      </c>
      <c r="N23" s="52">
        <v>0</v>
      </c>
      <c r="O23" s="23"/>
      <c r="P23" s="83">
        <f t="shared" si="1"/>
        <v>796</v>
      </c>
      <c r="Q23" s="92">
        <v>795</v>
      </c>
      <c r="R23" s="92">
        <v>1</v>
      </c>
      <c r="S23" s="92">
        <v>0</v>
      </c>
      <c r="T23" s="45">
        <v>0</v>
      </c>
      <c r="U23" s="45">
        <v>0</v>
      </c>
      <c r="V23" s="45">
        <v>0</v>
      </c>
      <c r="W23" s="24"/>
      <c r="X23" s="21"/>
      <c r="Y23" s="121" t="s">
        <v>49</v>
      </c>
      <c r="Z23" s="121"/>
      <c r="AA23" s="121"/>
      <c r="AB23" s="121"/>
      <c r="AC23" s="17">
        <f t="shared" si="2"/>
        <v>0</v>
      </c>
      <c r="AD23" s="17">
        <f t="shared" si="3"/>
        <v>0</v>
      </c>
    </row>
    <row r="24" spans="1:30" s="25" customFormat="1" x14ac:dyDescent="0.15">
      <c r="A24" s="15"/>
      <c r="B24" s="21"/>
      <c r="C24" s="21"/>
      <c r="D24" s="121" t="s">
        <v>50</v>
      </c>
      <c r="E24" s="121"/>
      <c r="F24" s="121"/>
      <c r="G24" s="134"/>
      <c r="H24" s="37">
        <f t="shared" si="0"/>
        <v>17532</v>
      </c>
      <c r="I24" s="51">
        <v>17496</v>
      </c>
      <c r="J24" s="51">
        <v>22</v>
      </c>
      <c r="K24" s="51">
        <v>8</v>
      </c>
      <c r="L24" s="51">
        <v>2</v>
      </c>
      <c r="M24" s="51">
        <v>3</v>
      </c>
      <c r="N24" s="52">
        <v>1</v>
      </c>
      <c r="O24" s="23"/>
      <c r="P24" s="83">
        <f t="shared" si="1"/>
        <v>1552</v>
      </c>
      <c r="Q24" s="92">
        <v>1547</v>
      </c>
      <c r="R24" s="92">
        <v>4</v>
      </c>
      <c r="S24" s="92">
        <v>0</v>
      </c>
      <c r="T24" s="45">
        <v>1</v>
      </c>
      <c r="U24" s="45">
        <v>0</v>
      </c>
      <c r="V24" s="45">
        <v>0</v>
      </c>
      <c r="W24" s="24"/>
      <c r="X24" s="21"/>
      <c r="Y24" s="121" t="s">
        <v>50</v>
      </c>
      <c r="Z24" s="121"/>
      <c r="AA24" s="121"/>
      <c r="AB24" s="121"/>
      <c r="AC24" s="17">
        <f t="shared" si="2"/>
        <v>0</v>
      </c>
      <c r="AD24" s="17">
        <f t="shared" si="3"/>
        <v>0</v>
      </c>
    </row>
    <row r="25" spans="1:30" s="25" customFormat="1" x14ac:dyDescent="0.15">
      <c r="A25" s="15"/>
      <c r="B25" s="21"/>
      <c r="C25" s="21"/>
      <c r="D25" s="21"/>
      <c r="E25" s="120" t="s">
        <v>51</v>
      </c>
      <c r="F25" s="120"/>
      <c r="G25" s="22" t="s">
        <v>9</v>
      </c>
      <c r="H25" s="37">
        <f t="shared" si="0"/>
        <v>92</v>
      </c>
      <c r="I25" s="45">
        <v>92</v>
      </c>
      <c r="J25" s="45">
        <v>0</v>
      </c>
      <c r="K25" s="45">
        <v>0</v>
      </c>
      <c r="L25" s="45">
        <v>0</v>
      </c>
      <c r="M25" s="45">
        <v>0</v>
      </c>
      <c r="N25" s="46">
        <v>0</v>
      </c>
      <c r="O25" s="23"/>
      <c r="P25" s="83">
        <f t="shared" si="1"/>
        <v>4</v>
      </c>
      <c r="Q25" s="45">
        <v>4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24"/>
      <c r="X25" s="21"/>
      <c r="Y25" s="21"/>
      <c r="Z25" s="120" t="s">
        <v>51</v>
      </c>
      <c r="AA25" s="120"/>
      <c r="AB25" s="21" t="s">
        <v>9</v>
      </c>
      <c r="AC25" s="17">
        <f t="shared" si="2"/>
        <v>0</v>
      </c>
      <c r="AD25" s="17">
        <f t="shared" si="3"/>
        <v>0</v>
      </c>
    </row>
    <row r="26" spans="1:30" s="25" customFormat="1" x14ac:dyDescent="0.15">
      <c r="A26" s="15"/>
      <c r="B26" s="21"/>
      <c r="C26" s="21"/>
      <c r="D26" s="121" t="s">
        <v>52</v>
      </c>
      <c r="E26" s="121"/>
      <c r="F26" s="121"/>
      <c r="G26" s="134"/>
      <c r="H26" s="37">
        <f t="shared" si="0"/>
        <v>2993</v>
      </c>
      <c r="I26" s="55">
        <v>2978</v>
      </c>
      <c r="J26" s="55">
        <v>3</v>
      </c>
      <c r="K26" s="55">
        <v>10</v>
      </c>
      <c r="L26" s="55">
        <v>0</v>
      </c>
      <c r="M26" s="55">
        <v>1</v>
      </c>
      <c r="N26" s="56">
        <v>1</v>
      </c>
      <c r="O26" s="23"/>
      <c r="P26" s="83">
        <f t="shared" si="1"/>
        <v>186</v>
      </c>
      <c r="Q26" s="95">
        <v>183</v>
      </c>
      <c r="R26" s="95">
        <v>0</v>
      </c>
      <c r="S26" s="95">
        <v>3</v>
      </c>
      <c r="T26" s="95">
        <v>0</v>
      </c>
      <c r="U26" s="95">
        <v>0</v>
      </c>
      <c r="V26" s="96">
        <v>0</v>
      </c>
      <c r="W26" s="24"/>
      <c r="X26" s="21"/>
      <c r="Y26" s="121" t="s">
        <v>52</v>
      </c>
      <c r="Z26" s="121"/>
      <c r="AA26" s="121"/>
      <c r="AB26" s="121"/>
      <c r="AC26" s="17">
        <f t="shared" si="2"/>
        <v>0</v>
      </c>
      <c r="AD26" s="17">
        <f t="shared" si="3"/>
        <v>0</v>
      </c>
    </row>
    <row r="27" spans="1:30" s="25" customFormat="1" x14ac:dyDescent="0.15">
      <c r="A27" s="15"/>
      <c r="B27" s="21"/>
      <c r="C27" s="21"/>
      <c r="D27" s="121" t="s">
        <v>53</v>
      </c>
      <c r="E27" s="121"/>
      <c r="F27" s="121"/>
      <c r="G27" s="134"/>
      <c r="H27" s="37">
        <f t="shared" si="0"/>
        <v>1159</v>
      </c>
      <c r="I27" s="55">
        <v>1132</v>
      </c>
      <c r="J27" s="55">
        <v>24</v>
      </c>
      <c r="K27" s="55">
        <v>2</v>
      </c>
      <c r="L27" s="55">
        <v>0</v>
      </c>
      <c r="M27" s="55">
        <v>0</v>
      </c>
      <c r="N27" s="56">
        <v>1</v>
      </c>
      <c r="O27" s="23"/>
      <c r="P27" s="83">
        <f t="shared" si="1"/>
        <v>288</v>
      </c>
      <c r="Q27" s="95">
        <v>286</v>
      </c>
      <c r="R27" s="95">
        <v>2</v>
      </c>
      <c r="S27" s="95">
        <v>0</v>
      </c>
      <c r="T27" s="95">
        <v>0</v>
      </c>
      <c r="U27" s="95">
        <v>0</v>
      </c>
      <c r="V27" s="96">
        <v>0</v>
      </c>
      <c r="W27" s="24"/>
      <c r="X27" s="21"/>
      <c r="Y27" s="121" t="s">
        <v>53</v>
      </c>
      <c r="Z27" s="121"/>
      <c r="AA27" s="121"/>
      <c r="AB27" s="121"/>
      <c r="AC27" s="17">
        <f t="shared" si="2"/>
        <v>0</v>
      </c>
      <c r="AD27" s="17">
        <f t="shared" si="3"/>
        <v>0</v>
      </c>
    </row>
    <row r="28" spans="1:30" s="19" customFormat="1" ht="15" customHeight="1" x14ac:dyDescent="0.15">
      <c r="A28" s="15"/>
      <c r="B28" s="16"/>
      <c r="C28" s="119" t="s">
        <v>54</v>
      </c>
      <c r="D28" s="119"/>
      <c r="E28" s="119"/>
      <c r="F28" s="119"/>
      <c r="G28" s="137"/>
      <c r="H28" s="37">
        <f t="shared" si="0"/>
        <v>79234</v>
      </c>
      <c r="I28" s="57">
        <v>78379</v>
      </c>
      <c r="J28" s="57">
        <v>355</v>
      </c>
      <c r="K28" s="57">
        <v>180</v>
      </c>
      <c r="L28" s="57">
        <v>105</v>
      </c>
      <c r="M28" s="57">
        <v>114</v>
      </c>
      <c r="N28" s="58">
        <v>101</v>
      </c>
      <c r="O28" s="17"/>
      <c r="P28" s="83">
        <f t="shared" si="1"/>
        <v>7503</v>
      </c>
      <c r="Q28" s="97">
        <v>7448</v>
      </c>
      <c r="R28" s="97">
        <v>33</v>
      </c>
      <c r="S28" s="97">
        <v>11</v>
      </c>
      <c r="T28" s="97">
        <v>2</v>
      </c>
      <c r="U28" s="97">
        <v>5</v>
      </c>
      <c r="V28" s="98">
        <v>4</v>
      </c>
      <c r="W28" s="18"/>
      <c r="X28" s="119" t="s">
        <v>54</v>
      </c>
      <c r="Y28" s="119"/>
      <c r="Z28" s="119"/>
      <c r="AA28" s="119"/>
      <c r="AB28" s="119"/>
      <c r="AC28" s="17">
        <f t="shared" si="2"/>
        <v>0</v>
      </c>
      <c r="AD28" s="17">
        <f t="shared" si="3"/>
        <v>0</v>
      </c>
    </row>
    <row r="29" spans="1:30" s="25" customFormat="1" x14ac:dyDescent="0.15">
      <c r="A29" s="20"/>
      <c r="B29" s="21"/>
      <c r="C29" s="21"/>
      <c r="D29" s="121" t="s">
        <v>55</v>
      </c>
      <c r="E29" s="121"/>
      <c r="F29" s="121"/>
      <c r="G29" s="134"/>
      <c r="H29" s="37">
        <f t="shared" si="0"/>
        <v>4896</v>
      </c>
      <c r="I29" s="55">
        <v>4570</v>
      </c>
      <c r="J29" s="55">
        <v>127</v>
      </c>
      <c r="K29" s="55">
        <v>56</v>
      </c>
      <c r="L29" s="55">
        <v>55</v>
      </c>
      <c r="M29" s="55">
        <v>53</v>
      </c>
      <c r="N29" s="56">
        <v>35</v>
      </c>
      <c r="O29" s="23"/>
      <c r="P29" s="83">
        <f t="shared" si="1"/>
        <v>315</v>
      </c>
      <c r="Q29" s="95">
        <v>305</v>
      </c>
      <c r="R29" s="95">
        <v>6</v>
      </c>
      <c r="S29" s="95">
        <v>1</v>
      </c>
      <c r="T29" s="95">
        <v>1</v>
      </c>
      <c r="U29" s="95">
        <v>1</v>
      </c>
      <c r="V29" s="96">
        <v>1</v>
      </c>
      <c r="W29" s="24"/>
      <c r="X29" s="21"/>
      <c r="Y29" s="121" t="s">
        <v>55</v>
      </c>
      <c r="Z29" s="121"/>
      <c r="AA29" s="121"/>
      <c r="AB29" s="121"/>
      <c r="AC29" s="17">
        <f t="shared" si="2"/>
        <v>0</v>
      </c>
      <c r="AD29" s="17">
        <f t="shared" si="3"/>
        <v>0</v>
      </c>
    </row>
    <row r="30" spans="1:30" s="25" customFormat="1" x14ac:dyDescent="0.15">
      <c r="A30" s="15"/>
      <c r="B30" s="21"/>
      <c r="C30" s="21"/>
      <c r="D30" s="121" t="s">
        <v>56</v>
      </c>
      <c r="E30" s="121"/>
      <c r="F30" s="121"/>
      <c r="G30" s="134"/>
      <c r="H30" s="37">
        <f t="shared" si="0"/>
        <v>5860</v>
      </c>
      <c r="I30" s="55">
        <v>5783</v>
      </c>
      <c r="J30" s="55">
        <v>39</v>
      </c>
      <c r="K30" s="55">
        <v>8</v>
      </c>
      <c r="L30" s="55">
        <v>11</v>
      </c>
      <c r="M30" s="55">
        <v>12</v>
      </c>
      <c r="N30" s="56">
        <v>7</v>
      </c>
      <c r="O30" s="23"/>
      <c r="P30" s="83">
        <f t="shared" si="1"/>
        <v>2342</v>
      </c>
      <c r="Q30" s="95">
        <v>2334</v>
      </c>
      <c r="R30" s="95">
        <v>6</v>
      </c>
      <c r="S30" s="95">
        <v>2</v>
      </c>
      <c r="T30" s="95">
        <v>0</v>
      </c>
      <c r="U30" s="95">
        <v>0</v>
      </c>
      <c r="V30" s="96">
        <v>0</v>
      </c>
      <c r="W30" s="24"/>
      <c r="X30" s="21"/>
      <c r="Y30" s="121" t="s">
        <v>56</v>
      </c>
      <c r="Z30" s="121"/>
      <c r="AA30" s="121"/>
      <c r="AB30" s="121"/>
      <c r="AC30" s="17">
        <f t="shared" si="2"/>
        <v>0</v>
      </c>
      <c r="AD30" s="17">
        <f t="shared" si="3"/>
        <v>0</v>
      </c>
    </row>
    <row r="31" spans="1:30" s="25" customFormat="1" x14ac:dyDescent="0.15">
      <c r="A31" s="15"/>
      <c r="B31" s="21"/>
      <c r="C31" s="21"/>
      <c r="D31" s="121" t="s">
        <v>57</v>
      </c>
      <c r="E31" s="121"/>
      <c r="F31" s="121"/>
      <c r="G31" s="134"/>
      <c r="H31" s="37">
        <f t="shared" si="0"/>
        <v>68478</v>
      </c>
      <c r="I31" s="55">
        <v>68026</v>
      </c>
      <c r="J31" s="55">
        <v>189</v>
      </c>
      <c r="K31" s="55">
        <v>116</v>
      </c>
      <c r="L31" s="55">
        <v>39</v>
      </c>
      <c r="M31" s="55">
        <v>49</v>
      </c>
      <c r="N31" s="56">
        <v>59</v>
      </c>
      <c r="O31" s="23"/>
      <c r="P31" s="83">
        <f t="shared" si="1"/>
        <v>4846</v>
      </c>
      <c r="Q31" s="95">
        <v>4809</v>
      </c>
      <c r="R31" s="95">
        <v>21</v>
      </c>
      <c r="S31" s="95">
        <v>8</v>
      </c>
      <c r="T31" s="95">
        <v>1</v>
      </c>
      <c r="U31" s="95">
        <v>4</v>
      </c>
      <c r="V31" s="96">
        <v>3</v>
      </c>
      <c r="W31" s="24"/>
      <c r="X31" s="21"/>
      <c r="Y31" s="121" t="s">
        <v>57</v>
      </c>
      <c r="Z31" s="121"/>
      <c r="AA31" s="121"/>
      <c r="AB31" s="121"/>
      <c r="AC31" s="17">
        <f t="shared" si="2"/>
        <v>0</v>
      </c>
      <c r="AD31" s="17">
        <f t="shared" si="3"/>
        <v>0</v>
      </c>
    </row>
    <row r="32" spans="1:30" s="19" customFormat="1" ht="15" customHeight="1" x14ac:dyDescent="0.15">
      <c r="A32" s="15"/>
      <c r="B32" s="16"/>
      <c r="C32" s="119" t="s">
        <v>58</v>
      </c>
      <c r="D32" s="119"/>
      <c r="E32" s="119"/>
      <c r="F32" s="119"/>
      <c r="G32" s="137"/>
      <c r="H32" s="37">
        <f t="shared" si="0"/>
        <v>12534</v>
      </c>
      <c r="I32" s="59">
        <v>11609</v>
      </c>
      <c r="J32" s="59">
        <v>241</v>
      </c>
      <c r="K32" s="59">
        <v>332</v>
      </c>
      <c r="L32" s="59">
        <v>46</v>
      </c>
      <c r="M32" s="59">
        <v>93</v>
      </c>
      <c r="N32" s="60">
        <v>213</v>
      </c>
      <c r="O32" s="17"/>
      <c r="P32" s="83">
        <f t="shared" si="1"/>
        <v>750</v>
      </c>
      <c r="Q32" s="99">
        <v>671</v>
      </c>
      <c r="R32" s="99">
        <v>29</v>
      </c>
      <c r="S32" s="99">
        <v>23</v>
      </c>
      <c r="T32" s="99">
        <v>5</v>
      </c>
      <c r="U32" s="99">
        <v>9</v>
      </c>
      <c r="V32" s="100">
        <v>13</v>
      </c>
      <c r="W32" s="18"/>
      <c r="X32" s="119" t="s">
        <v>58</v>
      </c>
      <c r="Y32" s="119"/>
      <c r="Z32" s="119"/>
      <c r="AA32" s="119"/>
      <c r="AB32" s="119"/>
      <c r="AC32" s="17">
        <f t="shared" si="2"/>
        <v>0</v>
      </c>
      <c r="AD32" s="17">
        <f t="shared" si="3"/>
        <v>0</v>
      </c>
    </row>
    <row r="33" spans="1:30" s="25" customFormat="1" x14ac:dyDescent="0.15">
      <c r="A33" s="20"/>
      <c r="B33" s="21"/>
      <c r="C33" s="21"/>
      <c r="D33" s="121" t="s">
        <v>59</v>
      </c>
      <c r="E33" s="121"/>
      <c r="F33" s="121"/>
      <c r="G33" s="134"/>
      <c r="H33" s="37">
        <f t="shared" si="0"/>
        <v>10507</v>
      </c>
      <c r="I33" s="61">
        <v>9621</v>
      </c>
      <c r="J33" s="61">
        <v>225</v>
      </c>
      <c r="K33" s="61">
        <v>316</v>
      </c>
      <c r="L33" s="61">
        <v>44</v>
      </c>
      <c r="M33" s="61">
        <v>89</v>
      </c>
      <c r="N33" s="62">
        <v>212</v>
      </c>
      <c r="O33" s="23"/>
      <c r="P33" s="83">
        <f t="shared" si="1"/>
        <v>675</v>
      </c>
      <c r="Q33" s="101">
        <v>599</v>
      </c>
      <c r="R33" s="101">
        <v>28</v>
      </c>
      <c r="S33" s="101">
        <v>22</v>
      </c>
      <c r="T33" s="101">
        <v>5</v>
      </c>
      <c r="U33" s="101">
        <v>8</v>
      </c>
      <c r="V33" s="102">
        <v>13</v>
      </c>
      <c r="W33" s="24"/>
      <c r="X33" s="21"/>
      <c r="Y33" s="121" t="s">
        <v>59</v>
      </c>
      <c r="Z33" s="121"/>
      <c r="AA33" s="121"/>
      <c r="AB33" s="121"/>
      <c r="AC33" s="17">
        <f t="shared" si="2"/>
        <v>0</v>
      </c>
      <c r="AD33" s="17">
        <f t="shared" si="3"/>
        <v>0</v>
      </c>
    </row>
    <row r="34" spans="1:30" s="25" customFormat="1" x14ac:dyDescent="0.15">
      <c r="A34" s="15"/>
      <c r="B34" s="21"/>
      <c r="C34" s="21"/>
      <c r="D34" s="121" t="s">
        <v>60</v>
      </c>
      <c r="E34" s="121"/>
      <c r="F34" s="121"/>
      <c r="G34" s="134"/>
      <c r="H34" s="37">
        <f t="shared" si="0"/>
        <v>937</v>
      </c>
      <c r="I34" s="61">
        <v>926</v>
      </c>
      <c r="J34" s="61">
        <v>4</v>
      </c>
      <c r="K34" s="61">
        <v>4</v>
      </c>
      <c r="L34" s="61">
        <v>1</v>
      </c>
      <c r="M34" s="61">
        <v>2</v>
      </c>
      <c r="N34" s="62">
        <v>0</v>
      </c>
      <c r="O34" s="23"/>
      <c r="P34" s="83">
        <f t="shared" si="1"/>
        <v>12</v>
      </c>
      <c r="Q34" s="101">
        <v>12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24"/>
      <c r="X34" s="21"/>
      <c r="Y34" s="121" t="s">
        <v>60</v>
      </c>
      <c r="Z34" s="121"/>
      <c r="AA34" s="121"/>
      <c r="AB34" s="121"/>
      <c r="AC34" s="17">
        <f t="shared" si="2"/>
        <v>0</v>
      </c>
      <c r="AD34" s="17">
        <f t="shared" si="3"/>
        <v>0</v>
      </c>
    </row>
    <row r="35" spans="1:30" s="25" customFormat="1" x14ac:dyDescent="0.15">
      <c r="A35" s="15"/>
      <c r="B35" s="21"/>
      <c r="C35" s="21"/>
      <c r="D35" s="21"/>
      <c r="E35" s="121" t="s">
        <v>60</v>
      </c>
      <c r="F35" s="121"/>
      <c r="G35" s="134"/>
      <c r="H35" s="37">
        <f t="shared" si="0"/>
        <v>340</v>
      </c>
      <c r="I35" s="63">
        <v>333</v>
      </c>
      <c r="J35" s="63">
        <v>1</v>
      </c>
      <c r="K35" s="63">
        <v>4</v>
      </c>
      <c r="L35" s="45">
        <v>0</v>
      </c>
      <c r="M35" s="45">
        <v>2</v>
      </c>
      <c r="N35" s="46">
        <v>0</v>
      </c>
      <c r="O35" s="23"/>
      <c r="P35" s="83">
        <f t="shared" si="1"/>
        <v>10</v>
      </c>
      <c r="Q35" s="103">
        <v>10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24"/>
      <c r="X35" s="21"/>
      <c r="Y35" s="21"/>
      <c r="Z35" s="121" t="s">
        <v>60</v>
      </c>
      <c r="AA35" s="121"/>
      <c r="AB35" s="121"/>
      <c r="AC35" s="17">
        <f t="shared" si="2"/>
        <v>0</v>
      </c>
      <c r="AD35" s="17">
        <f t="shared" si="3"/>
        <v>0</v>
      </c>
    </row>
    <row r="36" spans="1:30" s="25" customFormat="1" x14ac:dyDescent="0.15">
      <c r="A36" s="15"/>
      <c r="B36" s="21"/>
      <c r="C36" s="21"/>
      <c r="D36" s="21"/>
      <c r="E36" s="121" t="s">
        <v>61</v>
      </c>
      <c r="F36" s="121"/>
      <c r="G36" s="134"/>
      <c r="H36" s="37">
        <f t="shared" si="0"/>
        <v>597</v>
      </c>
      <c r="I36" s="63">
        <v>593</v>
      </c>
      <c r="J36" s="63">
        <v>3</v>
      </c>
      <c r="K36" s="63">
        <v>0</v>
      </c>
      <c r="L36" s="45">
        <v>1</v>
      </c>
      <c r="M36" s="45">
        <v>0</v>
      </c>
      <c r="N36" s="46">
        <v>0</v>
      </c>
      <c r="O36" s="23"/>
      <c r="P36" s="83">
        <f t="shared" si="1"/>
        <v>2</v>
      </c>
      <c r="Q36" s="103">
        <v>2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24"/>
      <c r="X36" s="21"/>
      <c r="Y36" s="21"/>
      <c r="Z36" s="121" t="s">
        <v>61</v>
      </c>
      <c r="AA36" s="121"/>
      <c r="AB36" s="121"/>
      <c r="AC36" s="17">
        <f t="shared" si="2"/>
        <v>0</v>
      </c>
      <c r="AD36" s="17">
        <f t="shared" si="3"/>
        <v>0</v>
      </c>
    </row>
    <row r="37" spans="1:30" s="25" customFormat="1" x14ac:dyDescent="0.15">
      <c r="A37" s="15"/>
      <c r="B37" s="21"/>
      <c r="C37" s="21"/>
      <c r="D37" s="121" t="s">
        <v>62</v>
      </c>
      <c r="E37" s="121"/>
      <c r="F37" s="121"/>
      <c r="G37" s="134"/>
      <c r="H37" s="37">
        <f t="shared" si="0"/>
        <v>929</v>
      </c>
      <c r="I37" s="64">
        <v>907</v>
      </c>
      <c r="J37" s="64">
        <v>10</v>
      </c>
      <c r="K37" s="64">
        <v>9</v>
      </c>
      <c r="L37" s="64">
        <v>0</v>
      </c>
      <c r="M37" s="64">
        <v>2</v>
      </c>
      <c r="N37" s="65">
        <v>1</v>
      </c>
      <c r="O37" s="23"/>
      <c r="P37" s="83">
        <f t="shared" si="1"/>
        <v>63</v>
      </c>
      <c r="Q37" s="104">
        <v>60</v>
      </c>
      <c r="R37" s="90">
        <v>1</v>
      </c>
      <c r="S37" s="90">
        <v>1</v>
      </c>
      <c r="T37" s="90">
        <v>0</v>
      </c>
      <c r="U37" s="90">
        <v>1</v>
      </c>
      <c r="V37" s="90">
        <v>0</v>
      </c>
      <c r="W37" s="24"/>
      <c r="X37" s="21"/>
      <c r="Y37" s="121" t="s">
        <v>62</v>
      </c>
      <c r="Z37" s="121"/>
      <c r="AA37" s="121"/>
      <c r="AB37" s="121"/>
      <c r="AC37" s="17">
        <f t="shared" si="2"/>
        <v>0</v>
      </c>
      <c r="AD37" s="17">
        <f t="shared" si="3"/>
        <v>0</v>
      </c>
    </row>
    <row r="38" spans="1:30" s="25" customFormat="1" x14ac:dyDescent="0.15">
      <c r="A38" s="15"/>
      <c r="B38" s="21"/>
      <c r="C38" s="21"/>
      <c r="D38" s="21"/>
      <c r="E38" s="132" t="s">
        <v>10</v>
      </c>
      <c r="F38" s="132"/>
      <c r="G38" s="138"/>
      <c r="H38" s="37">
        <f t="shared" si="0"/>
        <v>33</v>
      </c>
      <c r="I38" s="64">
        <v>33</v>
      </c>
      <c r="J38" s="64">
        <v>0</v>
      </c>
      <c r="K38" s="64">
        <v>0</v>
      </c>
      <c r="L38" s="64">
        <v>0</v>
      </c>
      <c r="M38" s="64">
        <v>0</v>
      </c>
      <c r="N38" s="65">
        <v>0</v>
      </c>
      <c r="O38" s="23"/>
      <c r="P38" s="83">
        <f t="shared" si="1"/>
        <v>2</v>
      </c>
      <c r="Q38" s="104">
        <v>2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24"/>
      <c r="X38" s="21"/>
      <c r="Y38" s="21"/>
      <c r="Z38" s="132" t="s">
        <v>10</v>
      </c>
      <c r="AA38" s="132"/>
      <c r="AB38" s="132"/>
      <c r="AC38" s="17">
        <f t="shared" si="2"/>
        <v>0</v>
      </c>
      <c r="AD38" s="17">
        <f t="shared" si="3"/>
        <v>0</v>
      </c>
    </row>
    <row r="39" spans="1:30" s="25" customFormat="1" x14ac:dyDescent="0.15">
      <c r="A39" s="15"/>
      <c r="B39" s="21"/>
      <c r="C39" s="21"/>
      <c r="D39" s="21"/>
      <c r="E39" s="121" t="s">
        <v>11</v>
      </c>
      <c r="F39" s="121"/>
      <c r="G39" s="134"/>
      <c r="H39" s="37">
        <f t="shared" si="0"/>
        <v>861</v>
      </c>
      <c r="I39" s="64">
        <v>839</v>
      </c>
      <c r="J39" s="64">
        <v>10</v>
      </c>
      <c r="K39" s="64">
        <v>9</v>
      </c>
      <c r="L39" s="64">
        <v>0</v>
      </c>
      <c r="M39" s="64">
        <v>2</v>
      </c>
      <c r="N39" s="65">
        <v>1</v>
      </c>
      <c r="O39" s="23"/>
      <c r="P39" s="83">
        <f t="shared" si="1"/>
        <v>57</v>
      </c>
      <c r="Q39" s="104">
        <v>54</v>
      </c>
      <c r="R39" s="45">
        <v>1</v>
      </c>
      <c r="S39" s="45">
        <v>1</v>
      </c>
      <c r="T39" s="45">
        <v>0</v>
      </c>
      <c r="U39" s="45">
        <v>1</v>
      </c>
      <c r="V39" s="45">
        <v>0</v>
      </c>
      <c r="W39" s="24"/>
      <c r="X39" s="21"/>
      <c r="Y39" s="21"/>
      <c r="Z39" s="121" t="s">
        <v>11</v>
      </c>
      <c r="AA39" s="121"/>
      <c r="AB39" s="121"/>
      <c r="AC39" s="17">
        <f t="shared" si="2"/>
        <v>0</v>
      </c>
      <c r="AD39" s="17">
        <f t="shared" si="3"/>
        <v>0</v>
      </c>
    </row>
    <row r="40" spans="1:30" s="25" customFormat="1" x14ac:dyDescent="0.15">
      <c r="A40" s="15"/>
      <c r="B40" s="21"/>
      <c r="C40" s="21"/>
      <c r="D40" s="21"/>
      <c r="E40" s="121" t="s">
        <v>42</v>
      </c>
      <c r="F40" s="121"/>
      <c r="G40" s="134"/>
      <c r="H40" s="37">
        <f t="shared" si="0"/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5">
        <v>0</v>
      </c>
      <c r="O40" s="23"/>
      <c r="P40" s="83">
        <f t="shared" si="1"/>
        <v>0</v>
      </c>
      <c r="Q40" s="104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24"/>
      <c r="X40" s="21"/>
      <c r="Y40" s="21"/>
      <c r="Z40" s="121" t="s">
        <v>42</v>
      </c>
      <c r="AA40" s="121"/>
      <c r="AB40" s="121"/>
      <c r="AC40" s="17">
        <f t="shared" si="2"/>
        <v>0</v>
      </c>
      <c r="AD40" s="17">
        <f t="shared" si="3"/>
        <v>0</v>
      </c>
    </row>
    <row r="41" spans="1:30" s="25" customFormat="1" x14ac:dyDescent="0.15">
      <c r="A41" s="15"/>
      <c r="B41" s="21"/>
      <c r="C41" s="21"/>
      <c r="D41" s="21"/>
      <c r="E41" s="121" t="s">
        <v>12</v>
      </c>
      <c r="F41" s="121"/>
      <c r="G41" s="134"/>
      <c r="H41" s="37">
        <f t="shared" si="0"/>
        <v>17</v>
      </c>
      <c r="I41" s="64">
        <v>17</v>
      </c>
      <c r="J41" s="64">
        <v>0</v>
      </c>
      <c r="K41" s="64">
        <v>0</v>
      </c>
      <c r="L41" s="64">
        <v>0</v>
      </c>
      <c r="M41" s="64">
        <v>0</v>
      </c>
      <c r="N41" s="65">
        <v>0</v>
      </c>
      <c r="O41" s="23"/>
      <c r="P41" s="83">
        <f t="shared" si="1"/>
        <v>0</v>
      </c>
      <c r="Q41" s="104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24"/>
      <c r="X41" s="21"/>
      <c r="Y41" s="21"/>
      <c r="Z41" s="121" t="s">
        <v>12</v>
      </c>
      <c r="AA41" s="121"/>
      <c r="AB41" s="121"/>
      <c r="AC41" s="17">
        <f t="shared" si="2"/>
        <v>0</v>
      </c>
      <c r="AD41" s="17">
        <f t="shared" si="3"/>
        <v>0</v>
      </c>
    </row>
    <row r="42" spans="1:30" s="25" customFormat="1" x14ac:dyDescent="0.15">
      <c r="A42" s="15"/>
      <c r="B42" s="21"/>
      <c r="C42" s="21"/>
      <c r="D42" s="21"/>
      <c r="E42" s="122" t="s">
        <v>63</v>
      </c>
      <c r="F42" s="122"/>
      <c r="G42" s="139"/>
      <c r="H42" s="37">
        <f t="shared" si="0"/>
        <v>18</v>
      </c>
      <c r="I42" s="64">
        <v>18</v>
      </c>
      <c r="J42" s="64">
        <v>0</v>
      </c>
      <c r="K42" s="64">
        <v>0</v>
      </c>
      <c r="L42" s="64">
        <v>0</v>
      </c>
      <c r="M42" s="64">
        <v>0</v>
      </c>
      <c r="N42" s="65">
        <v>0</v>
      </c>
      <c r="O42" s="23"/>
      <c r="P42" s="83">
        <f t="shared" si="1"/>
        <v>4</v>
      </c>
      <c r="Q42" s="104">
        <v>4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24"/>
      <c r="X42" s="21"/>
      <c r="Y42" s="21"/>
      <c r="Z42" s="122" t="s">
        <v>63</v>
      </c>
      <c r="AA42" s="122"/>
      <c r="AB42" s="122"/>
      <c r="AC42" s="17">
        <f t="shared" si="2"/>
        <v>0</v>
      </c>
      <c r="AD42" s="17">
        <f t="shared" si="3"/>
        <v>0</v>
      </c>
    </row>
    <row r="43" spans="1:30" s="25" customFormat="1" x14ac:dyDescent="0.15">
      <c r="A43" s="15"/>
      <c r="B43" s="21"/>
      <c r="C43" s="21"/>
      <c r="D43" s="121" t="s">
        <v>64</v>
      </c>
      <c r="E43" s="121"/>
      <c r="F43" s="121"/>
      <c r="G43" s="134"/>
      <c r="H43" s="37">
        <f t="shared" si="0"/>
        <v>95</v>
      </c>
      <c r="I43" s="45">
        <v>93</v>
      </c>
      <c r="J43" s="45">
        <v>0</v>
      </c>
      <c r="K43" s="45">
        <v>2</v>
      </c>
      <c r="L43" s="45">
        <v>0</v>
      </c>
      <c r="M43" s="45">
        <v>0</v>
      </c>
      <c r="N43" s="46">
        <v>0</v>
      </c>
      <c r="O43" s="23"/>
      <c r="P43" s="83">
        <f t="shared" si="1"/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24"/>
      <c r="X43" s="21"/>
      <c r="Y43" s="121" t="s">
        <v>64</v>
      </c>
      <c r="Z43" s="121"/>
      <c r="AA43" s="121"/>
      <c r="AB43" s="121"/>
      <c r="AC43" s="17">
        <f t="shared" si="2"/>
        <v>0</v>
      </c>
      <c r="AD43" s="17">
        <f t="shared" si="3"/>
        <v>0</v>
      </c>
    </row>
    <row r="44" spans="1:30" s="19" customFormat="1" x14ac:dyDescent="0.15">
      <c r="A44" s="15"/>
      <c r="B44" s="21"/>
      <c r="C44" s="21"/>
      <c r="D44" s="21"/>
      <c r="E44" s="120" t="s">
        <v>51</v>
      </c>
      <c r="F44" s="120"/>
      <c r="G44" s="22" t="s">
        <v>13</v>
      </c>
      <c r="H44" s="37">
        <f t="shared" si="0"/>
        <v>63</v>
      </c>
      <c r="I44" s="45">
        <v>61</v>
      </c>
      <c r="J44" s="45">
        <v>0</v>
      </c>
      <c r="K44" s="45">
        <v>2</v>
      </c>
      <c r="L44" s="45">
        <v>0</v>
      </c>
      <c r="M44" s="45">
        <v>0</v>
      </c>
      <c r="N44" s="46">
        <v>0</v>
      </c>
      <c r="O44" s="23"/>
      <c r="P44" s="83">
        <f t="shared" si="1"/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24"/>
      <c r="X44" s="21"/>
      <c r="Y44" s="21"/>
      <c r="Z44" s="120" t="s">
        <v>51</v>
      </c>
      <c r="AA44" s="120"/>
      <c r="AB44" s="21" t="s">
        <v>13</v>
      </c>
      <c r="AC44" s="17">
        <f t="shared" si="2"/>
        <v>0</v>
      </c>
      <c r="AD44" s="17">
        <f t="shared" si="3"/>
        <v>0</v>
      </c>
    </row>
    <row r="45" spans="1:30" s="25" customFormat="1" x14ac:dyDescent="0.15">
      <c r="A45" s="15"/>
      <c r="B45" s="21"/>
      <c r="C45" s="21"/>
      <c r="D45" s="121" t="s">
        <v>14</v>
      </c>
      <c r="E45" s="121"/>
      <c r="F45" s="121"/>
      <c r="G45" s="134"/>
      <c r="H45" s="37">
        <f t="shared" si="0"/>
        <v>2</v>
      </c>
      <c r="I45" s="45">
        <v>2</v>
      </c>
      <c r="J45" s="45">
        <v>0</v>
      </c>
      <c r="K45" s="45">
        <v>0</v>
      </c>
      <c r="L45" s="45">
        <v>0</v>
      </c>
      <c r="M45" s="45">
        <v>0</v>
      </c>
      <c r="N45" s="46">
        <v>0</v>
      </c>
      <c r="O45" s="23"/>
      <c r="P45" s="83">
        <f t="shared" si="1"/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24"/>
      <c r="X45" s="21"/>
      <c r="Y45" s="121" t="s">
        <v>14</v>
      </c>
      <c r="Z45" s="121"/>
      <c r="AA45" s="121"/>
      <c r="AB45" s="121"/>
      <c r="AC45" s="17">
        <f t="shared" si="2"/>
        <v>0</v>
      </c>
      <c r="AD45" s="17">
        <f t="shared" si="3"/>
        <v>0</v>
      </c>
    </row>
    <row r="46" spans="1:30" s="25" customFormat="1" x14ac:dyDescent="0.15">
      <c r="A46" s="15"/>
      <c r="B46" s="21"/>
      <c r="C46" s="21"/>
      <c r="D46" s="121" t="s">
        <v>65</v>
      </c>
      <c r="E46" s="121"/>
      <c r="F46" s="121"/>
      <c r="G46" s="134"/>
      <c r="H46" s="37">
        <f t="shared" si="0"/>
        <v>64</v>
      </c>
      <c r="I46" s="45">
        <v>60</v>
      </c>
      <c r="J46" s="45">
        <v>2</v>
      </c>
      <c r="K46" s="45">
        <v>1</v>
      </c>
      <c r="L46" s="45">
        <v>1</v>
      </c>
      <c r="M46" s="45">
        <v>0</v>
      </c>
      <c r="N46" s="46">
        <v>0</v>
      </c>
      <c r="O46" s="23"/>
      <c r="P46" s="83">
        <f t="shared" si="1"/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24"/>
      <c r="X46" s="21"/>
      <c r="Y46" s="121" t="s">
        <v>65</v>
      </c>
      <c r="Z46" s="121"/>
      <c r="AA46" s="121"/>
      <c r="AB46" s="121"/>
      <c r="AC46" s="17">
        <f t="shared" si="2"/>
        <v>0</v>
      </c>
      <c r="AD46" s="17">
        <f t="shared" si="3"/>
        <v>0</v>
      </c>
    </row>
    <row r="47" spans="1:30" s="25" customFormat="1" ht="15" customHeight="1" x14ac:dyDescent="0.15">
      <c r="A47" s="15"/>
      <c r="B47" s="16"/>
      <c r="C47" s="119" t="s">
        <v>66</v>
      </c>
      <c r="D47" s="119"/>
      <c r="E47" s="119"/>
      <c r="F47" s="119"/>
      <c r="G47" s="137"/>
      <c r="H47" s="37">
        <f t="shared" si="0"/>
        <v>5432</v>
      </c>
      <c r="I47" s="66">
        <v>5410</v>
      </c>
      <c r="J47" s="66">
        <v>16</v>
      </c>
      <c r="K47" s="66">
        <v>2</v>
      </c>
      <c r="L47" s="66">
        <v>1</v>
      </c>
      <c r="M47" s="66">
        <v>1</v>
      </c>
      <c r="N47" s="67">
        <v>2</v>
      </c>
      <c r="O47" s="17"/>
      <c r="P47" s="83">
        <f t="shared" si="1"/>
        <v>477</v>
      </c>
      <c r="Q47" s="105">
        <v>474</v>
      </c>
      <c r="R47" s="105">
        <v>2</v>
      </c>
      <c r="S47" s="105">
        <v>1</v>
      </c>
      <c r="T47" s="105">
        <v>0</v>
      </c>
      <c r="U47" s="105">
        <v>0</v>
      </c>
      <c r="V47" s="106">
        <v>0</v>
      </c>
      <c r="W47" s="18"/>
      <c r="X47" s="119" t="s">
        <v>66</v>
      </c>
      <c r="Y47" s="119"/>
      <c r="Z47" s="119"/>
      <c r="AA47" s="119"/>
      <c r="AB47" s="119"/>
      <c r="AC47" s="17">
        <f t="shared" si="2"/>
        <v>0</v>
      </c>
      <c r="AD47" s="17">
        <f t="shared" si="3"/>
        <v>0</v>
      </c>
    </row>
    <row r="48" spans="1:30" s="25" customFormat="1" x14ac:dyDescent="0.15">
      <c r="A48" s="20"/>
      <c r="B48" s="21"/>
      <c r="C48" s="21"/>
      <c r="D48" s="121" t="s">
        <v>67</v>
      </c>
      <c r="E48" s="121"/>
      <c r="F48" s="121"/>
      <c r="G48" s="134"/>
      <c r="H48" s="37">
        <f t="shared" si="0"/>
        <v>542</v>
      </c>
      <c r="I48" s="68">
        <v>541</v>
      </c>
      <c r="J48" s="68">
        <v>1</v>
      </c>
      <c r="K48" s="68">
        <v>0</v>
      </c>
      <c r="L48" s="68">
        <v>0</v>
      </c>
      <c r="M48" s="68">
        <v>0</v>
      </c>
      <c r="N48" s="69">
        <v>0</v>
      </c>
      <c r="O48" s="23"/>
      <c r="P48" s="83">
        <f t="shared" si="1"/>
        <v>2</v>
      </c>
      <c r="Q48" s="107">
        <v>2</v>
      </c>
      <c r="R48" s="107">
        <v>0</v>
      </c>
      <c r="S48" s="107">
        <v>0</v>
      </c>
      <c r="T48" s="107">
        <v>0</v>
      </c>
      <c r="U48" s="107">
        <v>0</v>
      </c>
      <c r="V48" s="108">
        <v>0</v>
      </c>
      <c r="W48" s="24"/>
      <c r="X48" s="21"/>
      <c r="Y48" s="121" t="s">
        <v>67</v>
      </c>
      <c r="Z48" s="121"/>
      <c r="AA48" s="121"/>
      <c r="AB48" s="121"/>
      <c r="AC48" s="17">
        <f t="shared" si="2"/>
        <v>0</v>
      </c>
      <c r="AD48" s="17">
        <f t="shared" si="3"/>
        <v>0</v>
      </c>
    </row>
    <row r="49" spans="1:30" s="19" customFormat="1" x14ac:dyDescent="0.15">
      <c r="A49" s="20"/>
      <c r="B49" s="21"/>
      <c r="C49" s="21"/>
      <c r="D49" s="21"/>
      <c r="E49" s="122" t="s">
        <v>68</v>
      </c>
      <c r="F49" s="121"/>
      <c r="G49" s="134"/>
      <c r="H49" s="37">
        <f t="shared" si="0"/>
        <v>325</v>
      </c>
      <c r="I49" s="70">
        <v>324</v>
      </c>
      <c r="J49" s="46">
        <v>1</v>
      </c>
      <c r="K49" s="46">
        <v>0</v>
      </c>
      <c r="L49" s="46">
        <v>0</v>
      </c>
      <c r="M49" s="46">
        <v>0</v>
      </c>
      <c r="N49" s="46">
        <v>0</v>
      </c>
      <c r="O49" s="23"/>
      <c r="P49" s="83">
        <f t="shared" si="1"/>
        <v>2</v>
      </c>
      <c r="Q49" s="46">
        <v>2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24"/>
      <c r="X49" s="21"/>
      <c r="Y49" s="21"/>
      <c r="Z49" s="122" t="s">
        <v>68</v>
      </c>
      <c r="AA49" s="121"/>
      <c r="AB49" s="121"/>
      <c r="AC49" s="17">
        <f t="shared" si="2"/>
        <v>0</v>
      </c>
      <c r="AD49" s="17">
        <f t="shared" si="3"/>
        <v>0</v>
      </c>
    </row>
    <row r="50" spans="1:30" s="25" customFormat="1" x14ac:dyDescent="0.15">
      <c r="A50" s="20"/>
      <c r="B50" s="21"/>
      <c r="C50" s="21"/>
      <c r="D50" s="21"/>
      <c r="E50" s="122" t="s">
        <v>69</v>
      </c>
      <c r="F50" s="121"/>
      <c r="G50" s="134"/>
      <c r="H50" s="37">
        <f t="shared" si="0"/>
        <v>93</v>
      </c>
      <c r="I50" s="70">
        <v>93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23"/>
      <c r="P50" s="83">
        <f t="shared" si="1"/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24"/>
      <c r="X50" s="21"/>
      <c r="Y50" s="21"/>
      <c r="Z50" s="122" t="s">
        <v>69</v>
      </c>
      <c r="AA50" s="121"/>
      <c r="AB50" s="121"/>
      <c r="AC50" s="17">
        <f t="shared" si="2"/>
        <v>0</v>
      </c>
      <c r="AD50" s="17">
        <f t="shared" si="3"/>
        <v>0</v>
      </c>
    </row>
    <row r="51" spans="1:30" s="25" customFormat="1" x14ac:dyDescent="0.15">
      <c r="A51" s="20"/>
      <c r="B51" s="21"/>
      <c r="C51" s="21"/>
      <c r="D51" s="21"/>
      <c r="E51" s="122" t="s">
        <v>15</v>
      </c>
      <c r="F51" s="121"/>
      <c r="G51" s="134"/>
      <c r="H51" s="37">
        <f t="shared" si="0"/>
        <v>124</v>
      </c>
      <c r="I51" s="70">
        <v>124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23"/>
      <c r="P51" s="83">
        <f t="shared" si="1"/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24"/>
      <c r="X51" s="21"/>
      <c r="Y51" s="21"/>
      <c r="Z51" s="122" t="s">
        <v>15</v>
      </c>
      <c r="AA51" s="121"/>
      <c r="AB51" s="121"/>
      <c r="AC51" s="17">
        <f t="shared" si="2"/>
        <v>0</v>
      </c>
      <c r="AD51" s="17">
        <f t="shared" si="3"/>
        <v>0</v>
      </c>
    </row>
    <row r="52" spans="1:30" s="25" customFormat="1" x14ac:dyDescent="0.15">
      <c r="A52" s="15"/>
      <c r="B52" s="21"/>
      <c r="C52" s="21"/>
      <c r="D52" s="121" t="s">
        <v>70</v>
      </c>
      <c r="E52" s="121"/>
      <c r="F52" s="121"/>
      <c r="G52" s="134"/>
      <c r="H52" s="37">
        <f t="shared" si="0"/>
        <v>4890</v>
      </c>
      <c r="I52" s="71">
        <v>4869</v>
      </c>
      <c r="J52" s="71">
        <v>15</v>
      </c>
      <c r="K52" s="71">
        <v>2</v>
      </c>
      <c r="L52" s="71">
        <v>1</v>
      </c>
      <c r="M52" s="71">
        <v>1</v>
      </c>
      <c r="N52" s="72">
        <v>2</v>
      </c>
      <c r="O52" s="23"/>
      <c r="P52" s="83">
        <f t="shared" si="1"/>
        <v>475</v>
      </c>
      <c r="Q52" s="109">
        <v>472</v>
      </c>
      <c r="R52" s="109">
        <v>2</v>
      </c>
      <c r="S52" s="109">
        <v>1</v>
      </c>
      <c r="T52" s="109">
        <v>0</v>
      </c>
      <c r="U52" s="109">
        <v>0</v>
      </c>
      <c r="V52" s="110">
        <v>0</v>
      </c>
      <c r="W52" s="24"/>
      <c r="X52" s="21"/>
      <c r="Y52" s="121" t="s">
        <v>70</v>
      </c>
      <c r="Z52" s="121"/>
      <c r="AA52" s="121"/>
      <c r="AB52" s="121"/>
      <c r="AC52" s="17">
        <f t="shared" si="2"/>
        <v>0</v>
      </c>
      <c r="AD52" s="17">
        <f t="shared" si="3"/>
        <v>0</v>
      </c>
    </row>
    <row r="53" spans="1:30" s="25" customFormat="1" x14ac:dyDescent="0.15">
      <c r="A53" s="15"/>
      <c r="B53" s="26"/>
      <c r="C53" s="26"/>
      <c r="D53" s="26"/>
      <c r="E53" s="120" t="s">
        <v>51</v>
      </c>
      <c r="F53" s="120"/>
      <c r="G53" s="22" t="s">
        <v>16</v>
      </c>
      <c r="H53" s="37">
        <f t="shared" si="0"/>
        <v>3067</v>
      </c>
      <c r="I53" s="71">
        <v>3050</v>
      </c>
      <c r="J53" s="71">
        <v>13</v>
      </c>
      <c r="K53" s="71">
        <v>1</v>
      </c>
      <c r="L53" s="71">
        <v>1</v>
      </c>
      <c r="M53" s="71">
        <v>1</v>
      </c>
      <c r="N53" s="72">
        <v>1</v>
      </c>
      <c r="O53" s="23"/>
      <c r="P53" s="83">
        <f t="shared" si="1"/>
        <v>313</v>
      </c>
      <c r="Q53" s="109">
        <v>311</v>
      </c>
      <c r="R53" s="109">
        <v>1</v>
      </c>
      <c r="S53" s="109">
        <v>1</v>
      </c>
      <c r="T53" s="109">
        <v>0</v>
      </c>
      <c r="U53" s="109">
        <v>0</v>
      </c>
      <c r="V53" s="110">
        <v>0</v>
      </c>
      <c r="W53" s="27"/>
      <c r="X53" s="26"/>
      <c r="Y53" s="26"/>
      <c r="Z53" s="120" t="s">
        <v>51</v>
      </c>
      <c r="AA53" s="120"/>
      <c r="AB53" s="21" t="s">
        <v>16</v>
      </c>
      <c r="AC53" s="17">
        <f t="shared" si="2"/>
        <v>0</v>
      </c>
      <c r="AD53" s="17">
        <f t="shared" si="3"/>
        <v>0</v>
      </c>
    </row>
    <row r="54" spans="1:30" s="25" customFormat="1" x14ac:dyDescent="0.15">
      <c r="A54" s="15"/>
      <c r="B54" s="26"/>
      <c r="C54" s="26"/>
      <c r="D54" s="26"/>
      <c r="E54" s="131" t="s">
        <v>51</v>
      </c>
      <c r="F54" s="131"/>
      <c r="G54" s="22" t="s">
        <v>17</v>
      </c>
      <c r="H54" s="37">
        <f t="shared" si="0"/>
        <v>1319</v>
      </c>
      <c r="I54" s="71">
        <v>1316</v>
      </c>
      <c r="J54" s="71">
        <v>2</v>
      </c>
      <c r="K54" s="71">
        <v>1</v>
      </c>
      <c r="L54" s="71">
        <v>0</v>
      </c>
      <c r="M54" s="71">
        <v>0</v>
      </c>
      <c r="N54" s="72">
        <v>0</v>
      </c>
      <c r="O54" s="23"/>
      <c r="P54" s="83">
        <f t="shared" si="1"/>
        <v>101</v>
      </c>
      <c r="Q54" s="109">
        <v>100</v>
      </c>
      <c r="R54" s="109">
        <v>1</v>
      </c>
      <c r="S54" s="109">
        <v>0</v>
      </c>
      <c r="T54" s="109">
        <v>0</v>
      </c>
      <c r="U54" s="109">
        <v>0</v>
      </c>
      <c r="V54" s="110">
        <v>0</v>
      </c>
      <c r="W54" s="27"/>
      <c r="X54" s="26"/>
      <c r="Y54" s="26"/>
      <c r="Z54" s="131" t="s">
        <v>51</v>
      </c>
      <c r="AA54" s="131"/>
      <c r="AB54" s="21" t="s">
        <v>17</v>
      </c>
      <c r="AC54" s="17">
        <f t="shared" si="2"/>
        <v>0</v>
      </c>
      <c r="AD54" s="17">
        <f t="shared" si="3"/>
        <v>0</v>
      </c>
    </row>
    <row r="55" spans="1:30" s="25" customFormat="1" ht="15" customHeight="1" x14ac:dyDescent="0.15">
      <c r="A55" s="15"/>
      <c r="B55" s="28"/>
      <c r="C55" s="119" t="s">
        <v>71</v>
      </c>
      <c r="D55" s="119"/>
      <c r="E55" s="119"/>
      <c r="F55" s="119"/>
      <c r="G55" s="137"/>
      <c r="H55" s="37">
        <f t="shared" si="0"/>
        <v>22549</v>
      </c>
      <c r="I55" s="73">
        <v>22427</v>
      </c>
      <c r="J55" s="73">
        <v>64</v>
      </c>
      <c r="K55" s="73">
        <v>35</v>
      </c>
      <c r="L55" s="73">
        <v>3</v>
      </c>
      <c r="M55" s="73">
        <v>9</v>
      </c>
      <c r="N55" s="74">
        <v>11</v>
      </c>
      <c r="O55" s="17"/>
      <c r="P55" s="83">
        <f t="shared" si="1"/>
        <v>2818</v>
      </c>
      <c r="Q55" s="111">
        <v>2808</v>
      </c>
      <c r="R55" s="111">
        <v>7</v>
      </c>
      <c r="S55" s="111">
        <v>3</v>
      </c>
      <c r="T55" s="112">
        <v>0</v>
      </c>
      <c r="U55" s="112">
        <v>0</v>
      </c>
      <c r="V55" s="112">
        <v>0</v>
      </c>
      <c r="W55" s="29"/>
      <c r="X55" s="119" t="s">
        <v>71</v>
      </c>
      <c r="Y55" s="119"/>
      <c r="Z55" s="119"/>
      <c r="AA55" s="119"/>
      <c r="AB55" s="119"/>
      <c r="AC55" s="17">
        <f t="shared" si="2"/>
        <v>0</v>
      </c>
      <c r="AD55" s="17">
        <f t="shared" si="3"/>
        <v>0</v>
      </c>
    </row>
    <row r="56" spans="1:30" s="25" customFormat="1" x14ac:dyDescent="0.15">
      <c r="A56" s="20"/>
      <c r="B56" s="26"/>
      <c r="C56" s="26"/>
      <c r="D56" s="120" t="s">
        <v>51</v>
      </c>
      <c r="E56" s="120"/>
      <c r="F56" s="121" t="s">
        <v>72</v>
      </c>
      <c r="G56" s="134"/>
      <c r="H56" s="37">
        <f t="shared" si="0"/>
        <v>8372</v>
      </c>
      <c r="I56" s="75">
        <v>8360</v>
      </c>
      <c r="J56" s="75">
        <v>5</v>
      </c>
      <c r="K56" s="75">
        <v>7</v>
      </c>
      <c r="L56" s="75">
        <v>0</v>
      </c>
      <c r="M56" s="75">
        <v>0</v>
      </c>
      <c r="N56" s="76">
        <v>0</v>
      </c>
      <c r="O56" s="23"/>
      <c r="P56" s="83">
        <f t="shared" si="1"/>
        <v>1148</v>
      </c>
      <c r="Q56" s="113">
        <v>1147</v>
      </c>
      <c r="R56" s="113">
        <v>0</v>
      </c>
      <c r="S56" s="113">
        <v>1</v>
      </c>
      <c r="T56" s="46">
        <v>0</v>
      </c>
      <c r="U56" s="46">
        <v>0</v>
      </c>
      <c r="V56" s="46">
        <v>0</v>
      </c>
      <c r="W56" s="27"/>
      <c r="X56" s="26"/>
      <c r="Y56" s="120" t="s">
        <v>51</v>
      </c>
      <c r="Z56" s="120"/>
      <c r="AA56" s="121" t="s">
        <v>72</v>
      </c>
      <c r="AB56" s="121"/>
      <c r="AC56" s="17">
        <f t="shared" si="2"/>
        <v>0</v>
      </c>
      <c r="AD56" s="17">
        <f t="shared" si="3"/>
        <v>0</v>
      </c>
    </row>
    <row r="57" spans="1:30" s="25" customFormat="1" x14ac:dyDescent="0.15">
      <c r="A57" s="15"/>
      <c r="B57" s="26"/>
      <c r="C57" s="26"/>
      <c r="D57" s="120" t="s">
        <v>51</v>
      </c>
      <c r="E57" s="120"/>
      <c r="F57" s="121" t="s">
        <v>73</v>
      </c>
      <c r="G57" s="134"/>
      <c r="H57" s="37">
        <f t="shared" si="0"/>
        <v>1654</v>
      </c>
      <c r="I57" s="75">
        <v>1648</v>
      </c>
      <c r="J57" s="75">
        <v>5</v>
      </c>
      <c r="K57" s="75">
        <v>0</v>
      </c>
      <c r="L57" s="75">
        <v>0</v>
      </c>
      <c r="M57" s="75">
        <v>0</v>
      </c>
      <c r="N57" s="76">
        <v>1</v>
      </c>
      <c r="O57" s="23"/>
      <c r="P57" s="83">
        <f t="shared" si="1"/>
        <v>105</v>
      </c>
      <c r="Q57" s="113">
        <v>104</v>
      </c>
      <c r="R57" s="113">
        <v>1</v>
      </c>
      <c r="S57" s="113">
        <v>0</v>
      </c>
      <c r="T57" s="46">
        <v>0</v>
      </c>
      <c r="U57" s="46">
        <v>0</v>
      </c>
      <c r="V57" s="46">
        <v>0</v>
      </c>
      <c r="W57" s="27"/>
      <c r="X57" s="26"/>
      <c r="Y57" s="120" t="s">
        <v>51</v>
      </c>
      <c r="Z57" s="120"/>
      <c r="AA57" s="121" t="s">
        <v>73</v>
      </c>
      <c r="AB57" s="121"/>
      <c r="AC57" s="17">
        <f t="shared" si="2"/>
        <v>0</v>
      </c>
      <c r="AD57" s="17">
        <f t="shared" si="3"/>
        <v>0</v>
      </c>
    </row>
    <row r="58" spans="1:30" s="25" customFormat="1" x14ac:dyDescent="0.15">
      <c r="A58" s="15"/>
      <c r="B58" s="26"/>
      <c r="C58" s="26"/>
      <c r="D58" s="120" t="s">
        <v>51</v>
      </c>
      <c r="E58" s="120"/>
      <c r="F58" s="121" t="s">
        <v>18</v>
      </c>
      <c r="G58" s="134"/>
      <c r="H58" s="37">
        <f t="shared" si="0"/>
        <v>3325</v>
      </c>
      <c r="I58" s="75">
        <v>3318</v>
      </c>
      <c r="J58" s="75">
        <v>3</v>
      </c>
      <c r="K58" s="75">
        <v>3</v>
      </c>
      <c r="L58" s="75">
        <v>0</v>
      </c>
      <c r="M58" s="75">
        <v>1</v>
      </c>
      <c r="N58" s="76">
        <v>0</v>
      </c>
      <c r="O58" s="23"/>
      <c r="P58" s="83">
        <f t="shared" si="1"/>
        <v>707</v>
      </c>
      <c r="Q58" s="113">
        <v>705</v>
      </c>
      <c r="R58" s="113">
        <v>2</v>
      </c>
      <c r="S58" s="113">
        <v>0</v>
      </c>
      <c r="T58" s="46">
        <v>0</v>
      </c>
      <c r="U58" s="46">
        <v>0</v>
      </c>
      <c r="V58" s="46">
        <v>0</v>
      </c>
      <c r="W58" s="27"/>
      <c r="X58" s="26"/>
      <c r="Y58" s="120" t="s">
        <v>51</v>
      </c>
      <c r="Z58" s="120"/>
      <c r="AA58" s="121" t="s">
        <v>18</v>
      </c>
      <c r="AB58" s="121"/>
      <c r="AC58" s="17">
        <f t="shared" si="2"/>
        <v>0</v>
      </c>
      <c r="AD58" s="17">
        <f t="shared" si="3"/>
        <v>0</v>
      </c>
    </row>
    <row r="59" spans="1:30" s="25" customFormat="1" x14ac:dyDescent="0.15">
      <c r="A59" s="15"/>
      <c r="B59" s="26"/>
      <c r="C59" s="26"/>
      <c r="D59" s="120" t="s">
        <v>51</v>
      </c>
      <c r="E59" s="120"/>
      <c r="F59" s="121" t="s">
        <v>74</v>
      </c>
      <c r="G59" s="134"/>
      <c r="H59" s="37">
        <f t="shared" si="0"/>
        <v>325</v>
      </c>
      <c r="I59" s="75">
        <v>307</v>
      </c>
      <c r="J59" s="75">
        <v>9</v>
      </c>
      <c r="K59" s="75">
        <v>4</v>
      </c>
      <c r="L59" s="75">
        <v>0</v>
      </c>
      <c r="M59" s="75">
        <v>5</v>
      </c>
      <c r="N59" s="76">
        <v>0</v>
      </c>
      <c r="O59" s="23"/>
      <c r="P59" s="83">
        <f t="shared" si="1"/>
        <v>47</v>
      </c>
      <c r="Q59" s="113">
        <v>43</v>
      </c>
      <c r="R59" s="113">
        <v>2</v>
      </c>
      <c r="S59" s="113">
        <v>2</v>
      </c>
      <c r="T59" s="46">
        <v>0</v>
      </c>
      <c r="U59" s="46">
        <v>0</v>
      </c>
      <c r="V59" s="46">
        <v>0</v>
      </c>
      <c r="W59" s="27"/>
      <c r="X59" s="26"/>
      <c r="Y59" s="120" t="s">
        <v>51</v>
      </c>
      <c r="Z59" s="120"/>
      <c r="AA59" s="121" t="s">
        <v>74</v>
      </c>
      <c r="AB59" s="121"/>
      <c r="AC59" s="17">
        <f t="shared" si="2"/>
        <v>0</v>
      </c>
      <c r="AD59" s="17">
        <f t="shared" si="3"/>
        <v>0</v>
      </c>
    </row>
    <row r="60" spans="1:30" s="25" customFormat="1" ht="12" customHeight="1" x14ac:dyDescent="0.15">
      <c r="A60" s="15"/>
      <c r="B60" s="26"/>
      <c r="C60" s="26"/>
      <c r="D60" s="120" t="s">
        <v>51</v>
      </c>
      <c r="E60" s="120"/>
      <c r="F60" s="130" t="s">
        <v>41</v>
      </c>
      <c r="G60" s="133"/>
      <c r="H60" s="37">
        <f t="shared" si="0"/>
        <v>377</v>
      </c>
      <c r="I60" s="75">
        <v>348</v>
      </c>
      <c r="J60" s="75">
        <v>11</v>
      </c>
      <c r="K60" s="75">
        <v>8</v>
      </c>
      <c r="L60" s="75">
        <v>0</v>
      </c>
      <c r="M60" s="75">
        <v>2</v>
      </c>
      <c r="N60" s="76">
        <v>8</v>
      </c>
      <c r="O60" s="23"/>
      <c r="P60" s="83">
        <f t="shared" si="1"/>
        <v>33</v>
      </c>
      <c r="Q60" s="113">
        <v>32</v>
      </c>
      <c r="R60" s="113">
        <v>1</v>
      </c>
      <c r="S60" s="113">
        <v>0</v>
      </c>
      <c r="T60" s="46">
        <v>0</v>
      </c>
      <c r="U60" s="46">
        <v>0</v>
      </c>
      <c r="V60" s="46">
        <v>0</v>
      </c>
      <c r="W60" s="27"/>
      <c r="X60" s="26"/>
      <c r="Y60" s="120" t="s">
        <v>51</v>
      </c>
      <c r="Z60" s="120"/>
      <c r="AA60" s="130" t="s">
        <v>41</v>
      </c>
      <c r="AB60" s="130"/>
      <c r="AC60" s="17">
        <f t="shared" si="2"/>
        <v>0</v>
      </c>
      <c r="AD60" s="17">
        <f t="shared" si="3"/>
        <v>0</v>
      </c>
    </row>
    <row r="61" spans="1:30" s="25" customFormat="1" x14ac:dyDescent="0.15">
      <c r="A61" s="15"/>
      <c r="B61" s="26"/>
      <c r="C61" s="26"/>
      <c r="D61" s="120" t="s">
        <v>51</v>
      </c>
      <c r="E61" s="120"/>
      <c r="F61" s="121" t="s">
        <v>19</v>
      </c>
      <c r="G61" s="134"/>
      <c r="H61" s="37">
        <f t="shared" si="0"/>
        <v>534</v>
      </c>
      <c r="I61" s="75">
        <v>528</v>
      </c>
      <c r="J61" s="75">
        <v>3</v>
      </c>
      <c r="K61" s="75">
        <v>1</v>
      </c>
      <c r="L61" s="75">
        <v>1</v>
      </c>
      <c r="M61" s="75">
        <v>0</v>
      </c>
      <c r="N61" s="76">
        <v>1</v>
      </c>
      <c r="O61" s="23"/>
      <c r="P61" s="83">
        <f t="shared" si="1"/>
        <v>195</v>
      </c>
      <c r="Q61" s="113">
        <v>194</v>
      </c>
      <c r="R61" s="113">
        <v>1</v>
      </c>
      <c r="S61" s="113">
        <v>0</v>
      </c>
      <c r="T61" s="46">
        <v>0</v>
      </c>
      <c r="U61" s="46">
        <v>0</v>
      </c>
      <c r="V61" s="46">
        <v>0</v>
      </c>
      <c r="W61" s="27"/>
      <c r="X61" s="26"/>
      <c r="Y61" s="120" t="s">
        <v>51</v>
      </c>
      <c r="Z61" s="120"/>
      <c r="AA61" s="121" t="s">
        <v>19</v>
      </c>
      <c r="AB61" s="121"/>
      <c r="AC61" s="17">
        <f t="shared" si="2"/>
        <v>0</v>
      </c>
      <c r="AD61" s="17">
        <f t="shared" si="3"/>
        <v>0</v>
      </c>
    </row>
    <row r="62" spans="1:30" s="25" customFormat="1" ht="12.75" thickBot="1" x14ac:dyDescent="0.2">
      <c r="A62" s="15"/>
      <c r="B62" s="30"/>
      <c r="C62" s="30"/>
      <c r="D62" s="118" t="s">
        <v>51</v>
      </c>
      <c r="E62" s="118"/>
      <c r="F62" s="123" t="s">
        <v>20</v>
      </c>
      <c r="G62" s="135"/>
      <c r="H62" s="77">
        <f t="shared" si="0"/>
        <v>4520</v>
      </c>
      <c r="I62" s="78">
        <v>4508</v>
      </c>
      <c r="J62" s="78">
        <v>9</v>
      </c>
      <c r="K62" s="78">
        <v>2</v>
      </c>
      <c r="L62" s="78">
        <v>1</v>
      </c>
      <c r="M62" s="78">
        <v>0</v>
      </c>
      <c r="N62" s="79">
        <v>0</v>
      </c>
      <c r="O62" s="23"/>
      <c r="P62" s="114">
        <f t="shared" si="1"/>
        <v>384</v>
      </c>
      <c r="Q62" s="115">
        <v>384</v>
      </c>
      <c r="R62" s="115">
        <v>0</v>
      </c>
      <c r="S62" s="115">
        <v>0</v>
      </c>
      <c r="T62" s="116">
        <v>0</v>
      </c>
      <c r="U62" s="116">
        <v>0</v>
      </c>
      <c r="V62" s="116">
        <v>0</v>
      </c>
      <c r="W62" s="31"/>
      <c r="X62" s="30"/>
      <c r="Y62" s="118" t="s">
        <v>51</v>
      </c>
      <c r="Z62" s="118"/>
      <c r="AA62" s="123" t="s">
        <v>20</v>
      </c>
      <c r="AB62" s="123"/>
      <c r="AC62" s="17">
        <f t="shared" si="2"/>
        <v>0</v>
      </c>
      <c r="AD62" s="17">
        <f t="shared" si="3"/>
        <v>0</v>
      </c>
    </row>
    <row r="63" spans="1:30" x14ac:dyDescent="0.15">
      <c r="A63" s="12"/>
      <c r="B63" s="140" t="s">
        <v>75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30" x14ac:dyDescent="0.15">
      <c r="G64" s="1" t="s">
        <v>29</v>
      </c>
      <c r="H64" s="1"/>
      <c r="I64" s="32"/>
      <c r="J64" s="32"/>
      <c r="K64" s="32"/>
      <c r="L64" s="32"/>
      <c r="M64" s="32"/>
      <c r="N64" s="32"/>
    </row>
    <row r="65" spans="7:22" x14ac:dyDescent="0.15">
      <c r="G65" s="1" t="s">
        <v>30</v>
      </c>
      <c r="H65" s="33">
        <f>H7-H8-H21-H28-H32-H47-H55</f>
        <v>0</v>
      </c>
      <c r="I65" s="33">
        <f t="shared" ref="I65:V65" si="4">I7-I8-I21-I28-I32-I47-I55</f>
        <v>0</v>
      </c>
      <c r="J65" s="33">
        <f t="shared" si="4"/>
        <v>0</v>
      </c>
      <c r="K65" s="33">
        <f t="shared" si="4"/>
        <v>0</v>
      </c>
      <c r="L65" s="33">
        <f t="shared" si="4"/>
        <v>0</v>
      </c>
      <c r="M65" s="33">
        <f t="shared" si="4"/>
        <v>0</v>
      </c>
      <c r="N65" s="33">
        <f t="shared" si="4"/>
        <v>0</v>
      </c>
      <c r="O65" s="33"/>
      <c r="P65" s="33">
        <f t="shared" si="4"/>
        <v>0</v>
      </c>
      <c r="Q65" s="33">
        <f t="shared" si="4"/>
        <v>0</v>
      </c>
      <c r="R65" s="33">
        <f t="shared" si="4"/>
        <v>0</v>
      </c>
      <c r="S65" s="33">
        <f t="shared" si="4"/>
        <v>0</v>
      </c>
      <c r="T65" s="33">
        <f t="shared" si="4"/>
        <v>0</v>
      </c>
      <c r="U65" s="33">
        <f t="shared" si="4"/>
        <v>0</v>
      </c>
      <c r="V65" s="33">
        <f t="shared" si="4"/>
        <v>0</v>
      </c>
    </row>
    <row r="66" spans="7:22" x14ac:dyDescent="0.15">
      <c r="G66" s="1" t="s">
        <v>31</v>
      </c>
      <c r="H66" s="33">
        <f>H8-H9-H14-H19-H20</f>
        <v>0</v>
      </c>
      <c r="I66" s="33">
        <f t="shared" ref="I66:V66" si="5">I8-I9-I14-I19-I20</f>
        <v>0</v>
      </c>
      <c r="J66" s="33">
        <f t="shared" si="5"/>
        <v>0</v>
      </c>
      <c r="K66" s="33">
        <f t="shared" si="5"/>
        <v>0</v>
      </c>
      <c r="L66" s="33">
        <f t="shared" si="5"/>
        <v>0</v>
      </c>
      <c r="M66" s="33">
        <f t="shared" si="5"/>
        <v>0</v>
      </c>
      <c r="N66" s="33">
        <f t="shared" si="5"/>
        <v>0</v>
      </c>
      <c r="O66" s="33"/>
      <c r="P66" s="33">
        <f t="shared" si="5"/>
        <v>0</v>
      </c>
      <c r="Q66" s="33">
        <f t="shared" si="5"/>
        <v>0</v>
      </c>
      <c r="R66" s="33">
        <f t="shared" si="5"/>
        <v>0</v>
      </c>
      <c r="S66" s="33">
        <f t="shared" si="5"/>
        <v>0</v>
      </c>
      <c r="T66" s="33">
        <f t="shared" si="5"/>
        <v>0</v>
      </c>
      <c r="U66" s="33">
        <f t="shared" si="5"/>
        <v>0</v>
      </c>
      <c r="V66" s="33">
        <f t="shared" si="5"/>
        <v>0</v>
      </c>
    </row>
    <row r="67" spans="7:22" x14ac:dyDescent="0.15">
      <c r="G67" s="1" t="s">
        <v>2</v>
      </c>
      <c r="H67" s="33">
        <f>H9-H10-H11-H12-H13</f>
        <v>0</v>
      </c>
      <c r="I67" s="33">
        <f t="shared" ref="I67:V67" si="6">I9-I10-I11-I12-I13</f>
        <v>0</v>
      </c>
      <c r="J67" s="33">
        <f t="shared" si="6"/>
        <v>0</v>
      </c>
      <c r="K67" s="33">
        <f t="shared" si="6"/>
        <v>0</v>
      </c>
      <c r="L67" s="33">
        <f t="shared" si="6"/>
        <v>0</v>
      </c>
      <c r="M67" s="33">
        <f t="shared" si="6"/>
        <v>0</v>
      </c>
      <c r="N67" s="33">
        <f t="shared" si="6"/>
        <v>0</v>
      </c>
      <c r="O67" s="33"/>
      <c r="P67" s="33">
        <f t="shared" si="6"/>
        <v>0</v>
      </c>
      <c r="Q67" s="33">
        <f t="shared" si="6"/>
        <v>0</v>
      </c>
      <c r="R67" s="33">
        <f t="shared" si="6"/>
        <v>0</v>
      </c>
      <c r="S67" s="33">
        <f t="shared" si="6"/>
        <v>0</v>
      </c>
      <c r="T67" s="33">
        <f t="shared" si="6"/>
        <v>0</v>
      </c>
      <c r="U67" s="33">
        <f t="shared" si="6"/>
        <v>0</v>
      </c>
      <c r="V67" s="33">
        <f t="shared" si="6"/>
        <v>0</v>
      </c>
    </row>
    <row r="68" spans="7:22" x14ac:dyDescent="0.15">
      <c r="G68" s="1" t="s">
        <v>32</v>
      </c>
      <c r="H68" s="33">
        <f>H14-SUM(H15:H18)</f>
        <v>0</v>
      </c>
      <c r="I68" s="33">
        <f t="shared" ref="I68:V68" si="7">I14-SUM(I15:I18)</f>
        <v>0</v>
      </c>
      <c r="J68" s="33">
        <f t="shared" si="7"/>
        <v>0</v>
      </c>
      <c r="K68" s="33">
        <f t="shared" si="7"/>
        <v>0</v>
      </c>
      <c r="L68" s="33">
        <f t="shared" si="7"/>
        <v>0</v>
      </c>
      <c r="M68" s="33">
        <f t="shared" si="7"/>
        <v>0</v>
      </c>
      <c r="N68" s="33">
        <f t="shared" si="7"/>
        <v>0</v>
      </c>
      <c r="O68" s="33"/>
      <c r="P68" s="33">
        <f t="shared" si="7"/>
        <v>0</v>
      </c>
      <c r="Q68" s="33">
        <f t="shared" si="7"/>
        <v>0</v>
      </c>
      <c r="R68" s="33">
        <f t="shared" si="7"/>
        <v>0</v>
      </c>
      <c r="S68" s="33">
        <f t="shared" si="7"/>
        <v>0</v>
      </c>
      <c r="T68" s="33">
        <f t="shared" si="7"/>
        <v>0</v>
      </c>
      <c r="U68" s="33">
        <f t="shared" si="7"/>
        <v>0</v>
      </c>
      <c r="V68" s="33">
        <f t="shared" si="7"/>
        <v>0</v>
      </c>
    </row>
    <row r="69" spans="7:22" x14ac:dyDescent="0.15">
      <c r="G69" s="1" t="s">
        <v>33</v>
      </c>
      <c r="H69" s="33">
        <f>SUM(H22:H24,H26:H27)-H21</f>
        <v>0</v>
      </c>
      <c r="I69" s="33">
        <f t="shared" ref="I69:N69" si="8">SUM(I22:I24,I26:I27)-I21</f>
        <v>0</v>
      </c>
      <c r="J69" s="33">
        <f t="shared" si="8"/>
        <v>0</v>
      </c>
      <c r="K69" s="33">
        <f t="shared" si="8"/>
        <v>0</v>
      </c>
      <c r="L69" s="33">
        <f t="shared" si="8"/>
        <v>0</v>
      </c>
      <c r="M69" s="33">
        <f t="shared" si="8"/>
        <v>0</v>
      </c>
      <c r="N69" s="33">
        <f t="shared" si="8"/>
        <v>0</v>
      </c>
      <c r="O69" s="33"/>
      <c r="P69" s="33">
        <f t="shared" ref="P69:V69" si="9">SUM(P22:P24,P26:P27)-P21</f>
        <v>0</v>
      </c>
      <c r="Q69" s="33">
        <f t="shared" si="9"/>
        <v>0</v>
      </c>
      <c r="R69" s="33">
        <f t="shared" si="9"/>
        <v>0</v>
      </c>
      <c r="S69" s="33">
        <f t="shared" si="9"/>
        <v>0</v>
      </c>
      <c r="T69" s="33">
        <f t="shared" si="9"/>
        <v>0</v>
      </c>
      <c r="U69" s="33">
        <f t="shared" si="9"/>
        <v>0</v>
      </c>
      <c r="V69" s="33">
        <f t="shared" si="9"/>
        <v>0</v>
      </c>
    </row>
    <row r="70" spans="7:22" x14ac:dyDescent="0.15">
      <c r="G70" s="1" t="s">
        <v>34</v>
      </c>
      <c r="H70" s="33">
        <f>SUM(H29:H31)-H28</f>
        <v>0</v>
      </c>
      <c r="I70" s="33">
        <f t="shared" ref="I70:N70" si="10">SUM(I29:I31)-I28</f>
        <v>0</v>
      </c>
      <c r="J70" s="33">
        <f t="shared" si="10"/>
        <v>0</v>
      </c>
      <c r="K70" s="33">
        <f t="shared" si="10"/>
        <v>0</v>
      </c>
      <c r="L70" s="33">
        <f t="shared" si="10"/>
        <v>0</v>
      </c>
      <c r="M70" s="33">
        <f t="shared" si="10"/>
        <v>0</v>
      </c>
      <c r="N70" s="33">
        <f t="shared" si="10"/>
        <v>0</v>
      </c>
      <c r="O70" s="33"/>
      <c r="P70" s="33">
        <f t="shared" ref="P70:V70" si="11">SUM(P29:P31)-P28</f>
        <v>0</v>
      </c>
      <c r="Q70" s="33">
        <f t="shared" si="11"/>
        <v>0</v>
      </c>
      <c r="R70" s="33">
        <f t="shared" si="11"/>
        <v>0</v>
      </c>
      <c r="S70" s="33">
        <f t="shared" si="11"/>
        <v>0</v>
      </c>
      <c r="T70" s="33">
        <f t="shared" si="11"/>
        <v>0</v>
      </c>
      <c r="U70" s="33">
        <f t="shared" si="11"/>
        <v>0</v>
      </c>
      <c r="V70" s="33">
        <f t="shared" si="11"/>
        <v>0</v>
      </c>
    </row>
    <row r="71" spans="7:22" x14ac:dyDescent="0.15">
      <c r="G71" s="1" t="s">
        <v>35</v>
      </c>
      <c r="H71" s="33">
        <f>SUM(H33:H34,H37,H43,H45:H46)-H32</f>
        <v>0</v>
      </c>
      <c r="I71" s="33">
        <f t="shared" ref="I71:N71" si="12">SUM(I33:I34,I37,I43,I45:I46)-I32</f>
        <v>0</v>
      </c>
      <c r="J71" s="33">
        <f t="shared" si="12"/>
        <v>0</v>
      </c>
      <c r="K71" s="33">
        <f t="shared" si="12"/>
        <v>0</v>
      </c>
      <c r="L71" s="33">
        <f t="shared" si="12"/>
        <v>0</v>
      </c>
      <c r="M71" s="33">
        <f t="shared" si="12"/>
        <v>0</v>
      </c>
      <c r="N71" s="33">
        <f t="shared" si="12"/>
        <v>0</v>
      </c>
      <c r="O71" s="33"/>
      <c r="P71" s="33">
        <f t="shared" ref="P71:V71" si="13">SUM(P33:P34,P37,P43,P45:P46)-P32</f>
        <v>0</v>
      </c>
      <c r="Q71" s="33">
        <f t="shared" si="13"/>
        <v>0</v>
      </c>
      <c r="R71" s="33">
        <f t="shared" si="13"/>
        <v>0</v>
      </c>
      <c r="S71" s="33">
        <f t="shared" si="13"/>
        <v>0</v>
      </c>
      <c r="T71" s="33">
        <f t="shared" si="13"/>
        <v>0</v>
      </c>
      <c r="U71" s="33">
        <f t="shared" si="13"/>
        <v>0</v>
      </c>
      <c r="V71" s="33">
        <f t="shared" si="13"/>
        <v>0</v>
      </c>
    </row>
    <row r="72" spans="7:22" x14ac:dyDescent="0.15">
      <c r="G72" s="1" t="s">
        <v>36</v>
      </c>
      <c r="H72" s="33">
        <f>SUM(H35:H36)-H34</f>
        <v>0</v>
      </c>
      <c r="I72" s="33">
        <f t="shared" ref="I72:N72" si="14">SUM(I35:I36)-I34</f>
        <v>0</v>
      </c>
      <c r="J72" s="33">
        <f t="shared" si="14"/>
        <v>0</v>
      </c>
      <c r="K72" s="33">
        <f t="shared" si="14"/>
        <v>0</v>
      </c>
      <c r="L72" s="33">
        <f t="shared" si="14"/>
        <v>0</v>
      </c>
      <c r="M72" s="33">
        <f t="shared" si="14"/>
        <v>0</v>
      </c>
      <c r="N72" s="33">
        <f t="shared" si="14"/>
        <v>0</v>
      </c>
      <c r="O72" s="33"/>
      <c r="P72" s="33">
        <f t="shared" ref="P72:V72" si="15">SUM(P35:P36)-P34</f>
        <v>0</v>
      </c>
      <c r="Q72" s="33">
        <f t="shared" si="15"/>
        <v>0</v>
      </c>
      <c r="R72" s="33">
        <f t="shared" si="15"/>
        <v>0</v>
      </c>
      <c r="S72" s="33">
        <f t="shared" si="15"/>
        <v>0</v>
      </c>
      <c r="T72" s="33">
        <f t="shared" si="15"/>
        <v>0</v>
      </c>
      <c r="U72" s="33">
        <f t="shared" si="15"/>
        <v>0</v>
      </c>
      <c r="V72" s="33">
        <f t="shared" si="15"/>
        <v>0</v>
      </c>
    </row>
    <row r="73" spans="7:22" x14ac:dyDescent="0.15">
      <c r="G73" s="1" t="s">
        <v>37</v>
      </c>
      <c r="H73" s="33">
        <f>SUM(H38:H42)-H37</f>
        <v>0</v>
      </c>
      <c r="I73" s="33">
        <f t="shared" ref="I73:N73" si="16">SUM(I38:I42)-I37</f>
        <v>0</v>
      </c>
      <c r="J73" s="33">
        <f t="shared" si="16"/>
        <v>0</v>
      </c>
      <c r="K73" s="33">
        <f t="shared" si="16"/>
        <v>0</v>
      </c>
      <c r="L73" s="33">
        <f t="shared" si="16"/>
        <v>0</v>
      </c>
      <c r="M73" s="33">
        <f t="shared" si="16"/>
        <v>0</v>
      </c>
      <c r="N73" s="33">
        <f t="shared" si="16"/>
        <v>0</v>
      </c>
      <c r="O73" s="33"/>
      <c r="P73" s="33">
        <f t="shared" ref="P73:V73" si="17">SUM(P38:P42)-P37</f>
        <v>0</v>
      </c>
      <c r="Q73" s="33">
        <f t="shared" si="17"/>
        <v>0</v>
      </c>
      <c r="R73" s="33">
        <f t="shared" si="17"/>
        <v>0</v>
      </c>
      <c r="S73" s="33">
        <f t="shared" si="17"/>
        <v>0</v>
      </c>
      <c r="T73" s="33">
        <f t="shared" si="17"/>
        <v>0</v>
      </c>
      <c r="U73" s="33">
        <f t="shared" si="17"/>
        <v>0</v>
      </c>
      <c r="V73" s="33">
        <f t="shared" si="17"/>
        <v>0</v>
      </c>
    </row>
    <row r="74" spans="7:22" x14ac:dyDescent="0.15">
      <c r="G74" s="1" t="s">
        <v>38</v>
      </c>
      <c r="H74" s="33">
        <f>SUM(H49:H51)-H48</f>
        <v>0</v>
      </c>
      <c r="I74" s="33">
        <f t="shared" ref="I74:N74" si="18">SUM(I49:I51)-I48</f>
        <v>0</v>
      </c>
      <c r="J74" s="33">
        <f t="shared" si="18"/>
        <v>0</v>
      </c>
      <c r="K74" s="33">
        <f t="shared" si="18"/>
        <v>0</v>
      </c>
      <c r="L74" s="33">
        <f t="shared" si="18"/>
        <v>0</v>
      </c>
      <c r="M74" s="33">
        <f t="shared" si="18"/>
        <v>0</v>
      </c>
      <c r="N74" s="33">
        <f t="shared" si="18"/>
        <v>0</v>
      </c>
      <c r="O74" s="33"/>
      <c r="P74" s="33">
        <f t="shared" ref="P74:V74" si="19">SUM(P49:P51)-P48</f>
        <v>0</v>
      </c>
      <c r="Q74" s="33">
        <f t="shared" si="19"/>
        <v>0</v>
      </c>
      <c r="R74" s="33">
        <f t="shared" si="19"/>
        <v>0</v>
      </c>
      <c r="S74" s="33">
        <f t="shared" si="19"/>
        <v>0</v>
      </c>
      <c r="T74" s="33">
        <f t="shared" si="19"/>
        <v>0</v>
      </c>
      <c r="U74" s="33">
        <f t="shared" si="19"/>
        <v>0</v>
      </c>
      <c r="V74" s="33">
        <f t="shared" si="19"/>
        <v>0</v>
      </c>
    </row>
    <row r="75" spans="7:22" x14ac:dyDescent="0.15"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7:22" x14ac:dyDescent="0.15"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7:22" x14ac:dyDescent="0.15"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7:22" x14ac:dyDescent="0.15"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</sheetData>
  <mergeCells count="141"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  <mergeCell ref="Q5:Q6"/>
    <mergeCell ref="B7:G7"/>
    <mergeCell ref="C8:G8"/>
    <mergeCell ref="D9:G9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C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Y23:AB23"/>
    <mergeCell ref="Y24:AB24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Z53:AA53"/>
    <mergeCell ref="Z54:AA54"/>
    <mergeCell ref="X47:AB47"/>
    <mergeCell ref="Y48:AB48"/>
    <mergeCell ref="Z49:AB49"/>
    <mergeCell ref="Z50:AB50"/>
    <mergeCell ref="Y34:AB34"/>
    <mergeCell ref="Z35:AB35"/>
    <mergeCell ref="Z36:AB36"/>
    <mergeCell ref="Y37:AB37"/>
    <mergeCell ref="Z38:AB38"/>
    <mergeCell ref="Z39:AB39"/>
    <mergeCell ref="Z40:AB40"/>
    <mergeCell ref="Z41:AB41"/>
    <mergeCell ref="Z42:AB42"/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2018-06-15T07:29:35Z</cp:lastPrinted>
  <dcterms:created xsi:type="dcterms:W3CDTF">2002-04-11T08:36:19Z</dcterms:created>
  <dcterms:modified xsi:type="dcterms:W3CDTF">2023-03-13T01:34:11Z</dcterms:modified>
</cp:coreProperties>
</file>