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4068200\Desktop\R04_犯罪統計書\R04_犯罪統計書\データ\excel\"/>
    </mc:Choice>
  </mc:AlternateContent>
  <bookViews>
    <workbookView xWindow="9945" yWindow="32775" windowWidth="7725" windowHeight="8340"/>
  </bookViews>
  <sheets>
    <sheet name="01" sheetId="1" r:id="rId1"/>
  </sheets>
  <definedNames>
    <definedName name="_xlnm.Print_Area" localSheetId="0">'01'!$B$2:$W$63,'01'!$Y$2:$AS$63</definedName>
  </definedNames>
  <calcPr calcId="162913"/>
</workbook>
</file>

<file path=xl/calcChain.xml><?xml version="1.0" encoding="utf-8"?>
<calcChain xmlns="http://schemas.openxmlformats.org/spreadsheetml/2006/main">
  <c r="H62" i="1" l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77" i="1" s="1"/>
  <c r="AG47" i="1"/>
  <c r="AG46" i="1"/>
  <c r="AG45" i="1"/>
  <c r="AG44" i="1"/>
  <c r="AG43" i="1"/>
  <c r="AG42" i="1"/>
  <c r="AG41" i="1"/>
  <c r="AG40" i="1"/>
  <c r="AG39" i="1"/>
  <c r="AG38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J7" i="1"/>
  <c r="AG74" i="1" l="1"/>
  <c r="AG72" i="1"/>
  <c r="AG67" i="1"/>
  <c r="AG75" i="1"/>
  <c r="AG68" i="1"/>
  <c r="AG73" i="1"/>
  <c r="AG70" i="1"/>
  <c r="AG69" i="1"/>
  <c r="AT7" i="1"/>
  <c r="AK77" i="1"/>
  <c r="AK75" i="1"/>
  <c r="AK74" i="1"/>
  <c r="AK73" i="1"/>
  <c r="AK72" i="1"/>
  <c r="AK70" i="1"/>
  <c r="AK69" i="1"/>
  <c r="AK68" i="1"/>
  <c r="AK67" i="1"/>
  <c r="U77" i="1"/>
  <c r="T77" i="1"/>
  <c r="U75" i="1"/>
  <c r="T75" i="1"/>
  <c r="U74" i="1"/>
  <c r="T74" i="1"/>
  <c r="U73" i="1"/>
  <c r="T73" i="1"/>
  <c r="U72" i="1"/>
  <c r="T72" i="1"/>
  <c r="U70" i="1"/>
  <c r="T70" i="1"/>
  <c r="U69" i="1"/>
  <c r="T69" i="1"/>
  <c r="U68" i="1"/>
  <c r="T68" i="1"/>
  <c r="U67" i="1"/>
  <c r="T67" i="1"/>
  <c r="U76" i="1"/>
  <c r="T76" i="1"/>
  <c r="AK76" i="1"/>
  <c r="T71" i="1" l="1"/>
  <c r="U71" i="1"/>
  <c r="AK71" i="1"/>
  <c r="AM76" i="1"/>
  <c r="AL76" i="1"/>
  <c r="AJ76" i="1"/>
  <c r="AI76" i="1"/>
  <c r="AF76" i="1"/>
  <c r="AE71" i="1"/>
  <c r="AD76" i="1"/>
  <c r="AC71" i="1"/>
  <c r="AB76" i="1"/>
  <c r="AA71" i="1"/>
  <c r="Z71" i="1"/>
  <c r="Y76" i="1"/>
  <c r="W71" i="1"/>
  <c r="V76" i="1"/>
  <c r="S71" i="1"/>
  <c r="R71" i="1"/>
  <c r="Q76" i="1"/>
  <c r="P71" i="1"/>
  <c r="O71" i="1"/>
  <c r="N76" i="1"/>
  <c r="M76" i="1"/>
  <c r="L76" i="1"/>
  <c r="K76" i="1"/>
  <c r="AU7" i="1"/>
  <c r="V77" i="1"/>
  <c r="V75" i="1"/>
  <c r="V74" i="1"/>
  <c r="V73" i="1"/>
  <c r="V72" i="1"/>
  <c r="V70" i="1"/>
  <c r="V69" i="1"/>
  <c r="V68" i="1"/>
  <c r="V67" i="1"/>
  <c r="AL77" i="1"/>
  <c r="AL75" i="1"/>
  <c r="AL74" i="1"/>
  <c r="AL73" i="1"/>
  <c r="AL72" i="1"/>
  <c r="AL70" i="1"/>
  <c r="AL69" i="1"/>
  <c r="AL68" i="1"/>
  <c r="AL67" i="1"/>
  <c r="AD77" i="1"/>
  <c r="AD75" i="1"/>
  <c r="AD74" i="1"/>
  <c r="AD73" i="1"/>
  <c r="AD72" i="1"/>
  <c r="AD70" i="1"/>
  <c r="AD69" i="1"/>
  <c r="AD68" i="1"/>
  <c r="AD67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AT50" i="1" s="1"/>
  <c r="J49" i="1"/>
  <c r="AT49" i="1" s="1"/>
  <c r="J48" i="1"/>
  <c r="J47" i="1"/>
  <c r="J46" i="1"/>
  <c r="J45" i="1"/>
  <c r="AT45" i="1" s="1"/>
  <c r="J44" i="1"/>
  <c r="J43" i="1"/>
  <c r="J42" i="1"/>
  <c r="J41" i="1"/>
  <c r="J40" i="1"/>
  <c r="AT40" i="1" s="1"/>
  <c r="J39" i="1"/>
  <c r="J38" i="1"/>
  <c r="J36" i="1"/>
  <c r="AT36" i="1" s="1"/>
  <c r="J35" i="1"/>
  <c r="AT35" i="1" s="1"/>
  <c r="J34" i="1"/>
  <c r="J33" i="1"/>
  <c r="AT33" i="1" s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AM77" i="1"/>
  <c r="AJ77" i="1"/>
  <c r="AI77" i="1"/>
  <c r="AH77" i="1"/>
  <c r="AF77" i="1"/>
  <c r="AE77" i="1"/>
  <c r="AC77" i="1"/>
  <c r="AB77" i="1"/>
  <c r="AA77" i="1"/>
  <c r="Z77" i="1"/>
  <c r="Y77" i="1"/>
  <c r="W77" i="1"/>
  <c r="AM75" i="1"/>
  <c r="AJ75" i="1"/>
  <c r="AI75" i="1"/>
  <c r="AH75" i="1"/>
  <c r="AF75" i="1"/>
  <c r="AE75" i="1"/>
  <c r="AC75" i="1"/>
  <c r="AB75" i="1"/>
  <c r="AA75" i="1"/>
  <c r="Z75" i="1"/>
  <c r="Y75" i="1"/>
  <c r="W75" i="1"/>
  <c r="AM74" i="1"/>
  <c r="AJ74" i="1"/>
  <c r="AI74" i="1"/>
  <c r="AH74" i="1"/>
  <c r="AF74" i="1"/>
  <c r="AE74" i="1"/>
  <c r="AC74" i="1"/>
  <c r="AB74" i="1"/>
  <c r="AA74" i="1"/>
  <c r="Z74" i="1"/>
  <c r="Y74" i="1"/>
  <c r="W74" i="1"/>
  <c r="AM73" i="1"/>
  <c r="AJ73" i="1"/>
  <c r="AI73" i="1"/>
  <c r="AH73" i="1"/>
  <c r="AF73" i="1"/>
  <c r="AE73" i="1"/>
  <c r="AC73" i="1"/>
  <c r="AB73" i="1"/>
  <c r="AA73" i="1"/>
  <c r="Z73" i="1"/>
  <c r="Y73" i="1"/>
  <c r="W73" i="1"/>
  <c r="AM72" i="1"/>
  <c r="AJ72" i="1"/>
  <c r="AI72" i="1"/>
  <c r="AH72" i="1"/>
  <c r="AF72" i="1"/>
  <c r="AE72" i="1"/>
  <c r="AC72" i="1"/>
  <c r="AB72" i="1"/>
  <c r="AA72" i="1"/>
  <c r="Z72" i="1"/>
  <c r="Y72" i="1"/>
  <c r="W72" i="1"/>
  <c r="AM70" i="1"/>
  <c r="AJ70" i="1"/>
  <c r="AI70" i="1"/>
  <c r="AH70" i="1"/>
  <c r="AF70" i="1"/>
  <c r="AE70" i="1"/>
  <c r="AC70" i="1"/>
  <c r="AB70" i="1"/>
  <c r="AA70" i="1"/>
  <c r="Z70" i="1"/>
  <c r="Y70" i="1"/>
  <c r="W70" i="1"/>
  <c r="AM69" i="1"/>
  <c r="AJ69" i="1"/>
  <c r="AI69" i="1"/>
  <c r="AH69" i="1"/>
  <c r="AF69" i="1"/>
  <c r="AE69" i="1"/>
  <c r="AC69" i="1"/>
  <c r="AB69" i="1"/>
  <c r="AA69" i="1"/>
  <c r="Z69" i="1"/>
  <c r="Y69" i="1"/>
  <c r="W69" i="1"/>
  <c r="AM68" i="1"/>
  <c r="AJ68" i="1"/>
  <c r="AI68" i="1"/>
  <c r="AH68" i="1"/>
  <c r="AF68" i="1"/>
  <c r="AE68" i="1"/>
  <c r="AC68" i="1"/>
  <c r="AB68" i="1"/>
  <c r="AA68" i="1"/>
  <c r="Z68" i="1"/>
  <c r="Y68" i="1"/>
  <c r="W68" i="1"/>
  <c r="AM67" i="1"/>
  <c r="AJ67" i="1"/>
  <c r="AI67" i="1"/>
  <c r="AH67" i="1"/>
  <c r="AF67" i="1"/>
  <c r="AE67" i="1"/>
  <c r="AC67" i="1"/>
  <c r="AB67" i="1"/>
  <c r="AA67" i="1"/>
  <c r="Z67" i="1"/>
  <c r="Y67" i="1"/>
  <c r="W67" i="1"/>
  <c r="I67" i="1"/>
  <c r="K67" i="1"/>
  <c r="L67" i="1"/>
  <c r="M67" i="1"/>
  <c r="N67" i="1"/>
  <c r="O67" i="1"/>
  <c r="P67" i="1"/>
  <c r="Q67" i="1"/>
  <c r="R67" i="1"/>
  <c r="S67" i="1"/>
  <c r="I68" i="1"/>
  <c r="K68" i="1"/>
  <c r="L68" i="1"/>
  <c r="M68" i="1"/>
  <c r="N68" i="1"/>
  <c r="O68" i="1"/>
  <c r="P68" i="1"/>
  <c r="Q68" i="1"/>
  <c r="R68" i="1"/>
  <c r="S68" i="1"/>
  <c r="I69" i="1"/>
  <c r="K69" i="1"/>
  <c r="L69" i="1"/>
  <c r="M69" i="1"/>
  <c r="N69" i="1"/>
  <c r="O69" i="1"/>
  <c r="P69" i="1"/>
  <c r="Q69" i="1"/>
  <c r="R69" i="1"/>
  <c r="S69" i="1"/>
  <c r="I70" i="1"/>
  <c r="K70" i="1"/>
  <c r="L70" i="1"/>
  <c r="M70" i="1"/>
  <c r="N70" i="1"/>
  <c r="O70" i="1"/>
  <c r="P70" i="1"/>
  <c r="Q70" i="1"/>
  <c r="R70" i="1"/>
  <c r="S70" i="1"/>
  <c r="I72" i="1"/>
  <c r="K72" i="1"/>
  <c r="L72" i="1"/>
  <c r="M72" i="1"/>
  <c r="N72" i="1"/>
  <c r="O72" i="1"/>
  <c r="P72" i="1"/>
  <c r="Q72" i="1"/>
  <c r="R72" i="1"/>
  <c r="S72" i="1"/>
  <c r="I73" i="1"/>
  <c r="K73" i="1"/>
  <c r="L73" i="1"/>
  <c r="M73" i="1"/>
  <c r="N73" i="1"/>
  <c r="O73" i="1"/>
  <c r="P73" i="1"/>
  <c r="Q73" i="1"/>
  <c r="R73" i="1"/>
  <c r="S73" i="1"/>
  <c r="I74" i="1"/>
  <c r="K74" i="1"/>
  <c r="L74" i="1"/>
  <c r="M74" i="1"/>
  <c r="N74" i="1"/>
  <c r="O74" i="1"/>
  <c r="P74" i="1"/>
  <c r="Q74" i="1"/>
  <c r="R74" i="1"/>
  <c r="S74" i="1"/>
  <c r="I75" i="1"/>
  <c r="K75" i="1"/>
  <c r="L75" i="1"/>
  <c r="M75" i="1"/>
  <c r="N75" i="1"/>
  <c r="O75" i="1"/>
  <c r="P75" i="1"/>
  <c r="Q75" i="1"/>
  <c r="R75" i="1"/>
  <c r="S75" i="1"/>
  <c r="I77" i="1"/>
  <c r="K77" i="1"/>
  <c r="L77" i="1"/>
  <c r="M77" i="1"/>
  <c r="N77" i="1"/>
  <c r="O77" i="1"/>
  <c r="P77" i="1"/>
  <c r="Q77" i="1"/>
  <c r="R77" i="1"/>
  <c r="S77" i="1"/>
  <c r="AH76" i="1" l="1"/>
  <c r="AG37" i="1"/>
  <c r="AU53" i="1"/>
  <c r="AT53" i="1"/>
  <c r="AU61" i="1"/>
  <c r="AT61" i="1"/>
  <c r="AU38" i="1"/>
  <c r="AT38" i="1"/>
  <c r="AU46" i="1"/>
  <c r="AT46" i="1"/>
  <c r="AU54" i="1"/>
  <c r="AT54" i="1"/>
  <c r="AU62" i="1"/>
  <c r="AT62" i="1"/>
  <c r="AU39" i="1"/>
  <c r="AT39" i="1"/>
  <c r="AU47" i="1"/>
  <c r="AT47" i="1"/>
  <c r="AU55" i="1"/>
  <c r="AT55" i="1"/>
  <c r="AU48" i="1"/>
  <c r="AT48" i="1"/>
  <c r="AU56" i="1"/>
  <c r="AT56" i="1"/>
  <c r="AU57" i="1"/>
  <c r="AT57" i="1"/>
  <c r="AU42" i="1"/>
  <c r="AT42" i="1"/>
  <c r="AU58" i="1"/>
  <c r="AT58" i="1"/>
  <c r="AU43" i="1"/>
  <c r="AT43" i="1"/>
  <c r="AU51" i="1"/>
  <c r="AT51" i="1"/>
  <c r="AU59" i="1"/>
  <c r="AT59" i="1"/>
  <c r="H37" i="1"/>
  <c r="AU41" i="1"/>
  <c r="AT41" i="1"/>
  <c r="AU44" i="1"/>
  <c r="AT44" i="1"/>
  <c r="AU52" i="1"/>
  <c r="AT52" i="1"/>
  <c r="AU60" i="1"/>
  <c r="AT60" i="1"/>
  <c r="AU21" i="1"/>
  <c r="AT21" i="1"/>
  <c r="AU29" i="1"/>
  <c r="AT29" i="1"/>
  <c r="AU14" i="1"/>
  <c r="AT14" i="1"/>
  <c r="AU22" i="1"/>
  <c r="AT22" i="1"/>
  <c r="AU30" i="1"/>
  <c r="AT30" i="1"/>
  <c r="AU15" i="1"/>
  <c r="AT15" i="1"/>
  <c r="AU23" i="1"/>
  <c r="AT23" i="1"/>
  <c r="AU31" i="1"/>
  <c r="AT31" i="1"/>
  <c r="AU20" i="1"/>
  <c r="AT20" i="1"/>
  <c r="AU8" i="1"/>
  <c r="AT8" i="1"/>
  <c r="AU16" i="1"/>
  <c r="AT16" i="1"/>
  <c r="AU24" i="1"/>
  <c r="AT24" i="1"/>
  <c r="AU32" i="1"/>
  <c r="AT32" i="1"/>
  <c r="AU9" i="1"/>
  <c r="AT9" i="1"/>
  <c r="AU17" i="1"/>
  <c r="AT17" i="1"/>
  <c r="AU25" i="1"/>
  <c r="AT25" i="1"/>
  <c r="AU12" i="1"/>
  <c r="AT12" i="1"/>
  <c r="AU28" i="1"/>
  <c r="AT28" i="1"/>
  <c r="AU13" i="1"/>
  <c r="AT13" i="1"/>
  <c r="AU10" i="1"/>
  <c r="AT10" i="1"/>
  <c r="AU18" i="1"/>
  <c r="AT18" i="1"/>
  <c r="AU26" i="1"/>
  <c r="AT26" i="1"/>
  <c r="AU34" i="1"/>
  <c r="AT34" i="1"/>
  <c r="AU11" i="1"/>
  <c r="AT11" i="1"/>
  <c r="AU19" i="1"/>
  <c r="AT19" i="1"/>
  <c r="AU27" i="1"/>
  <c r="AT27" i="1"/>
  <c r="AH71" i="1"/>
  <c r="AJ71" i="1"/>
  <c r="Z76" i="1"/>
  <c r="AD71" i="1"/>
  <c r="AB71" i="1"/>
  <c r="AU45" i="1"/>
  <c r="AU36" i="1"/>
  <c r="AI71" i="1"/>
  <c r="I71" i="1"/>
  <c r="AL71" i="1"/>
  <c r="J75" i="1"/>
  <c r="L71" i="1"/>
  <c r="V71" i="1"/>
  <c r="P76" i="1"/>
  <c r="O76" i="1"/>
  <c r="W76" i="1"/>
  <c r="AU35" i="1"/>
  <c r="Q71" i="1"/>
  <c r="S76" i="1"/>
  <c r="AF71" i="1"/>
  <c r="AE76" i="1"/>
  <c r="J69" i="1"/>
  <c r="I76" i="1"/>
  <c r="AU49" i="1"/>
  <c r="AM71" i="1"/>
  <c r="AA76" i="1"/>
  <c r="AC76" i="1"/>
  <c r="H72" i="1"/>
  <c r="H74" i="1"/>
  <c r="K71" i="1"/>
  <c r="AU40" i="1"/>
  <c r="N71" i="1"/>
  <c r="J77" i="1"/>
  <c r="R76" i="1"/>
  <c r="H77" i="1"/>
  <c r="AU33" i="1"/>
  <c r="J73" i="1"/>
  <c r="J68" i="1"/>
  <c r="H70" i="1"/>
  <c r="H68" i="1"/>
  <c r="H67" i="1"/>
  <c r="Y71" i="1"/>
  <c r="M71" i="1"/>
  <c r="H69" i="1"/>
  <c r="J70" i="1"/>
  <c r="J37" i="1"/>
  <c r="AU50" i="1"/>
  <c r="J74" i="1"/>
  <c r="H73" i="1"/>
  <c r="H75" i="1"/>
  <c r="J67" i="1"/>
  <c r="J72" i="1"/>
  <c r="AG76" i="1" l="1"/>
  <c r="AG71" i="1"/>
  <c r="AT37" i="1"/>
  <c r="H76" i="1"/>
  <c r="J71" i="1"/>
  <c r="J76" i="1"/>
  <c r="AU37" i="1"/>
  <c r="H71" i="1"/>
</calcChain>
</file>

<file path=xl/sharedStrings.xml><?xml version="1.0" encoding="utf-8"?>
<sst xmlns="http://schemas.openxmlformats.org/spreadsheetml/2006/main" count="188" uniqueCount="112">
  <si>
    <t>注　解決事件を除く。</t>
  </si>
  <si>
    <t>その他</t>
  </si>
  <si>
    <t>検問中</t>
  </si>
  <si>
    <t>検索中</t>
  </si>
  <si>
    <t>聞込み</t>
  </si>
  <si>
    <t>面通し</t>
    <rPh sb="0" eb="1">
      <t>メン</t>
    </rPh>
    <rPh sb="1" eb="2">
      <t>トオ</t>
    </rPh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</si>
  <si>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</si>
  <si>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</si>
  <si>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</si>
  <si>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</si>
  <si>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</si>
  <si>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</si>
  <si>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</si>
  <si>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</si>
  <si>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</si>
  <si>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</si>
  <si>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</si>
  <si>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</si>
  <si>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</si>
  <si>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</si>
  <si>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</si>
  <si>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</si>
  <si>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</si>
  <si>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</si>
  <si>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</si>
  <si>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</si>
  <si>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</si>
  <si>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</si>
  <si>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</si>
  <si>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</si>
  <si>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</si>
  <si>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</si>
  <si>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</si>
  <si>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</si>
  <si>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</si>
  <si>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</si>
  <si>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</si>
  <si>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</si>
  <si>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</si>
  <si>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</si>
  <si>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</si>
  <si>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</si>
  <si>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</si>
  <si>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背任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</si>
  <si>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</si>
  <si>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</si>
  <si>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</si>
  <si>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</si>
  <si>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</si>
  <si>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</si>
  <si>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</si>
  <si>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</si>
  <si>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</si>
  <si>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</si>
  <si>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</si>
  <si>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殺人</t>
    <phoneticPr fontId="1"/>
  </si>
  <si>
    <t>現認</t>
    <rPh sb="0" eb="1">
      <t>ウツツ</t>
    </rPh>
    <rPh sb="1" eb="2">
      <t>シノブ</t>
    </rPh>
    <phoneticPr fontId="1"/>
  </si>
  <si>
    <t>職務質問</t>
    <rPh sb="0" eb="2">
      <t>ショクム</t>
    </rPh>
    <rPh sb="2" eb="4">
      <t>シツモン</t>
    </rPh>
    <phoneticPr fontId="1"/>
  </si>
  <si>
    <t>鑑識活動</t>
    <rPh sb="0" eb="2">
      <t>カンシキ</t>
    </rPh>
    <rPh sb="2" eb="4">
      <t>カツドウ</t>
    </rPh>
    <phoneticPr fontId="1"/>
  </si>
  <si>
    <t>手口
捜査</t>
    <rPh sb="0" eb="2">
      <t>テグチ</t>
    </rPh>
    <rPh sb="3" eb="5">
      <t>ソウサ</t>
    </rPh>
    <phoneticPr fontId="1"/>
  </si>
  <si>
    <t>被疑者の
取調べ</t>
    <rPh sb="0" eb="3">
      <t>ヒギシャ</t>
    </rPh>
    <rPh sb="5" eb="6">
      <t>ト</t>
    </rPh>
    <rPh sb="6" eb="7">
      <t>シラ</t>
    </rPh>
    <phoneticPr fontId="1"/>
  </si>
  <si>
    <t>該当なし</t>
    <rPh sb="0" eb="2">
      <t>ガイトウ</t>
    </rPh>
    <phoneticPr fontId="1"/>
  </si>
  <si>
    <t>密行
張込中</t>
    <rPh sb="3" eb="4">
      <t>ハ</t>
    </rPh>
    <rPh sb="4" eb="5">
      <t>コ</t>
    </rPh>
    <rPh sb="5" eb="6">
      <t>チュウ</t>
    </rPh>
    <phoneticPr fontId="1"/>
  </si>
  <si>
    <t>計</t>
    <phoneticPr fontId="1"/>
  </si>
  <si>
    <t>緊急
配備中</t>
    <rPh sb="0" eb="2">
      <t>キンキュウ</t>
    </rPh>
    <rPh sb="3" eb="6">
      <t>ハイビチュウ</t>
    </rPh>
    <phoneticPr fontId="1"/>
  </si>
  <si>
    <t>見張
立番中</t>
    <rPh sb="3" eb="4">
      <t>リツ</t>
    </rPh>
    <rPh sb="4" eb="5">
      <t>バン</t>
    </rPh>
    <rPh sb="5" eb="6">
      <t>チュウ</t>
    </rPh>
    <phoneticPr fontId="1"/>
  </si>
  <si>
    <t>徒歩・
自転車
警ら中</t>
    <rPh sb="4" eb="7">
      <t>ジテンシャ</t>
    </rPh>
    <rPh sb="8" eb="9">
      <t>ケイ</t>
    </rPh>
    <rPh sb="10" eb="11">
      <t>チュウ</t>
    </rPh>
    <phoneticPr fontId="1"/>
  </si>
  <si>
    <t>自動車
警ら中</t>
    <rPh sb="4" eb="5">
      <t>ケイ</t>
    </rPh>
    <rPh sb="6" eb="7">
      <t>チュウ</t>
    </rPh>
    <phoneticPr fontId="1"/>
  </si>
  <si>
    <t>警乗中</t>
    <rPh sb="2" eb="3">
      <t>チュウ</t>
    </rPh>
    <phoneticPr fontId="1"/>
  </si>
  <si>
    <t>指掌紋</t>
    <rPh sb="0" eb="1">
      <t>シ</t>
    </rPh>
    <rPh sb="1" eb="3">
      <t>ショウモン</t>
    </rPh>
    <phoneticPr fontId="1"/>
  </si>
  <si>
    <t>足跡</t>
    <rPh sb="0" eb="2">
      <t>ソクセキ</t>
    </rPh>
    <phoneticPr fontId="1"/>
  </si>
  <si>
    <t>被疑者
写真</t>
    <rPh sb="0" eb="3">
      <t>ヒギシャ</t>
    </rPh>
    <rPh sb="4" eb="6">
      <t>シャシン</t>
    </rPh>
    <phoneticPr fontId="1"/>
  </si>
  <si>
    <t>その他</t>
    <rPh sb="2" eb="3">
      <t>タ</t>
    </rPh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</si>
  <si>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</si>
  <si>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総数</t>
    <phoneticPr fontId="1"/>
  </si>
  <si>
    <t>遺留品
捜査（
鑑識活動
を除く）</t>
    <rPh sb="4" eb="6">
      <t>ソウサ</t>
    </rPh>
    <rPh sb="8" eb="10">
      <t>カンシキ</t>
    </rPh>
    <rPh sb="10" eb="12">
      <t>カツドウ</t>
    </rPh>
    <rPh sb="14" eb="15">
      <t>ノゾ</t>
    </rPh>
    <phoneticPr fontId="1"/>
  </si>
  <si>
    <t>凶悪犯</t>
    <phoneticPr fontId="1"/>
  </si>
  <si>
    <t>粗暴犯</t>
    <phoneticPr fontId="1"/>
  </si>
  <si>
    <t>窃盗犯</t>
    <phoneticPr fontId="1"/>
  </si>
  <si>
    <t>知能犯</t>
    <phoneticPr fontId="1"/>
  </si>
  <si>
    <t>風俗犯</t>
    <phoneticPr fontId="1"/>
  </si>
  <si>
    <t>その他の刑法犯</t>
    <phoneticPr fontId="1"/>
  </si>
  <si>
    <t>総数</t>
    <rPh sb="0" eb="2">
      <t>ソウスウ</t>
    </rPh>
    <phoneticPr fontId="1"/>
  </si>
  <si>
    <t>凶悪犯</t>
    <rPh sb="0" eb="3">
      <t>キョウアクハン</t>
    </rPh>
    <phoneticPr fontId="1"/>
  </si>
  <si>
    <t>粗暴犯</t>
    <rPh sb="0" eb="2">
      <t>ソボウ</t>
    </rPh>
    <rPh sb="2" eb="3">
      <t>ハン</t>
    </rPh>
    <phoneticPr fontId="1"/>
  </si>
  <si>
    <t>窃盗犯</t>
    <rPh sb="0" eb="3">
      <t>セットウハン</t>
    </rPh>
    <phoneticPr fontId="1"/>
  </si>
  <si>
    <t>知能犯</t>
    <rPh sb="0" eb="3">
      <t>チノウハン</t>
    </rPh>
    <phoneticPr fontId="1"/>
  </si>
  <si>
    <t>風俗犯</t>
    <rPh sb="0" eb="3">
      <t>フウゾクハン</t>
    </rPh>
    <phoneticPr fontId="1"/>
  </si>
  <si>
    <t>強盗</t>
    <rPh sb="0" eb="2">
      <t>ゴウトウ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</si>
  <si>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</si>
  <si>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</si>
  <si>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</si>
  <si>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盗品等
捜査</t>
    <rPh sb="0" eb="2">
      <t>トウヒン</t>
    </rPh>
    <rPh sb="2" eb="3">
      <t>トウ</t>
    </rPh>
    <rPh sb="4" eb="6">
      <t>ソウサ</t>
    </rPh>
    <phoneticPr fontId="1"/>
  </si>
  <si>
    <t>職質計</t>
    <rPh sb="0" eb="2">
      <t>ショクシツ</t>
    </rPh>
    <rPh sb="2" eb="3">
      <t>ケイ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</si>
  <si>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</si>
  <si>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</si>
  <si>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ＤＮＡ型</t>
    <rPh sb="3" eb="4">
      <t>カタ</t>
    </rPh>
    <phoneticPr fontId="1"/>
  </si>
  <si>
    <t>検挙238</t>
    <rPh sb="0" eb="2">
      <t>ケンキョ</t>
    </rPh>
    <phoneticPr fontId="1"/>
  </si>
  <si>
    <t>検挙239</t>
    <rPh sb="0" eb="2">
      <t>ケンキョ</t>
    </rPh>
    <phoneticPr fontId="1"/>
  </si>
  <si>
    <t>参考人の
取調べ</t>
    <rPh sb="0" eb="3">
      <t>サンコウニン</t>
    </rPh>
    <rPh sb="5" eb="6">
      <t>ト</t>
    </rPh>
    <rPh sb="6" eb="7">
      <t>シラ</t>
    </rPh>
    <phoneticPr fontId="1"/>
  </si>
  <si>
    <t>その他の
警察活動</t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</si>
  <si>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</si>
  <si>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</si>
  <si>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>防犯カメラ等の画像の確認</t>
    <rPh sb="10" eb="12">
      <t>カクニン</t>
    </rPh>
    <phoneticPr fontId="1"/>
  </si>
  <si>
    <t>防犯カメラ</t>
    <phoneticPr fontId="1"/>
  </si>
  <si>
    <t>ドライブレコーダー</t>
    <phoneticPr fontId="1"/>
  </si>
  <si>
    <t>パソコン・携帯電話等解析</t>
    <rPh sb="5" eb="7">
      <t>ケイタイ</t>
    </rPh>
    <rPh sb="7" eb="9">
      <t>デンワ</t>
    </rPh>
    <rPh sb="9" eb="10">
      <t>ナド</t>
    </rPh>
    <rPh sb="10" eb="12">
      <t>カイセキ</t>
    </rPh>
    <phoneticPr fontId="1"/>
  </si>
  <si>
    <t>通信ログ解析</t>
    <rPh sb="0" eb="2">
      <t>ツウシン</t>
    </rPh>
    <rPh sb="4" eb="6">
      <t>カイセキ</t>
    </rPh>
    <phoneticPr fontId="1"/>
  </si>
  <si>
    <t>24 罪種別　主たる被疑者を特定した</t>
    <phoneticPr fontId="1"/>
  </si>
  <si>
    <t>主たる被疑者を特定
した警察活動
　　　　　　　　　罪  種</t>
    <rPh sb="0" eb="1">
      <t>シュ</t>
    </rPh>
    <rPh sb="3" eb="6">
      <t>ヒギシャ</t>
    </rPh>
    <rPh sb="7" eb="9">
      <t>トクテイ</t>
    </rPh>
    <rPh sb="12" eb="14">
      <t>ケイサツ</t>
    </rPh>
    <rPh sb="14" eb="16">
      <t>カツドウ</t>
    </rPh>
    <phoneticPr fontId="1"/>
  </si>
  <si>
    <r>
      <t>　　　　  　</t>
    </r>
    <r>
      <rPr>
        <sz val="6"/>
        <rFont val="ＭＳ 明朝"/>
        <family val="1"/>
        <charset val="128"/>
      </rPr>
      <t>主たる被疑者を特定
                   　した警察活動</t>
    </r>
    <r>
      <rPr>
        <sz val="8"/>
        <rFont val="ＭＳ 明朝"/>
        <family val="1"/>
        <charset val="128"/>
      </rPr>
      <t xml:space="preserve">
罪  種</t>
    </r>
    <rPh sb="7" eb="8">
      <t>シュ</t>
    </rPh>
    <rPh sb="10" eb="13">
      <t>ヒギシャ</t>
    </rPh>
    <rPh sb="39" eb="41">
      <t>ケイサツ</t>
    </rPh>
    <rPh sb="41" eb="43">
      <t>カツドウ</t>
    </rPh>
    <phoneticPr fontId="1"/>
  </si>
  <si>
    <t>主たる警察活動別　検挙件数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</si>
</sst>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[Red]\-#,##0;\-"/>
  </numFmts>
  <fonts count="28" x14ac:knownFonts="1">
    <font>
      <sz val="8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6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12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1" fillId="26" borderId="2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8" fillId="28" borderId="30" applyNumberFormat="0" applyFont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6" fillId="30" borderId="3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19" fillId="0" borderId="34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2" fillId="30" borderId="37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24" fillId="31" borderId="3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76">
    <xf numFmtId="0" fontId="0" fillId="0" borderId="0" xfId="0"/>
    <xf numFmtId="0" fontId="0" fillId="0" borderId="0" xfId="0" applyFont="1" applyFill="1"/>
    <xf numFmtId="0" fontId="0" fillId="0" borderId="0" xfId="0" applyFill="1"/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distributed" vertical="center" wrapText="1" justifyLastLine="1"/>
    </xf>
    <xf numFmtId="0" fontId="0" fillId="0" borderId="2" xfId="0" applyFont="1" applyFill="1" applyBorder="1" applyAlignment="1" applyProtection="1">
      <alignment horizontal="distributed" vertical="center" justifyLastLine="1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distributed" vertical="center" wrapText="1" justifyLastLine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176" fontId="3" fillId="0" borderId="0" xfId="0" applyNumberFormat="1" applyFont="1" applyFill="1" applyAlignment="1">
      <alignment vertical="center"/>
    </xf>
    <xf numFmtId="0" fontId="0" fillId="0" borderId="0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horizontal="distributed" vertical="center"/>
    </xf>
    <xf numFmtId="0" fontId="0" fillId="0" borderId="4" xfId="0" applyFont="1" applyFill="1" applyBorder="1" applyAlignment="1">
      <alignment vertical="center"/>
    </xf>
    <xf numFmtId="0" fontId="3" fillId="0" borderId="0" xfId="0" applyFont="1" applyFill="1"/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176" fontId="0" fillId="0" borderId="0" xfId="0" applyNumberFormat="1" applyFont="1" applyFill="1" applyAlignment="1" applyProtection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0" fontId="0" fillId="0" borderId="2" xfId="0" applyFont="1" applyFill="1" applyBorder="1" applyAlignment="1">
      <alignment vertical="center" wrapText="1" justifyLastLine="1"/>
    </xf>
    <xf numFmtId="38" fontId="4" fillId="0" borderId="1" xfId="0" applyNumberFormat="1" applyFont="1" applyFill="1" applyBorder="1" applyAlignment="1" applyProtection="1">
      <alignment vertical="center"/>
    </xf>
    <xf numFmtId="38" fontId="4" fillId="0" borderId="1" xfId="2476" applyNumberFormat="1" applyFont="1" applyFill="1" applyBorder="1" applyAlignment="1">
      <alignment horizontal="right" vertical="center" wrapText="1"/>
    </xf>
    <xf numFmtId="38" fontId="4" fillId="0" borderId="1" xfId="2469" applyNumberFormat="1" applyFont="1" applyFill="1" applyBorder="1" applyAlignment="1">
      <alignment horizontal="right" vertical="center" wrapText="1"/>
    </xf>
    <xf numFmtId="38" fontId="4" fillId="0" borderId="10" xfId="2469" applyNumberFormat="1" applyFont="1" applyFill="1" applyBorder="1" applyAlignment="1">
      <alignment horizontal="right" vertical="center" wrapText="1"/>
    </xf>
    <xf numFmtId="38" fontId="4" fillId="0" borderId="10" xfId="0" applyNumberFormat="1" applyFont="1" applyFill="1" applyBorder="1" applyAlignment="1" applyProtection="1">
      <alignment vertical="center"/>
    </xf>
    <xf numFmtId="38" fontId="4" fillId="0" borderId="5" xfId="0" applyNumberFormat="1" applyFont="1" applyFill="1" applyBorder="1" applyAlignment="1" applyProtection="1">
      <alignment vertical="center"/>
    </xf>
    <xf numFmtId="38" fontId="4" fillId="0" borderId="5" xfId="2476" applyNumberFormat="1" applyFont="1" applyFill="1" applyBorder="1" applyAlignment="1">
      <alignment horizontal="right" vertical="center" wrapText="1"/>
    </xf>
    <xf numFmtId="38" fontId="4" fillId="0" borderId="5" xfId="2469" applyNumberFormat="1" applyFont="1" applyFill="1" applyBorder="1" applyAlignment="1">
      <alignment horizontal="right" vertical="center" wrapText="1"/>
    </xf>
    <xf numFmtId="38" fontId="4" fillId="0" borderId="4" xfId="2469" applyNumberFormat="1" applyFont="1" applyFill="1" applyBorder="1" applyAlignment="1">
      <alignment horizontal="right" vertical="center" wrapText="1"/>
    </xf>
    <xf numFmtId="38" fontId="4" fillId="0" borderId="4" xfId="0" applyNumberFormat="1" applyFont="1" applyFill="1" applyBorder="1" applyAlignment="1" applyProtection="1">
      <alignment vertical="center"/>
    </xf>
    <xf numFmtId="38" fontId="5" fillId="0" borderId="5" xfId="2476" applyNumberFormat="1" applyFont="1" applyFill="1" applyBorder="1" applyAlignment="1">
      <alignment horizontal="right" vertical="center" wrapText="1"/>
    </xf>
    <xf numFmtId="38" fontId="5" fillId="0" borderId="5" xfId="0" applyNumberFormat="1" applyFont="1" applyFill="1" applyBorder="1" applyAlignment="1" applyProtection="1">
      <alignment vertical="center"/>
    </xf>
    <xf numFmtId="38" fontId="5" fillId="0" borderId="5" xfId="2469" applyNumberFormat="1" applyFont="1" applyFill="1" applyBorder="1" applyAlignment="1">
      <alignment horizontal="right" vertical="center" wrapText="1"/>
    </xf>
    <xf numFmtId="38" fontId="5" fillId="0" borderId="4" xfId="2469" applyNumberFormat="1" applyFont="1" applyFill="1" applyBorder="1" applyAlignment="1">
      <alignment horizontal="right" vertical="center" wrapText="1"/>
    </xf>
    <xf numFmtId="38" fontId="5" fillId="0" borderId="4" xfId="0" applyNumberFormat="1" applyFont="1" applyFill="1" applyBorder="1" applyAlignment="1" applyProtection="1">
      <alignment vertical="center"/>
    </xf>
    <xf numFmtId="38" fontId="5" fillId="0" borderId="5" xfId="2497" applyNumberFormat="1" applyFont="1" applyFill="1" applyBorder="1" applyAlignment="1">
      <alignment horizontal="right" vertical="center" wrapText="1"/>
    </xf>
    <xf numFmtId="38" fontId="5" fillId="0" borderId="5" xfId="2502" applyNumberFormat="1" applyFont="1" applyFill="1" applyBorder="1" applyAlignment="1">
      <alignment horizontal="right" vertical="center" wrapText="1"/>
    </xf>
    <xf numFmtId="38" fontId="5" fillId="0" borderId="4" xfId="2502" applyNumberFormat="1" applyFont="1" applyFill="1" applyBorder="1" applyAlignment="1">
      <alignment horizontal="right" vertical="center" wrapText="1"/>
    </xf>
    <xf numFmtId="38" fontId="5" fillId="0" borderId="4" xfId="0" applyNumberFormat="1" applyFont="1" applyFill="1" applyBorder="1" applyAlignment="1" applyProtection="1">
      <alignment vertical="center"/>
      <protection locked="0"/>
    </xf>
    <xf numFmtId="38" fontId="5" fillId="0" borderId="5" xfId="2487" applyNumberFormat="1" applyFont="1" applyFill="1" applyBorder="1" applyAlignment="1">
      <alignment horizontal="right" vertical="center" wrapText="1"/>
    </xf>
    <xf numFmtId="38" fontId="5" fillId="0" borderId="5" xfId="2470" applyNumberFormat="1" applyFont="1" applyFill="1" applyBorder="1" applyAlignment="1">
      <alignment horizontal="right" vertical="center" wrapText="1"/>
    </xf>
    <xf numFmtId="38" fontId="5" fillId="0" borderId="4" xfId="2470" applyNumberFormat="1" applyFont="1" applyFill="1" applyBorder="1" applyAlignment="1">
      <alignment horizontal="right" vertical="center" wrapText="1"/>
    </xf>
    <xf numFmtId="38" fontId="5" fillId="0" borderId="5" xfId="2499" applyNumberFormat="1" applyFont="1" applyFill="1" applyBorder="1" applyAlignment="1">
      <alignment horizontal="right" vertical="center" wrapText="1"/>
    </xf>
    <xf numFmtId="38" fontId="5" fillId="0" borderId="5" xfId="2503" applyNumberFormat="1" applyFont="1" applyFill="1" applyBorder="1" applyAlignment="1">
      <alignment horizontal="right" vertical="center" wrapText="1"/>
    </xf>
    <xf numFmtId="38" fontId="5" fillId="0" borderId="4" xfId="2503" applyNumberFormat="1" applyFont="1" applyFill="1" applyBorder="1" applyAlignment="1">
      <alignment horizontal="right" vertical="center" wrapText="1"/>
    </xf>
    <xf numFmtId="38" fontId="5" fillId="0" borderId="5" xfId="2498" applyNumberFormat="1" applyFont="1" applyFill="1" applyBorder="1" applyAlignment="1">
      <alignment horizontal="right" vertical="center" wrapText="1"/>
    </xf>
    <xf numFmtId="38" fontId="5" fillId="0" borderId="5" xfId="2471" applyNumberFormat="1" applyFont="1" applyFill="1" applyBorder="1" applyAlignment="1">
      <alignment horizontal="right" vertical="center" wrapText="1"/>
    </xf>
    <xf numFmtId="38" fontId="5" fillId="0" borderId="4" xfId="2471" applyNumberFormat="1" applyFont="1" applyFill="1" applyBorder="1" applyAlignment="1">
      <alignment horizontal="right" vertical="center" wrapText="1"/>
    </xf>
    <xf numFmtId="38" fontId="4" fillId="0" borderId="5" xfId="2509" applyNumberFormat="1" applyFont="1" applyFill="1" applyBorder="1" applyAlignment="1">
      <alignment horizontal="right" vertical="center" wrapText="1"/>
    </xf>
    <xf numFmtId="38" fontId="4" fillId="0" borderId="5" xfId="2472" applyNumberFormat="1" applyFont="1" applyFill="1" applyBorder="1" applyAlignment="1">
      <alignment horizontal="right" vertical="center" wrapText="1"/>
    </xf>
    <xf numFmtId="38" fontId="4" fillId="0" borderId="4" xfId="2472" applyNumberFormat="1" applyFont="1" applyFill="1" applyBorder="1" applyAlignment="1">
      <alignment horizontal="right" vertical="center" wrapText="1"/>
    </xf>
    <xf numFmtId="38" fontId="5" fillId="0" borderId="5" xfId="2509" applyNumberFormat="1" applyFont="1" applyFill="1" applyBorder="1" applyAlignment="1">
      <alignment horizontal="right" vertical="center" wrapText="1"/>
    </xf>
    <xf numFmtId="38" fontId="5" fillId="0" borderId="5" xfId="2472" applyNumberFormat="1" applyFont="1" applyFill="1" applyBorder="1" applyAlignment="1">
      <alignment horizontal="right" vertical="center" wrapText="1"/>
    </xf>
    <xf numFmtId="38" fontId="5" fillId="0" borderId="4" xfId="2472" applyNumberFormat="1" applyFont="1" applyFill="1" applyBorder="1" applyAlignment="1">
      <alignment horizontal="right" vertical="center" wrapText="1"/>
    </xf>
    <xf numFmtId="38" fontId="5" fillId="0" borderId="5" xfId="2500" applyNumberFormat="1" applyFont="1" applyFill="1" applyBorder="1" applyAlignment="1">
      <alignment horizontal="right" vertical="center" wrapText="1"/>
    </xf>
    <xf numFmtId="38" fontId="5" fillId="0" borderId="5" xfId="2504" applyNumberFormat="1" applyFont="1" applyFill="1" applyBorder="1" applyAlignment="1">
      <alignment horizontal="right" vertical="center" wrapText="1"/>
    </xf>
    <xf numFmtId="38" fontId="5" fillId="0" borderId="4" xfId="2504" applyNumberFormat="1" applyFont="1" applyFill="1" applyBorder="1" applyAlignment="1">
      <alignment horizontal="right" vertical="center" wrapText="1"/>
    </xf>
    <xf numFmtId="38" fontId="5" fillId="0" borderId="5" xfId="2519" applyNumberFormat="1" applyFont="1" applyFill="1" applyBorder="1" applyAlignment="1">
      <alignment horizontal="right" vertical="center" wrapText="1"/>
    </xf>
    <xf numFmtId="38" fontId="5" fillId="0" borderId="5" xfId="2473" applyNumberFormat="1" applyFont="1" applyFill="1" applyBorder="1" applyAlignment="1">
      <alignment horizontal="right" vertical="center" wrapText="1"/>
    </xf>
    <xf numFmtId="38" fontId="5" fillId="0" borderId="4" xfId="2473" applyNumberFormat="1" applyFont="1" applyFill="1" applyBorder="1" applyAlignment="1">
      <alignment horizontal="right" vertical="center" wrapText="1"/>
    </xf>
    <xf numFmtId="38" fontId="4" fillId="0" borderId="5" xfId="2523" applyNumberFormat="1" applyFont="1" applyFill="1" applyBorder="1" applyAlignment="1">
      <alignment horizontal="right" vertical="center" wrapText="1"/>
    </xf>
    <xf numFmtId="38" fontId="4" fillId="0" borderId="5" xfId="2474" applyNumberFormat="1" applyFont="1" applyFill="1" applyBorder="1" applyAlignment="1">
      <alignment horizontal="right" vertical="center" wrapText="1"/>
    </xf>
    <xf numFmtId="38" fontId="4" fillId="0" borderId="4" xfId="2474" applyNumberFormat="1" applyFont="1" applyFill="1" applyBorder="1" applyAlignment="1">
      <alignment horizontal="right" vertical="center" wrapText="1"/>
    </xf>
    <xf numFmtId="38" fontId="5" fillId="0" borderId="5" xfId="2513" applyNumberFormat="1" applyFont="1" applyFill="1" applyBorder="1" applyAlignment="1">
      <alignment horizontal="right" vertical="center" wrapText="1"/>
    </xf>
    <xf numFmtId="38" fontId="5" fillId="0" borderId="5" xfId="2516" applyNumberFormat="1" applyFont="1" applyFill="1" applyBorder="1" applyAlignment="1">
      <alignment horizontal="right" vertical="center" wrapText="1"/>
    </xf>
    <xf numFmtId="38" fontId="5" fillId="0" borderId="4" xfId="2516" applyNumberFormat="1" applyFont="1" applyFill="1" applyBorder="1" applyAlignment="1">
      <alignment horizontal="right" vertical="center" wrapText="1"/>
    </xf>
    <xf numFmtId="38" fontId="5" fillId="0" borderId="5" xfId="2514" applyNumberFormat="1" applyFont="1" applyFill="1" applyBorder="1" applyAlignment="1">
      <alignment horizontal="right" vertical="center" wrapText="1"/>
    </xf>
    <xf numFmtId="38" fontId="5" fillId="0" borderId="5" xfId="2517" applyNumberFormat="1" applyFont="1" applyFill="1" applyBorder="1" applyAlignment="1">
      <alignment horizontal="right" vertical="center" wrapText="1"/>
    </xf>
    <xf numFmtId="38" fontId="5" fillId="0" borderId="4" xfId="2517" applyNumberFormat="1" applyFont="1" applyFill="1" applyBorder="1" applyAlignment="1">
      <alignment horizontal="right" vertical="center" wrapText="1"/>
    </xf>
    <xf numFmtId="38" fontId="5" fillId="0" borderId="5" xfId="2515" applyNumberFormat="1" applyFont="1" applyFill="1" applyBorder="1" applyAlignment="1">
      <alignment horizontal="right" vertical="center" wrapText="1"/>
    </xf>
    <xf numFmtId="38" fontId="5" fillId="0" borderId="5" xfId="2518" applyNumberFormat="1" applyFont="1" applyFill="1" applyBorder="1" applyAlignment="1">
      <alignment horizontal="right" vertical="center" wrapText="1"/>
    </xf>
    <xf numFmtId="38" fontId="5" fillId="0" borderId="4" xfId="2518" applyNumberFormat="1" applyFont="1" applyFill="1" applyBorder="1" applyAlignment="1">
      <alignment horizontal="right" vertical="center" wrapText="1"/>
    </xf>
    <xf numFmtId="38" fontId="4" fillId="0" borderId="5" xfId="2524" applyNumberFormat="1" applyFont="1" applyFill="1" applyBorder="1" applyAlignment="1">
      <alignment horizontal="right" vertical="center" wrapText="1"/>
    </xf>
    <xf numFmtId="38" fontId="4" fillId="0" borderId="5" xfId="2475" applyNumberFormat="1" applyFont="1" applyFill="1" applyBorder="1" applyAlignment="1">
      <alignment horizontal="right" vertical="center" wrapText="1"/>
    </xf>
    <xf numFmtId="38" fontId="4" fillId="0" borderId="4" xfId="2475" applyNumberFormat="1" applyFont="1" applyFill="1" applyBorder="1" applyAlignment="1">
      <alignment horizontal="right" vertical="center" wrapText="1"/>
    </xf>
    <xf numFmtId="38" fontId="5" fillId="0" borderId="5" xfId="2524" applyNumberFormat="1" applyFont="1" applyFill="1" applyBorder="1" applyAlignment="1">
      <alignment horizontal="right" vertical="center" wrapText="1"/>
    </xf>
    <xf numFmtId="38" fontId="5" fillId="0" borderId="5" xfId="2475" applyNumberFormat="1" applyFont="1" applyFill="1" applyBorder="1" applyAlignment="1">
      <alignment horizontal="right" vertical="center" wrapText="1"/>
    </xf>
    <xf numFmtId="38" fontId="5" fillId="0" borderId="4" xfId="2475" applyNumberFormat="1" applyFont="1" applyFill="1" applyBorder="1" applyAlignment="1">
      <alignment horizontal="right" vertical="center" wrapText="1"/>
    </xf>
    <xf numFmtId="38" fontId="5" fillId="0" borderId="5" xfId="2506" applyNumberFormat="1" applyFont="1" applyFill="1" applyBorder="1" applyAlignment="1">
      <alignment horizontal="right" vertical="center" wrapText="1"/>
    </xf>
    <xf numFmtId="38" fontId="5" fillId="0" borderId="4" xfId="2506" applyNumberFormat="1" applyFont="1" applyFill="1" applyBorder="1" applyAlignment="1">
      <alignment horizontal="right" vertical="center" wrapText="1"/>
    </xf>
    <xf numFmtId="38" fontId="5" fillId="0" borderId="5" xfId="2477" applyNumberFormat="1" applyFont="1" applyFill="1" applyBorder="1" applyAlignment="1">
      <alignment horizontal="right" vertical="center" wrapText="1"/>
    </xf>
    <xf numFmtId="38" fontId="5" fillId="0" borderId="4" xfId="2477" applyNumberFormat="1" applyFont="1" applyFill="1" applyBorder="1" applyAlignment="1">
      <alignment horizontal="right" vertical="center" wrapText="1"/>
    </xf>
    <xf numFmtId="38" fontId="5" fillId="0" borderId="5" xfId="2525" applyNumberFormat="1" applyFont="1" applyFill="1" applyBorder="1" applyAlignment="1">
      <alignment horizontal="right" vertical="center" wrapText="1"/>
    </xf>
    <xf numFmtId="38" fontId="5" fillId="0" borderId="5" xfId="2478" applyNumberFormat="1" applyFont="1" applyFill="1" applyBorder="1" applyAlignment="1">
      <alignment horizontal="right" vertical="center" wrapText="1"/>
    </xf>
    <xf numFmtId="38" fontId="5" fillId="0" borderId="4" xfId="2478" applyNumberFormat="1" applyFont="1" applyFill="1" applyBorder="1" applyAlignment="1">
      <alignment horizontal="right" vertical="center" wrapText="1"/>
    </xf>
    <xf numFmtId="38" fontId="5" fillId="0" borderId="5" xfId="2479" applyNumberFormat="1" applyFont="1" applyFill="1" applyBorder="1" applyAlignment="1">
      <alignment horizontal="right" vertical="center" wrapText="1"/>
    </xf>
    <xf numFmtId="38" fontId="5" fillId="0" borderId="4" xfId="2479" applyNumberFormat="1" applyFont="1" applyFill="1" applyBorder="1" applyAlignment="1">
      <alignment horizontal="right" vertical="center" wrapText="1"/>
    </xf>
    <xf numFmtId="38" fontId="5" fillId="0" borderId="5" xfId="0" applyNumberFormat="1" applyFont="1" applyFill="1" applyBorder="1" applyAlignment="1" applyProtection="1">
      <alignment vertical="center"/>
      <protection locked="0"/>
    </xf>
    <xf numFmtId="38" fontId="4" fillId="0" borderId="5" xfId="2466" applyNumberFormat="1" applyFont="1" applyFill="1" applyBorder="1" applyAlignment="1">
      <alignment horizontal="right" vertical="center" wrapText="1"/>
    </xf>
    <xf numFmtId="38" fontId="4" fillId="0" borderId="5" xfId="2480" applyNumberFormat="1" applyFont="1" applyFill="1" applyBorder="1" applyAlignment="1">
      <alignment horizontal="right" vertical="center" wrapText="1"/>
    </xf>
    <xf numFmtId="38" fontId="4" fillId="0" borderId="4" xfId="2480" applyNumberFormat="1" applyFont="1" applyFill="1" applyBorder="1" applyAlignment="1">
      <alignment horizontal="right" vertical="center" wrapText="1"/>
    </xf>
    <xf numFmtId="38" fontId="5" fillId="0" borderId="5" xfId="2466" applyNumberFormat="1" applyFont="1" applyFill="1" applyBorder="1" applyAlignment="1">
      <alignment horizontal="right" vertical="center" wrapText="1"/>
    </xf>
    <xf numFmtId="38" fontId="5" fillId="0" borderId="5" xfId="2480" applyNumberFormat="1" applyFont="1" applyFill="1" applyBorder="1" applyAlignment="1">
      <alignment horizontal="right" vertical="center" wrapText="1"/>
    </xf>
    <xf numFmtId="38" fontId="5" fillId="0" borderId="4" xfId="2480" applyNumberFormat="1" applyFont="1" applyFill="1" applyBorder="1" applyAlignment="1">
      <alignment horizontal="right" vertical="center" wrapText="1"/>
    </xf>
    <xf numFmtId="38" fontId="5" fillId="0" borderId="5" xfId="2501" applyNumberFormat="1" applyFont="1" applyFill="1" applyBorder="1" applyAlignment="1">
      <alignment horizontal="right" vertical="center" wrapText="1"/>
    </xf>
    <xf numFmtId="38" fontId="5" fillId="0" borderId="5" xfId="2505" applyNumberFormat="1" applyFont="1" applyFill="1" applyBorder="1" applyAlignment="1">
      <alignment horizontal="right" vertical="center" wrapText="1"/>
    </xf>
    <xf numFmtId="38" fontId="5" fillId="0" borderId="4" xfId="2505" applyNumberFormat="1" applyFont="1" applyFill="1" applyBorder="1" applyAlignment="1">
      <alignment horizontal="right" vertical="center" wrapText="1"/>
    </xf>
    <xf numFmtId="38" fontId="5" fillId="0" borderId="5" xfId="2467" applyNumberFormat="1" applyFont="1" applyFill="1" applyBorder="1" applyAlignment="1">
      <alignment horizontal="right" vertical="center" wrapText="1"/>
    </xf>
    <xf numFmtId="38" fontId="5" fillId="0" borderId="5" xfId="2481" applyNumberFormat="1" applyFont="1" applyFill="1" applyBorder="1" applyAlignment="1">
      <alignment horizontal="right" vertical="center" wrapText="1"/>
    </xf>
    <xf numFmtId="38" fontId="5" fillId="0" borderId="4" xfId="2481" applyNumberFormat="1" applyFont="1" applyFill="1" applyBorder="1" applyAlignment="1">
      <alignment horizontal="right" vertical="center" wrapText="1"/>
    </xf>
    <xf numFmtId="38" fontId="4" fillId="0" borderId="5" xfId="2468" applyNumberFormat="1" applyFont="1" applyFill="1" applyBorder="1" applyAlignment="1">
      <alignment horizontal="right" vertical="center" wrapText="1"/>
    </xf>
    <xf numFmtId="38" fontId="4" fillId="0" borderId="5" xfId="2482" applyNumberFormat="1" applyFont="1" applyFill="1" applyBorder="1" applyAlignment="1">
      <alignment horizontal="right" vertical="center" wrapText="1"/>
    </xf>
    <xf numFmtId="38" fontId="4" fillId="0" borderId="4" xfId="2482" applyNumberFormat="1" applyFont="1" applyFill="1" applyBorder="1" applyAlignment="1">
      <alignment horizontal="right" vertical="center" wrapText="1"/>
    </xf>
    <xf numFmtId="38" fontId="4" fillId="0" borderId="4" xfId="0" applyNumberFormat="1" applyFont="1" applyFill="1" applyBorder="1" applyAlignment="1" applyProtection="1">
      <alignment vertical="center"/>
      <protection locked="0"/>
    </xf>
    <xf numFmtId="38" fontId="5" fillId="0" borderId="5" xfId="2468" applyNumberFormat="1" applyFont="1" applyFill="1" applyBorder="1" applyAlignment="1">
      <alignment horizontal="right" vertical="center" wrapText="1"/>
    </xf>
    <xf numFmtId="38" fontId="5" fillId="0" borderId="5" xfId="2482" applyNumberFormat="1" applyFont="1" applyFill="1" applyBorder="1" applyAlignment="1">
      <alignment horizontal="right" vertical="center" wrapText="1"/>
    </xf>
    <xf numFmtId="38" fontId="5" fillId="0" borderId="4" xfId="2482" applyNumberFormat="1" applyFont="1" applyFill="1" applyBorder="1" applyAlignment="1">
      <alignment horizontal="right" vertical="center" wrapText="1"/>
    </xf>
    <xf numFmtId="38" fontId="4" fillId="0" borderId="8" xfId="0" applyNumberFormat="1" applyFont="1" applyFill="1" applyBorder="1" applyAlignment="1" applyProtection="1">
      <alignment vertical="center"/>
    </xf>
    <xf numFmtId="38" fontId="5" fillId="0" borderId="8" xfId="2468" applyNumberFormat="1" applyFont="1" applyFill="1" applyBorder="1" applyAlignment="1">
      <alignment horizontal="right" vertical="center" wrapText="1"/>
    </xf>
    <xf numFmtId="38" fontId="5" fillId="0" borderId="8" xfId="0" applyNumberFormat="1" applyFont="1" applyFill="1" applyBorder="1" applyAlignment="1" applyProtection="1">
      <alignment vertical="center"/>
    </xf>
    <xf numFmtId="38" fontId="5" fillId="0" borderId="8" xfId="2482" applyNumberFormat="1" applyFont="1" applyFill="1" applyBorder="1" applyAlignment="1">
      <alignment horizontal="right" vertical="center" wrapText="1"/>
    </xf>
    <xf numFmtId="38" fontId="5" fillId="0" borderId="9" xfId="2482" applyNumberFormat="1" applyFont="1" applyFill="1" applyBorder="1" applyAlignment="1">
      <alignment horizontal="right" vertical="center" wrapText="1"/>
    </xf>
    <xf numFmtId="38" fontId="5" fillId="0" borderId="9" xfId="0" applyNumberFormat="1" applyFont="1" applyFill="1" applyBorder="1" applyAlignment="1" applyProtection="1">
      <alignment vertical="center"/>
      <protection locked="0"/>
    </xf>
    <xf numFmtId="38" fontId="4" fillId="0" borderId="11" xfId="2483" applyNumberFormat="1" applyFont="1" applyFill="1" applyBorder="1" applyAlignment="1">
      <alignment horizontal="right" vertical="center" wrapText="1"/>
    </xf>
    <xf numFmtId="38" fontId="4" fillId="0" borderId="1" xfId="2483" applyNumberFormat="1" applyFont="1" applyFill="1" applyBorder="1" applyAlignment="1">
      <alignment horizontal="right" vertical="center" wrapText="1"/>
    </xf>
    <xf numFmtId="38" fontId="4" fillId="0" borderId="6" xfId="2483" applyNumberFormat="1" applyFont="1" applyFill="1" applyBorder="1" applyAlignment="1">
      <alignment horizontal="right" vertical="center" wrapText="1"/>
    </xf>
    <xf numFmtId="38" fontId="4" fillId="0" borderId="5" xfId="2483" applyNumberFormat="1" applyFont="1" applyFill="1" applyBorder="1" applyAlignment="1">
      <alignment horizontal="right" vertical="center" wrapText="1"/>
    </xf>
    <xf numFmtId="38" fontId="5" fillId="0" borderId="6" xfId="2483" applyNumberFormat="1" applyFont="1" applyFill="1" applyBorder="1" applyAlignment="1">
      <alignment horizontal="right" vertical="center" wrapText="1"/>
    </xf>
    <xf numFmtId="38" fontId="5" fillId="0" borderId="5" xfId="2483" applyNumberFormat="1" applyFont="1" applyFill="1" applyBorder="1" applyAlignment="1">
      <alignment horizontal="right" vertical="center" wrapText="1"/>
    </xf>
    <xf numFmtId="38" fontId="5" fillId="0" borderId="6" xfId="2507" applyNumberFormat="1" applyFont="1" applyFill="1" applyBorder="1" applyAlignment="1">
      <alignment horizontal="right" vertical="center" wrapText="1"/>
    </xf>
    <xf numFmtId="38" fontId="5" fillId="0" borderId="5" xfId="2507" applyNumberFormat="1" applyFont="1" applyFill="1" applyBorder="1" applyAlignment="1">
      <alignment horizontal="right" vertical="center" wrapText="1"/>
    </xf>
    <xf numFmtId="38" fontId="5" fillId="0" borderId="6" xfId="2484" applyNumberFormat="1" applyFont="1" applyFill="1" applyBorder="1" applyAlignment="1">
      <alignment horizontal="right" vertical="center" wrapText="1"/>
    </xf>
    <xf numFmtId="38" fontId="5" fillId="0" borderId="5" xfId="2484" applyNumberFormat="1" applyFont="1" applyFill="1" applyBorder="1" applyAlignment="1">
      <alignment horizontal="right" vertical="center" wrapText="1"/>
    </xf>
    <xf numFmtId="38" fontId="5" fillId="0" borderId="6" xfId="2508" applyNumberFormat="1" applyFont="1" applyFill="1" applyBorder="1" applyAlignment="1">
      <alignment horizontal="right" vertical="center" wrapText="1"/>
    </xf>
    <xf numFmtId="38" fontId="5" fillId="0" borderId="5" xfId="2508" applyNumberFormat="1" applyFont="1" applyFill="1" applyBorder="1" applyAlignment="1">
      <alignment horizontal="right" vertical="center" wrapText="1"/>
    </xf>
    <xf numFmtId="38" fontId="5" fillId="0" borderId="6" xfId="2485" applyNumberFormat="1" applyFont="1" applyFill="1" applyBorder="1" applyAlignment="1">
      <alignment horizontal="right" vertical="center" wrapText="1"/>
    </xf>
    <xf numFmtId="38" fontId="5" fillId="0" borderId="5" xfId="2485" applyNumberFormat="1" applyFont="1" applyFill="1" applyBorder="1" applyAlignment="1">
      <alignment horizontal="right" vertical="center" wrapText="1"/>
    </xf>
    <xf numFmtId="38" fontId="4" fillId="0" borderId="6" xfId="2486" applyNumberFormat="1" applyFont="1" applyFill="1" applyBorder="1" applyAlignment="1">
      <alignment horizontal="right" vertical="center" wrapText="1"/>
    </xf>
    <xf numFmtId="38" fontId="4" fillId="0" borderId="5" xfId="2486" applyNumberFormat="1" applyFont="1" applyFill="1" applyBorder="1" applyAlignment="1">
      <alignment horizontal="right" vertical="center" wrapText="1"/>
    </xf>
    <xf numFmtId="38" fontId="5" fillId="0" borderId="6" xfId="2486" applyNumberFormat="1" applyFont="1" applyFill="1" applyBorder="1" applyAlignment="1">
      <alignment horizontal="right" vertical="center" wrapText="1"/>
    </xf>
    <xf numFmtId="38" fontId="5" fillId="0" borderId="5" xfId="2486" applyNumberFormat="1" applyFont="1" applyFill="1" applyBorder="1" applyAlignment="1">
      <alignment horizontal="right" vertical="center" wrapText="1"/>
    </xf>
    <xf numFmtId="38" fontId="5" fillId="0" borderId="6" xfId="2510" applyNumberFormat="1" applyFont="1" applyFill="1" applyBorder="1" applyAlignment="1">
      <alignment horizontal="right" vertical="center" wrapText="1"/>
    </xf>
    <xf numFmtId="38" fontId="5" fillId="0" borderId="5" xfId="2510" applyNumberFormat="1" applyFont="1" applyFill="1" applyBorder="1" applyAlignment="1">
      <alignment horizontal="right" vertical="center" wrapText="1"/>
    </xf>
    <xf numFmtId="38" fontId="5" fillId="0" borderId="6" xfId="2488" applyNumberFormat="1" applyFont="1" applyFill="1" applyBorder="1" applyAlignment="1">
      <alignment horizontal="right" vertical="center" wrapText="1"/>
    </xf>
    <xf numFmtId="38" fontId="5" fillId="0" borderId="5" xfId="2488" applyNumberFormat="1" applyFont="1" applyFill="1" applyBorder="1" applyAlignment="1">
      <alignment horizontal="right" vertical="center" wrapText="1"/>
    </xf>
    <xf numFmtId="38" fontId="4" fillId="0" borderId="6" xfId="2489" applyNumberFormat="1" applyFont="1" applyFill="1" applyBorder="1" applyAlignment="1">
      <alignment horizontal="right" vertical="center" wrapText="1"/>
    </xf>
    <xf numFmtId="38" fontId="4" fillId="0" borderId="5" xfId="2489" applyNumberFormat="1" applyFont="1" applyFill="1" applyBorder="1" applyAlignment="1">
      <alignment horizontal="right" vertical="center" wrapText="1"/>
    </xf>
    <xf numFmtId="38" fontId="5" fillId="0" borderId="6" xfId="2520" applyNumberFormat="1" applyFont="1" applyFill="1" applyBorder="1" applyAlignment="1">
      <alignment horizontal="right" vertical="center" wrapText="1"/>
    </xf>
    <xf numFmtId="38" fontId="5" fillId="0" borderId="5" xfId="2520" applyNumberFormat="1" applyFont="1" applyFill="1" applyBorder="1" applyAlignment="1">
      <alignment horizontal="right" vertical="center" wrapText="1"/>
    </xf>
    <xf numFmtId="38" fontId="5" fillId="0" borderId="6" xfId="2521" applyNumberFormat="1" applyFont="1" applyFill="1" applyBorder="1" applyAlignment="1">
      <alignment horizontal="right" vertical="center" wrapText="1"/>
    </xf>
    <xf numFmtId="38" fontId="5" fillId="0" borderId="5" xfId="2521" applyNumberFormat="1" applyFont="1" applyFill="1" applyBorder="1" applyAlignment="1">
      <alignment horizontal="right" vertical="center" wrapText="1"/>
    </xf>
    <xf numFmtId="38" fontId="5" fillId="0" borderId="6" xfId="2522" applyNumberFormat="1" applyFont="1" applyFill="1" applyBorder="1" applyAlignment="1">
      <alignment horizontal="right" vertical="center" wrapText="1"/>
    </xf>
    <xf numFmtId="38" fontId="5" fillId="0" borderId="5" xfId="2522" applyNumberFormat="1" applyFont="1" applyFill="1" applyBorder="1" applyAlignment="1">
      <alignment horizontal="right" vertical="center" wrapText="1"/>
    </xf>
    <xf numFmtId="38" fontId="4" fillId="0" borderId="6" xfId="2490" applyNumberFormat="1" applyFont="1" applyFill="1" applyBorder="1" applyAlignment="1">
      <alignment horizontal="right" vertical="center" wrapText="1"/>
    </xf>
    <xf numFmtId="38" fontId="4" fillId="0" borderId="5" xfId="2490" applyNumberFormat="1" applyFont="1" applyFill="1" applyBorder="1" applyAlignment="1">
      <alignment horizontal="right" vertical="center" wrapText="1"/>
    </xf>
    <xf numFmtId="38" fontId="5" fillId="0" borderId="6" xfId="2490" applyNumberFormat="1" applyFont="1" applyFill="1" applyBorder="1" applyAlignment="1">
      <alignment horizontal="right" vertical="center" wrapText="1"/>
    </xf>
    <xf numFmtId="38" fontId="5" fillId="0" borderId="5" xfId="2490" applyNumberFormat="1" applyFont="1" applyFill="1" applyBorder="1" applyAlignment="1">
      <alignment horizontal="right" vertical="center" wrapText="1"/>
    </xf>
    <xf numFmtId="38" fontId="5" fillId="0" borderId="6" xfId="2511" applyNumberFormat="1" applyFont="1" applyFill="1" applyBorder="1" applyAlignment="1">
      <alignment horizontal="right" vertical="center" wrapText="1"/>
    </xf>
    <xf numFmtId="38" fontId="5" fillId="0" borderId="5" xfId="2511" applyNumberFormat="1" applyFont="1" applyFill="1" applyBorder="1" applyAlignment="1">
      <alignment horizontal="right" vertical="center" wrapText="1"/>
    </xf>
    <xf numFmtId="38" fontId="5" fillId="0" borderId="6" xfId="0" applyNumberFormat="1" applyFont="1" applyFill="1" applyBorder="1" applyAlignment="1" applyProtection="1">
      <alignment vertical="center"/>
    </xf>
    <xf numFmtId="38" fontId="5" fillId="0" borderId="6" xfId="2491" applyNumberFormat="1" applyFont="1" applyFill="1" applyBorder="1" applyAlignment="1">
      <alignment horizontal="right" vertical="center" wrapText="1"/>
    </xf>
    <xf numFmtId="38" fontId="5" fillId="0" borderId="5" xfId="2491" applyNumberFormat="1" applyFont="1" applyFill="1" applyBorder="1" applyAlignment="1">
      <alignment horizontal="right" vertical="center" wrapText="1"/>
    </xf>
    <xf numFmtId="38" fontId="5" fillId="0" borderId="6" xfId="0" applyNumberFormat="1" applyFont="1" applyFill="1" applyBorder="1" applyAlignment="1" applyProtection="1">
      <alignment vertical="center"/>
      <protection locked="0"/>
    </xf>
    <xf numFmtId="38" fontId="5" fillId="0" borderId="6" xfId="2492" applyNumberFormat="1" applyFont="1" applyFill="1" applyBorder="1" applyAlignment="1">
      <alignment horizontal="right" vertical="center" wrapText="1"/>
    </xf>
    <xf numFmtId="38" fontId="5" fillId="0" borderId="5" xfId="2492" applyNumberFormat="1" applyFont="1" applyFill="1" applyBorder="1" applyAlignment="1">
      <alignment horizontal="right" vertical="center" wrapText="1"/>
    </xf>
    <xf numFmtId="38" fontId="5" fillId="0" borderId="6" xfId="2493" applyNumberFormat="1" applyFont="1" applyFill="1" applyBorder="1" applyAlignment="1">
      <alignment horizontal="right" vertical="center" wrapText="1"/>
    </xf>
    <xf numFmtId="38" fontId="5" fillId="0" borderId="5" xfId="2493" applyNumberFormat="1" applyFont="1" applyFill="1" applyBorder="1" applyAlignment="1">
      <alignment horizontal="right" vertical="center" wrapText="1"/>
    </xf>
    <xf numFmtId="38" fontId="4" fillId="0" borderId="6" xfId="2494" applyNumberFormat="1" applyFont="1" applyFill="1" applyBorder="1" applyAlignment="1">
      <alignment horizontal="right" vertical="center" wrapText="1"/>
    </xf>
    <xf numFmtId="38" fontId="4" fillId="0" borderId="5" xfId="2494" applyNumberFormat="1" applyFont="1" applyFill="1" applyBorder="1" applyAlignment="1">
      <alignment horizontal="right" vertical="center" wrapText="1"/>
    </xf>
    <xf numFmtId="38" fontId="5" fillId="0" borderId="6" xfId="2494" applyNumberFormat="1" applyFont="1" applyFill="1" applyBorder="1" applyAlignment="1">
      <alignment horizontal="right" vertical="center" wrapText="1"/>
    </xf>
    <xf numFmtId="38" fontId="5" fillId="0" borderId="5" xfId="2494" applyNumberFormat="1" applyFont="1" applyFill="1" applyBorder="1" applyAlignment="1">
      <alignment horizontal="right" vertical="center" wrapText="1"/>
    </xf>
    <xf numFmtId="38" fontId="5" fillId="0" borderId="6" xfId="2512" applyNumberFormat="1" applyFont="1" applyFill="1" applyBorder="1" applyAlignment="1">
      <alignment horizontal="right" vertical="center" wrapText="1"/>
    </xf>
    <xf numFmtId="38" fontId="5" fillId="0" borderId="5" xfId="2512" applyNumberFormat="1" applyFont="1" applyFill="1" applyBorder="1" applyAlignment="1">
      <alignment horizontal="right" vertical="center" wrapText="1"/>
    </xf>
    <xf numFmtId="38" fontId="5" fillId="0" borderId="6" xfId="2495" applyNumberFormat="1" applyFont="1" applyFill="1" applyBorder="1" applyAlignment="1">
      <alignment horizontal="right" vertical="center" wrapText="1"/>
    </xf>
    <xf numFmtId="38" fontId="5" fillId="0" borderId="5" xfId="2495" applyNumberFormat="1" applyFont="1" applyFill="1" applyBorder="1" applyAlignment="1">
      <alignment horizontal="right" vertical="center" wrapText="1"/>
    </xf>
    <xf numFmtId="38" fontId="4" fillId="0" borderId="6" xfId="2496" applyNumberFormat="1" applyFont="1" applyFill="1" applyBorder="1" applyAlignment="1">
      <alignment horizontal="right" vertical="center" wrapText="1"/>
    </xf>
    <xf numFmtId="38" fontId="4" fillId="0" borderId="5" xfId="2496" applyNumberFormat="1" applyFont="1" applyFill="1" applyBorder="1" applyAlignment="1">
      <alignment horizontal="right" vertical="center" wrapText="1"/>
    </xf>
    <xf numFmtId="38" fontId="5" fillId="0" borderId="6" xfId="2496" applyNumberFormat="1" applyFont="1" applyFill="1" applyBorder="1" applyAlignment="1">
      <alignment horizontal="right" vertical="center" wrapText="1"/>
    </xf>
    <xf numFmtId="38" fontId="5" fillId="0" borderId="5" xfId="2496" applyNumberFormat="1" applyFont="1" applyFill="1" applyBorder="1" applyAlignment="1">
      <alignment horizontal="right" vertical="center" wrapText="1"/>
    </xf>
    <xf numFmtId="38" fontId="5" fillId="0" borderId="12" xfId="2496" applyNumberFormat="1" applyFont="1" applyFill="1" applyBorder="1" applyAlignment="1">
      <alignment horizontal="right" vertical="center" wrapText="1"/>
    </xf>
    <xf numFmtId="38" fontId="5" fillId="0" borderId="8" xfId="2496" applyNumberFormat="1" applyFont="1" applyFill="1" applyBorder="1" applyAlignment="1">
      <alignment horizontal="right" vertical="center" wrapText="1"/>
    </xf>
    <xf numFmtId="38" fontId="4" fillId="0" borderId="10" xfId="2483" applyNumberFormat="1" applyFont="1" applyFill="1" applyBorder="1" applyAlignment="1">
      <alignment horizontal="right" vertical="center" wrapText="1"/>
    </xf>
    <xf numFmtId="38" fontId="4" fillId="0" borderId="4" xfId="2483" applyNumberFormat="1" applyFont="1" applyFill="1" applyBorder="1" applyAlignment="1">
      <alignment horizontal="right" vertical="center" wrapText="1"/>
    </xf>
    <xf numFmtId="38" fontId="5" fillId="0" borderId="4" xfId="2483" applyNumberFormat="1" applyFont="1" applyFill="1" applyBorder="1" applyAlignment="1">
      <alignment horizontal="right" vertical="center" wrapText="1"/>
    </xf>
    <xf numFmtId="38" fontId="5" fillId="0" borderId="4" xfId="2507" applyNumberFormat="1" applyFont="1" applyFill="1" applyBorder="1" applyAlignment="1">
      <alignment horizontal="right" vertical="center" wrapText="1"/>
    </xf>
    <xf numFmtId="38" fontId="5" fillId="0" borderId="4" xfId="2484" applyNumberFormat="1" applyFont="1" applyFill="1" applyBorder="1" applyAlignment="1">
      <alignment horizontal="right" vertical="center" wrapText="1"/>
    </xf>
    <xf numFmtId="38" fontId="5" fillId="0" borderId="4" xfId="2508" applyNumberFormat="1" applyFont="1" applyFill="1" applyBorder="1" applyAlignment="1">
      <alignment horizontal="right" vertical="center" wrapText="1"/>
    </xf>
    <xf numFmtId="38" fontId="5" fillId="0" borderId="4" xfId="2485" applyNumberFormat="1" applyFont="1" applyFill="1" applyBorder="1" applyAlignment="1">
      <alignment horizontal="right" vertical="center" wrapText="1"/>
    </xf>
    <xf numFmtId="38" fontId="4" fillId="0" borderId="4" xfId="2486" applyNumberFormat="1" applyFont="1" applyFill="1" applyBorder="1" applyAlignment="1">
      <alignment horizontal="right" vertical="center" wrapText="1"/>
    </xf>
    <xf numFmtId="38" fontId="5" fillId="0" borderId="4" xfId="2486" applyNumberFormat="1" applyFont="1" applyFill="1" applyBorder="1" applyAlignment="1">
      <alignment horizontal="right" vertical="center" wrapText="1"/>
    </xf>
    <xf numFmtId="38" fontId="5" fillId="0" borderId="4" xfId="2510" applyNumberFormat="1" applyFont="1" applyFill="1" applyBorder="1" applyAlignment="1">
      <alignment horizontal="right" vertical="center" wrapText="1"/>
    </xf>
    <xf numFmtId="38" fontId="5" fillId="0" borderId="4" xfId="2488" applyNumberFormat="1" applyFont="1" applyFill="1" applyBorder="1" applyAlignment="1">
      <alignment horizontal="right" vertical="center" wrapText="1"/>
    </xf>
    <xf numFmtId="38" fontId="4" fillId="0" borderId="4" xfId="2489" applyNumberFormat="1" applyFont="1" applyFill="1" applyBorder="1" applyAlignment="1">
      <alignment horizontal="right" vertical="center" wrapText="1"/>
    </xf>
    <xf numFmtId="38" fontId="5" fillId="0" borderId="4" xfId="2520" applyNumberFormat="1" applyFont="1" applyFill="1" applyBorder="1" applyAlignment="1">
      <alignment horizontal="right" vertical="center" wrapText="1"/>
    </xf>
    <xf numFmtId="38" fontId="5" fillId="0" borderId="4" xfId="2521" applyNumberFormat="1" applyFont="1" applyFill="1" applyBorder="1" applyAlignment="1">
      <alignment horizontal="right" vertical="center" wrapText="1"/>
    </xf>
    <xf numFmtId="38" fontId="5" fillId="0" borderId="4" xfId="2522" applyNumberFormat="1" applyFont="1" applyFill="1" applyBorder="1" applyAlignment="1">
      <alignment horizontal="right" vertical="center" wrapText="1"/>
    </xf>
    <xf numFmtId="38" fontId="4" fillId="0" borderId="4" xfId="2490" applyNumberFormat="1" applyFont="1" applyFill="1" applyBorder="1" applyAlignment="1">
      <alignment horizontal="right" vertical="center" wrapText="1"/>
    </xf>
    <xf numFmtId="38" fontId="5" fillId="0" borderId="4" xfId="2490" applyNumberFormat="1" applyFont="1" applyFill="1" applyBorder="1" applyAlignment="1">
      <alignment horizontal="right" vertical="center" wrapText="1"/>
    </xf>
    <xf numFmtId="38" fontId="5" fillId="0" borderId="4" xfId="2511" applyNumberFormat="1" applyFont="1" applyFill="1" applyBorder="1" applyAlignment="1">
      <alignment horizontal="right" vertical="center" wrapText="1"/>
    </xf>
    <xf numFmtId="38" fontId="5" fillId="0" borderId="4" xfId="2491" applyNumberFormat="1" applyFont="1" applyFill="1" applyBorder="1" applyAlignment="1">
      <alignment horizontal="right" vertical="center" wrapText="1"/>
    </xf>
    <xf numFmtId="38" fontId="5" fillId="0" borderId="4" xfId="2492" applyNumberFormat="1" applyFont="1" applyFill="1" applyBorder="1" applyAlignment="1">
      <alignment horizontal="right" vertical="center" wrapText="1"/>
    </xf>
    <xf numFmtId="38" fontId="5" fillId="0" borderId="4" xfId="2493" applyNumberFormat="1" applyFont="1" applyFill="1" applyBorder="1" applyAlignment="1">
      <alignment horizontal="right" vertical="center" wrapText="1"/>
    </xf>
    <xf numFmtId="38" fontId="4" fillId="0" borderId="4" xfId="2494" applyNumberFormat="1" applyFont="1" applyFill="1" applyBorder="1" applyAlignment="1">
      <alignment horizontal="right" vertical="center" wrapText="1"/>
    </xf>
    <xf numFmtId="38" fontId="5" fillId="0" borderId="4" xfId="2494" applyNumberFormat="1" applyFont="1" applyFill="1" applyBorder="1" applyAlignment="1">
      <alignment horizontal="right" vertical="center" wrapText="1"/>
    </xf>
    <xf numFmtId="38" fontId="5" fillId="0" borderId="4" xfId="2512" applyNumberFormat="1" applyFont="1" applyFill="1" applyBorder="1" applyAlignment="1">
      <alignment horizontal="right" vertical="center" wrapText="1"/>
    </xf>
    <xf numFmtId="38" fontId="5" fillId="0" borderId="4" xfId="2495" applyNumberFormat="1" applyFont="1" applyFill="1" applyBorder="1" applyAlignment="1">
      <alignment horizontal="right" vertical="center" wrapText="1"/>
    </xf>
    <xf numFmtId="38" fontId="4" fillId="0" borderId="4" xfId="2496" applyNumberFormat="1" applyFont="1" applyFill="1" applyBorder="1" applyAlignment="1">
      <alignment horizontal="right" vertical="center" wrapText="1"/>
    </xf>
    <xf numFmtId="38" fontId="5" fillId="0" borderId="4" xfId="2496" applyNumberFormat="1" applyFont="1" applyFill="1" applyBorder="1" applyAlignment="1">
      <alignment horizontal="right" vertical="center" wrapText="1"/>
    </xf>
    <xf numFmtId="38" fontId="5" fillId="0" borderId="9" xfId="2496" applyNumberFormat="1" applyFont="1" applyFill="1" applyBorder="1" applyAlignment="1">
      <alignment horizontal="right" vertical="center" wrapText="1"/>
    </xf>
    <xf numFmtId="0" fontId="0" fillId="0" borderId="39" xfId="0" applyFont="1" applyFill="1" applyBorder="1" applyAlignment="1" applyProtection="1">
      <alignment horizontal="distributed" vertical="center" justifyLastLine="1"/>
    </xf>
    <xf numFmtId="0" fontId="0" fillId="0" borderId="0" xfId="0" applyFont="1" applyFill="1" applyBorder="1" applyAlignment="1">
      <alignment horizontal="distributed" vertical="center"/>
    </xf>
    <xf numFmtId="0" fontId="0" fillId="0" borderId="6" xfId="0" applyFont="1" applyFill="1" applyBorder="1" applyAlignment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quotePrefix="1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6" xfId="0" quotePrefix="1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0" fillId="0" borderId="7" xfId="0" applyFont="1" applyFill="1" applyBorder="1" applyAlignment="1" applyProtection="1">
      <alignment horizontal="center"/>
    </xf>
    <xf numFmtId="0" fontId="0" fillId="0" borderId="15" xfId="0" applyFont="1" applyFill="1" applyBorder="1" applyAlignment="1">
      <alignment horizontal="distributed" vertical="center" justifyLastLine="1"/>
    </xf>
    <xf numFmtId="0" fontId="0" fillId="0" borderId="16" xfId="0" applyFont="1" applyFill="1" applyBorder="1" applyAlignment="1">
      <alignment horizontal="distributed" vertical="center" justifyLastLine="1"/>
    </xf>
    <xf numFmtId="0" fontId="0" fillId="0" borderId="3" xfId="0" applyFont="1" applyFill="1" applyBorder="1" applyAlignment="1">
      <alignment horizontal="distributed" vertical="center" justifyLastLine="1"/>
    </xf>
    <xf numFmtId="0" fontId="0" fillId="0" borderId="18" xfId="0" applyFill="1" applyBorder="1" applyAlignment="1">
      <alignment vertical="center" wrapText="1"/>
    </xf>
    <xf numFmtId="0" fontId="0" fillId="0" borderId="18" xfId="0" applyFont="1" applyFill="1" applyBorder="1" applyAlignment="1">
      <alignment vertical="center" wrapText="1"/>
    </xf>
    <xf numFmtId="0" fontId="0" fillId="0" borderId="19" xfId="0" applyFont="1" applyFill="1" applyBorder="1" applyAlignment="1">
      <alignment vertical="center" wrapText="1"/>
    </xf>
    <xf numFmtId="0" fontId="0" fillId="0" borderId="20" xfId="0" applyFont="1" applyFill="1" applyBorder="1" applyAlignment="1">
      <alignment vertical="center" wrapText="1"/>
    </xf>
    <xf numFmtId="0" fontId="0" fillId="0" borderId="21" xfId="0" applyFont="1" applyFill="1" applyBorder="1" applyAlignment="1">
      <alignment vertical="center" wrapText="1"/>
    </xf>
    <xf numFmtId="0" fontId="27" fillId="0" borderId="22" xfId="0" applyFont="1" applyFill="1" applyBorder="1" applyAlignment="1">
      <alignment vertical="center" wrapText="1"/>
    </xf>
    <xf numFmtId="0" fontId="27" fillId="0" borderId="23" xfId="0" applyFont="1" applyFill="1" applyBorder="1" applyAlignment="1">
      <alignment vertical="center" wrapText="1"/>
    </xf>
    <xf numFmtId="0" fontId="27" fillId="0" borderId="24" xfId="0" applyFont="1" applyFill="1" applyBorder="1" applyAlignment="1">
      <alignment vertical="center" wrapText="1"/>
    </xf>
    <xf numFmtId="0" fontId="27" fillId="0" borderId="25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distributed" vertical="center"/>
    </xf>
    <xf numFmtId="0" fontId="3" fillId="0" borderId="26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0" fillId="0" borderId="13" xfId="0" applyFill="1" applyBorder="1" applyAlignment="1" applyProtection="1">
      <alignment horizontal="distributed" vertical="center" justifyLastLine="1"/>
    </xf>
    <xf numFmtId="0" fontId="0" fillId="0" borderId="5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 applyProtection="1">
      <alignment horizontal="center" vertical="center" justifyLastLine="1"/>
    </xf>
    <xf numFmtId="0" fontId="0" fillId="0" borderId="14" xfId="0" applyFont="1" applyFill="1" applyBorder="1" applyAlignment="1" applyProtection="1">
      <alignment horizontal="center" vertical="center" justifyLastLine="1"/>
    </xf>
    <xf numFmtId="0" fontId="0" fillId="0" borderId="38" xfId="0" applyFill="1" applyBorder="1" applyAlignment="1">
      <alignment horizontal="distributed" vertical="center" wrapText="1" justifyLastLine="1"/>
    </xf>
    <xf numFmtId="0" fontId="0" fillId="0" borderId="2" xfId="0" applyFont="1" applyFill="1" applyBorder="1" applyAlignment="1">
      <alignment horizontal="distributed" vertical="center" justifyLastLine="1"/>
    </xf>
    <xf numFmtId="0" fontId="0" fillId="0" borderId="27" xfId="0" applyFill="1" applyBorder="1" applyAlignment="1" applyProtection="1">
      <alignment horizontal="distributed" vertical="center" wrapText="1" justifyLastLine="1"/>
    </xf>
    <xf numFmtId="0" fontId="0" fillId="0" borderId="28" xfId="0" applyFont="1" applyFill="1" applyBorder="1" applyAlignment="1">
      <alignment horizontal="distributed" vertical="center" justifyLastLine="1"/>
    </xf>
    <xf numFmtId="0" fontId="0" fillId="0" borderId="13" xfId="0" applyFont="1" applyFill="1" applyBorder="1" applyAlignment="1">
      <alignment horizontal="center" vertical="center" justifyLastLine="1"/>
    </xf>
    <xf numFmtId="0" fontId="0" fillId="0" borderId="14" xfId="0" applyFont="1" applyFill="1" applyBorder="1" applyAlignment="1">
      <alignment horizontal="center" vertical="center" justifyLastLine="1"/>
    </xf>
    <xf numFmtId="0" fontId="0" fillId="0" borderId="13" xfId="0" applyFill="1" applyBorder="1" applyAlignment="1">
      <alignment horizontal="distributed" vertical="center" wrapText="1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0" fillId="0" borderId="17" xfId="0" applyFont="1" applyFill="1" applyBorder="1" applyAlignment="1">
      <alignment horizontal="distributed" vertical="center" justifyLastLine="1"/>
    </xf>
    <xf numFmtId="0" fontId="0" fillId="0" borderId="38" xfId="0" applyFont="1" applyFill="1" applyBorder="1" applyAlignment="1">
      <alignment horizontal="distributed" vertical="center" justifyLastLine="1"/>
    </xf>
    <xf numFmtId="0" fontId="0" fillId="0" borderId="38" xfId="0" applyFont="1" applyFill="1" applyBorder="1" applyAlignment="1">
      <alignment horizontal="distributed" vertical="center" wrapText="1" justifyLastLine="1"/>
    </xf>
    <xf numFmtId="0" fontId="0" fillId="0" borderId="6" xfId="0" applyFont="1" applyFill="1" applyBorder="1" applyAlignment="1" applyProtection="1">
      <alignment horizontal="distributed" vertical="center"/>
    </xf>
    <xf numFmtId="0" fontId="0" fillId="0" borderId="7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distributed" vertical="center"/>
    </xf>
    <xf numFmtId="0" fontId="0" fillId="0" borderId="12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/>
    </xf>
    <xf numFmtId="0" fontId="6" fillId="0" borderId="6" xfId="0" applyFont="1" applyFill="1" applyBorder="1" applyAlignment="1">
      <alignment horizontal="distributed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27" fillId="0" borderId="15" xfId="0" applyFont="1" applyFill="1" applyBorder="1" applyAlignment="1">
      <alignment horizontal="center" vertical="center" wrapText="1" justifyLastLine="1"/>
    </xf>
    <xf numFmtId="0" fontId="27" fillId="0" borderId="16" xfId="0" applyFont="1" applyFill="1" applyBorder="1" applyAlignment="1">
      <alignment horizontal="center" vertical="center" wrapText="1" justifyLastLine="1"/>
    </xf>
    <xf numFmtId="0" fontId="27" fillId="0" borderId="17" xfId="0" applyFont="1" applyFill="1" applyBorder="1" applyAlignment="1">
      <alignment horizontal="center" vertical="center" wrapText="1" justifyLastLine="1"/>
    </xf>
  </cellXfs>
  <cellStyles count="2612">
    <cellStyle name="20% - アクセント 1 10" xfId="1"/>
    <cellStyle name="20% - アクセント 1 11" xfId="2"/>
    <cellStyle name="20% - アクセント 1 12" xfId="3"/>
    <cellStyle name="20% - アクセント 1 13" xfId="4"/>
    <cellStyle name="20% - アクセント 1 14" xfId="5"/>
    <cellStyle name="20% - アクセント 1 15" xfId="6"/>
    <cellStyle name="20% - アクセント 1 16" xfId="7"/>
    <cellStyle name="20% - アクセント 1 17" xfId="8"/>
    <cellStyle name="20% - アクセント 1 18" xfId="9"/>
    <cellStyle name="20% - アクセント 1 19" xfId="10"/>
    <cellStyle name="20% - アクセント 1 2" xfId="11"/>
    <cellStyle name="20% - アクセント 1 20" xfId="12"/>
    <cellStyle name="20% - アクセント 1 21" xfId="13"/>
    <cellStyle name="20% - アクセント 1 22" xfId="14"/>
    <cellStyle name="20% - アクセント 1 23" xfId="15"/>
    <cellStyle name="20% - アクセント 1 24" xfId="16"/>
    <cellStyle name="20% - アクセント 1 25" xfId="17"/>
    <cellStyle name="20% - アクセント 1 26" xfId="18"/>
    <cellStyle name="20% - アクセント 1 27" xfId="19"/>
    <cellStyle name="20% - アクセント 1 28" xfId="20"/>
    <cellStyle name="20% - アクセント 1 29" xfId="21"/>
    <cellStyle name="20% - アクセント 1 3" xfId="22"/>
    <cellStyle name="20% - アクセント 1 30" xfId="23"/>
    <cellStyle name="20% - アクセント 1 31" xfId="24"/>
    <cellStyle name="20% - アクセント 1 32" xfId="25"/>
    <cellStyle name="20% - アクセント 1 33" xfId="26"/>
    <cellStyle name="20% - アクセント 1 34" xfId="27"/>
    <cellStyle name="20% - アクセント 1 35" xfId="28"/>
    <cellStyle name="20% - アクセント 1 36" xfId="29"/>
    <cellStyle name="20% - アクセント 1 37" xfId="30"/>
    <cellStyle name="20% - アクセント 1 38" xfId="31"/>
    <cellStyle name="20% - アクセント 1 39" xfId="32"/>
    <cellStyle name="20% - アクセント 1 4" xfId="33"/>
    <cellStyle name="20% - アクセント 1 40" xfId="34"/>
    <cellStyle name="20% - アクセント 1 41" xfId="35"/>
    <cellStyle name="20% - アクセント 1 42" xfId="36"/>
    <cellStyle name="20% - アクセント 1 43" xfId="37"/>
    <cellStyle name="20% - アクセント 1 44" xfId="38"/>
    <cellStyle name="20% - アクセント 1 45" xfId="39"/>
    <cellStyle name="20% - アクセント 1 46" xfId="40"/>
    <cellStyle name="20% - アクセント 1 47" xfId="41"/>
    <cellStyle name="20% - アクセント 1 48" xfId="42"/>
    <cellStyle name="20% - アクセント 1 49" xfId="43"/>
    <cellStyle name="20% - アクセント 1 5" xfId="44"/>
    <cellStyle name="20% - アクセント 1 50" xfId="45"/>
    <cellStyle name="20% - アクセント 1 51" xfId="46"/>
    <cellStyle name="20% - アクセント 1 52" xfId="47"/>
    <cellStyle name="20% - アクセント 1 53" xfId="48"/>
    <cellStyle name="20% - アクセント 1 54" xfId="49"/>
    <cellStyle name="20% - アクセント 1 55" xfId="50"/>
    <cellStyle name="20% - アクセント 1 56" xfId="51"/>
    <cellStyle name="20% - アクセント 1 57" xfId="52"/>
    <cellStyle name="20% - アクセント 1 58" xfId="53"/>
    <cellStyle name="20% - アクセント 1 59" xfId="54"/>
    <cellStyle name="20% - アクセント 1 6" xfId="55"/>
    <cellStyle name="20% - アクセント 1 60" xfId="56"/>
    <cellStyle name="20% - アクセント 1 61" xfId="57"/>
    <cellStyle name="20% - アクセント 1 62" xfId="58"/>
    <cellStyle name="20% - アクセント 1 7" xfId="59"/>
    <cellStyle name="20% - アクセント 1 8" xfId="60"/>
    <cellStyle name="20% - アクセント 1 9" xfId="61"/>
    <cellStyle name="20% - アクセント 2 10" xfId="62"/>
    <cellStyle name="20% - アクセント 2 11" xfId="63"/>
    <cellStyle name="20% - アクセント 2 12" xfId="64"/>
    <cellStyle name="20% - アクセント 2 13" xfId="65"/>
    <cellStyle name="20% - アクセント 2 14" xfId="66"/>
    <cellStyle name="20% - アクセント 2 15" xfId="67"/>
    <cellStyle name="20% - アクセント 2 16" xfId="68"/>
    <cellStyle name="20% - アクセント 2 17" xfId="69"/>
    <cellStyle name="20% - アクセント 2 18" xfId="70"/>
    <cellStyle name="20% - アクセント 2 19" xfId="71"/>
    <cellStyle name="20% - アクセント 2 2" xfId="72"/>
    <cellStyle name="20% - アクセント 2 20" xfId="73"/>
    <cellStyle name="20% - アクセント 2 21" xfId="74"/>
    <cellStyle name="20% - アクセント 2 22" xfId="75"/>
    <cellStyle name="20% - アクセント 2 23" xfId="76"/>
    <cellStyle name="20% - アクセント 2 24" xfId="77"/>
    <cellStyle name="20% - アクセント 2 25" xfId="78"/>
    <cellStyle name="20% - アクセント 2 26" xfId="79"/>
    <cellStyle name="20% - アクセント 2 27" xfId="80"/>
    <cellStyle name="20% - アクセント 2 28" xfId="81"/>
    <cellStyle name="20% - アクセント 2 29" xfId="82"/>
    <cellStyle name="20% - アクセント 2 3" xfId="83"/>
    <cellStyle name="20% - アクセント 2 30" xfId="84"/>
    <cellStyle name="20% - アクセント 2 31" xfId="85"/>
    <cellStyle name="20% - アクセント 2 32" xfId="86"/>
    <cellStyle name="20% - アクセント 2 33" xfId="87"/>
    <cellStyle name="20% - アクセント 2 34" xfId="88"/>
    <cellStyle name="20% - アクセント 2 35" xfId="89"/>
    <cellStyle name="20% - アクセント 2 36" xfId="90"/>
    <cellStyle name="20% - アクセント 2 37" xfId="91"/>
    <cellStyle name="20% - アクセント 2 38" xfId="92"/>
    <cellStyle name="20% - アクセント 2 39" xfId="93"/>
    <cellStyle name="20% - アクセント 2 4" xfId="94"/>
    <cellStyle name="20% - アクセント 2 40" xfId="95"/>
    <cellStyle name="20% - アクセント 2 41" xfId="96"/>
    <cellStyle name="20% - アクセント 2 42" xfId="97"/>
    <cellStyle name="20% - アクセント 2 43" xfId="98"/>
    <cellStyle name="20% - アクセント 2 44" xfId="99"/>
    <cellStyle name="20% - アクセント 2 45" xfId="100"/>
    <cellStyle name="20% - アクセント 2 46" xfId="101"/>
    <cellStyle name="20% - アクセント 2 47" xfId="102"/>
    <cellStyle name="20% - アクセント 2 48" xfId="103"/>
    <cellStyle name="20% - アクセント 2 49" xfId="104"/>
    <cellStyle name="20% - アクセント 2 5" xfId="105"/>
    <cellStyle name="20% - アクセント 2 50" xfId="106"/>
    <cellStyle name="20% - アクセント 2 51" xfId="107"/>
    <cellStyle name="20% - アクセント 2 52" xfId="108"/>
    <cellStyle name="20% - アクセント 2 53" xfId="109"/>
    <cellStyle name="20% - アクセント 2 54" xfId="110"/>
    <cellStyle name="20% - アクセント 2 55" xfId="111"/>
    <cellStyle name="20% - アクセント 2 56" xfId="112"/>
    <cellStyle name="20% - アクセント 2 57" xfId="113"/>
    <cellStyle name="20% - アクセント 2 58" xfId="114"/>
    <cellStyle name="20% - アクセント 2 59" xfId="115"/>
    <cellStyle name="20% - アクセント 2 6" xfId="116"/>
    <cellStyle name="20% - アクセント 2 60" xfId="117"/>
    <cellStyle name="20% - アクセント 2 61" xfId="118"/>
    <cellStyle name="20% - アクセント 2 62" xfId="119"/>
    <cellStyle name="20% - アクセント 2 7" xfId="120"/>
    <cellStyle name="20% - アクセント 2 8" xfId="121"/>
    <cellStyle name="20% - アクセント 2 9" xfId="122"/>
    <cellStyle name="20% - アクセント 3 10" xfId="123"/>
    <cellStyle name="20% - アクセント 3 11" xfId="124"/>
    <cellStyle name="20% - アクセント 3 12" xfId="125"/>
    <cellStyle name="20% - アクセント 3 13" xfId="126"/>
    <cellStyle name="20% - アクセント 3 14" xfId="127"/>
    <cellStyle name="20% - アクセント 3 15" xfId="128"/>
    <cellStyle name="20% - アクセント 3 16" xfId="129"/>
    <cellStyle name="20% - アクセント 3 17" xfId="130"/>
    <cellStyle name="20% - アクセント 3 18" xfId="131"/>
    <cellStyle name="20% - アクセント 3 19" xfId="132"/>
    <cellStyle name="20% - アクセント 3 2" xfId="133"/>
    <cellStyle name="20% - アクセント 3 20" xfId="134"/>
    <cellStyle name="20% - アクセント 3 21" xfId="135"/>
    <cellStyle name="20% - アクセント 3 22" xfId="136"/>
    <cellStyle name="20% - アクセント 3 23" xfId="137"/>
    <cellStyle name="20% - アクセント 3 24" xfId="138"/>
    <cellStyle name="20% - アクセント 3 25" xfId="139"/>
    <cellStyle name="20% - アクセント 3 26" xfId="140"/>
    <cellStyle name="20% - アクセント 3 27" xfId="141"/>
    <cellStyle name="20% - アクセント 3 28" xfId="142"/>
    <cellStyle name="20% - アクセント 3 29" xfId="143"/>
    <cellStyle name="20% - アクセント 3 3" xfId="144"/>
    <cellStyle name="20% - アクセント 3 30" xfId="145"/>
    <cellStyle name="20% - アクセント 3 31" xfId="146"/>
    <cellStyle name="20% - アクセント 3 32" xfId="147"/>
    <cellStyle name="20% - アクセント 3 33" xfId="148"/>
    <cellStyle name="20% - アクセント 3 34" xfId="149"/>
    <cellStyle name="20% - アクセント 3 35" xfId="150"/>
    <cellStyle name="20% - アクセント 3 36" xfId="151"/>
    <cellStyle name="20% - アクセント 3 37" xfId="152"/>
    <cellStyle name="20% - アクセント 3 38" xfId="153"/>
    <cellStyle name="20% - アクセント 3 39" xfId="154"/>
    <cellStyle name="20% - アクセント 3 4" xfId="155"/>
    <cellStyle name="20% - アクセント 3 40" xfId="156"/>
    <cellStyle name="20% - アクセント 3 41" xfId="157"/>
    <cellStyle name="20% - アクセント 3 42" xfId="158"/>
    <cellStyle name="20% - アクセント 3 43" xfId="159"/>
    <cellStyle name="20% - アクセント 3 44" xfId="160"/>
    <cellStyle name="20% - アクセント 3 45" xfId="161"/>
    <cellStyle name="20% - アクセント 3 46" xfId="162"/>
    <cellStyle name="20% - アクセント 3 47" xfId="163"/>
    <cellStyle name="20% - アクセント 3 48" xfId="164"/>
    <cellStyle name="20% - アクセント 3 49" xfId="165"/>
    <cellStyle name="20% - アクセント 3 5" xfId="166"/>
    <cellStyle name="20% - アクセント 3 50" xfId="167"/>
    <cellStyle name="20% - アクセント 3 51" xfId="168"/>
    <cellStyle name="20% - アクセント 3 52" xfId="169"/>
    <cellStyle name="20% - アクセント 3 53" xfId="170"/>
    <cellStyle name="20% - アクセント 3 54" xfId="171"/>
    <cellStyle name="20% - アクセント 3 55" xfId="172"/>
    <cellStyle name="20% - アクセント 3 56" xfId="173"/>
    <cellStyle name="20% - アクセント 3 57" xfId="174"/>
    <cellStyle name="20% - アクセント 3 58" xfId="175"/>
    <cellStyle name="20% - アクセント 3 59" xfId="176"/>
    <cellStyle name="20% - アクセント 3 6" xfId="177"/>
    <cellStyle name="20% - アクセント 3 60" xfId="178"/>
    <cellStyle name="20% - アクセント 3 61" xfId="179"/>
    <cellStyle name="20% - アクセント 3 62" xfId="180"/>
    <cellStyle name="20% - アクセント 3 7" xfId="181"/>
    <cellStyle name="20% - アクセント 3 8" xfId="182"/>
    <cellStyle name="20% - アクセント 3 9" xfId="183"/>
    <cellStyle name="20% - アクセント 4 10" xfId="184"/>
    <cellStyle name="20% - アクセント 4 11" xfId="185"/>
    <cellStyle name="20% - アクセント 4 12" xfId="186"/>
    <cellStyle name="20% - アクセント 4 13" xfId="187"/>
    <cellStyle name="20% - アクセント 4 14" xfId="188"/>
    <cellStyle name="20% - アクセント 4 15" xfId="189"/>
    <cellStyle name="20% - アクセント 4 16" xfId="190"/>
    <cellStyle name="20% - アクセント 4 17" xfId="191"/>
    <cellStyle name="20% - アクセント 4 18" xfId="192"/>
    <cellStyle name="20% - アクセント 4 19" xfId="193"/>
    <cellStyle name="20% - アクセント 4 2" xfId="194"/>
    <cellStyle name="20% - アクセント 4 20" xfId="195"/>
    <cellStyle name="20% - アクセント 4 21" xfId="196"/>
    <cellStyle name="20% - アクセント 4 22" xfId="197"/>
    <cellStyle name="20% - アクセント 4 23" xfId="198"/>
    <cellStyle name="20% - アクセント 4 24" xfId="199"/>
    <cellStyle name="20% - アクセント 4 25" xfId="200"/>
    <cellStyle name="20% - アクセント 4 26" xfId="201"/>
    <cellStyle name="20% - アクセント 4 27" xfId="202"/>
    <cellStyle name="20% - アクセント 4 28" xfId="203"/>
    <cellStyle name="20% - アクセント 4 29" xfId="204"/>
    <cellStyle name="20% - アクセント 4 3" xfId="205"/>
    <cellStyle name="20% - アクセント 4 30" xfId="206"/>
    <cellStyle name="20% - アクセント 4 31" xfId="207"/>
    <cellStyle name="20% - アクセント 4 32" xfId="208"/>
    <cellStyle name="20% - アクセント 4 33" xfId="209"/>
    <cellStyle name="20% - アクセント 4 34" xfId="210"/>
    <cellStyle name="20% - アクセント 4 35" xfId="211"/>
    <cellStyle name="20% - アクセント 4 36" xfId="212"/>
    <cellStyle name="20% - アクセント 4 37" xfId="213"/>
    <cellStyle name="20% - アクセント 4 38" xfId="214"/>
    <cellStyle name="20% - アクセント 4 39" xfId="215"/>
    <cellStyle name="20% - アクセント 4 4" xfId="216"/>
    <cellStyle name="20% - アクセント 4 40" xfId="217"/>
    <cellStyle name="20% - アクセント 4 41" xfId="218"/>
    <cellStyle name="20% - アクセント 4 42" xfId="219"/>
    <cellStyle name="20% - アクセント 4 43" xfId="220"/>
    <cellStyle name="20% - アクセント 4 44" xfId="221"/>
    <cellStyle name="20% - アクセント 4 45" xfId="222"/>
    <cellStyle name="20% - アクセント 4 46" xfId="223"/>
    <cellStyle name="20% - アクセント 4 47" xfId="224"/>
    <cellStyle name="20% - アクセント 4 48" xfId="225"/>
    <cellStyle name="20% - アクセント 4 49" xfId="226"/>
    <cellStyle name="20% - アクセント 4 5" xfId="227"/>
    <cellStyle name="20% - アクセント 4 50" xfId="228"/>
    <cellStyle name="20% - アクセント 4 51" xfId="229"/>
    <cellStyle name="20% - アクセント 4 52" xfId="230"/>
    <cellStyle name="20% - アクセント 4 53" xfId="231"/>
    <cellStyle name="20% - アクセント 4 54" xfId="232"/>
    <cellStyle name="20% - アクセント 4 55" xfId="233"/>
    <cellStyle name="20% - アクセント 4 56" xfId="234"/>
    <cellStyle name="20% - アクセント 4 57" xfId="235"/>
    <cellStyle name="20% - アクセント 4 58" xfId="236"/>
    <cellStyle name="20% - アクセント 4 59" xfId="237"/>
    <cellStyle name="20% - アクセント 4 6" xfId="238"/>
    <cellStyle name="20% - アクセント 4 60" xfId="239"/>
    <cellStyle name="20% - アクセント 4 61" xfId="240"/>
    <cellStyle name="20% - アクセント 4 62" xfId="241"/>
    <cellStyle name="20% - アクセント 4 7" xfId="242"/>
    <cellStyle name="20% - アクセント 4 8" xfId="243"/>
    <cellStyle name="20% - アクセント 4 9" xfId="244"/>
    <cellStyle name="20% - アクセント 5 10" xfId="245"/>
    <cellStyle name="20% - アクセント 5 11" xfId="246"/>
    <cellStyle name="20% - アクセント 5 12" xfId="247"/>
    <cellStyle name="20% - アクセント 5 13" xfId="248"/>
    <cellStyle name="20% - アクセント 5 14" xfId="249"/>
    <cellStyle name="20% - アクセント 5 15" xfId="250"/>
    <cellStyle name="20% - アクセント 5 16" xfId="251"/>
    <cellStyle name="20% - アクセント 5 17" xfId="252"/>
    <cellStyle name="20% - アクセント 5 18" xfId="253"/>
    <cellStyle name="20% - アクセント 5 19" xfId="254"/>
    <cellStyle name="20% - アクセント 5 2" xfId="255"/>
    <cellStyle name="20% - アクセント 5 20" xfId="256"/>
    <cellStyle name="20% - アクセント 5 21" xfId="257"/>
    <cellStyle name="20% - アクセント 5 22" xfId="258"/>
    <cellStyle name="20% - アクセント 5 23" xfId="259"/>
    <cellStyle name="20% - アクセント 5 24" xfId="260"/>
    <cellStyle name="20% - アクセント 5 25" xfId="261"/>
    <cellStyle name="20% - アクセント 5 26" xfId="262"/>
    <cellStyle name="20% - アクセント 5 27" xfId="263"/>
    <cellStyle name="20% - アクセント 5 28" xfId="264"/>
    <cellStyle name="20% - アクセント 5 29" xfId="265"/>
    <cellStyle name="20% - アクセント 5 3" xfId="266"/>
    <cellStyle name="20% - アクセント 5 30" xfId="267"/>
    <cellStyle name="20% - アクセント 5 31" xfId="268"/>
    <cellStyle name="20% - アクセント 5 32" xfId="269"/>
    <cellStyle name="20% - アクセント 5 33" xfId="270"/>
    <cellStyle name="20% - アクセント 5 34" xfId="271"/>
    <cellStyle name="20% - アクセント 5 35" xfId="272"/>
    <cellStyle name="20% - アクセント 5 36" xfId="273"/>
    <cellStyle name="20% - アクセント 5 37" xfId="274"/>
    <cellStyle name="20% - アクセント 5 38" xfId="275"/>
    <cellStyle name="20% - アクセント 5 39" xfId="276"/>
    <cellStyle name="20% - アクセント 5 4" xfId="277"/>
    <cellStyle name="20% - アクセント 5 40" xfId="278"/>
    <cellStyle name="20% - アクセント 5 41" xfId="279"/>
    <cellStyle name="20% - アクセント 5 42" xfId="280"/>
    <cellStyle name="20% - アクセント 5 43" xfId="281"/>
    <cellStyle name="20% - アクセント 5 44" xfId="282"/>
    <cellStyle name="20% - アクセント 5 45" xfId="283"/>
    <cellStyle name="20% - アクセント 5 46" xfId="284"/>
    <cellStyle name="20% - アクセント 5 47" xfId="285"/>
    <cellStyle name="20% - アクセント 5 48" xfId="286"/>
    <cellStyle name="20% - アクセント 5 49" xfId="287"/>
    <cellStyle name="20% - アクセント 5 5" xfId="288"/>
    <cellStyle name="20% - アクセント 5 50" xfId="289"/>
    <cellStyle name="20% - アクセント 5 51" xfId="290"/>
    <cellStyle name="20% - アクセント 5 52" xfId="291"/>
    <cellStyle name="20% - アクセント 5 53" xfId="292"/>
    <cellStyle name="20% - アクセント 5 54" xfId="293"/>
    <cellStyle name="20% - アクセント 5 55" xfId="294"/>
    <cellStyle name="20% - アクセント 5 56" xfId="295"/>
    <cellStyle name="20% - アクセント 5 57" xfId="296"/>
    <cellStyle name="20% - アクセント 5 58" xfId="297"/>
    <cellStyle name="20% - アクセント 5 59" xfId="298"/>
    <cellStyle name="20% - アクセント 5 6" xfId="299"/>
    <cellStyle name="20% - アクセント 5 60" xfId="300"/>
    <cellStyle name="20% - アクセント 5 61" xfId="301"/>
    <cellStyle name="20% - アクセント 5 62" xfId="302"/>
    <cellStyle name="20% - アクセント 5 7" xfId="303"/>
    <cellStyle name="20% - アクセント 5 8" xfId="304"/>
    <cellStyle name="20% - アクセント 5 9" xfId="305"/>
    <cellStyle name="20% - アクセント 6 10" xfId="306"/>
    <cellStyle name="20% - アクセント 6 11" xfId="307"/>
    <cellStyle name="20% - アクセント 6 12" xfId="308"/>
    <cellStyle name="20% - アクセント 6 13" xfId="309"/>
    <cellStyle name="20% - アクセント 6 14" xfId="310"/>
    <cellStyle name="20% - アクセント 6 15" xfId="311"/>
    <cellStyle name="20% - アクセント 6 16" xfId="312"/>
    <cellStyle name="20% - アクセント 6 17" xfId="313"/>
    <cellStyle name="20% - アクセント 6 18" xfId="314"/>
    <cellStyle name="20% - アクセント 6 19" xfId="315"/>
    <cellStyle name="20% - アクセント 6 2" xfId="316"/>
    <cellStyle name="20% - アクセント 6 20" xfId="317"/>
    <cellStyle name="20% - アクセント 6 21" xfId="318"/>
    <cellStyle name="20% - アクセント 6 22" xfId="319"/>
    <cellStyle name="20% - アクセント 6 23" xfId="320"/>
    <cellStyle name="20% - アクセント 6 24" xfId="321"/>
    <cellStyle name="20% - アクセント 6 25" xfId="322"/>
    <cellStyle name="20% - アクセント 6 26" xfId="323"/>
    <cellStyle name="20% - アクセント 6 27" xfId="324"/>
    <cellStyle name="20% - アクセント 6 28" xfId="325"/>
    <cellStyle name="20% - アクセント 6 29" xfId="326"/>
    <cellStyle name="20% - アクセント 6 3" xfId="327"/>
    <cellStyle name="20% - アクセント 6 30" xfId="328"/>
    <cellStyle name="20% - アクセント 6 31" xfId="329"/>
    <cellStyle name="20% - アクセント 6 32" xfId="330"/>
    <cellStyle name="20% - アクセント 6 33" xfId="331"/>
    <cellStyle name="20% - アクセント 6 34" xfId="332"/>
    <cellStyle name="20% - アクセント 6 35" xfId="333"/>
    <cellStyle name="20% - アクセント 6 36" xfId="334"/>
    <cellStyle name="20% - アクセント 6 37" xfId="335"/>
    <cellStyle name="20% - アクセント 6 38" xfId="336"/>
    <cellStyle name="20% - アクセント 6 39" xfId="337"/>
    <cellStyle name="20% - アクセント 6 4" xfId="338"/>
    <cellStyle name="20% - アクセント 6 40" xfId="339"/>
    <cellStyle name="20% - アクセント 6 41" xfId="340"/>
    <cellStyle name="20% - アクセント 6 42" xfId="341"/>
    <cellStyle name="20% - アクセント 6 43" xfId="342"/>
    <cellStyle name="20% - アクセント 6 44" xfId="343"/>
    <cellStyle name="20% - アクセント 6 45" xfId="344"/>
    <cellStyle name="20% - アクセント 6 46" xfId="345"/>
    <cellStyle name="20% - アクセント 6 47" xfId="346"/>
    <cellStyle name="20% - アクセント 6 48" xfId="347"/>
    <cellStyle name="20% - アクセント 6 49" xfId="348"/>
    <cellStyle name="20% - アクセント 6 5" xfId="349"/>
    <cellStyle name="20% - アクセント 6 50" xfId="350"/>
    <cellStyle name="20% - アクセント 6 51" xfId="351"/>
    <cellStyle name="20% - アクセント 6 52" xfId="352"/>
    <cellStyle name="20% - アクセント 6 53" xfId="353"/>
    <cellStyle name="20% - アクセント 6 54" xfId="354"/>
    <cellStyle name="20% - アクセント 6 55" xfId="355"/>
    <cellStyle name="20% - アクセント 6 56" xfId="356"/>
    <cellStyle name="20% - アクセント 6 57" xfId="357"/>
    <cellStyle name="20% - アクセント 6 58" xfId="358"/>
    <cellStyle name="20% - アクセント 6 59" xfId="359"/>
    <cellStyle name="20% - アクセント 6 6" xfId="360"/>
    <cellStyle name="20% - アクセント 6 60" xfId="361"/>
    <cellStyle name="20% - アクセント 6 61" xfId="362"/>
    <cellStyle name="20% - アクセント 6 62" xfId="363"/>
    <cellStyle name="20% - アクセント 6 7" xfId="364"/>
    <cellStyle name="20% - アクセント 6 8" xfId="365"/>
    <cellStyle name="20% - アクセント 6 9" xfId="366"/>
    <cellStyle name="40% - アクセント 1 10" xfId="367"/>
    <cellStyle name="40% - アクセント 1 11" xfId="368"/>
    <cellStyle name="40% - アクセント 1 12" xfId="369"/>
    <cellStyle name="40% - アクセント 1 13" xfId="370"/>
    <cellStyle name="40% - アクセント 1 14" xfId="371"/>
    <cellStyle name="40% - アクセント 1 15" xfId="372"/>
    <cellStyle name="40% - アクセント 1 16" xfId="373"/>
    <cellStyle name="40% - アクセント 1 17" xfId="374"/>
    <cellStyle name="40% - アクセント 1 18" xfId="375"/>
    <cellStyle name="40% - アクセント 1 19" xfId="376"/>
    <cellStyle name="40% - アクセント 1 2" xfId="377"/>
    <cellStyle name="40% - アクセント 1 20" xfId="378"/>
    <cellStyle name="40% - アクセント 1 21" xfId="379"/>
    <cellStyle name="40% - アクセント 1 22" xfId="380"/>
    <cellStyle name="40% - アクセント 1 23" xfId="381"/>
    <cellStyle name="40% - アクセント 1 24" xfId="382"/>
    <cellStyle name="40% - アクセント 1 25" xfId="383"/>
    <cellStyle name="40% - アクセント 1 26" xfId="384"/>
    <cellStyle name="40% - アクセント 1 27" xfId="385"/>
    <cellStyle name="40% - アクセント 1 28" xfId="386"/>
    <cellStyle name="40% - アクセント 1 29" xfId="387"/>
    <cellStyle name="40% - アクセント 1 3" xfId="388"/>
    <cellStyle name="40% - アクセント 1 30" xfId="389"/>
    <cellStyle name="40% - アクセント 1 31" xfId="390"/>
    <cellStyle name="40% - アクセント 1 32" xfId="391"/>
    <cellStyle name="40% - アクセント 1 33" xfId="392"/>
    <cellStyle name="40% - アクセント 1 34" xfId="393"/>
    <cellStyle name="40% - アクセント 1 35" xfId="394"/>
    <cellStyle name="40% - アクセント 1 36" xfId="395"/>
    <cellStyle name="40% - アクセント 1 37" xfId="396"/>
    <cellStyle name="40% - アクセント 1 38" xfId="397"/>
    <cellStyle name="40% - アクセント 1 39" xfId="398"/>
    <cellStyle name="40% - アクセント 1 4" xfId="399"/>
    <cellStyle name="40% - アクセント 1 40" xfId="400"/>
    <cellStyle name="40% - アクセント 1 41" xfId="401"/>
    <cellStyle name="40% - アクセント 1 42" xfId="402"/>
    <cellStyle name="40% - アクセント 1 43" xfId="403"/>
    <cellStyle name="40% - アクセント 1 44" xfId="404"/>
    <cellStyle name="40% - アクセント 1 45" xfId="405"/>
    <cellStyle name="40% - アクセント 1 46" xfId="406"/>
    <cellStyle name="40% - アクセント 1 47" xfId="407"/>
    <cellStyle name="40% - アクセント 1 48" xfId="408"/>
    <cellStyle name="40% - アクセント 1 49" xfId="409"/>
    <cellStyle name="40% - アクセント 1 5" xfId="410"/>
    <cellStyle name="40% - アクセント 1 50" xfId="411"/>
    <cellStyle name="40% - アクセント 1 51" xfId="412"/>
    <cellStyle name="40% - アクセント 1 52" xfId="413"/>
    <cellStyle name="40% - アクセント 1 53" xfId="414"/>
    <cellStyle name="40% - アクセント 1 54" xfId="415"/>
    <cellStyle name="40% - アクセント 1 55" xfId="416"/>
    <cellStyle name="40% - アクセント 1 56" xfId="417"/>
    <cellStyle name="40% - アクセント 1 57" xfId="418"/>
    <cellStyle name="40% - アクセント 1 58" xfId="419"/>
    <cellStyle name="40% - アクセント 1 59" xfId="420"/>
    <cellStyle name="40% - アクセント 1 6" xfId="421"/>
    <cellStyle name="40% - アクセント 1 60" xfId="422"/>
    <cellStyle name="40% - アクセント 1 61" xfId="423"/>
    <cellStyle name="40% - アクセント 1 62" xfId="424"/>
    <cellStyle name="40% - アクセント 1 7" xfId="425"/>
    <cellStyle name="40% - アクセント 1 8" xfId="426"/>
    <cellStyle name="40% - アクセント 1 9" xfId="427"/>
    <cellStyle name="40% - アクセント 2 10" xfId="428"/>
    <cellStyle name="40% - アクセント 2 11" xfId="429"/>
    <cellStyle name="40% - アクセント 2 12" xfId="430"/>
    <cellStyle name="40% - アクセント 2 13" xfId="431"/>
    <cellStyle name="40% - アクセント 2 14" xfId="432"/>
    <cellStyle name="40% - アクセント 2 15" xfId="433"/>
    <cellStyle name="40% - アクセント 2 16" xfId="434"/>
    <cellStyle name="40% - アクセント 2 17" xfId="435"/>
    <cellStyle name="40% - アクセント 2 18" xfId="436"/>
    <cellStyle name="40% - アクセント 2 19" xfId="437"/>
    <cellStyle name="40% - アクセント 2 2" xfId="438"/>
    <cellStyle name="40% - アクセント 2 20" xfId="439"/>
    <cellStyle name="40% - アクセント 2 21" xfId="440"/>
    <cellStyle name="40% - アクセント 2 22" xfId="441"/>
    <cellStyle name="40% - アクセント 2 23" xfId="442"/>
    <cellStyle name="40% - アクセント 2 24" xfId="443"/>
    <cellStyle name="40% - アクセント 2 25" xfId="444"/>
    <cellStyle name="40% - アクセント 2 26" xfId="445"/>
    <cellStyle name="40% - アクセント 2 27" xfId="446"/>
    <cellStyle name="40% - アクセント 2 28" xfId="447"/>
    <cellStyle name="40% - アクセント 2 29" xfId="448"/>
    <cellStyle name="40% - アクセント 2 3" xfId="449"/>
    <cellStyle name="40% - アクセント 2 30" xfId="450"/>
    <cellStyle name="40% - アクセント 2 31" xfId="451"/>
    <cellStyle name="40% - アクセント 2 32" xfId="452"/>
    <cellStyle name="40% - アクセント 2 33" xfId="453"/>
    <cellStyle name="40% - アクセント 2 34" xfId="454"/>
    <cellStyle name="40% - アクセント 2 35" xfId="455"/>
    <cellStyle name="40% - アクセント 2 36" xfId="456"/>
    <cellStyle name="40% - アクセント 2 37" xfId="457"/>
    <cellStyle name="40% - アクセント 2 38" xfId="458"/>
    <cellStyle name="40% - アクセント 2 39" xfId="459"/>
    <cellStyle name="40% - アクセント 2 4" xfId="460"/>
    <cellStyle name="40% - アクセント 2 40" xfId="461"/>
    <cellStyle name="40% - アクセント 2 41" xfId="462"/>
    <cellStyle name="40% - アクセント 2 42" xfId="463"/>
    <cellStyle name="40% - アクセント 2 43" xfId="464"/>
    <cellStyle name="40% - アクセント 2 44" xfId="465"/>
    <cellStyle name="40% - アクセント 2 45" xfId="466"/>
    <cellStyle name="40% - アクセント 2 46" xfId="467"/>
    <cellStyle name="40% - アクセント 2 47" xfId="468"/>
    <cellStyle name="40% - アクセント 2 48" xfId="469"/>
    <cellStyle name="40% - アクセント 2 49" xfId="470"/>
    <cellStyle name="40% - アクセント 2 5" xfId="471"/>
    <cellStyle name="40% - アクセント 2 50" xfId="472"/>
    <cellStyle name="40% - アクセント 2 51" xfId="473"/>
    <cellStyle name="40% - アクセント 2 52" xfId="474"/>
    <cellStyle name="40% - アクセント 2 53" xfId="475"/>
    <cellStyle name="40% - アクセント 2 54" xfId="476"/>
    <cellStyle name="40% - アクセント 2 55" xfId="477"/>
    <cellStyle name="40% - アクセント 2 56" xfId="478"/>
    <cellStyle name="40% - アクセント 2 57" xfId="479"/>
    <cellStyle name="40% - アクセント 2 58" xfId="480"/>
    <cellStyle name="40% - アクセント 2 59" xfId="481"/>
    <cellStyle name="40% - アクセント 2 6" xfId="482"/>
    <cellStyle name="40% - アクセント 2 60" xfId="483"/>
    <cellStyle name="40% - アクセント 2 61" xfId="484"/>
    <cellStyle name="40% - アクセント 2 62" xfId="485"/>
    <cellStyle name="40% - アクセント 2 7" xfId="486"/>
    <cellStyle name="40% - アクセント 2 8" xfId="487"/>
    <cellStyle name="40% - アクセント 2 9" xfId="488"/>
    <cellStyle name="40% - アクセント 3 10" xfId="489"/>
    <cellStyle name="40% - アクセント 3 11" xfId="490"/>
    <cellStyle name="40% - アクセント 3 12" xfId="491"/>
    <cellStyle name="40% - アクセント 3 13" xfId="492"/>
    <cellStyle name="40% - アクセント 3 14" xfId="493"/>
    <cellStyle name="40% - アクセント 3 15" xfId="494"/>
    <cellStyle name="40% - アクセント 3 16" xfId="495"/>
    <cellStyle name="40% - アクセント 3 17" xfId="496"/>
    <cellStyle name="40% - アクセント 3 18" xfId="497"/>
    <cellStyle name="40% - アクセント 3 19" xfId="498"/>
    <cellStyle name="40% - アクセント 3 2" xfId="499"/>
    <cellStyle name="40% - アクセント 3 20" xfId="500"/>
    <cellStyle name="40% - アクセント 3 21" xfId="501"/>
    <cellStyle name="40% - アクセント 3 22" xfId="502"/>
    <cellStyle name="40% - アクセント 3 23" xfId="503"/>
    <cellStyle name="40% - アクセント 3 24" xfId="504"/>
    <cellStyle name="40% - アクセント 3 25" xfId="505"/>
    <cellStyle name="40% - アクセント 3 26" xfId="506"/>
    <cellStyle name="40% - アクセント 3 27" xfId="507"/>
    <cellStyle name="40% - アクセント 3 28" xfId="508"/>
    <cellStyle name="40% - アクセント 3 29" xfId="509"/>
    <cellStyle name="40% - アクセント 3 3" xfId="510"/>
    <cellStyle name="40% - アクセント 3 30" xfId="511"/>
    <cellStyle name="40% - アクセント 3 31" xfId="512"/>
    <cellStyle name="40% - アクセント 3 32" xfId="513"/>
    <cellStyle name="40% - アクセント 3 33" xfId="514"/>
    <cellStyle name="40% - アクセント 3 34" xfId="515"/>
    <cellStyle name="40% - アクセント 3 35" xfId="516"/>
    <cellStyle name="40% - アクセント 3 36" xfId="517"/>
    <cellStyle name="40% - アクセント 3 37" xfId="518"/>
    <cellStyle name="40% - アクセント 3 38" xfId="519"/>
    <cellStyle name="40% - アクセント 3 39" xfId="520"/>
    <cellStyle name="40% - アクセント 3 4" xfId="521"/>
    <cellStyle name="40% - アクセント 3 40" xfId="522"/>
    <cellStyle name="40% - アクセント 3 41" xfId="523"/>
    <cellStyle name="40% - アクセント 3 42" xfId="524"/>
    <cellStyle name="40% - アクセント 3 43" xfId="525"/>
    <cellStyle name="40% - アクセント 3 44" xfId="526"/>
    <cellStyle name="40% - アクセント 3 45" xfId="527"/>
    <cellStyle name="40% - アクセント 3 46" xfId="528"/>
    <cellStyle name="40% - アクセント 3 47" xfId="529"/>
    <cellStyle name="40% - アクセント 3 48" xfId="530"/>
    <cellStyle name="40% - アクセント 3 49" xfId="531"/>
    <cellStyle name="40% - アクセント 3 5" xfId="532"/>
    <cellStyle name="40% - アクセント 3 50" xfId="533"/>
    <cellStyle name="40% - アクセント 3 51" xfId="534"/>
    <cellStyle name="40% - アクセント 3 52" xfId="535"/>
    <cellStyle name="40% - アクセント 3 53" xfId="536"/>
    <cellStyle name="40% - アクセント 3 54" xfId="537"/>
    <cellStyle name="40% - アクセント 3 55" xfId="538"/>
    <cellStyle name="40% - アクセント 3 56" xfId="539"/>
    <cellStyle name="40% - アクセント 3 57" xfId="540"/>
    <cellStyle name="40% - アクセント 3 58" xfId="541"/>
    <cellStyle name="40% - アクセント 3 59" xfId="542"/>
    <cellStyle name="40% - アクセント 3 6" xfId="543"/>
    <cellStyle name="40% - アクセント 3 60" xfId="544"/>
    <cellStyle name="40% - アクセント 3 61" xfId="545"/>
    <cellStyle name="40% - アクセント 3 62" xfId="546"/>
    <cellStyle name="40% - アクセント 3 7" xfId="547"/>
    <cellStyle name="40% - アクセント 3 8" xfId="548"/>
    <cellStyle name="40% - アクセント 3 9" xfId="549"/>
    <cellStyle name="40% - アクセント 4 10" xfId="550"/>
    <cellStyle name="40% - アクセント 4 11" xfId="551"/>
    <cellStyle name="40% - アクセント 4 12" xfId="552"/>
    <cellStyle name="40% - アクセント 4 13" xfId="553"/>
    <cellStyle name="40% - アクセント 4 14" xfId="554"/>
    <cellStyle name="40% - アクセント 4 15" xfId="555"/>
    <cellStyle name="40% - アクセント 4 16" xfId="556"/>
    <cellStyle name="40% - アクセント 4 17" xfId="557"/>
    <cellStyle name="40% - アクセント 4 18" xfId="558"/>
    <cellStyle name="40% - アクセント 4 19" xfId="559"/>
    <cellStyle name="40% - アクセント 4 2" xfId="560"/>
    <cellStyle name="40% - アクセント 4 20" xfId="561"/>
    <cellStyle name="40% - アクセント 4 21" xfId="562"/>
    <cellStyle name="40% - アクセント 4 22" xfId="563"/>
    <cellStyle name="40% - アクセント 4 23" xfId="564"/>
    <cellStyle name="40% - アクセント 4 24" xfId="565"/>
    <cellStyle name="40% - アクセント 4 25" xfId="566"/>
    <cellStyle name="40% - アクセント 4 26" xfId="567"/>
    <cellStyle name="40% - アクセント 4 27" xfId="568"/>
    <cellStyle name="40% - アクセント 4 28" xfId="569"/>
    <cellStyle name="40% - アクセント 4 29" xfId="570"/>
    <cellStyle name="40% - アクセント 4 3" xfId="571"/>
    <cellStyle name="40% - アクセント 4 30" xfId="572"/>
    <cellStyle name="40% - アクセント 4 31" xfId="573"/>
    <cellStyle name="40% - アクセント 4 32" xfId="574"/>
    <cellStyle name="40% - アクセント 4 33" xfId="575"/>
    <cellStyle name="40% - アクセント 4 34" xfId="576"/>
    <cellStyle name="40% - アクセント 4 35" xfId="577"/>
    <cellStyle name="40% - アクセント 4 36" xfId="578"/>
    <cellStyle name="40% - アクセント 4 37" xfId="579"/>
    <cellStyle name="40% - アクセント 4 38" xfId="580"/>
    <cellStyle name="40% - アクセント 4 39" xfId="581"/>
    <cellStyle name="40% - アクセント 4 4" xfId="582"/>
    <cellStyle name="40% - アクセント 4 40" xfId="583"/>
    <cellStyle name="40% - アクセント 4 41" xfId="584"/>
    <cellStyle name="40% - アクセント 4 42" xfId="585"/>
    <cellStyle name="40% - アクセント 4 43" xfId="586"/>
    <cellStyle name="40% - アクセント 4 44" xfId="587"/>
    <cellStyle name="40% - アクセント 4 45" xfId="588"/>
    <cellStyle name="40% - アクセント 4 46" xfId="589"/>
    <cellStyle name="40% - アクセント 4 47" xfId="590"/>
    <cellStyle name="40% - アクセント 4 48" xfId="591"/>
    <cellStyle name="40% - アクセント 4 49" xfId="592"/>
    <cellStyle name="40% - アクセント 4 5" xfId="593"/>
    <cellStyle name="40% - アクセント 4 50" xfId="594"/>
    <cellStyle name="40% - アクセント 4 51" xfId="595"/>
    <cellStyle name="40% - アクセント 4 52" xfId="596"/>
    <cellStyle name="40% - アクセント 4 53" xfId="597"/>
    <cellStyle name="40% - アクセント 4 54" xfId="598"/>
    <cellStyle name="40% - アクセント 4 55" xfId="599"/>
    <cellStyle name="40% - アクセント 4 56" xfId="600"/>
    <cellStyle name="40% - アクセント 4 57" xfId="601"/>
    <cellStyle name="40% - アクセント 4 58" xfId="602"/>
    <cellStyle name="40% - アクセント 4 59" xfId="603"/>
    <cellStyle name="40% - アクセント 4 6" xfId="604"/>
    <cellStyle name="40% - アクセント 4 60" xfId="605"/>
    <cellStyle name="40% - アクセント 4 61" xfId="606"/>
    <cellStyle name="40% - アクセント 4 62" xfId="607"/>
    <cellStyle name="40% - アクセント 4 7" xfId="608"/>
    <cellStyle name="40% - アクセント 4 8" xfId="609"/>
    <cellStyle name="40% - アクセント 4 9" xfId="610"/>
    <cellStyle name="40% - アクセント 5 10" xfId="611"/>
    <cellStyle name="40% - アクセント 5 11" xfId="612"/>
    <cellStyle name="40% - アクセント 5 12" xfId="613"/>
    <cellStyle name="40% - アクセント 5 13" xfId="614"/>
    <cellStyle name="40% - アクセント 5 14" xfId="615"/>
    <cellStyle name="40% - アクセント 5 15" xfId="616"/>
    <cellStyle name="40% - アクセント 5 16" xfId="617"/>
    <cellStyle name="40% - アクセント 5 17" xfId="618"/>
    <cellStyle name="40% - アクセント 5 18" xfId="619"/>
    <cellStyle name="40% - アクセント 5 19" xfId="620"/>
    <cellStyle name="40% - アクセント 5 2" xfId="621"/>
    <cellStyle name="40% - アクセント 5 20" xfId="622"/>
    <cellStyle name="40% - アクセント 5 21" xfId="623"/>
    <cellStyle name="40% - アクセント 5 22" xfId="624"/>
    <cellStyle name="40% - アクセント 5 23" xfId="625"/>
    <cellStyle name="40% - アクセント 5 24" xfId="626"/>
    <cellStyle name="40% - アクセント 5 25" xfId="627"/>
    <cellStyle name="40% - アクセント 5 26" xfId="628"/>
    <cellStyle name="40% - アクセント 5 27" xfId="629"/>
    <cellStyle name="40% - アクセント 5 28" xfId="630"/>
    <cellStyle name="40% - アクセント 5 29" xfId="631"/>
    <cellStyle name="40% - アクセント 5 3" xfId="632"/>
    <cellStyle name="40% - アクセント 5 30" xfId="633"/>
    <cellStyle name="40% - アクセント 5 31" xfId="634"/>
    <cellStyle name="40% - アクセント 5 32" xfId="635"/>
    <cellStyle name="40% - アクセント 5 33" xfId="636"/>
    <cellStyle name="40% - アクセント 5 34" xfId="637"/>
    <cellStyle name="40% - アクセント 5 35" xfId="638"/>
    <cellStyle name="40% - アクセント 5 36" xfId="639"/>
    <cellStyle name="40% - アクセント 5 37" xfId="640"/>
    <cellStyle name="40% - アクセント 5 38" xfId="641"/>
    <cellStyle name="40% - アクセント 5 39" xfId="642"/>
    <cellStyle name="40% - アクセント 5 4" xfId="643"/>
    <cellStyle name="40% - アクセント 5 40" xfId="644"/>
    <cellStyle name="40% - アクセント 5 41" xfId="645"/>
    <cellStyle name="40% - アクセント 5 42" xfId="646"/>
    <cellStyle name="40% - アクセント 5 43" xfId="647"/>
    <cellStyle name="40% - アクセント 5 44" xfId="648"/>
    <cellStyle name="40% - アクセント 5 45" xfId="649"/>
    <cellStyle name="40% - アクセント 5 46" xfId="650"/>
    <cellStyle name="40% - アクセント 5 47" xfId="651"/>
    <cellStyle name="40% - アクセント 5 48" xfId="652"/>
    <cellStyle name="40% - アクセント 5 49" xfId="653"/>
    <cellStyle name="40% - アクセント 5 5" xfId="654"/>
    <cellStyle name="40% - アクセント 5 50" xfId="655"/>
    <cellStyle name="40% - アクセント 5 51" xfId="656"/>
    <cellStyle name="40% - アクセント 5 52" xfId="657"/>
    <cellStyle name="40% - アクセント 5 53" xfId="658"/>
    <cellStyle name="40% - アクセント 5 54" xfId="659"/>
    <cellStyle name="40% - アクセント 5 55" xfId="660"/>
    <cellStyle name="40% - アクセント 5 56" xfId="661"/>
    <cellStyle name="40% - アクセント 5 57" xfId="662"/>
    <cellStyle name="40% - アクセント 5 58" xfId="663"/>
    <cellStyle name="40% - アクセント 5 59" xfId="664"/>
    <cellStyle name="40% - アクセント 5 6" xfId="665"/>
    <cellStyle name="40% - アクセント 5 60" xfId="666"/>
    <cellStyle name="40% - アクセント 5 61" xfId="667"/>
    <cellStyle name="40% - アクセント 5 62" xfId="668"/>
    <cellStyle name="40% - アクセント 5 7" xfId="669"/>
    <cellStyle name="40% - アクセント 5 8" xfId="670"/>
    <cellStyle name="40% - アクセント 5 9" xfId="671"/>
    <cellStyle name="40% - アクセント 6 10" xfId="672"/>
    <cellStyle name="40% - アクセント 6 11" xfId="673"/>
    <cellStyle name="40% - アクセント 6 12" xfId="674"/>
    <cellStyle name="40% - アクセント 6 13" xfId="675"/>
    <cellStyle name="40% - アクセント 6 14" xfId="676"/>
    <cellStyle name="40% - アクセント 6 15" xfId="677"/>
    <cellStyle name="40% - アクセント 6 16" xfId="678"/>
    <cellStyle name="40% - アクセント 6 17" xfId="679"/>
    <cellStyle name="40% - アクセント 6 18" xfId="680"/>
    <cellStyle name="40% - アクセント 6 19" xfId="681"/>
    <cellStyle name="40% - アクセント 6 2" xfId="682"/>
    <cellStyle name="40% - アクセント 6 20" xfId="683"/>
    <cellStyle name="40% - アクセント 6 21" xfId="684"/>
    <cellStyle name="40% - アクセント 6 22" xfId="685"/>
    <cellStyle name="40% - アクセント 6 23" xfId="686"/>
    <cellStyle name="40% - アクセント 6 24" xfId="687"/>
    <cellStyle name="40% - アクセント 6 25" xfId="688"/>
    <cellStyle name="40% - アクセント 6 26" xfId="689"/>
    <cellStyle name="40% - アクセント 6 27" xfId="690"/>
    <cellStyle name="40% - アクセント 6 28" xfId="691"/>
    <cellStyle name="40% - アクセント 6 29" xfId="692"/>
    <cellStyle name="40% - アクセント 6 3" xfId="693"/>
    <cellStyle name="40% - アクセント 6 30" xfId="694"/>
    <cellStyle name="40% - アクセント 6 31" xfId="695"/>
    <cellStyle name="40% - アクセント 6 32" xfId="696"/>
    <cellStyle name="40% - アクセント 6 33" xfId="697"/>
    <cellStyle name="40% - アクセント 6 34" xfId="698"/>
    <cellStyle name="40% - アクセント 6 35" xfId="699"/>
    <cellStyle name="40% - アクセント 6 36" xfId="700"/>
    <cellStyle name="40% - アクセント 6 37" xfId="701"/>
    <cellStyle name="40% - アクセント 6 38" xfId="702"/>
    <cellStyle name="40% - アクセント 6 39" xfId="703"/>
    <cellStyle name="40% - アクセント 6 4" xfId="704"/>
    <cellStyle name="40% - アクセント 6 40" xfId="705"/>
    <cellStyle name="40% - アクセント 6 41" xfId="706"/>
    <cellStyle name="40% - アクセント 6 42" xfId="707"/>
    <cellStyle name="40% - アクセント 6 43" xfId="708"/>
    <cellStyle name="40% - アクセント 6 44" xfId="709"/>
    <cellStyle name="40% - アクセント 6 45" xfId="710"/>
    <cellStyle name="40% - アクセント 6 46" xfId="711"/>
    <cellStyle name="40% - アクセント 6 47" xfId="712"/>
    <cellStyle name="40% - アクセント 6 48" xfId="713"/>
    <cellStyle name="40% - アクセント 6 49" xfId="714"/>
    <cellStyle name="40% - アクセント 6 5" xfId="715"/>
    <cellStyle name="40% - アクセント 6 50" xfId="716"/>
    <cellStyle name="40% - アクセント 6 51" xfId="717"/>
    <cellStyle name="40% - アクセント 6 52" xfId="718"/>
    <cellStyle name="40% - アクセント 6 53" xfId="719"/>
    <cellStyle name="40% - アクセント 6 54" xfId="720"/>
    <cellStyle name="40% - アクセント 6 55" xfId="721"/>
    <cellStyle name="40% - アクセント 6 56" xfId="722"/>
    <cellStyle name="40% - アクセント 6 57" xfId="723"/>
    <cellStyle name="40% - アクセント 6 58" xfId="724"/>
    <cellStyle name="40% - アクセント 6 59" xfId="725"/>
    <cellStyle name="40% - アクセント 6 6" xfId="726"/>
    <cellStyle name="40% - アクセント 6 60" xfId="727"/>
    <cellStyle name="40% - アクセント 6 61" xfId="728"/>
    <cellStyle name="40% - アクセント 6 62" xfId="729"/>
    <cellStyle name="40% - アクセント 6 7" xfId="730"/>
    <cellStyle name="40% - アクセント 6 8" xfId="731"/>
    <cellStyle name="40% - アクセント 6 9" xfId="732"/>
    <cellStyle name="60% - アクセント 1 10" xfId="733"/>
    <cellStyle name="60% - アクセント 1 11" xfId="734"/>
    <cellStyle name="60% - アクセント 1 12" xfId="735"/>
    <cellStyle name="60% - アクセント 1 13" xfId="736"/>
    <cellStyle name="60% - アクセント 1 14" xfId="737"/>
    <cellStyle name="60% - アクセント 1 15" xfId="738"/>
    <cellStyle name="60% - アクセント 1 16" xfId="739"/>
    <cellStyle name="60% - アクセント 1 17" xfId="740"/>
    <cellStyle name="60% - アクセント 1 18" xfId="741"/>
    <cellStyle name="60% - アクセント 1 19" xfId="742"/>
    <cellStyle name="60% - アクセント 1 2" xfId="743"/>
    <cellStyle name="60% - アクセント 1 20" xfId="744"/>
    <cellStyle name="60% - アクセント 1 21" xfId="745"/>
    <cellStyle name="60% - アクセント 1 22" xfId="746"/>
    <cellStyle name="60% - アクセント 1 23" xfId="747"/>
    <cellStyle name="60% - アクセント 1 24" xfId="748"/>
    <cellStyle name="60% - アクセント 1 25" xfId="749"/>
    <cellStyle name="60% - アクセント 1 26" xfId="750"/>
    <cellStyle name="60% - アクセント 1 27" xfId="751"/>
    <cellStyle name="60% - アクセント 1 28" xfId="752"/>
    <cellStyle name="60% - アクセント 1 29" xfId="753"/>
    <cellStyle name="60% - アクセント 1 3" xfId="754"/>
    <cellStyle name="60% - アクセント 1 30" xfId="755"/>
    <cellStyle name="60% - アクセント 1 31" xfId="756"/>
    <cellStyle name="60% - アクセント 1 32" xfId="757"/>
    <cellStyle name="60% - アクセント 1 33" xfId="758"/>
    <cellStyle name="60% - アクセント 1 34" xfId="759"/>
    <cellStyle name="60% - アクセント 1 35" xfId="760"/>
    <cellStyle name="60% - アクセント 1 36" xfId="761"/>
    <cellStyle name="60% - アクセント 1 37" xfId="762"/>
    <cellStyle name="60% - アクセント 1 38" xfId="763"/>
    <cellStyle name="60% - アクセント 1 39" xfId="764"/>
    <cellStyle name="60% - アクセント 1 4" xfId="765"/>
    <cellStyle name="60% - アクセント 1 40" xfId="766"/>
    <cellStyle name="60% - アクセント 1 41" xfId="767"/>
    <cellStyle name="60% - アクセント 1 42" xfId="768"/>
    <cellStyle name="60% - アクセント 1 43" xfId="769"/>
    <cellStyle name="60% - アクセント 1 44" xfId="770"/>
    <cellStyle name="60% - アクセント 1 45" xfId="771"/>
    <cellStyle name="60% - アクセント 1 46" xfId="772"/>
    <cellStyle name="60% - アクセント 1 47" xfId="773"/>
    <cellStyle name="60% - アクセント 1 48" xfId="774"/>
    <cellStyle name="60% - アクセント 1 49" xfId="775"/>
    <cellStyle name="60% - アクセント 1 5" xfId="776"/>
    <cellStyle name="60% - アクセント 1 50" xfId="777"/>
    <cellStyle name="60% - アクセント 1 51" xfId="778"/>
    <cellStyle name="60% - アクセント 1 52" xfId="779"/>
    <cellStyle name="60% - アクセント 1 53" xfId="780"/>
    <cellStyle name="60% - アクセント 1 54" xfId="781"/>
    <cellStyle name="60% - アクセント 1 55" xfId="782"/>
    <cellStyle name="60% - アクセント 1 56" xfId="783"/>
    <cellStyle name="60% - アクセント 1 57" xfId="784"/>
    <cellStyle name="60% - アクセント 1 58" xfId="785"/>
    <cellStyle name="60% - アクセント 1 59" xfId="786"/>
    <cellStyle name="60% - アクセント 1 6" xfId="787"/>
    <cellStyle name="60% - アクセント 1 60" xfId="788"/>
    <cellStyle name="60% - アクセント 1 61" xfId="789"/>
    <cellStyle name="60% - アクセント 1 62" xfId="790"/>
    <cellStyle name="60% - アクセント 1 7" xfId="791"/>
    <cellStyle name="60% - アクセント 1 8" xfId="792"/>
    <cellStyle name="60% - アクセント 1 9" xfId="793"/>
    <cellStyle name="60% - アクセント 2 10" xfId="794"/>
    <cellStyle name="60% - アクセント 2 11" xfId="795"/>
    <cellStyle name="60% - アクセント 2 12" xfId="796"/>
    <cellStyle name="60% - アクセント 2 13" xfId="797"/>
    <cellStyle name="60% - アクセント 2 14" xfId="798"/>
    <cellStyle name="60% - アクセント 2 15" xfId="799"/>
    <cellStyle name="60% - アクセント 2 16" xfId="800"/>
    <cellStyle name="60% - アクセント 2 17" xfId="801"/>
    <cellStyle name="60% - アクセント 2 18" xfId="802"/>
    <cellStyle name="60% - アクセント 2 19" xfId="803"/>
    <cellStyle name="60% - アクセント 2 2" xfId="804"/>
    <cellStyle name="60% - アクセント 2 20" xfId="805"/>
    <cellStyle name="60% - アクセント 2 21" xfId="806"/>
    <cellStyle name="60% - アクセント 2 22" xfId="807"/>
    <cellStyle name="60% - アクセント 2 23" xfId="808"/>
    <cellStyle name="60% - アクセント 2 24" xfId="809"/>
    <cellStyle name="60% - アクセント 2 25" xfId="810"/>
    <cellStyle name="60% - アクセント 2 26" xfId="811"/>
    <cellStyle name="60% - アクセント 2 27" xfId="812"/>
    <cellStyle name="60% - アクセント 2 28" xfId="813"/>
    <cellStyle name="60% - アクセント 2 29" xfId="814"/>
    <cellStyle name="60% - アクセント 2 3" xfId="815"/>
    <cellStyle name="60% - アクセント 2 30" xfId="816"/>
    <cellStyle name="60% - アクセント 2 31" xfId="817"/>
    <cellStyle name="60% - アクセント 2 32" xfId="818"/>
    <cellStyle name="60% - アクセント 2 33" xfId="819"/>
    <cellStyle name="60% - アクセント 2 34" xfId="820"/>
    <cellStyle name="60% - アクセント 2 35" xfId="821"/>
    <cellStyle name="60% - アクセント 2 36" xfId="822"/>
    <cellStyle name="60% - アクセント 2 37" xfId="823"/>
    <cellStyle name="60% - アクセント 2 38" xfId="824"/>
    <cellStyle name="60% - アクセント 2 39" xfId="825"/>
    <cellStyle name="60% - アクセント 2 4" xfId="826"/>
    <cellStyle name="60% - アクセント 2 40" xfId="827"/>
    <cellStyle name="60% - アクセント 2 41" xfId="828"/>
    <cellStyle name="60% - アクセント 2 42" xfId="829"/>
    <cellStyle name="60% - アクセント 2 43" xfId="830"/>
    <cellStyle name="60% - アクセント 2 44" xfId="831"/>
    <cellStyle name="60% - アクセント 2 45" xfId="832"/>
    <cellStyle name="60% - アクセント 2 46" xfId="833"/>
    <cellStyle name="60% - アクセント 2 47" xfId="834"/>
    <cellStyle name="60% - アクセント 2 48" xfId="835"/>
    <cellStyle name="60% - アクセント 2 49" xfId="836"/>
    <cellStyle name="60% - アクセント 2 5" xfId="837"/>
    <cellStyle name="60% - アクセント 2 50" xfId="838"/>
    <cellStyle name="60% - アクセント 2 51" xfId="839"/>
    <cellStyle name="60% - アクセント 2 52" xfId="840"/>
    <cellStyle name="60% - アクセント 2 53" xfId="841"/>
    <cellStyle name="60% - アクセント 2 54" xfId="842"/>
    <cellStyle name="60% - アクセント 2 55" xfId="843"/>
    <cellStyle name="60% - アクセント 2 56" xfId="844"/>
    <cellStyle name="60% - アクセント 2 57" xfId="845"/>
    <cellStyle name="60% - アクセント 2 58" xfId="846"/>
    <cellStyle name="60% - アクセント 2 59" xfId="847"/>
    <cellStyle name="60% - アクセント 2 6" xfId="848"/>
    <cellStyle name="60% - アクセント 2 60" xfId="849"/>
    <cellStyle name="60% - アクセント 2 61" xfId="850"/>
    <cellStyle name="60% - アクセント 2 62" xfId="851"/>
    <cellStyle name="60% - アクセント 2 7" xfId="852"/>
    <cellStyle name="60% - アクセント 2 8" xfId="853"/>
    <cellStyle name="60% - アクセント 2 9" xfId="854"/>
    <cellStyle name="60% - アクセント 3 10" xfId="855"/>
    <cellStyle name="60% - アクセント 3 11" xfId="856"/>
    <cellStyle name="60% - アクセント 3 12" xfId="857"/>
    <cellStyle name="60% - アクセント 3 13" xfId="858"/>
    <cellStyle name="60% - アクセント 3 14" xfId="859"/>
    <cellStyle name="60% - アクセント 3 15" xfId="860"/>
    <cellStyle name="60% - アクセント 3 16" xfId="861"/>
    <cellStyle name="60% - アクセント 3 17" xfId="862"/>
    <cellStyle name="60% - アクセント 3 18" xfId="863"/>
    <cellStyle name="60% - アクセント 3 19" xfId="864"/>
    <cellStyle name="60% - アクセント 3 2" xfId="865"/>
    <cellStyle name="60% - アクセント 3 20" xfId="866"/>
    <cellStyle name="60% - アクセント 3 21" xfId="867"/>
    <cellStyle name="60% - アクセント 3 22" xfId="868"/>
    <cellStyle name="60% - アクセント 3 23" xfId="869"/>
    <cellStyle name="60% - アクセント 3 24" xfId="870"/>
    <cellStyle name="60% - アクセント 3 25" xfId="871"/>
    <cellStyle name="60% - アクセント 3 26" xfId="872"/>
    <cellStyle name="60% - アクセント 3 27" xfId="873"/>
    <cellStyle name="60% - アクセント 3 28" xfId="874"/>
    <cellStyle name="60% - アクセント 3 29" xfId="875"/>
    <cellStyle name="60% - アクセント 3 3" xfId="876"/>
    <cellStyle name="60% - アクセント 3 30" xfId="877"/>
    <cellStyle name="60% - アクセント 3 31" xfId="878"/>
    <cellStyle name="60% - アクセント 3 32" xfId="879"/>
    <cellStyle name="60% - アクセント 3 33" xfId="880"/>
    <cellStyle name="60% - アクセント 3 34" xfId="881"/>
    <cellStyle name="60% - アクセント 3 35" xfId="882"/>
    <cellStyle name="60% - アクセント 3 36" xfId="883"/>
    <cellStyle name="60% - アクセント 3 37" xfId="884"/>
    <cellStyle name="60% - アクセント 3 38" xfId="885"/>
    <cellStyle name="60% - アクセント 3 39" xfId="886"/>
    <cellStyle name="60% - アクセント 3 4" xfId="887"/>
    <cellStyle name="60% - アクセント 3 40" xfId="888"/>
    <cellStyle name="60% - アクセント 3 41" xfId="889"/>
    <cellStyle name="60% - アクセント 3 42" xfId="890"/>
    <cellStyle name="60% - アクセント 3 43" xfId="891"/>
    <cellStyle name="60% - アクセント 3 44" xfId="892"/>
    <cellStyle name="60% - アクセント 3 45" xfId="893"/>
    <cellStyle name="60% - アクセント 3 46" xfId="894"/>
    <cellStyle name="60% - アクセント 3 47" xfId="895"/>
    <cellStyle name="60% - アクセント 3 48" xfId="896"/>
    <cellStyle name="60% - アクセント 3 49" xfId="897"/>
    <cellStyle name="60% - アクセント 3 5" xfId="898"/>
    <cellStyle name="60% - アクセント 3 50" xfId="899"/>
    <cellStyle name="60% - アクセント 3 51" xfId="900"/>
    <cellStyle name="60% - アクセント 3 52" xfId="901"/>
    <cellStyle name="60% - アクセント 3 53" xfId="902"/>
    <cellStyle name="60% - アクセント 3 54" xfId="903"/>
    <cellStyle name="60% - アクセント 3 55" xfId="904"/>
    <cellStyle name="60% - アクセント 3 56" xfId="905"/>
    <cellStyle name="60% - アクセント 3 57" xfId="906"/>
    <cellStyle name="60% - アクセント 3 58" xfId="907"/>
    <cellStyle name="60% - アクセント 3 59" xfId="908"/>
    <cellStyle name="60% - アクセント 3 6" xfId="909"/>
    <cellStyle name="60% - アクセント 3 60" xfId="910"/>
    <cellStyle name="60% - アクセント 3 61" xfId="911"/>
    <cellStyle name="60% - アクセント 3 62" xfId="912"/>
    <cellStyle name="60% - アクセント 3 7" xfId="913"/>
    <cellStyle name="60% - アクセント 3 8" xfId="914"/>
    <cellStyle name="60% - アクセント 3 9" xfId="915"/>
    <cellStyle name="60% - アクセント 4 10" xfId="916"/>
    <cellStyle name="60% - アクセント 4 11" xfId="917"/>
    <cellStyle name="60% - アクセント 4 12" xfId="918"/>
    <cellStyle name="60% - アクセント 4 13" xfId="919"/>
    <cellStyle name="60% - アクセント 4 14" xfId="920"/>
    <cellStyle name="60% - アクセント 4 15" xfId="921"/>
    <cellStyle name="60% - アクセント 4 16" xfId="922"/>
    <cellStyle name="60% - アクセント 4 17" xfId="923"/>
    <cellStyle name="60% - アクセント 4 18" xfId="924"/>
    <cellStyle name="60% - アクセント 4 19" xfId="925"/>
    <cellStyle name="60% - アクセント 4 2" xfId="926"/>
    <cellStyle name="60% - アクセント 4 20" xfId="927"/>
    <cellStyle name="60% - アクセント 4 21" xfId="928"/>
    <cellStyle name="60% - アクセント 4 22" xfId="929"/>
    <cellStyle name="60% - アクセント 4 23" xfId="930"/>
    <cellStyle name="60% - アクセント 4 24" xfId="931"/>
    <cellStyle name="60% - アクセント 4 25" xfId="932"/>
    <cellStyle name="60% - アクセント 4 26" xfId="933"/>
    <cellStyle name="60% - アクセント 4 27" xfId="934"/>
    <cellStyle name="60% - アクセント 4 28" xfId="935"/>
    <cellStyle name="60% - アクセント 4 29" xfId="936"/>
    <cellStyle name="60% - アクセント 4 3" xfId="937"/>
    <cellStyle name="60% - アクセント 4 30" xfId="938"/>
    <cellStyle name="60% - アクセント 4 31" xfId="939"/>
    <cellStyle name="60% - アクセント 4 32" xfId="940"/>
    <cellStyle name="60% - アクセント 4 33" xfId="941"/>
    <cellStyle name="60% - アクセント 4 34" xfId="942"/>
    <cellStyle name="60% - アクセント 4 35" xfId="943"/>
    <cellStyle name="60% - アクセント 4 36" xfId="944"/>
    <cellStyle name="60% - アクセント 4 37" xfId="945"/>
    <cellStyle name="60% - アクセント 4 38" xfId="946"/>
    <cellStyle name="60% - アクセント 4 39" xfId="947"/>
    <cellStyle name="60% - アクセント 4 4" xfId="948"/>
    <cellStyle name="60% - アクセント 4 40" xfId="949"/>
    <cellStyle name="60% - アクセント 4 41" xfId="950"/>
    <cellStyle name="60% - アクセント 4 42" xfId="951"/>
    <cellStyle name="60% - アクセント 4 43" xfId="952"/>
    <cellStyle name="60% - アクセント 4 44" xfId="953"/>
    <cellStyle name="60% - アクセント 4 45" xfId="954"/>
    <cellStyle name="60% - アクセント 4 46" xfId="955"/>
    <cellStyle name="60% - アクセント 4 47" xfId="956"/>
    <cellStyle name="60% - アクセント 4 48" xfId="957"/>
    <cellStyle name="60% - アクセント 4 49" xfId="958"/>
    <cellStyle name="60% - アクセント 4 5" xfId="959"/>
    <cellStyle name="60% - アクセント 4 50" xfId="960"/>
    <cellStyle name="60% - アクセント 4 51" xfId="961"/>
    <cellStyle name="60% - アクセント 4 52" xfId="962"/>
    <cellStyle name="60% - アクセント 4 53" xfId="963"/>
    <cellStyle name="60% - アクセント 4 54" xfId="964"/>
    <cellStyle name="60% - アクセント 4 55" xfId="965"/>
    <cellStyle name="60% - アクセント 4 56" xfId="966"/>
    <cellStyle name="60% - アクセント 4 57" xfId="967"/>
    <cellStyle name="60% - アクセント 4 58" xfId="968"/>
    <cellStyle name="60% - アクセント 4 59" xfId="969"/>
    <cellStyle name="60% - アクセント 4 6" xfId="970"/>
    <cellStyle name="60% - アクセント 4 60" xfId="971"/>
    <cellStyle name="60% - アクセント 4 61" xfId="972"/>
    <cellStyle name="60% - アクセント 4 62" xfId="973"/>
    <cellStyle name="60% - アクセント 4 7" xfId="974"/>
    <cellStyle name="60% - アクセント 4 8" xfId="975"/>
    <cellStyle name="60% - アクセント 4 9" xfId="976"/>
    <cellStyle name="60% - アクセント 5 10" xfId="977"/>
    <cellStyle name="60% - アクセント 5 11" xfId="978"/>
    <cellStyle name="60% - アクセント 5 12" xfId="979"/>
    <cellStyle name="60% - アクセント 5 13" xfId="980"/>
    <cellStyle name="60% - アクセント 5 14" xfId="981"/>
    <cellStyle name="60% - アクセント 5 15" xfId="982"/>
    <cellStyle name="60% - アクセント 5 16" xfId="983"/>
    <cellStyle name="60% - アクセント 5 17" xfId="984"/>
    <cellStyle name="60% - アクセント 5 18" xfId="985"/>
    <cellStyle name="60% - アクセント 5 19" xfId="986"/>
    <cellStyle name="60% - アクセント 5 2" xfId="987"/>
    <cellStyle name="60% - アクセント 5 20" xfId="988"/>
    <cellStyle name="60% - アクセント 5 21" xfId="989"/>
    <cellStyle name="60% - アクセント 5 22" xfId="990"/>
    <cellStyle name="60% - アクセント 5 23" xfId="991"/>
    <cellStyle name="60% - アクセント 5 24" xfId="992"/>
    <cellStyle name="60% - アクセント 5 25" xfId="993"/>
    <cellStyle name="60% - アクセント 5 26" xfId="994"/>
    <cellStyle name="60% - アクセント 5 27" xfId="995"/>
    <cellStyle name="60% - アクセント 5 28" xfId="996"/>
    <cellStyle name="60% - アクセント 5 29" xfId="997"/>
    <cellStyle name="60% - アクセント 5 3" xfId="998"/>
    <cellStyle name="60% - アクセント 5 30" xfId="999"/>
    <cellStyle name="60% - アクセント 5 31" xfId="1000"/>
    <cellStyle name="60% - アクセント 5 32" xfId="1001"/>
    <cellStyle name="60% - アクセント 5 33" xfId="1002"/>
    <cellStyle name="60% - アクセント 5 34" xfId="1003"/>
    <cellStyle name="60% - アクセント 5 35" xfId="1004"/>
    <cellStyle name="60% - アクセント 5 36" xfId="1005"/>
    <cellStyle name="60% - アクセント 5 37" xfId="1006"/>
    <cellStyle name="60% - アクセント 5 38" xfId="1007"/>
    <cellStyle name="60% - アクセント 5 39" xfId="1008"/>
    <cellStyle name="60% - アクセント 5 4" xfId="1009"/>
    <cellStyle name="60% - アクセント 5 40" xfId="1010"/>
    <cellStyle name="60% - アクセント 5 41" xfId="1011"/>
    <cellStyle name="60% - アクセント 5 42" xfId="1012"/>
    <cellStyle name="60% - アクセント 5 43" xfId="1013"/>
    <cellStyle name="60% - アクセント 5 44" xfId="1014"/>
    <cellStyle name="60% - アクセント 5 45" xfId="1015"/>
    <cellStyle name="60% - アクセント 5 46" xfId="1016"/>
    <cellStyle name="60% - アクセント 5 47" xfId="1017"/>
    <cellStyle name="60% - アクセント 5 48" xfId="1018"/>
    <cellStyle name="60% - アクセント 5 49" xfId="1019"/>
    <cellStyle name="60% - アクセント 5 5" xfId="1020"/>
    <cellStyle name="60% - アクセント 5 50" xfId="1021"/>
    <cellStyle name="60% - アクセント 5 51" xfId="1022"/>
    <cellStyle name="60% - アクセント 5 52" xfId="1023"/>
    <cellStyle name="60% - アクセント 5 53" xfId="1024"/>
    <cellStyle name="60% - アクセント 5 54" xfId="1025"/>
    <cellStyle name="60% - アクセント 5 55" xfId="1026"/>
    <cellStyle name="60% - アクセント 5 56" xfId="1027"/>
    <cellStyle name="60% - アクセント 5 57" xfId="1028"/>
    <cellStyle name="60% - アクセント 5 58" xfId="1029"/>
    <cellStyle name="60% - アクセント 5 59" xfId="1030"/>
    <cellStyle name="60% - アクセント 5 6" xfId="1031"/>
    <cellStyle name="60% - アクセント 5 60" xfId="1032"/>
    <cellStyle name="60% - アクセント 5 61" xfId="1033"/>
    <cellStyle name="60% - アクセント 5 62" xfId="1034"/>
    <cellStyle name="60% - アクセント 5 7" xfId="1035"/>
    <cellStyle name="60% - アクセント 5 8" xfId="1036"/>
    <cellStyle name="60% - アクセント 5 9" xfId="1037"/>
    <cellStyle name="60% - アクセント 6 10" xfId="1038"/>
    <cellStyle name="60% - アクセント 6 11" xfId="1039"/>
    <cellStyle name="60% - アクセント 6 12" xfId="1040"/>
    <cellStyle name="60% - アクセント 6 13" xfId="1041"/>
    <cellStyle name="60% - アクセント 6 14" xfId="1042"/>
    <cellStyle name="60% - アクセント 6 15" xfId="1043"/>
    <cellStyle name="60% - アクセント 6 16" xfId="1044"/>
    <cellStyle name="60% - アクセント 6 17" xfId="1045"/>
    <cellStyle name="60% - アクセント 6 18" xfId="1046"/>
    <cellStyle name="60% - アクセント 6 19" xfId="1047"/>
    <cellStyle name="60% - アクセント 6 2" xfId="1048"/>
    <cellStyle name="60% - アクセント 6 20" xfId="1049"/>
    <cellStyle name="60% - アクセント 6 21" xfId="1050"/>
    <cellStyle name="60% - アクセント 6 22" xfId="1051"/>
    <cellStyle name="60% - アクセント 6 23" xfId="1052"/>
    <cellStyle name="60% - アクセント 6 24" xfId="1053"/>
    <cellStyle name="60% - アクセント 6 25" xfId="1054"/>
    <cellStyle name="60% - アクセント 6 26" xfId="1055"/>
    <cellStyle name="60% - アクセント 6 27" xfId="1056"/>
    <cellStyle name="60% - アクセント 6 28" xfId="1057"/>
    <cellStyle name="60% - アクセント 6 29" xfId="1058"/>
    <cellStyle name="60% - アクセント 6 3" xfId="1059"/>
    <cellStyle name="60% - アクセント 6 30" xfId="1060"/>
    <cellStyle name="60% - アクセント 6 31" xfId="1061"/>
    <cellStyle name="60% - アクセント 6 32" xfId="1062"/>
    <cellStyle name="60% - アクセント 6 33" xfId="1063"/>
    <cellStyle name="60% - アクセント 6 34" xfId="1064"/>
    <cellStyle name="60% - アクセント 6 35" xfId="1065"/>
    <cellStyle name="60% - アクセント 6 36" xfId="1066"/>
    <cellStyle name="60% - アクセント 6 37" xfId="1067"/>
    <cellStyle name="60% - アクセント 6 38" xfId="1068"/>
    <cellStyle name="60% - アクセント 6 39" xfId="1069"/>
    <cellStyle name="60% - アクセント 6 4" xfId="1070"/>
    <cellStyle name="60% - アクセント 6 40" xfId="1071"/>
    <cellStyle name="60% - アクセント 6 41" xfId="1072"/>
    <cellStyle name="60% - アクセント 6 42" xfId="1073"/>
    <cellStyle name="60% - アクセント 6 43" xfId="1074"/>
    <cellStyle name="60% - アクセント 6 44" xfId="1075"/>
    <cellStyle name="60% - アクセント 6 45" xfId="1076"/>
    <cellStyle name="60% - アクセント 6 46" xfId="1077"/>
    <cellStyle name="60% - アクセント 6 47" xfId="1078"/>
    <cellStyle name="60% - アクセント 6 48" xfId="1079"/>
    <cellStyle name="60% - アクセント 6 49" xfId="1080"/>
    <cellStyle name="60% - アクセント 6 5" xfId="1081"/>
    <cellStyle name="60% - アクセント 6 50" xfId="1082"/>
    <cellStyle name="60% - アクセント 6 51" xfId="1083"/>
    <cellStyle name="60% - アクセント 6 52" xfId="1084"/>
    <cellStyle name="60% - アクセント 6 53" xfId="1085"/>
    <cellStyle name="60% - アクセント 6 54" xfId="1086"/>
    <cellStyle name="60% - アクセント 6 55" xfId="1087"/>
    <cellStyle name="60% - アクセント 6 56" xfId="1088"/>
    <cellStyle name="60% - アクセント 6 57" xfId="1089"/>
    <cellStyle name="60% - アクセント 6 58" xfId="1090"/>
    <cellStyle name="60% - アクセント 6 59" xfId="1091"/>
    <cellStyle name="60% - アクセント 6 6" xfId="1092"/>
    <cellStyle name="60% - アクセント 6 60" xfId="1093"/>
    <cellStyle name="60% - アクセント 6 61" xfId="1094"/>
    <cellStyle name="60% - アクセント 6 62" xfId="1095"/>
    <cellStyle name="60% - アクセント 6 7" xfId="1096"/>
    <cellStyle name="60% - アクセント 6 8" xfId="1097"/>
    <cellStyle name="60% - アクセント 6 9" xfId="1098"/>
    <cellStyle name="アクセント 1 10" xfId="1099"/>
    <cellStyle name="アクセント 1 11" xfId="1100"/>
    <cellStyle name="アクセント 1 12" xfId="1101"/>
    <cellStyle name="アクセント 1 13" xfId="1102"/>
    <cellStyle name="アクセント 1 14" xfId="1103"/>
    <cellStyle name="アクセント 1 15" xfId="1104"/>
    <cellStyle name="アクセント 1 16" xfId="1105"/>
    <cellStyle name="アクセント 1 17" xfId="1106"/>
    <cellStyle name="アクセント 1 18" xfId="1107"/>
    <cellStyle name="アクセント 1 19" xfId="1108"/>
    <cellStyle name="アクセント 1 2" xfId="1109"/>
    <cellStyle name="アクセント 1 20" xfId="1110"/>
    <cellStyle name="アクセント 1 21" xfId="1111"/>
    <cellStyle name="アクセント 1 22" xfId="1112"/>
    <cellStyle name="アクセント 1 23" xfId="1113"/>
    <cellStyle name="アクセント 1 24" xfId="1114"/>
    <cellStyle name="アクセント 1 25" xfId="1115"/>
    <cellStyle name="アクセント 1 26" xfId="1116"/>
    <cellStyle name="アクセント 1 27" xfId="1117"/>
    <cellStyle name="アクセント 1 28" xfId="1118"/>
    <cellStyle name="アクセント 1 29" xfId="1119"/>
    <cellStyle name="アクセント 1 3" xfId="1120"/>
    <cellStyle name="アクセント 1 30" xfId="1121"/>
    <cellStyle name="アクセント 1 31" xfId="1122"/>
    <cellStyle name="アクセント 1 32" xfId="1123"/>
    <cellStyle name="アクセント 1 33" xfId="1124"/>
    <cellStyle name="アクセント 1 34" xfId="1125"/>
    <cellStyle name="アクセント 1 35" xfId="1126"/>
    <cellStyle name="アクセント 1 36" xfId="1127"/>
    <cellStyle name="アクセント 1 37" xfId="1128"/>
    <cellStyle name="アクセント 1 38" xfId="1129"/>
    <cellStyle name="アクセント 1 39" xfId="1130"/>
    <cellStyle name="アクセント 1 4" xfId="1131"/>
    <cellStyle name="アクセント 1 40" xfId="1132"/>
    <cellStyle name="アクセント 1 41" xfId="1133"/>
    <cellStyle name="アクセント 1 42" xfId="1134"/>
    <cellStyle name="アクセント 1 43" xfId="1135"/>
    <cellStyle name="アクセント 1 44" xfId="1136"/>
    <cellStyle name="アクセント 1 45" xfId="1137"/>
    <cellStyle name="アクセント 1 46" xfId="1138"/>
    <cellStyle name="アクセント 1 47" xfId="1139"/>
    <cellStyle name="アクセント 1 48" xfId="1140"/>
    <cellStyle name="アクセント 1 49" xfId="1141"/>
    <cellStyle name="アクセント 1 5" xfId="1142"/>
    <cellStyle name="アクセント 1 50" xfId="1143"/>
    <cellStyle name="アクセント 1 51" xfId="1144"/>
    <cellStyle name="アクセント 1 52" xfId="1145"/>
    <cellStyle name="アクセント 1 53" xfId="1146"/>
    <cellStyle name="アクセント 1 54" xfId="1147"/>
    <cellStyle name="アクセント 1 55" xfId="1148"/>
    <cellStyle name="アクセント 1 56" xfId="1149"/>
    <cellStyle name="アクセント 1 57" xfId="1150"/>
    <cellStyle name="アクセント 1 58" xfId="1151"/>
    <cellStyle name="アクセント 1 59" xfId="1152"/>
    <cellStyle name="アクセント 1 6" xfId="1153"/>
    <cellStyle name="アクセント 1 60" xfId="1154"/>
    <cellStyle name="アクセント 1 61" xfId="1155"/>
    <cellStyle name="アクセント 1 62" xfId="1156"/>
    <cellStyle name="アクセント 1 7" xfId="1157"/>
    <cellStyle name="アクセント 1 8" xfId="1158"/>
    <cellStyle name="アクセント 1 9" xfId="1159"/>
    <cellStyle name="アクセント 2 10" xfId="1160"/>
    <cellStyle name="アクセント 2 11" xfId="1161"/>
    <cellStyle name="アクセント 2 12" xfId="1162"/>
    <cellStyle name="アクセント 2 13" xfId="1163"/>
    <cellStyle name="アクセント 2 14" xfId="1164"/>
    <cellStyle name="アクセント 2 15" xfId="1165"/>
    <cellStyle name="アクセント 2 16" xfId="1166"/>
    <cellStyle name="アクセント 2 17" xfId="1167"/>
    <cellStyle name="アクセント 2 18" xfId="1168"/>
    <cellStyle name="アクセント 2 19" xfId="1169"/>
    <cellStyle name="アクセント 2 2" xfId="1170"/>
    <cellStyle name="アクセント 2 20" xfId="1171"/>
    <cellStyle name="アクセント 2 21" xfId="1172"/>
    <cellStyle name="アクセント 2 22" xfId="1173"/>
    <cellStyle name="アクセント 2 23" xfId="1174"/>
    <cellStyle name="アクセント 2 24" xfId="1175"/>
    <cellStyle name="アクセント 2 25" xfId="1176"/>
    <cellStyle name="アクセント 2 26" xfId="1177"/>
    <cellStyle name="アクセント 2 27" xfId="1178"/>
    <cellStyle name="アクセント 2 28" xfId="1179"/>
    <cellStyle name="アクセント 2 29" xfId="1180"/>
    <cellStyle name="アクセント 2 3" xfId="1181"/>
    <cellStyle name="アクセント 2 30" xfId="1182"/>
    <cellStyle name="アクセント 2 31" xfId="1183"/>
    <cellStyle name="アクセント 2 32" xfId="1184"/>
    <cellStyle name="アクセント 2 33" xfId="1185"/>
    <cellStyle name="アクセント 2 34" xfId="1186"/>
    <cellStyle name="アクセント 2 35" xfId="1187"/>
    <cellStyle name="アクセント 2 36" xfId="1188"/>
    <cellStyle name="アクセント 2 37" xfId="1189"/>
    <cellStyle name="アクセント 2 38" xfId="1190"/>
    <cellStyle name="アクセント 2 39" xfId="1191"/>
    <cellStyle name="アクセント 2 4" xfId="1192"/>
    <cellStyle name="アクセント 2 40" xfId="1193"/>
    <cellStyle name="アクセント 2 41" xfId="1194"/>
    <cellStyle name="アクセント 2 42" xfId="1195"/>
    <cellStyle name="アクセント 2 43" xfId="1196"/>
    <cellStyle name="アクセント 2 44" xfId="1197"/>
    <cellStyle name="アクセント 2 45" xfId="1198"/>
    <cellStyle name="アクセント 2 46" xfId="1199"/>
    <cellStyle name="アクセント 2 47" xfId="1200"/>
    <cellStyle name="アクセント 2 48" xfId="1201"/>
    <cellStyle name="アクセント 2 49" xfId="1202"/>
    <cellStyle name="アクセント 2 5" xfId="1203"/>
    <cellStyle name="アクセント 2 50" xfId="1204"/>
    <cellStyle name="アクセント 2 51" xfId="1205"/>
    <cellStyle name="アクセント 2 52" xfId="1206"/>
    <cellStyle name="アクセント 2 53" xfId="1207"/>
    <cellStyle name="アクセント 2 54" xfId="1208"/>
    <cellStyle name="アクセント 2 55" xfId="1209"/>
    <cellStyle name="アクセント 2 56" xfId="1210"/>
    <cellStyle name="アクセント 2 57" xfId="1211"/>
    <cellStyle name="アクセント 2 58" xfId="1212"/>
    <cellStyle name="アクセント 2 59" xfId="1213"/>
    <cellStyle name="アクセント 2 6" xfId="1214"/>
    <cellStyle name="アクセント 2 60" xfId="1215"/>
    <cellStyle name="アクセント 2 61" xfId="1216"/>
    <cellStyle name="アクセント 2 62" xfId="1217"/>
    <cellStyle name="アクセント 2 7" xfId="1218"/>
    <cellStyle name="アクセント 2 8" xfId="1219"/>
    <cellStyle name="アクセント 2 9" xfId="1220"/>
    <cellStyle name="アクセント 3 10" xfId="1221"/>
    <cellStyle name="アクセント 3 11" xfId="1222"/>
    <cellStyle name="アクセント 3 12" xfId="1223"/>
    <cellStyle name="アクセント 3 13" xfId="1224"/>
    <cellStyle name="アクセント 3 14" xfId="1225"/>
    <cellStyle name="アクセント 3 15" xfId="1226"/>
    <cellStyle name="アクセント 3 16" xfId="1227"/>
    <cellStyle name="アクセント 3 17" xfId="1228"/>
    <cellStyle name="アクセント 3 18" xfId="1229"/>
    <cellStyle name="アクセント 3 19" xfId="1230"/>
    <cellStyle name="アクセント 3 2" xfId="1231"/>
    <cellStyle name="アクセント 3 20" xfId="1232"/>
    <cellStyle name="アクセント 3 21" xfId="1233"/>
    <cellStyle name="アクセント 3 22" xfId="1234"/>
    <cellStyle name="アクセント 3 23" xfId="1235"/>
    <cellStyle name="アクセント 3 24" xfId="1236"/>
    <cellStyle name="アクセント 3 25" xfId="1237"/>
    <cellStyle name="アクセント 3 26" xfId="1238"/>
    <cellStyle name="アクセント 3 27" xfId="1239"/>
    <cellStyle name="アクセント 3 28" xfId="1240"/>
    <cellStyle name="アクセント 3 29" xfId="1241"/>
    <cellStyle name="アクセント 3 3" xfId="1242"/>
    <cellStyle name="アクセント 3 30" xfId="1243"/>
    <cellStyle name="アクセント 3 31" xfId="1244"/>
    <cellStyle name="アクセント 3 32" xfId="1245"/>
    <cellStyle name="アクセント 3 33" xfId="1246"/>
    <cellStyle name="アクセント 3 34" xfId="1247"/>
    <cellStyle name="アクセント 3 35" xfId="1248"/>
    <cellStyle name="アクセント 3 36" xfId="1249"/>
    <cellStyle name="アクセント 3 37" xfId="1250"/>
    <cellStyle name="アクセント 3 38" xfId="1251"/>
    <cellStyle name="アクセント 3 39" xfId="1252"/>
    <cellStyle name="アクセント 3 4" xfId="1253"/>
    <cellStyle name="アクセント 3 40" xfId="1254"/>
    <cellStyle name="アクセント 3 41" xfId="1255"/>
    <cellStyle name="アクセント 3 42" xfId="1256"/>
    <cellStyle name="アクセント 3 43" xfId="1257"/>
    <cellStyle name="アクセント 3 44" xfId="1258"/>
    <cellStyle name="アクセント 3 45" xfId="1259"/>
    <cellStyle name="アクセント 3 46" xfId="1260"/>
    <cellStyle name="アクセント 3 47" xfId="1261"/>
    <cellStyle name="アクセント 3 48" xfId="1262"/>
    <cellStyle name="アクセント 3 49" xfId="1263"/>
    <cellStyle name="アクセント 3 5" xfId="1264"/>
    <cellStyle name="アクセント 3 50" xfId="1265"/>
    <cellStyle name="アクセント 3 51" xfId="1266"/>
    <cellStyle name="アクセント 3 52" xfId="1267"/>
    <cellStyle name="アクセント 3 53" xfId="1268"/>
    <cellStyle name="アクセント 3 54" xfId="1269"/>
    <cellStyle name="アクセント 3 55" xfId="1270"/>
    <cellStyle name="アクセント 3 56" xfId="1271"/>
    <cellStyle name="アクセント 3 57" xfId="1272"/>
    <cellStyle name="アクセント 3 58" xfId="1273"/>
    <cellStyle name="アクセント 3 59" xfId="1274"/>
    <cellStyle name="アクセント 3 6" xfId="1275"/>
    <cellStyle name="アクセント 3 60" xfId="1276"/>
    <cellStyle name="アクセント 3 61" xfId="1277"/>
    <cellStyle name="アクセント 3 62" xfId="1278"/>
    <cellStyle name="アクセント 3 7" xfId="1279"/>
    <cellStyle name="アクセント 3 8" xfId="1280"/>
    <cellStyle name="アクセント 3 9" xfId="1281"/>
    <cellStyle name="アクセント 4 10" xfId="1282"/>
    <cellStyle name="アクセント 4 11" xfId="1283"/>
    <cellStyle name="アクセント 4 12" xfId="1284"/>
    <cellStyle name="アクセント 4 13" xfId="1285"/>
    <cellStyle name="アクセント 4 14" xfId="1286"/>
    <cellStyle name="アクセント 4 15" xfId="1287"/>
    <cellStyle name="アクセント 4 16" xfId="1288"/>
    <cellStyle name="アクセント 4 17" xfId="1289"/>
    <cellStyle name="アクセント 4 18" xfId="1290"/>
    <cellStyle name="アクセント 4 19" xfId="1291"/>
    <cellStyle name="アクセント 4 2" xfId="1292"/>
    <cellStyle name="アクセント 4 20" xfId="1293"/>
    <cellStyle name="アクセント 4 21" xfId="1294"/>
    <cellStyle name="アクセント 4 22" xfId="1295"/>
    <cellStyle name="アクセント 4 23" xfId="1296"/>
    <cellStyle name="アクセント 4 24" xfId="1297"/>
    <cellStyle name="アクセント 4 25" xfId="1298"/>
    <cellStyle name="アクセント 4 26" xfId="1299"/>
    <cellStyle name="アクセント 4 27" xfId="1300"/>
    <cellStyle name="アクセント 4 28" xfId="1301"/>
    <cellStyle name="アクセント 4 29" xfId="1302"/>
    <cellStyle name="アクセント 4 3" xfId="1303"/>
    <cellStyle name="アクセント 4 30" xfId="1304"/>
    <cellStyle name="アクセント 4 31" xfId="1305"/>
    <cellStyle name="アクセント 4 32" xfId="1306"/>
    <cellStyle name="アクセント 4 33" xfId="1307"/>
    <cellStyle name="アクセント 4 34" xfId="1308"/>
    <cellStyle name="アクセント 4 35" xfId="1309"/>
    <cellStyle name="アクセント 4 36" xfId="1310"/>
    <cellStyle name="アクセント 4 37" xfId="1311"/>
    <cellStyle name="アクセント 4 38" xfId="1312"/>
    <cellStyle name="アクセント 4 39" xfId="1313"/>
    <cellStyle name="アクセント 4 4" xfId="1314"/>
    <cellStyle name="アクセント 4 40" xfId="1315"/>
    <cellStyle name="アクセント 4 41" xfId="1316"/>
    <cellStyle name="アクセント 4 42" xfId="1317"/>
    <cellStyle name="アクセント 4 43" xfId="1318"/>
    <cellStyle name="アクセント 4 44" xfId="1319"/>
    <cellStyle name="アクセント 4 45" xfId="1320"/>
    <cellStyle name="アクセント 4 46" xfId="1321"/>
    <cellStyle name="アクセント 4 47" xfId="1322"/>
    <cellStyle name="アクセント 4 48" xfId="1323"/>
    <cellStyle name="アクセント 4 49" xfId="1324"/>
    <cellStyle name="アクセント 4 5" xfId="1325"/>
    <cellStyle name="アクセント 4 50" xfId="1326"/>
    <cellStyle name="アクセント 4 51" xfId="1327"/>
    <cellStyle name="アクセント 4 52" xfId="1328"/>
    <cellStyle name="アクセント 4 53" xfId="1329"/>
    <cellStyle name="アクセント 4 54" xfId="1330"/>
    <cellStyle name="アクセント 4 55" xfId="1331"/>
    <cellStyle name="アクセント 4 56" xfId="1332"/>
    <cellStyle name="アクセント 4 57" xfId="1333"/>
    <cellStyle name="アクセント 4 58" xfId="1334"/>
    <cellStyle name="アクセント 4 59" xfId="1335"/>
    <cellStyle name="アクセント 4 6" xfId="1336"/>
    <cellStyle name="アクセント 4 60" xfId="1337"/>
    <cellStyle name="アクセント 4 61" xfId="1338"/>
    <cellStyle name="アクセント 4 62" xfId="1339"/>
    <cellStyle name="アクセント 4 7" xfId="1340"/>
    <cellStyle name="アクセント 4 8" xfId="1341"/>
    <cellStyle name="アクセント 4 9" xfId="1342"/>
    <cellStyle name="アクセント 5 10" xfId="1343"/>
    <cellStyle name="アクセント 5 11" xfId="1344"/>
    <cellStyle name="アクセント 5 12" xfId="1345"/>
    <cellStyle name="アクセント 5 13" xfId="1346"/>
    <cellStyle name="アクセント 5 14" xfId="1347"/>
    <cellStyle name="アクセント 5 15" xfId="1348"/>
    <cellStyle name="アクセント 5 16" xfId="1349"/>
    <cellStyle name="アクセント 5 17" xfId="1350"/>
    <cellStyle name="アクセント 5 18" xfId="1351"/>
    <cellStyle name="アクセント 5 19" xfId="1352"/>
    <cellStyle name="アクセント 5 2" xfId="1353"/>
    <cellStyle name="アクセント 5 20" xfId="1354"/>
    <cellStyle name="アクセント 5 21" xfId="1355"/>
    <cellStyle name="アクセント 5 22" xfId="1356"/>
    <cellStyle name="アクセント 5 23" xfId="1357"/>
    <cellStyle name="アクセント 5 24" xfId="1358"/>
    <cellStyle name="アクセント 5 25" xfId="1359"/>
    <cellStyle name="アクセント 5 26" xfId="1360"/>
    <cellStyle name="アクセント 5 27" xfId="1361"/>
    <cellStyle name="アクセント 5 28" xfId="1362"/>
    <cellStyle name="アクセント 5 29" xfId="1363"/>
    <cellStyle name="アクセント 5 3" xfId="1364"/>
    <cellStyle name="アクセント 5 30" xfId="1365"/>
    <cellStyle name="アクセント 5 31" xfId="1366"/>
    <cellStyle name="アクセント 5 32" xfId="1367"/>
    <cellStyle name="アクセント 5 33" xfId="1368"/>
    <cellStyle name="アクセント 5 34" xfId="1369"/>
    <cellStyle name="アクセント 5 35" xfId="1370"/>
    <cellStyle name="アクセント 5 36" xfId="1371"/>
    <cellStyle name="アクセント 5 37" xfId="1372"/>
    <cellStyle name="アクセント 5 38" xfId="1373"/>
    <cellStyle name="アクセント 5 39" xfId="1374"/>
    <cellStyle name="アクセント 5 4" xfId="1375"/>
    <cellStyle name="アクセント 5 40" xfId="1376"/>
    <cellStyle name="アクセント 5 41" xfId="1377"/>
    <cellStyle name="アクセント 5 42" xfId="1378"/>
    <cellStyle name="アクセント 5 43" xfId="1379"/>
    <cellStyle name="アクセント 5 44" xfId="1380"/>
    <cellStyle name="アクセント 5 45" xfId="1381"/>
    <cellStyle name="アクセント 5 46" xfId="1382"/>
    <cellStyle name="アクセント 5 47" xfId="1383"/>
    <cellStyle name="アクセント 5 48" xfId="1384"/>
    <cellStyle name="アクセント 5 49" xfId="1385"/>
    <cellStyle name="アクセント 5 5" xfId="1386"/>
    <cellStyle name="アクセント 5 50" xfId="1387"/>
    <cellStyle name="アクセント 5 51" xfId="1388"/>
    <cellStyle name="アクセント 5 52" xfId="1389"/>
    <cellStyle name="アクセント 5 53" xfId="1390"/>
    <cellStyle name="アクセント 5 54" xfId="1391"/>
    <cellStyle name="アクセント 5 55" xfId="1392"/>
    <cellStyle name="アクセント 5 56" xfId="1393"/>
    <cellStyle name="アクセント 5 57" xfId="1394"/>
    <cellStyle name="アクセント 5 58" xfId="1395"/>
    <cellStyle name="アクセント 5 59" xfId="1396"/>
    <cellStyle name="アクセント 5 6" xfId="1397"/>
    <cellStyle name="アクセント 5 60" xfId="1398"/>
    <cellStyle name="アクセント 5 61" xfId="1399"/>
    <cellStyle name="アクセント 5 62" xfId="1400"/>
    <cellStyle name="アクセント 5 7" xfId="1401"/>
    <cellStyle name="アクセント 5 8" xfId="1402"/>
    <cellStyle name="アクセント 5 9" xfId="1403"/>
    <cellStyle name="アクセント 6 10" xfId="1404"/>
    <cellStyle name="アクセント 6 11" xfId="1405"/>
    <cellStyle name="アクセント 6 12" xfId="1406"/>
    <cellStyle name="アクセント 6 13" xfId="1407"/>
    <cellStyle name="アクセント 6 14" xfId="1408"/>
    <cellStyle name="アクセント 6 15" xfId="1409"/>
    <cellStyle name="アクセント 6 16" xfId="1410"/>
    <cellStyle name="アクセント 6 17" xfId="1411"/>
    <cellStyle name="アクセント 6 18" xfId="1412"/>
    <cellStyle name="アクセント 6 19" xfId="1413"/>
    <cellStyle name="アクセント 6 2" xfId="1414"/>
    <cellStyle name="アクセント 6 20" xfId="1415"/>
    <cellStyle name="アクセント 6 21" xfId="1416"/>
    <cellStyle name="アクセント 6 22" xfId="1417"/>
    <cellStyle name="アクセント 6 23" xfId="1418"/>
    <cellStyle name="アクセント 6 24" xfId="1419"/>
    <cellStyle name="アクセント 6 25" xfId="1420"/>
    <cellStyle name="アクセント 6 26" xfId="1421"/>
    <cellStyle name="アクセント 6 27" xfId="1422"/>
    <cellStyle name="アクセント 6 28" xfId="1423"/>
    <cellStyle name="アクセント 6 29" xfId="1424"/>
    <cellStyle name="アクセント 6 3" xfId="1425"/>
    <cellStyle name="アクセント 6 30" xfId="1426"/>
    <cellStyle name="アクセント 6 31" xfId="1427"/>
    <cellStyle name="アクセント 6 32" xfId="1428"/>
    <cellStyle name="アクセント 6 33" xfId="1429"/>
    <cellStyle name="アクセント 6 34" xfId="1430"/>
    <cellStyle name="アクセント 6 35" xfId="1431"/>
    <cellStyle name="アクセント 6 36" xfId="1432"/>
    <cellStyle name="アクセント 6 37" xfId="1433"/>
    <cellStyle name="アクセント 6 38" xfId="1434"/>
    <cellStyle name="アクセント 6 39" xfId="1435"/>
    <cellStyle name="アクセント 6 4" xfId="1436"/>
    <cellStyle name="アクセント 6 40" xfId="1437"/>
    <cellStyle name="アクセント 6 41" xfId="1438"/>
    <cellStyle name="アクセント 6 42" xfId="1439"/>
    <cellStyle name="アクセント 6 43" xfId="1440"/>
    <cellStyle name="アクセント 6 44" xfId="1441"/>
    <cellStyle name="アクセント 6 45" xfId="1442"/>
    <cellStyle name="アクセント 6 46" xfId="1443"/>
    <cellStyle name="アクセント 6 47" xfId="1444"/>
    <cellStyle name="アクセント 6 48" xfId="1445"/>
    <cellStyle name="アクセント 6 49" xfId="1446"/>
    <cellStyle name="アクセント 6 5" xfId="1447"/>
    <cellStyle name="アクセント 6 50" xfId="1448"/>
    <cellStyle name="アクセント 6 51" xfId="1449"/>
    <cellStyle name="アクセント 6 52" xfId="1450"/>
    <cellStyle name="アクセント 6 53" xfId="1451"/>
    <cellStyle name="アクセント 6 54" xfId="1452"/>
    <cellStyle name="アクセント 6 55" xfId="1453"/>
    <cellStyle name="アクセント 6 56" xfId="1454"/>
    <cellStyle name="アクセント 6 57" xfId="1455"/>
    <cellStyle name="アクセント 6 58" xfId="1456"/>
    <cellStyle name="アクセント 6 59" xfId="1457"/>
    <cellStyle name="アクセント 6 6" xfId="1458"/>
    <cellStyle name="アクセント 6 60" xfId="1459"/>
    <cellStyle name="アクセント 6 61" xfId="1460"/>
    <cellStyle name="アクセント 6 62" xfId="1461"/>
    <cellStyle name="アクセント 6 7" xfId="1462"/>
    <cellStyle name="アクセント 6 8" xfId="1463"/>
    <cellStyle name="アクセント 6 9" xfId="1464"/>
    <cellStyle name="タイトル 10" xfId="1465"/>
    <cellStyle name="タイトル 11" xfId="1466"/>
    <cellStyle name="タイトル 12" xfId="1467"/>
    <cellStyle name="タイトル 13" xfId="1468"/>
    <cellStyle name="タイトル 14" xfId="1469"/>
    <cellStyle name="タイトル 15" xfId="1470"/>
    <cellStyle name="タイトル 16" xfId="1471"/>
    <cellStyle name="タイトル 17" xfId="1472"/>
    <cellStyle name="タイトル 18" xfId="1473"/>
    <cellStyle name="タイトル 19" xfId="1474"/>
    <cellStyle name="タイトル 2" xfId="1475"/>
    <cellStyle name="タイトル 20" xfId="1476"/>
    <cellStyle name="タイトル 21" xfId="1477"/>
    <cellStyle name="タイトル 22" xfId="1478"/>
    <cellStyle name="タイトル 23" xfId="1479"/>
    <cellStyle name="タイトル 24" xfId="1480"/>
    <cellStyle name="タイトル 25" xfId="1481"/>
    <cellStyle name="タイトル 26" xfId="1482"/>
    <cellStyle name="タイトル 27" xfId="1483"/>
    <cellStyle name="タイトル 28" xfId="1484"/>
    <cellStyle name="タイトル 29" xfId="1485"/>
    <cellStyle name="タイトル 3" xfId="1486"/>
    <cellStyle name="タイトル 30" xfId="1487"/>
    <cellStyle name="タイトル 31" xfId="1488"/>
    <cellStyle name="タイトル 32" xfId="1489"/>
    <cellStyle name="タイトル 33" xfId="1490"/>
    <cellStyle name="タイトル 34" xfId="1491"/>
    <cellStyle name="タイトル 35" xfId="1492"/>
    <cellStyle name="タイトル 36" xfId="1493"/>
    <cellStyle name="タイトル 37" xfId="1494"/>
    <cellStyle name="タイトル 38" xfId="1495"/>
    <cellStyle name="タイトル 39" xfId="1496"/>
    <cellStyle name="タイトル 4" xfId="1497"/>
    <cellStyle name="タイトル 40" xfId="1498"/>
    <cellStyle name="タイトル 41" xfId="1499"/>
    <cellStyle name="タイトル 42" xfId="1500"/>
    <cellStyle name="タイトル 43" xfId="1501"/>
    <cellStyle name="タイトル 44" xfId="1502"/>
    <cellStyle name="タイトル 45" xfId="1503"/>
    <cellStyle name="タイトル 46" xfId="1504"/>
    <cellStyle name="タイトル 47" xfId="1505"/>
    <cellStyle name="タイトル 48" xfId="1506"/>
    <cellStyle name="タイトル 49" xfId="1507"/>
    <cellStyle name="タイトル 5" xfId="1508"/>
    <cellStyle name="タイトル 50" xfId="1509"/>
    <cellStyle name="タイトル 51" xfId="1510"/>
    <cellStyle name="タイトル 52" xfId="1511"/>
    <cellStyle name="タイトル 53" xfId="1512"/>
    <cellStyle name="タイトル 54" xfId="1513"/>
    <cellStyle name="タイトル 55" xfId="1514"/>
    <cellStyle name="タイトル 56" xfId="1515"/>
    <cellStyle name="タイトル 57" xfId="1516"/>
    <cellStyle name="タイトル 58" xfId="1517"/>
    <cellStyle name="タイトル 59" xfId="1518"/>
    <cellStyle name="タイトル 6" xfId="1519"/>
    <cellStyle name="タイトル 60" xfId="1520"/>
    <cellStyle name="タイトル 61" xfId="1521"/>
    <cellStyle name="タイトル 62" xfId="1522"/>
    <cellStyle name="タイトル 7" xfId="1523"/>
    <cellStyle name="タイトル 8" xfId="1524"/>
    <cellStyle name="タイトル 9" xfId="1525"/>
    <cellStyle name="チェック セル 10" xfId="1526"/>
    <cellStyle name="チェック セル 11" xfId="1527"/>
    <cellStyle name="チェック セル 12" xfId="1528"/>
    <cellStyle name="チェック セル 13" xfId="1529"/>
    <cellStyle name="チェック セル 14" xfId="1530"/>
    <cellStyle name="チェック セル 15" xfId="1531"/>
    <cellStyle name="チェック セル 16" xfId="1532"/>
    <cellStyle name="チェック セル 17" xfId="1533"/>
    <cellStyle name="チェック セル 18" xfId="1534"/>
    <cellStyle name="チェック セル 19" xfId="1535"/>
    <cellStyle name="チェック セル 2" xfId="1536"/>
    <cellStyle name="チェック セル 20" xfId="1537"/>
    <cellStyle name="チェック セル 21" xfId="1538"/>
    <cellStyle name="チェック セル 22" xfId="1539"/>
    <cellStyle name="チェック セル 23" xfId="1540"/>
    <cellStyle name="チェック セル 24" xfId="1541"/>
    <cellStyle name="チェック セル 25" xfId="1542"/>
    <cellStyle name="チェック セル 26" xfId="1543"/>
    <cellStyle name="チェック セル 27" xfId="1544"/>
    <cellStyle name="チェック セル 28" xfId="1545"/>
    <cellStyle name="チェック セル 29" xfId="1546"/>
    <cellStyle name="チェック セル 3" xfId="1547"/>
    <cellStyle name="チェック セル 30" xfId="1548"/>
    <cellStyle name="チェック セル 31" xfId="1549"/>
    <cellStyle name="チェック セル 32" xfId="1550"/>
    <cellStyle name="チェック セル 33" xfId="1551"/>
    <cellStyle name="チェック セル 34" xfId="1552"/>
    <cellStyle name="チェック セル 35" xfId="1553"/>
    <cellStyle name="チェック セル 36" xfId="1554"/>
    <cellStyle name="チェック セル 37" xfId="1555"/>
    <cellStyle name="チェック セル 38" xfId="1556"/>
    <cellStyle name="チェック セル 39" xfId="1557"/>
    <cellStyle name="チェック セル 4" xfId="1558"/>
    <cellStyle name="チェック セル 40" xfId="1559"/>
    <cellStyle name="チェック セル 41" xfId="1560"/>
    <cellStyle name="チェック セル 42" xfId="1561"/>
    <cellStyle name="チェック セル 43" xfId="1562"/>
    <cellStyle name="チェック セル 44" xfId="1563"/>
    <cellStyle name="チェック セル 45" xfId="1564"/>
    <cellStyle name="チェック セル 46" xfId="1565"/>
    <cellStyle name="チェック セル 47" xfId="1566"/>
    <cellStyle name="チェック セル 48" xfId="1567"/>
    <cellStyle name="チェック セル 49" xfId="1568"/>
    <cellStyle name="チェック セル 5" xfId="1569"/>
    <cellStyle name="チェック セル 50" xfId="1570"/>
    <cellStyle name="チェック セル 51" xfId="1571"/>
    <cellStyle name="チェック セル 52" xfId="1572"/>
    <cellStyle name="チェック セル 53" xfId="1573"/>
    <cellStyle name="チェック セル 54" xfId="1574"/>
    <cellStyle name="チェック セル 55" xfId="1575"/>
    <cellStyle name="チェック セル 56" xfId="1576"/>
    <cellStyle name="チェック セル 57" xfId="1577"/>
    <cellStyle name="チェック セル 58" xfId="1578"/>
    <cellStyle name="チェック セル 59" xfId="1579"/>
    <cellStyle name="チェック セル 6" xfId="1580"/>
    <cellStyle name="チェック セル 60" xfId="1581"/>
    <cellStyle name="チェック セル 61" xfId="1582"/>
    <cellStyle name="チェック セル 62" xfId="1583"/>
    <cellStyle name="チェック セル 7" xfId="1584"/>
    <cellStyle name="チェック セル 8" xfId="1585"/>
    <cellStyle name="チェック セル 9" xfId="1586"/>
    <cellStyle name="どちらでもない 10" xfId="1587"/>
    <cellStyle name="どちらでもない 11" xfId="1588"/>
    <cellStyle name="どちらでもない 12" xfId="1589"/>
    <cellStyle name="どちらでもない 13" xfId="1590"/>
    <cellStyle name="どちらでもない 14" xfId="1591"/>
    <cellStyle name="どちらでもない 15" xfId="1592"/>
    <cellStyle name="どちらでもない 16" xfId="1593"/>
    <cellStyle name="どちらでもない 17" xfId="1594"/>
    <cellStyle name="どちらでもない 18" xfId="1595"/>
    <cellStyle name="どちらでもない 19" xfId="1596"/>
    <cellStyle name="どちらでもない 2" xfId="1597"/>
    <cellStyle name="どちらでもない 20" xfId="1598"/>
    <cellStyle name="どちらでもない 21" xfId="1599"/>
    <cellStyle name="どちらでもない 22" xfId="1600"/>
    <cellStyle name="どちらでもない 23" xfId="1601"/>
    <cellStyle name="どちらでもない 24" xfId="1602"/>
    <cellStyle name="どちらでもない 25" xfId="1603"/>
    <cellStyle name="どちらでもない 26" xfId="1604"/>
    <cellStyle name="どちらでもない 27" xfId="1605"/>
    <cellStyle name="どちらでもない 28" xfId="1606"/>
    <cellStyle name="どちらでもない 29" xfId="1607"/>
    <cellStyle name="どちらでもない 3" xfId="1608"/>
    <cellStyle name="どちらでもない 30" xfId="1609"/>
    <cellStyle name="どちらでもない 31" xfId="1610"/>
    <cellStyle name="どちらでもない 32" xfId="1611"/>
    <cellStyle name="どちらでもない 33" xfId="1612"/>
    <cellStyle name="どちらでもない 34" xfId="1613"/>
    <cellStyle name="どちらでもない 35" xfId="1614"/>
    <cellStyle name="どちらでもない 36" xfId="1615"/>
    <cellStyle name="どちらでもない 37" xfId="1616"/>
    <cellStyle name="どちらでもない 38" xfId="1617"/>
    <cellStyle name="どちらでもない 39" xfId="1618"/>
    <cellStyle name="どちらでもない 4" xfId="1619"/>
    <cellStyle name="どちらでもない 40" xfId="1620"/>
    <cellStyle name="どちらでもない 41" xfId="1621"/>
    <cellStyle name="どちらでもない 42" xfId="1622"/>
    <cellStyle name="どちらでもない 43" xfId="1623"/>
    <cellStyle name="どちらでもない 44" xfId="1624"/>
    <cellStyle name="どちらでもない 45" xfId="1625"/>
    <cellStyle name="どちらでもない 46" xfId="1626"/>
    <cellStyle name="どちらでもない 47" xfId="1627"/>
    <cellStyle name="どちらでもない 48" xfId="1628"/>
    <cellStyle name="どちらでもない 49" xfId="1629"/>
    <cellStyle name="どちらでもない 5" xfId="1630"/>
    <cellStyle name="どちらでもない 50" xfId="1631"/>
    <cellStyle name="どちらでもない 51" xfId="1632"/>
    <cellStyle name="どちらでもない 52" xfId="1633"/>
    <cellStyle name="どちらでもない 53" xfId="1634"/>
    <cellStyle name="どちらでもない 54" xfId="1635"/>
    <cellStyle name="どちらでもない 55" xfId="1636"/>
    <cellStyle name="どちらでもない 56" xfId="1637"/>
    <cellStyle name="どちらでもない 57" xfId="1638"/>
    <cellStyle name="どちらでもない 58" xfId="1639"/>
    <cellStyle name="どちらでもない 59" xfId="1640"/>
    <cellStyle name="どちらでもない 6" xfId="1641"/>
    <cellStyle name="どちらでもない 60" xfId="1642"/>
    <cellStyle name="どちらでもない 61" xfId="1643"/>
    <cellStyle name="どちらでもない 62" xfId="1644"/>
    <cellStyle name="どちらでもない 7" xfId="1645"/>
    <cellStyle name="どちらでもない 8" xfId="1646"/>
    <cellStyle name="どちらでもない 9" xfId="1647"/>
    <cellStyle name="ハイパーリンク" xfId="1648" builtinId="8" customBuiltin="1"/>
    <cellStyle name="ハイパーリンク 10" xfId="1649"/>
    <cellStyle name="ハイパーリンク 11" xfId="1650"/>
    <cellStyle name="ハイパーリンク 12" xfId="1651"/>
    <cellStyle name="ハイパーリンク 13" xfId="1652"/>
    <cellStyle name="ハイパーリンク 14" xfId="1653"/>
    <cellStyle name="ハイパーリンク 15" xfId="1654"/>
    <cellStyle name="ハイパーリンク 16" xfId="1655"/>
    <cellStyle name="ハイパーリンク 17" xfId="1656"/>
    <cellStyle name="ハイパーリンク 18" xfId="1657"/>
    <cellStyle name="ハイパーリンク 19" xfId="1658"/>
    <cellStyle name="ハイパーリンク 2" xfId="1659"/>
    <cellStyle name="ハイパーリンク 20" xfId="1660"/>
    <cellStyle name="ハイパーリンク 21" xfId="1661"/>
    <cellStyle name="ハイパーリンク 22" xfId="1662"/>
    <cellStyle name="ハイパーリンク 23" xfId="1663"/>
    <cellStyle name="ハイパーリンク 24" xfId="1664"/>
    <cellStyle name="ハイパーリンク 25" xfId="1665"/>
    <cellStyle name="ハイパーリンク 3" xfId="1666"/>
    <cellStyle name="ハイパーリンク 4" xfId="1667"/>
    <cellStyle name="ハイパーリンク 5" xfId="1668"/>
    <cellStyle name="ハイパーリンク 6" xfId="1669"/>
    <cellStyle name="ハイパーリンク 7" xfId="1670"/>
    <cellStyle name="ハイパーリンク 8" xfId="1671"/>
    <cellStyle name="ハイパーリンク 9" xfId="1672"/>
    <cellStyle name="メモ 10" xfId="1673"/>
    <cellStyle name="メモ 11" xfId="1674"/>
    <cellStyle name="メモ 12" xfId="1675"/>
    <cellStyle name="メモ 13" xfId="1676"/>
    <cellStyle name="メモ 14" xfId="1677"/>
    <cellStyle name="メモ 15" xfId="1678"/>
    <cellStyle name="メモ 16" xfId="1679"/>
    <cellStyle name="メモ 17" xfId="1680"/>
    <cellStyle name="メモ 18" xfId="1681"/>
    <cellStyle name="メモ 19" xfId="1682"/>
    <cellStyle name="メモ 2" xfId="1683"/>
    <cellStyle name="メモ 20" xfId="1684"/>
    <cellStyle name="メモ 21" xfId="1685"/>
    <cellStyle name="メモ 22" xfId="1686"/>
    <cellStyle name="メモ 23" xfId="1687"/>
    <cellStyle name="メモ 24" xfId="1688"/>
    <cellStyle name="メモ 25" xfId="1689"/>
    <cellStyle name="メモ 26" xfId="1690"/>
    <cellStyle name="メモ 27" xfId="1691"/>
    <cellStyle name="メモ 28" xfId="1692"/>
    <cellStyle name="メモ 29" xfId="1693"/>
    <cellStyle name="メモ 3" xfId="1694"/>
    <cellStyle name="メモ 30" xfId="1695"/>
    <cellStyle name="メモ 31" xfId="1696"/>
    <cellStyle name="メモ 32" xfId="1697"/>
    <cellStyle name="メモ 33" xfId="1698"/>
    <cellStyle name="メモ 34" xfId="1699"/>
    <cellStyle name="メモ 35" xfId="1700"/>
    <cellStyle name="メモ 36" xfId="1701"/>
    <cellStyle name="メモ 37" xfId="1702"/>
    <cellStyle name="メモ 38" xfId="1703"/>
    <cellStyle name="メモ 39" xfId="1704"/>
    <cellStyle name="メモ 4" xfId="1705"/>
    <cellStyle name="メモ 40" xfId="1706"/>
    <cellStyle name="メモ 41" xfId="1707"/>
    <cellStyle name="メモ 42" xfId="1708"/>
    <cellStyle name="メモ 43" xfId="1709"/>
    <cellStyle name="メモ 44" xfId="1710"/>
    <cellStyle name="メモ 45" xfId="1711"/>
    <cellStyle name="メモ 46" xfId="1712"/>
    <cellStyle name="メモ 47" xfId="1713"/>
    <cellStyle name="メモ 48" xfId="1714"/>
    <cellStyle name="メモ 49" xfId="1715"/>
    <cellStyle name="メモ 5" xfId="1716"/>
    <cellStyle name="メモ 50" xfId="1717"/>
    <cellStyle name="メモ 51" xfId="1718"/>
    <cellStyle name="メモ 52" xfId="1719"/>
    <cellStyle name="メモ 53" xfId="1720"/>
    <cellStyle name="メモ 54" xfId="1721"/>
    <cellStyle name="メモ 55" xfId="1722"/>
    <cellStyle name="メモ 56" xfId="1723"/>
    <cellStyle name="メモ 57" xfId="1724"/>
    <cellStyle name="メモ 58" xfId="1725"/>
    <cellStyle name="メモ 59" xfId="1726"/>
    <cellStyle name="メモ 6" xfId="1727"/>
    <cellStyle name="メモ 60" xfId="1728"/>
    <cellStyle name="メモ 61" xfId="1729"/>
    <cellStyle name="メモ 62" xfId="1730"/>
    <cellStyle name="メモ 7" xfId="1731"/>
    <cellStyle name="メモ 8" xfId="1732"/>
    <cellStyle name="メモ 9" xfId="1733"/>
    <cellStyle name="リンク セル 10" xfId="1734"/>
    <cellStyle name="リンク セル 11" xfId="1735"/>
    <cellStyle name="リンク セル 12" xfId="1736"/>
    <cellStyle name="リンク セル 13" xfId="1737"/>
    <cellStyle name="リンク セル 14" xfId="1738"/>
    <cellStyle name="リンク セル 15" xfId="1739"/>
    <cellStyle name="リンク セル 16" xfId="1740"/>
    <cellStyle name="リンク セル 17" xfId="1741"/>
    <cellStyle name="リンク セル 18" xfId="1742"/>
    <cellStyle name="リンク セル 19" xfId="1743"/>
    <cellStyle name="リンク セル 2" xfId="1744"/>
    <cellStyle name="リンク セル 20" xfId="1745"/>
    <cellStyle name="リンク セル 21" xfId="1746"/>
    <cellStyle name="リンク セル 22" xfId="1747"/>
    <cellStyle name="リンク セル 23" xfId="1748"/>
    <cellStyle name="リンク セル 24" xfId="1749"/>
    <cellStyle name="リンク セル 25" xfId="1750"/>
    <cellStyle name="リンク セル 26" xfId="1751"/>
    <cellStyle name="リンク セル 27" xfId="1752"/>
    <cellStyle name="リンク セル 28" xfId="1753"/>
    <cellStyle name="リンク セル 29" xfId="1754"/>
    <cellStyle name="リンク セル 3" xfId="1755"/>
    <cellStyle name="リンク セル 30" xfId="1756"/>
    <cellStyle name="リンク セル 31" xfId="1757"/>
    <cellStyle name="リンク セル 32" xfId="1758"/>
    <cellStyle name="リンク セル 33" xfId="1759"/>
    <cellStyle name="リンク セル 34" xfId="1760"/>
    <cellStyle name="リンク セル 35" xfId="1761"/>
    <cellStyle name="リンク セル 36" xfId="1762"/>
    <cellStyle name="リンク セル 37" xfId="1763"/>
    <cellStyle name="リンク セル 38" xfId="1764"/>
    <cellStyle name="リンク セル 39" xfId="1765"/>
    <cellStyle name="リンク セル 4" xfId="1766"/>
    <cellStyle name="リンク セル 40" xfId="1767"/>
    <cellStyle name="リンク セル 41" xfId="1768"/>
    <cellStyle name="リンク セル 42" xfId="1769"/>
    <cellStyle name="リンク セル 43" xfId="1770"/>
    <cellStyle name="リンク セル 44" xfId="1771"/>
    <cellStyle name="リンク セル 45" xfId="1772"/>
    <cellStyle name="リンク セル 46" xfId="1773"/>
    <cellStyle name="リンク セル 47" xfId="1774"/>
    <cellStyle name="リンク セル 48" xfId="1775"/>
    <cellStyle name="リンク セル 49" xfId="1776"/>
    <cellStyle name="リンク セル 5" xfId="1777"/>
    <cellStyle name="リンク セル 50" xfId="1778"/>
    <cellStyle name="リンク セル 51" xfId="1779"/>
    <cellStyle name="リンク セル 52" xfId="1780"/>
    <cellStyle name="リンク セル 53" xfId="1781"/>
    <cellStyle name="リンク セル 54" xfId="1782"/>
    <cellStyle name="リンク セル 55" xfId="1783"/>
    <cellStyle name="リンク セル 56" xfId="1784"/>
    <cellStyle name="リンク セル 57" xfId="1785"/>
    <cellStyle name="リンク セル 58" xfId="1786"/>
    <cellStyle name="リンク セル 59" xfId="1787"/>
    <cellStyle name="リンク セル 6" xfId="1788"/>
    <cellStyle name="リンク セル 60" xfId="1789"/>
    <cellStyle name="リンク セル 61" xfId="1790"/>
    <cellStyle name="リンク セル 62" xfId="1791"/>
    <cellStyle name="リンク セル 7" xfId="1792"/>
    <cellStyle name="リンク セル 8" xfId="1793"/>
    <cellStyle name="リンク セル 9" xfId="1794"/>
    <cellStyle name="悪い 10" xfId="1795"/>
    <cellStyle name="悪い 11" xfId="1796"/>
    <cellStyle name="悪い 12" xfId="1797"/>
    <cellStyle name="悪い 13" xfId="1798"/>
    <cellStyle name="悪い 14" xfId="1799"/>
    <cellStyle name="悪い 15" xfId="1800"/>
    <cellStyle name="悪い 16" xfId="1801"/>
    <cellStyle name="悪い 17" xfId="1802"/>
    <cellStyle name="悪い 18" xfId="1803"/>
    <cellStyle name="悪い 19" xfId="1804"/>
    <cellStyle name="悪い 2" xfId="1805"/>
    <cellStyle name="悪い 20" xfId="1806"/>
    <cellStyle name="悪い 21" xfId="1807"/>
    <cellStyle name="悪い 22" xfId="1808"/>
    <cellStyle name="悪い 23" xfId="1809"/>
    <cellStyle name="悪い 24" xfId="1810"/>
    <cellStyle name="悪い 25" xfId="1811"/>
    <cellStyle name="悪い 26" xfId="1812"/>
    <cellStyle name="悪い 27" xfId="1813"/>
    <cellStyle name="悪い 28" xfId="1814"/>
    <cellStyle name="悪い 29" xfId="1815"/>
    <cellStyle name="悪い 3" xfId="1816"/>
    <cellStyle name="悪い 30" xfId="1817"/>
    <cellStyle name="悪い 31" xfId="1818"/>
    <cellStyle name="悪い 32" xfId="1819"/>
    <cellStyle name="悪い 33" xfId="1820"/>
    <cellStyle name="悪い 34" xfId="1821"/>
    <cellStyle name="悪い 35" xfId="1822"/>
    <cellStyle name="悪い 36" xfId="1823"/>
    <cellStyle name="悪い 37" xfId="1824"/>
    <cellStyle name="悪い 38" xfId="1825"/>
    <cellStyle name="悪い 39" xfId="1826"/>
    <cellStyle name="悪い 4" xfId="1827"/>
    <cellStyle name="悪い 40" xfId="1828"/>
    <cellStyle name="悪い 41" xfId="1829"/>
    <cellStyle name="悪い 42" xfId="1830"/>
    <cellStyle name="悪い 43" xfId="1831"/>
    <cellStyle name="悪い 44" xfId="1832"/>
    <cellStyle name="悪い 45" xfId="1833"/>
    <cellStyle name="悪い 46" xfId="1834"/>
    <cellStyle name="悪い 47" xfId="1835"/>
    <cellStyle name="悪い 48" xfId="1836"/>
    <cellStyle name="悪い 49" xfId="1837"/>
    <cellStyle name="悪い 5" xfId="1838"/>
    <cellStyle name="悪い 50" xfId="1839"/>
    <cellStyle name="悪い 51" xfId="1840"/>
    <cellStyle name="悪い 52" xfId="1841"/>
    <cellStyle name="悪い 53" xfId="1842"/>
    <cellStyle name="悪い 54" xfId="1843"/>
    <cellStyle name="悪い 55" xfId="1844"/>
    <cellStyle name="悪い 56" xfId="1845"/>
    <cellStyle name="悪い 57" xfId="1846"/>
    <cellStyle name="悪い 58" xfId="1847"/>
    <cellStyle name="悪い 59" xfId="1848"/>
    <cellStyle name="悪い 6" xfId="1849"/>
    <cellStyle name="悪い 60" xfId="1850"/>
    <cellStyle name="悪い 61" xfId="1851"/>
    <cellStyle name="悪い 62" xfId="1852"/>
    <cellStyle name="悪い 7" xfId="1853"/>
    <cellStyle name="悪い 8" xfId="1854"/>
    <cellStyle name="悪い 9" xfId="1855"/>
    <cellStyle name="計算 10" xfId="1856"/>
    <cellStyle name="計算 11" xfId="1857"/>
    <cellStyle name="計算 12" xfId="1858"/>
    <cellStyle name="計算 13" xfId="1859"/>
    <cellStyle name="計算 14" xfId="1860"/>
    <cellStyle name="計算 15" xfId="1861"/>
    <cellStyle name="計算 16" xfId="1862"/>
    <cellStyle name="計算 17" xfId="1863"/>
    <cellStyle name="計算 18" xfId="1864"/>
    <cellStyle name="計算 19" xfId="1865"/>
    <cellStyle name="計算 2" xfId="1866"/>
    <cellStyle name="計算 20" xfId="1867"/>
    <cellStyle name="計算 21" xfId="1868"/>
    <cellStyle name="計算 22" xfId="1869"/>
    <cellStyle name="計算 23" xfId="1870"/>
    <cellStyle name="計算 24" xfId="1871"/>
    <cellStyle name="計算 25" xfId="1872"/>
    <cellStyle name="計算 26" xfId="1873"/>
    <cellStyle name="計算 27" xfId="1874"/>
    <cellStyle name="計算 28" xfId="1875"/>
    <cellStyle name="計算 29" xfId="1876"/>
    <cellStyle name="計算 3" xfId="1877"/>
    <cellStyle name="計算 30" xfId="1878"/>
    <cellStyle name="計算 31" xfId="1879"/>
    <cellStyle name="計算 32" xfId="1880"/>
    <cellStyle name="計算 33" xfId="1881"/>
    <cellStyle name="計算 34" xfId="1882"/>
    <cellStyle name="計算 35" xfId="1883"/>
    <cellStyle name="計算 36" xfId="1884"/>
    <cellStyle name="計算 37" xfId="1885"/>
    <cellStyle name="計算 38" xfId="1886"/>
    <cellStyle name="計算 39" xfId="1887"/>
    <cellStyle name="計算 4" xfId="1888"/>
    <cellStyle name="計算 40" xfId="1889"/>
    <cellStyle name="計算 41" xfId="1890"/>
    <cellStyle name="計算 42" xfId="1891"/>
    <cellStyle name="計算 43" xfId="1892"/>
    <cellStyle name="計算 44" xfId="1893"/>
    <cellStyle name="計算 45" xfId="1894"/>
    <cellStyle name="計算 46" xfId="1895"/>
    <cellStyle name="計算 47" xfId="1896"/>
    <cellStyle name="計算 48" xfId="1897"/>
    <cellStyle name="計算 49" xfId="1898"/>
    <cellStyle name="計算 5" xfId="1899"/>
    <cellStyle name="計算 50" xfId="1900"/>
    <cellStyle name="計算 51" xfId="1901"/>
    <cellStyle name="計算 52" xfId="1902"/>
    <cellStyle name="計算 53" xfId="1903"/>
    <cellStyle name="計算 54" xfId="1904"/>
    <cellStyle name="計算 55" xfId="1905"/>
    <cellStyle name="計算 56" xfId="1906"/>
    <cellStyle name="計算 57" xfId="1907"/>
    <cellStyle name="計算 58" xfId="1908"/>
    <cellStyle name="計算 59" xfId="1909"/>
    <cellStyle name="計算 6" xfId="1910"/>
    <cellStyle name="計算 60" xfId="1911"/>
    <cellStyle name="計算 61" xfId="1912"/>
    <cellStyle name="計算 62" xfId="1913"/>
    <cellStyle name="計算 7" xfId="1914"/>
    <cellStyle name="計算 8" xfId="1915"/>
    <cellStyle name="計算 9" xfId="1916"/>
    <cellStyle name="警告文 10" xfId="1917"/>
    <cellStyle name="警告文 11" xfId="1918"/>
    <cellStyle name="警告文 12" xfId="1919"/>
    <cellStyle name="警告文 13" xfId="1920"/>
    <cellStyle name="警告文 14" xfId="1921"/>
    <cellStyle name="警告文 15" xfId="1922"/>
    <cellStyle name="警告文 16" xfId="1923"/>
    <cellStyle name="警告文 17" xfId="1924"/>
    <cellStyle name="警告文 18" xfId="1925"/>
    <cellStyle name="警告文 19" xfId="1926"/>
    <cellStyle name="警告文 2" xfId="1927"/>
    <cellStyle name="警告文 20" xfId="1928"/>
    <cellStyle name="警告文 21" xfId="1929"/>
    <cellStyle name="警告文 22" xfId="1930"/>
    <cellStyle name="警告文 23" xfId="1931"/>
    <cellStyle name="警告文 24" xfId="1932"/>
    <cellStyle name="警告文 25" xfId="1933"/>
    <cellStyle name="警告文 26" xfId="1934"/>
    <cellStyle name="警告文 27" xfId="1935"/>
    <cellStyle name="警告文 28" xfId="1936"/>
    <cellStyle name="警告文 29" xfId="1937"/>
    <cellStyle name="警告文 3" xfId="1938"/>
    <cellStyle name="警告文 30" xfId="1939"/>
    <cellStyle name="警告文 31" xfId="1940"/>
    <cellStyle name="警告文 32" xfId="1941"/>
    <cellStyle name="警告文 33" xfId="1942"/>
    <cellStyle name="警告文 34" xfId="1943"/>
    <cellStyle name="警告文 35" xfId="1944"/>
    <cellStyle name="警告文 36" xfId="1945"/>
    <cellStyle name="警告文 37" xfId="1946"/>
    <cellStyle name="警告文 38" xfId="1947"/>
    <cellStyle name="警告文 39" xfId="1948"/>
    <cellStyle name="警告文 4" xfId="1949"/>
    <cellStyle name="警告文 40" xfId="1950"/>
    <cellStyle name="警告文 41" xfId="1951"/>
    <cellStyle name="警告文 42" xfId="1952"/>
    <cellStyle name="警告文 43" xfId="1953"/>
    <cellStyle name="警告文 44" xfId="1954"/>
    <cellStyle name="警告文 45" xfId="1955"/>
    <cellStyle name="警告文 46" xfId="1956"/>
    <cellStyle name="警告文 47" xfId="1957"/>
    <cellStyle name="警告文 48" xfId="1958"/>
    <cellStyle name="警告文 49" xfId="1959"/>
    <cellStyle name="警告文 5" xfId="1960"/>
    <cellStyle name="警告文 50" xfId="1961"/>
    <cellStyle name="警告文 51" xfId="1962"/>
    <cellStyle name="警告文 52" xfId="1963"/>
    <cellStyle name="警告文 53" xfId="1964"/>
    <cellStyle name="警告文 54" xfId="1965"/>
    <cellStyle name="警告文 55" xfId="1966"/>
    <cellStyle name="警告文 56" xfId="1967"/>
    <cellStyle name="警告文 57" xfId="1968"/>
    <cellStyle name="警告文 58" xfId="1969"/>
    <cellStyle name="警告文 59" xfId="1970"/>
    <cellStyle name="警告文 6" xfId="1971"/>
    <cellStyle name="警告文 60" xfId="1972"/>
    <cellStyle name="警告文 61" xfId="1973"/>
    <cellStyle name="警告文 62" xfId="1974"/>
    <cellStyle name="警告文 7" xfId="1975"/>
    <cellStyle name="警告文 8" xfId="1976"/>
    <cellStyle name="警告文 9" xfId="1977"/>
    <cellStyle name="見出し 1 10" xfId="1978"/>
    <cellStyle name="見出し 1 11" xfId="1979"/>
    <cellStyle name="見出し 1 12" xfId="1980"/>
    <cellStyle name="見出し 1 13" xfId="1981"/>
    <cellStyle name="見出し 1 14" xfId="1982"/>
    <cellStyle name="見出し 1 15" xfId="1983"/>
    <cellStyle name="見出し 1 16" xfId="1984"/>
    <cellStyle name="見出し 1 17" xfId="1985"/>
    <cellStyle name="見出し 1 18" xfId="1986"/>
    <cellStyle name="見出し 1 19" xfId="1987"/>
    <cellStyle name="見出し 1 2" xfId="1988"/>
    <cellStyle name="見出し 1 20" xfId="1989"/>
    <cellStyle name="見出し 1 21" xfId="1990"/>
    <cellStyle name="見出し 1 22" xfId="1991"/>
    <cellStyle name="見出し 1 23" xfId="1992"/>
    <cellStyle name="見出し 1 24" xfId="1993"/>
    <cellStyle name="見出し 1 25" xfId="1994"/>
    <cellStyle name="見出し 1 26" xfId="1995"/>
    <cellStyle name="見出し 1 27" xfId="1996"/>
    <cellStyle name="見出し 1 28" xfId="1997"/>
    <cellStyle name="見出し 1 29" xfId="1998"/>
    <cellStyle name="見出し 1 3" xfId="1999"/>
    <cellStyle name="見出し 1 30" xfId="2000"/>
    <cellStyle name="見出し 1 31" xfId="2001"/>
    <cellStyle name="見出し 1 32" xfId="2002"/>
    <cellStyle name="見出し 1 33" xfId="2003"/>
    <cellStyle name="見出し 1 34" xfId="2004"/>
    <cellStyle name="見出し 1 35" xfId="2005"/>
    <cellStyle name="見出し 1 36" xfId="2006"/>
    <cellStyle name="見出し 1 37" xfId="2007"/>
    <cellStyle name="見出し 1 38" xfId="2008"/>
    <cellStyle name="見出し 1 39" xfId="2009"/>
    <cellStyle name="見出し 1 4" xfId="2010"/>
    <cellStyle name="見出し 1 40" xfId="2011"/>
    <cellStyle name="見出し 1 41" xfId="2012"/>
    <cellStyle name="見出し 1 42" xfId="2013"/>
    <cellStyle name="見出し 1 43" xfId="2014"/>
    <cellStyle name="見出し 1 44" xfId="2015"/>
    <cellStyle name="見出し 1 45" xfId="2016"/>
    <cellStyle name="見出し 1 46" xfId="2017"/>
    <cellStyle name="見出し 1 47" xfId="2018"/>
    <cellStyle name="見出し 1 48" xfId="2019"/>
    <cellStyle name="見出し 1 49" xfId="2020"/>
    <cellStyle name="見出し 1 5" xfId="2021"/>
    <cellStyle name="見出し 1 50" xfId="2022"/>
    <cellStyle name="見出し 1 51" xfId="2023"/>
    <cellStyle name="見出し 1 52" xfId="2024"/>
    <cellStyle name="見出し 1 53" xfId="2025"/>
    <cellStyle name="見出し 1 54" xfId="2026"/>
    <cellStyle name="見出し 1 55" xfId="2027"/>
    <cellStyle name="見出し 1 56" xfId="2028"/>
    <cellStyle name="見出し 1 57" xfId="2029"/>
    <cellStyle name="見出し 1 58" xfId="2030"/>
    <cellStyle name="見出し 1 59" xfId="2031"/>
    <cellStyle name="見出し 1 6" xfId="2032"/>
    <cellStyle name="見出し 1 60" xfId="2033"/>
    <cellStyle name="見出し 1 61" xfId="2034"/>
    <cellStyle name="見出し 1 62" xfId="2035"/>
    <cellStyle name="見出し 1 7" xfId="2036"/>
    <cellStyle name="見出し 1 8" xfId="2037"/>
    <cellStyle name="見出し 1 9" xfId="2038"/>
    <cellStyle name="見出し 2 10" xfId="2039"/>
    <cellStyle name="見出し 2 11" xfId="2040"/>
    <cellStyle name="見出し 2 12" xfId="2041"/>
    <cellStyle name="見出し 2 13" xfId="2042"/>
    <cellStyle name="見出し 2 14" xfId="2043"/>
    <cellStyle name="見出し 2 15" xfId="2044"/>
    <cellStyle name="見出し 2 16" xfId="2045"/>
    <cellStyle name="見出し 2 17" xfId="2046"/>
    <cellStyle name="見出し 2 18" xfId="2047"/>
    <cellStyle name="見出し 2 19" xfId="2048"/>
    <cellStyle name="見出し 2 2" xfId="2049"/>
    <cellStyle name="見出し 2 20" xfId="2050"/>
    <cellStyle name="見出し 2 21" xfId="2051"/>
    <cellStyle name="見出し 2 22" xfId="2052"/>
    <cellStyle name="見出し 2 23" xfId="2053"/>
    <cellStyle name="見出し 2 24" xfId="2054"/>
    <cellStyle name="見出し 2 25" xfId="2055"/>
    <cellStyle name="見出し 2 26" xfId="2056"/>
    <cellStyle name="見出し 2 27" xfId="2057"/>
    <cellStyle name="見出し 2 28" xfId="2058"/>
    <cellStyle name="見出し 2 29" xfId="2059"/>
    <cellStyle name="見出し 2 3" xfId="2060"/>
    <cellStyle name="見出し 2 30" xfId="2061"/>
    <cellStyle name="見出し 2 31" xfId="2062"/>
    <cellStyle name="見出し 2 32" xfId="2063"/>
    <cellStyle name="見出し 2 33" xfId="2064"/>
    <cellStyle name="見出し 2 34" xfId="2065"/>
    <cellStyle name="見出し 2 35" xfId="2066"/>
    <cellStyle name="見出し 2 36" xfId="2067"/>
    <cellStyle name="見出し 2 37" xfId="2068"/>
    <cellStyle name="見出し 2 38" xfId="2069"/>
    <cellStyle name="見出し 2 39" xfId="2070"/>
    <cellStyle name="見出し 2 4" xfId="2071"/>
    <cellStyle name="見出し 2 40" xfId="2072"/>
    <cellStyle name="見出し 2 41" xfId="2073"/>
    <cellStyle name="見出し 2 42" xfId="2074"/>
    <cellStyle name="見出し 2 43" xfId="2075"/>
    <cellStyle name="見出し 2 44" xfId="2076"/>
    <cellStyle name="見出し 2 45" xfId="2077"/>
    <cellStyle name="見出し 2 46" xfId="2078"/>
    <cellStyle name="見出し 2 47" xfId="2079"/>
    <cellStyle name="見出し 2 48" xfId="2080"/>
    <cellStyle name="見出し 2 49" xfId="2081"/>
    <cellStyle name="見出し 2 5" xfId="2082"/>
    <cellStyle name="見出し 2 50" xfId="2083"/>
    <cellStyle name="見出し 2 51" xfId="2084"/>
    <cellStyle name="見出し 2 52" xfId="2085"/>
    <cellStyle name="見出し 2 53" xfId="2086"/>
    <cellStyle name="見出し 2 54" xfId="2087"/>
    <cellStyle name="見出し 2 55" xfId="2088"/>
    <cellStyle name="見出し 2 56" xfId="2089"/>
    <cellStyle name="見出し 2 57" xfId="2090"/>
    <cellStyle name="見出し 2 58" xfId="2091"/>
    <cellStyle name="見出し 2 59" xfId="2092"/>
    <cellStyle name="見出し 2 6" xfId="2093"/>
    <cellStyle name="見出し 2 60" xfId="2094"/>
    <cellStyle name="見出し 2 61" xfId="2095"/>
    <cellStyle name="見出し 2 62" xfId="2096"/>
    <cellStyle name="見出し 2 7" xfId="2097"/>
    <cellStyle name="見出し 2 8" xfId="2098"/>
    <cellStyle name="見出し 2 9" xfId="2099"/>
    <cellStyle name="見出し 3 10" xfId="2100"/>
    <cellStyle name="見出し 3 11" xfId="2101"/>
    <cellStyle name="見出し 3 12" xfId="2102"/>
    <cellStyle name="見出し 3 13" xfId="2103"/>
    <cellStyle name="見出し 3 14" xfId="2104"/>
    <cellStyle name="見出し 3 15" xfId="2105"/>
    <cellStyle name="見出し 3 16" xfId="2106"/>
    <cellStyle name="見出し 3 17" xfId="2107"/>
    <cellStyle name="見出し 3 18" xfId="2108"/>
    <cellStyle name="見出し 3 19" xfId="2109"/>
    <cellStyle name="見出し 3 2" xfId="2110"/>
    <cellStyle name="見出し 3 20" xfId="2111"/>
    <cellStyle name="見出し 3 21" xfId="2112"/>
    <cellStyle name="見出し 3 22" xfId="2113"/>
    <cellStyle name="見出し 3 23" xfId="2114"/>
    <cellStyle name="見出し 3 24" xfId="2115"/>
    <cellStyle name="見出し 3 25" xfId="2116"/>
    <cellStyle name="見出し 3 26" xfId="2117"/>
    <cellStyle name="見出し 3 27" xfId="2118"/>
    <cellStyle name="見出し 3 28" xfId="2119"/>
    <cellStyle name="見出し 3 29" xfId="2120"/>
    <cellStyle name="見出し 3 3" xfId="2121"/>
    <cellStyle name="見出し 3 30" xfId="2122"/>
    <cellStyle name="見出し 3 31" xfId="2123"/>
    <cellStyle name="見出し 3 32" xfId="2124"/>
    <cellStyle name="見出し 3 33" xfId="2125"/>
    <cellStyle name="見出し 3 34" xfId="2126"/>
    <cellStyle name="見出し 3 35" xfId="2127"/>
    <cellStyle name="見出し 3 36" xfId="2128"/>
    <cellStyle name="見出し 3 37" xfId="2129"/>
    <cellStyle name="見出し 3 38" xfId="2130"/>
    <cellStyle name="見出し 3 39" xfId="2131"/>
    <cellStyle name="見出し 3 4" xfId="2132"/>
    <cellStyle name="見出し 3 40" xfId="2133"/>
    <cellStyle name="見出し 3 41" xfId="2134"/>
    <cellStyle name="見出し 3 42" xfId="2135"/>
    <cellStyle name="見出し 3 43" xfId="2136"/>
    <cellStyle name="見出し 3 44" xfId="2137"/>
    <cellStyle name="見出し 3 45" xfId="2138"/>
    <cellStyle name="見出し 3 46" xfId="2139"/>
    <cellStyle name="見出し 3 47" xfId="2140"/>
    <cellStyle name="見出し 3 48" xfId="2141"/>
    <cellStyle name="見出し 3 49" xfId="2142"/>
    <cellStyle name="見出し 3 5" xfId="2143"/>
    <cellStyle name="見出し 3 50" xfId="2144"/>
    <cellStyle name="見出し 3 51" xfId="2145"/>
    <cellStyle name="見出し 3 52" xfId="2146"/>
    <cellStyle name="見出し 3 53" xfId="2147"/>
    <cellStyle name="見出し 3 54" xfId="2148"/>
    <cellStyle name="見出し 3 55" xfId="2149"/>
    <cellStyle name="見出し 3 56" xfId="2150"/>
    <cellStyle name="見出し 3 57" xfId="2151"/>
    <cellStyle name="見出し 3 58" xfId="2152"/>
    <cellStyle name="見出し 3 59" xfId="2153"/>
    <cellStyle name="見出し 3 6" xfId="2154"/>
    <cellStyle name="見出し 3 60" xfId="2155"/>
    <cellStyle name="見出し 3 61" xfId="2156"/>
    <cellStyle name="見出し 3 62" xfId="2157"/>
    <cellStyle name="見出し 3 7" xfId="2158"/>
    <cellStyle name="見出し 3 8" xfId="2159"/>
    <cellStyle name="見出し 3 9" xfId="2160"/>
    <cellStyle name="見出し 4 10" xfId="2161"/>
    <cellStyle name="見出し 4 11" xfId="2162"/>
    <cellStyle name="見出し 4 12" xfId="2163"/>
    <cellStyle name="見出し 4 13" xfId="2164"/>
    <cellStyle name="見出し 4 14" xfId="2165"/>
    <cellStyle name="見出し 4 15" xfId="2166"/>
    <cellStyle name="見出し 4 16" xfId="2167"/>
    <cellStyle name="見出し 4 17" xfId="2168"/>
    <cellStyle name="見出し 4 18" xfId="2169"/>
    <cellStyle name="見出し 4 19" xfId="2170"/>
    <cellStyle name="見出し 4 2" xfId="2171"/>
    <cellStyle name="見出し 4 20" xfId="2172"/>
    <cellStyle name="見出し 4 21" xfId="2173"/>
    <cellStyle name="見出し 4 22" xfId="2174"/>
    <cellStyle name="見出し 4 23" xfId="2175"/>
    <cellStyle name="見出し 4 24" xfId="2176"/>
    <cellStyle name="見出し 4 25" xfId="2177"/>
    <cellStyle name="見出し 4 26" xfId="2178"/>
    <cellStyle name="見出し 4 27" xfId="2179"/>
    <cellStyle name="見出し 4 28" xfId="2180"/>
    <cellStyle name="見出し 4 29" xfId="2181"/>
    <cellStyle name="見出し 4 3" xfId="2182"/>
    <cellStyle name="見出し 4 30" xfId="2183"/>
    <cellStyle name="見出し 4 31" xfId="2184"/>
    <cellStyle name="見出し 4 32" xfId="2185"/>
    <cellStyle name="見出し 4 33" xfId="2186"/>
    <cellStyle name="見出し 4 34" xfId="2187"/>
    <cellStyle name="見出し 4 35" xfId="2188"/>
    <cellStyle name="見出し 4 36" xfId="2189"/>
    <cellStyle name="見出し 4 37" xfId="2190"/>
    <cellStyle name="見出し 4 38" xfId="2191"/>
    <cellStyle name="見出し 4 39" xfId="2192"/>
    <cellStyle name="見出し 4 4" xfId="2193"/>
    <cellStyle name="見出し 4 40" xfId="2194"/>
    <cellStyle name="見出し 4 41" xfId="2195"/>
    <cellStyle name="見出し 4 42" xfId="2196"/>
    <cellStyle name="見出し 4 43" xfId="2197"/>
    <cellStyle name="見出し 4 44" xfId="2198"/>
    <cellStyle name="見出し 4 45" xfId="2199"/>
    <cellStyle name="見出し 4 46" xfId="2200"/>
    <cellStyle name="見出し 4 47" xfId="2201"/>
    <cellStyle name="見出し 4 48" xfId="2202"/>
    <cellStyle name="見出し 4 49" xfId="2203"/>
    <cellStyle name="見出し 4 5" xfId="2204"/>
    <cellStyle name="見出し 4 50" xfId="2205"/>
    <cellStyle name="見出し 4 51" xfId="2206"/>
    <cellStyle name="見出し 4 52" xfId="2207"/>
    <cellStyle name="見出し 4 53" xfId="2208"/>
    <cellStyle name="見出し 4 54" xfId="2209"/>
    <cellStyle name="見出し 4 55" xfId="2210"/>
    <cellStyle name="見出し 4 56" xfId="2211"/>
    <cellStyle name="見出し 4 57" xfId="2212"/>
    <cellStyle name="見出し 4 58" xfId="2213"/>
    <cellStyle name="見出し 4 59" xfId="2214"/>
    <cellStyle name="見出し 4 6" xfId="2215"/>
    <cellStyle name="見出し 4 60" xfId="2216"/>
    <cellStyle name="見出し 4 61" xfId="2217"/>
    <cellStyle name="見出し 4 62" xfId="2218"/>
    <cellStyle name="見出し 4 7" xfId="2219"/>
    <cellStyle name="見出し 4 8" xfId="2220"/>
    <cellStyle name="見出し 4 9" xfId="2221"/>
    <cellStyle name="集計 10" xfId="2222"/>
    <cellStyle name="集計 11" xfId="2223"/>
    <cellStyle name="集計 12" xfId="2224"/>
    <cellStyle name="集計 13" xfId="2225"/>
    <cellStyle name="集計 14" xfId="2226"/>
    <cellStyle name="集計 15" xfId="2227"/>
    <cellStyle name="集計 16" xfId="2228"/>
    <cellStyle name="集計 17" xfId="2229"/>
    <cellStyle name="集計 18" xfId="2230"/>
    <cellStyle name="集計 19" xfId="2231"/>
    <cellStyle name="集計 2" xfId="2232"/>
    <cellStyle name="集計 20" xfId="2233"/>
    <cellStyle name="集計 21" xfId="2234"/>
    <cellStyle name="集計 22" xfId="2235"/>
    <cellStyle name="集計 23" xfId="2236"/>
    <cellStyle name="集計 24" xfId="2237"/>
    <cellStyle name="集計 25" xfId="2238"/>
    <cellStyle name="集計 26" xfId="2239"/>
    <cellStyle name="集計 27" xfId="2240"/>
    <cellStyle name="集計 28" xfId="2241"/>
    <cellStyle name="集計 29" xfId="2242"/>
    <cellStyle name="集計 3" xfId="2243"/>
    <cellStyle name="集計 30" xfId="2244"/>
    <cellStyle name="集計 31" xfId="2245"/>
    <cellStyle name="集計 32" xfId="2246"/>
    <cellStyle name="集計 33" xfId="2247"/>
    <cellStyle name="集計 34" xfId="2248"/>
    <cellStyle name="集計 35" xfId="2249"/>
    <cellStyle name="集計 36" xfId="2250"/>
    <cellStyle name="集計 37" xfId="2251"/>
    <cellStyle name="集計 38" xfId="2252"/>
    <cellStyle name="集計 39" xfId="2253"/>
    <cellStyle name="集計 4" xfId="2254"/>
    <cellStyle name="集計 40" xfId="2255"/>
    <cellStyle name="集計 41" xfId="2256"/>
    <cellStyle name="集計 42" xfId="2257"/>
    <cellStyle name="集計 43" xfId="2258"/>
    <cellStyle name="集計 44" xfId="2259"/>
    <cellStyle name="集計 45" xfId="2260"/>
    <cellStyle name="集計 46" xfId="2261"/>
    <cellStyle name="集計 47" xfId="2262"/>
    <cellStyle name="集計 48" xfId="2263"/>
    <cellStyle name="集計 49" xfId="2264"/>
    <cellStyle name="集計 5" xfId="2265"/>
    <cellStyle name="集計 50" xfId="2266"/>
    <cellStyle name="集計 51" xfId="2267"/>
    <cellStyle name="集計 52" xfId="2268"/>
    <cellStyle name="集計 53" xfId="2269"/>
    <cellStyle name="集計 54" xfId="2270"/>
    <cellStyle name="集計 55" xfId="2271"/>
    <cellStyle name="集計 56" xfId="2272"/>
    <cellStyle name="集計 57" xfId="2273"/>
    <cellStyle name="集計 58" xfId="2274"/>
    <cellStyle name="集計 59" xfId="2275"/>
    <cellStyle name="集計 6" xfId="2276"/>
    <cellStyle name="集計 60" xfId="2277"/>
    <cellStyle name="集計 61" xfId="2278"/>
    <cellStyle name="集計 62" xfId="2279"/>
    <cellStyle name="集計 7" xfId="2280"/>
    <cellStyle name="集計 8" xfId="2281"/>
    <cellStyle name="集計 9" xfId="2282"/>
    <cellStyle name="出力 10" xfId="2283"/>
    <cellStyle name="出力 11" xfId="2284"/>
    <cellStyle name="出力 12" xfId="2285"/>
    <cellStyle name="出力 13" xfId="2286"/>
    <cellStyle name="出力 14" xfId="2287"/>
    <cellStyle name="出力 15" xfId="2288"/>
    <cellStyle name="出力 16" xfId="2289"/>
    <cellStyle name="出力 17" xfId="2290"/>
    <cellStyle name="出力 18" xfId="2291"/>
    <cellStyle name="出力 19" xfId="2292"/>
    <cellStyle name="出力 2" xfId="2293"/>
    <cellStyle name="出力 20" xfId="2294"/>
    <cellStyle name="出力 21" xfId="2295"/>
    <cellStyle name="出力 22" xfId="2296"/>
    <cellStyle name="出力 23" xfId="2297"/>
    <cellStyle name="出力 24" xfId="2298"/>
    <cellStyle name="出力 25" xfId="2299"/>
    <cellStyle name="出力 26" xfId="2300"/>
    <cellStyle name="出力 27" xfId="2301"/>
    <cellStyle name="出力 28" xfId="2302"/>
    <cellStyle name="出力 29" xfId="2303"/>
    <cellStyle name="出力 3" xfId="2304"/>
    <cellStyle name="出力 30" xfId="2305"/>
    <cellStyle name="出力 31" xfId="2306"/>
    <cellStyle name="出力 32" xfId="2307"/>
    <cellStyle name="出力 33" xfId="2308"/>
    <cellStyle name="出力 34" xfId="2309"/>
    <cellStyle name="出力 35" xfId="2310"/>
    <cellStyle name="出力 36" xfId="2311"/>
    <cellStyle name="出力 37" xfId="2312"/>
    <cellStyle name="出力 38" xfId="2313"/>
    <cellStyle name="出力 39" xfId="2314"/>
    <cellStyle name="出力 4" xfId="2315"/>
    <cellStyle name="出力 40" xfId="2316"/>
    <cellStyle name="出力 41" xfId="2317"/>
    <cellStyle name="出力 42" xfId="2318"/>
    <cellStyle name="出力 43" xfId="2319"/>
    <cellStyle name="出力 44" xfId="2320"/>
    <cellStyle name="出力 45" xfId="2321"/>
    <cellStyle name="出力 46" xfId="2322"/>
    <cellStyle name="出力 47" xfId="2323"/>
    <cellStyle name="出力 48" xfId="2324"/>
    <cellStyle name="出力 49" xfId="2325"/>
    <cellStyle name="出力 5" xfId="2326"/>
    <cellStyle name="出力 50" xfId="2327"/>
    <cellStyle name="出力 51" xfId="2328"/>
    <cellStyle name="出力 52" xfId="2329"/>
    <cellStyle name="出力 53" xfId="2330"/>
    <cellStyle name="出力 54" xfId="2331"/>
    <cellStyle name="出力 55" xfId="2332"/>
    <cellStyle name="出力 56" xfId="2333"/>
    <cellStyle name="出力 57" xfId="2334"/>
    <cellStyle name="出力 58" xfId="2335"/>
    <cellStyle name="出力 59" xfId="2336"/>
    <cellStyle name="出力 6" xfId="2337"/>
    <cellStyle name="出力 60" xfId="2338"/>
    <cellStyle name="出力 61" xfId="2339"/>
    <cellStyle name="出力 62" xfId="2340"/>
    <cellStyle name="出力 7" xfId="2341"/>
    <cellStyle name="出力 8" xfId="2342"/>
    <cellStyle name="出力 9" xfId="2343"/>
    <cellStyle name="説明文 10" xfId="2344"/>
    <cellStyle name="説明文 11" xfId="2345"/>
    <cellStyle name="説明文 12" xfId="2346"/>
    <cellStyle name="説明文 13" xfId="2347"/>
    <cellStyle name="説明文 14" xfId="2348"/>
    <cellStyle name="説明文 15" xfId="2349"/>
    <cellStyle name="説明文 16" xfId="2350"/>
    <cellStyle name="説明文 17" xfId="2351"/>
    <cellStyle name="説明文 18" xfId="2352"/>
    <cellStyle name="説明文 19" xfId="2353"/>
    <cellStyle name="説明文 2" xfId="2354"/>
    <cellStyle name="説明文 20" xfId="2355"/>
    <cellStyle name="説明文 21" xfId="2356"/>
    <cellStyle name="説明文 22" xfId="2357"/>
    <cellStyle name="説明文 23" xfId="2358"/>
    <cellStyle name="説明文 24" xfId="2359"/>
    <cellStyle name="説明文 25" xfId="2360"/>
    <cellStyle name="説明文 26" xfId="2361"/>
    <cellStyle name="説明文 27" xfId="2362"/>
    <cellStyle name="説明文 28" xfId="2363"/>
    <cellStyle name="説明文 29" xfId="2364"/>
    <cellStyle name="説明文 3" xfId="2365"/>
    <cellStyle name="説明文 30" xfId="2366"/>
    <cellStyle name="説明文 31" xfId="2367"/>
    <cellStyle name="説明文 32" xfId="2368"/>
    <cellStyle name="説明文 33" xfId="2369"/>
    <cellStyle name="説明文 34" xfId="2370"/>
    <cellStyle name="説明文 35" xfId="2371"/>
    <cellStyle name="説明文 36" xfId="2372"/>
    <cellStyle name="説明文 37" xfId="2373"/>
    <cellStyle name="説明文 38" xfId="2374"/>
    <cellStyle name="説明文 39" xfId="2375"/>
    <cellStyle name="説明文 4" xfId="2376"/>
    <cellStyle name="説明文 40" xfId="2377"/>
    <cellStyle name="説明文 41" xfId="2378"/>
    <cellStyle name="説明文 42" xfId="2379"/>
    <cellStyle name="説明文 43" xfId="2380"/>
    <cellStyle name="説明文 44" xfId="2381"/>
    <cellStyle name="説明文 45" xfId="2382"/>
    <cellStyle name="説明文 46" xfId="2383"/>
    <cellStyle name="説明文 47" xfId="2384"/>
    <cellStyle name="説明文 48" xfId="2385"/>
    <cellStyle name="説明文 49" xfId="2386"/>
    <cellStyle name="説明文 5" xfId="2387"/>
    <cellStyle name="説明文 50" xfId="2388"/>
    <cellStyle name="説明文 51" xfId="2389"/>
    <cellStyle name="説明文 52" xfId="2390"/>
    <cellStyle name="説明文 53" xfId="2391"/>
    <cellStyle name="説明文 54" xfId="2392"/>
    <cellStyle name="説明文 55" xfId="2393"/>
    <cellStyle name="説明文 56" xfId="2394"/>
    <cellStyle name="説明文 57" xfId="2395"/>
    <cellStyle name="説明文 58" xfId="2396"/>
    <cellStyle name="説明文 59" xfId="2397"/>
    <cellStyle name="説明文 6" xfId="2398"/>
    <cellStyle name="説明文 60" xfId="2399"/>
    <cellStyle name="説明文 61" xfId="2400"/>
    <cellStyle name="説明文 62" xfId="2401"/>
    <cellStyle name="説明文 7" xfId="2402"/>
    <cellStyle name="説明文 8" xfId="2403"/>
    <cellStyle name="説明文 9" xfId="2404"/>
    <cellStyle name="入力 10" xfId="2405"/>
    <cellStyle name="入力 11" xfId="2406"/>
    <cellStyle name="入力 12" xfId="2407"/>
    <cellStyle name="入力 13" xfId="2408"/>
    <cellStyle name="入力 14" xfId="2409"/>
    <cellStyle name="入力 15" xfId="2410"/>
    <cellStyle name="入力 16" xfId="2411"/>
    <cellStyle name="入力 17" xfId="2412"/>
    <cellStyle name="入力 18" xfId="2413"/>
    <cellStyle name="入力 19" xfId="2414"/>
    <cellStyle name="入力 2" xfId="2415"/>
    <cellStyle name="入力 20" xfId="2416"/>
    <cellStyle name="入力 21" xfId="2417"/>
    <cellStyle name="入力 22" xfId="2418"/>
    <cellStyle name="入力 23" xfId="2419"/>
    <cellStyle name="入力 24" xfId="2420"/>
    <cellStyle name="入力 25" xfId="2421"/>
    <cellStyle name="入力 26" xfId="2422"/>
    <cellStyle name="入力 27" xfId="2423"/>
    <cellStyle name="入力 28" xfId="2424"/>
    <cellStyle name="入力 29" xfId="2425"/>
    <cellStyle name="入力 3" xfId="2426"/>
    <cellStyle name="入力 30" xfId="2427"/>
    <cellStyle name="入力 31" xfId="2428"/>
    <cellStyle name="入力 32" xfId="2429"/>
    <cellStyle name="入力 33" xfId="2430"/>
    <cellStyle name="入力 34" xfId="2431"/>
    <cellStyle name="入力 35" xfId="2432"/>
    <cellStyle name="入力 36" xfId="2433"/>
    <cellStyle name="入力 37" xfId="2434"/>
    <cellStyle name="入力 38" xfId="2435"/>
    <cellStyle name="入力 39" xfId="2436"/>
    <cellStyle name="入力 4" xfId="2437"/>
    <cellStyle name="入力 40" xfId="2438"/>
    <cellStyle name="入力 41" xfId="2439"/>
    <cellStyle name="入力 42" xfId="2440"/>
    <cellStyle name="入力 43" xfId="2441"/>
    <cellStyle name="入力 44" xfId="2442"/>
    <cellStyle name="入力 45" xfId="2443"/>
    <cellStyle name="入力 46" xfId="2444"/>
    <cellStyle name="入力 47" xfId="2445"/>
    <cellStyle name="入力 48" xfId="2446"/>
    <cellStyle name="入力 49" xfId="2447"/>
    <cellStyle name="入力 5" xfId="2448"/>
    <cellStyle name="入力 50" xfId="2449"/>
    <cellStyle name="入力 51" xfId="2450"/>
    <cellStyle name="入力 52" xfId="2451"/>
    <cellStyle name="入力 53" xfId="2452"/>
    <cellStyle name="入力 54" xfId="2453"/>
    <cellStyle name="入力 55" xfId="2454"/>
    <cellStyle name="入力 56" xfId="2455"/>
    <cellStyle name="入力 57" xfId="2456"/>
    <cellStyle name="入力 58" xfId="2457"/>
    <cellStyle name="入力 59" xfId="2458"/>
    <cellStyle name="入力 6" xfId="2459"/>
    <cellStyle name="入力 60" xfId="2460"/>
    <cellStyle name="入力 61" xfId="2461"/>
    <cellStyle name="入力 62" xfId="2462"/>
    <cellStyle name="入力 7" xfId="2463"/>
    <cellStyle name="入力 8" xfId="2464"/>
    <cellStyle name="入力 9" xfId="2465"/>
    <cellStyle name="標準" xfId="0" builtinId="0"/>
    <cellStyle name="標準 10" xfId="2466"/>
    <cellStyle name="標準 11" xfId="2467"/>
    <cellStyle name="標準 12" xfId="2468"/>
    <cellStyle name="標準 13" xfId="2469"/>
    <cellStyle name="標準 14" xfId="2470"/>
    <cellStyle name="標準 15" xfId="2471"/>
    <cellStyle name="標準 16" xfId="2472"/>
    <cellStyle name="標準 17" xfId="2473"/>
    <cellStyle name="標準 18" xfId="2474"/>
    <cellStyle name="標準 19" xfId="2475"/>
    <cellStyle name="標準 2" xfId="2476"/>
    <cellStyle name="標準 20" xfId="2477"/>
    <cellStyle name="標準 21" xfId="2478"/>
    <cellStyle name="標準 22" xfId="2479"/>
    <cellStyle name="標準 23" xfId="2480"/>
    <cellStyle name="標準 24" xfId="2481"/>
    <cellStyle name="標準 25" xfId="2482"/>
    <cellStyle name="標準 26" xfId="2483"/>
    <cellStyle name="標準 27" xfId="2484"/>
    <cellStyle name="標準 28" xfId="2485"/>
    <cellStyle name="標準 29" xfId="2486"/>
    <cellStyle name="標準 3" xfId="2487"/>
    <cellStyle name="標準 30" xfId="2488"/>
    <cellStyle name="標準 31" xfId="2489"/>
    <cellStyle name="標準 32" xfId="2490"/>
    <cellStyle name="標準 33" xfId="2491"/>
    <cellStyle name="標準 34" xfId="2492"/>
    <cellStyle name="標準 35" xfId="2493"/>
    <cellStyle name="標準 36" xfId="2494"/>
    <cellStyle name="標準 37" xfId="2495"/>
    <cellStyle name="標準 38" xfId="2496"/>
    <cellStyle name="標準 39" xfId="2497"/>
    <cellStyle name="標準 4" xfId="2498"/>
    <cellStyle name="標準 40" xfId="2499"/>
    <cellStyle name="標準 41" xfId="2500"/>
    <cellStyle name="標準 42" xfId="2501"/>
    <cellStyle name="標準 43" xfId="2502"/>
    <cellStyle name="標準 44" xfId="2503"/>
    <cellStyle name="標準 45" xfId="2504"/>
    <cellStyle name="標準 46" xfId="2505"/>
    <cellStyle name="標準 47" xfId="2506"/>
    <cellStyle name="標準 48" xfId="2507"/>
    <cellStyle name="標準 49" xfId="2508"/>
    <cellStyle name="標準 5" xfId="2509"/>
    <cellStyle name="標準 50" xfId="2510"/>
    <cellStyle name="標準 51" xfId="2511"/>
    <cellStyle name="標準 52" xfId="2512"/>
    <cellStyle name="標準 53" xfId="2513"/>
    <cellStyle name="標準 54" xfId="2514"/>
    <cellStyle name="標準 55" xfId="2515"/>
    <cellStyle name="標準 57" xfId="2516"/>
    <cellStyle name="標準 58" xfId="2517"/>
    <cellStyle name="標準 59" xfId="2518"/>
    <cellStyle name="標準 6" xfId="2519"/>
    <cellStyle name="標準 60" xfId="2520"/>
    <cellStyle name="標準 61" xfId="2521"/>
    <cellStyle name="標準 62" xfId="2522"/>
    <cellStyle name="標準 7" xfId="2523"/>
    <cellStyle name="標準 8" xfId="2524"/>
    <cellStyle name="標準 9" xfId="2525"/>
    <cellStyle name="表示済みのハイパーリンク" xfId="2526" builtinId="9" customBuiltin="1"/>
    <cellStyle name="表示済みのハイパーリンク 10" xfId="2527"/>
    <cellStyle name="表示済みのハイパーリンク 11" xfId="2528"/>
    <cellStyle name="表示済みのハイパーリンク 12" xfId="2529"/>
    <cellStyle name="表示済みのハイパーリンク 13" xfId="2530"/>
    <cellStyle name="表示済みのハイパーリンク 14" xfId="2531"/>
    <cellStyle name="表示済みのハイパーリンク 15" xfId="2532"/>
    <cellStyle name="表示済みのハイパーリンク 16" xfId="2533"/>
    <cellStyle name="表示済みのハイパーリンク 17" xfId="2534"/>
    <cellStyle name="表示済みのハイパーリンク 18" xfId="2535"/>
    <cellStyle name="表示済みのハイパーリンク 19" xfId="2536"/>
    <cellStyle name="表示済みのハイパーリンク 2" xfId="2537"/>
    <cellStyle name="表示済みのハイパーリンク 20" xfId="2538"/>
    <cellStyle name="表示済みのハイパーリンク 21" xfId="2539"/>
    <cellStyle name="表示済みのハイパーリンク 22" xfId="2540"/>
    <cellStyle name="表示済みのハイパーリンク 23" xfId="2541"/>
    <cellStyle name="表示済みのハイパーリンク 24" xfId="2542"/>
    <cellStyle name="表示済みのハイパーリンク 25" xfId="2543"/>
    <cellStyle name="表示済みのハイパーリンク 3" xfId="2544"/>
    <cellStyle name="表示済みのハイパーリンク 4" xfId="2545"/>
    <cellStyle name="表示済みのハイパーリンク 5" xfId="2546"/>
    <cellStyle name="表示済みのハイパーリンク 6" xfId="2547"/>
    <cellStyle name="表示済みのハイパーリンク 7" xfId="2548"/>
    <cellStyle name="表示済みのハイパーリンク 8" xfId="2549"/>
    <cellStyle name="表示済みのハイパーリンク 9" xfId="2550"/>
    <cellStyle name="良い 10" xfId="2551"/>
    <cellStyle name="良い 11" xfId="2552"/>
    <cellStyle name="良い 12" xfId="2553"/>
    <cellStyle name="良い 13" xfId="2554"/>
    <cellStyle name="良い 14" xfId="2555"/>
    <cellStyle name="良い 15" xfId="2556"/>
    <cellStyle name="良い 16" xfId="2557"/>
    <cellStyle name="良い 17" xfId="2558"/>
    <cellStyle name="良い 18" xfId="2559"/>
    <cellStyle name="良い 19" xfId="2560"/>
    <cellStyle name="良い 2" xfId="2561"/>
    <cellStyle name="良い 20" xfId="2562"/>
    <cellStyle name="良い 21" xfId="2563"/>
    <cellStyle name="良い 22" xfId="2564"/>
    <cellStyle name="良い 23" xfId="2565"/>
    <cellStyle name="良い 24" xfId="2566"/>
    <cellStyle name="良い 25" xfId="2567"/>
    <cellStyle name="良い 26" xfId="2568"/>
    <cellStyle name="良い 27" xfId="2569"/>
    <cellStyle name="良い 28" xfId="2570"/>
    <cellStyle name="良い 29" xfId="2571"/>
    <cellStyle name="良い 3" xfId="2572"/>
    <cellStyle name="良い 30" xfId="2573"/>
    <cellStyle name="良い 31" xfId="2574"/>
    <cellStyle name="良い 32" xfId="2575"/>
    <cellStyle name="良い 33" xfId="2576"/>
    <cellStyle name="良い 34" xfId="2577"/>
    <cellStyle name="良い 35" xfId="2578"/>
    <cellStyle name="良い 36" xfId="2579"/>
    <cellStyle name="良い 37" xfId="2580"/>
    <cellStyle name="良い 38" xfId="2581"/>
    <cellStyle name="良い 39" xfId="2582"/>
    <cellStyle name="良い 4" xfId="2583"/>
    <cellStyle name="良い 40" xfId="2584"/>
    <cellStyle name="良い 41" xfId="2585"/>
    <cellStyle name="良い 42" xfId="2586"/>
    <cellStyle name="良い 43" xfId="2587"/>
    <cellStyle name="良い 44" xfId="2588"/>
    <cellStyle name="良い 45" xfId="2589"/>
    <cellStyle name="良い 46" xfId="2590"/>
    <cellStyle name="良い 47" xfId="2591"/>
    <cellStyle name="良い 48" xfId="2592"/>
    <cellStyle name="良い 49" xfId="2593"/>
    <cellStyle name="良い 5" xfId="2594"/>
    <cellStyle name="良い 50" xfId="2595"/>
    <cellStyle name="良い 51" xfId="2596"/>
    <cellStyle name="良い 52" xfId="2597"/>
    <cellStyle name="良い 53" xfId="2598"/>
    <cellStyle name="良い 54" xfId="2599"/>
    <cellStyle name="良い 55" xfId="2600"/>
    <cellStyle name="良い 56" xfId="2601"/>
    <cellStyle name="良い 57" xfId="2602"/>
    <cellStyle name="良い 58" xfId="2603"/>
    <cellStyle name="良い 59" xfId="2604"/>
    <cellStyle name="良い 6" xfId="2605"/>
    <cellStyle name="良い 60" xfId="2606"/>
    <cellStyle name="良い 61" xfId="2607"/>
    <cellStyle name="良い 62" xfId="2608"/>
    <cellStyle name="良い 7" xfId="2609"/>
    <cellStyle name="良い 8" xfId="2610"/>
    <cellStyle name="良い 9" xfId="26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U85"/>
  <sheetViews>
    <sheetView tabSelected="1" view="pageBreakPreview" zoomScaleNormal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3" sqref="H3"/>
    </sheetView>
  </sheetViews>
  <sheetFormatPr defaultColWidth="9.33203125" defaultRowHeight="10.5" x14ac:dyDescent="0.15"/>
  <cols>
    <col min="1" max="1" width="2.83203125" style="1" customWidth="1"/>
    <col min="2" max="6" width="2.6640625" style="1" customWidth="1"/>
    <col min="7" max="7" width="14.6640625" style="1" customWidth="1"/>
    <col min="8" max="8" width="10.5" style="3" customWidth="1"/>
    <col min="9" max="9" width="8.1640625" style="3" customWidth="1"/>
    <col min="10" max="10" width="10.33203125" style="3" customWidth="1"/>
    <col min="11" max="12" width="7.33203125" style="3" customWidth="1"/>
    <col min="13" max="14" width="8.1640625" style="3" customWidth="1"/>
    <col min="15" max="15" width="7.33203125" style="3" customWidth="1"/>
    <col min="16" max="17" width="9.1640625" style="3" customWidth="1"/>
    <col min="18" max="18" width="7.6640625" style="3" customWidth="1"/>
    <col min="19" max="21" width="8.1640625" style="3" customWidth="1"/>
    <col min="22" max="22" width="8.1640625" style="4" customWidth="1"/>
    <col min="23" max="23" width="7.33203125" style="3" customWidth="1"/>
    <col min="24" max="24" width="6.83203125" style="4" customWidth="1"/>
    <col min="25" max="25" width="8.1640625" style="3" customWidth="1"/>
    <col min="26" max="27" width="7.1640625" style="3" customWidth="1"/>
    <col min="28" max="28" width="8.1640625" style="3" customWidth="1"/>
    <col min="29" max="29" width="7.1640625" style="3" customWidth="1"/>
    <col min="30" max="30" width="8.1640625" style="3" customWidth="1"/>
    <col min="31" max="35" width="9.1640625" style="3" customWidth="1"/>
    <col min="36" max="37" width="8.1640625" style="3" customWidth="1"/>
    <col min="38" max="38" width="9" style="3" customWidth="1"/>
    <col min="39" max="39" width="8.83203125" style="3" customWidth="1"/>
    <col min="40" max="42" width="2.33203125" style="1" customWidth="1"/>
    <col min="43" max="44" width="2.6640625" style="1" customWidth="1"/>
    <col min="45" max="45" width="14.6640625" style="1" customWidth="1"/>
    <col min="46" max="16384" width="9.33203125" style="3"/>
  </cols>
  <sheetData>
    <row r="1" spans="1:47" x14ac:dyDescent="0.15">
      <c r="B1" s="2" t="s">
        <v>97</v>
      </c>
      <c r="Y1" s="5" t="s">
        <v>98</v>
      </c>
    </row>
    <row r="2" spans="1:47" s="6" customFormat="1" ht="14.45" customHeight="1" x14ac:dyDescent="0.15">
      <c r="H2" s="272" t="s">
        <v>108</v>
      </c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7"/>
      <c r="Y2" s="272" t="s">
        <v>111</v>
      </c>
      <c r="Z2" s="272"/>
      <c r="AA2" s="272"/>
      <c r="AB2" s="272"/>
      <c r="AC2" s="272"/>
      <c r="AD2" s="272"/>
      <c r="AE2" s="272"/>
      <c r="AF2" s="272"/>
      <c r="AG2" s="272"/>
      <c r="AH2" s="272"/>
      <c r="AI2" s="272"/>
      <c r="AJ2" s="272"/>
      <c r="AK2" s="272"/>
      <c r="AL2" s="272"/>
      <c r="AM2" s="272"/>
    </row>
    <row r="3" spans="1:47" x14ac:dyDescent="0.15">
      <c r="A3" s="3"/>
      <c r="B3" s="3"/>
      <c r="C3" s="8"/>
      <c r="D3" s="8"/>
      <c r="E3" s="8"/>
      <c r="F3" s="8"/>
      <c r="G3" s="8"/>
      <c r="H3" s="9"/>
      <c r="AN3" s="3"/>
      <c r="AO3" s="8"/>
      <c r="AP3" s="8"/>
      <c r="AQ3" s="8"/>
      <c r="AR3" s="8"/>
      <c r="AS3" s="8"/>
    </row>
    <row r="4" spans="1:47" s="11" customFormat="1" ht="14.1" customHeight="1" thickBot="1" x14ac:dyDescent="0.2">
      <c r="A4" s="1"/>
      <c r="B4" s="233" t="s">
        <v>0</v>
      </c>
      <c r="C4" s="233"/>
      <c r="D4" s="233"/>
      <c r="E4" s="233"/>
      <c r="F4" s="233"/>
      <c r="G4" s="233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233"/>
      <c r="AO4" s="233"/>
      <c r="AP4" s="233"/>
      <c r="AQ4" s="233"/>
      <c r="AR4" s="233"/>
      <c r="AS4" s="233"/>
    </row>
    <row r="5" spans="1:47" s="13" customFormat="1" ht="18" customHeight="1" x14ac:dyDescent="0.15">
      <c r="A5" s="3"/>
      <c r="B5" s="237" t="s">
        <v>110</v>
      </c>
      <c r="C5" s="238"/>
      <c r="D5" s="238"/>
      <c r="E5" s="238"/>
      <c r="F5" s="238"/>
      <c r="G5" s="239"/>
      <c r="H5" s="250" t="s">
        <v>74</v>
      </c>
      <c r="I5" s="252" t="s">
        <v>56</v>
      </c>
      <c r="J5" s="234" t="s">
        <v>57</v>
      </c>
      <c r="K5" s="235"/>
      <c r="L5" s="235"/>
      <c r="M5" s="235"/>
      <c r="N5" s="235"/>
      <c r="O5" s="235"/>
      <c r="P5" s="235"/>
      <c r="Q5" s="235"/>
      <c r="R5" s="235"/>
      <c r="S5" s="235"/>
      <c r="T5" s="258" t="s">
        <v>4</v>
      </c>
      <c r="U5" s="260" t="s">
        <v>92</v>
      </c>
      <c r="V5" s="256" t="s">
        <v>75</v>
      </c>
      <c r="W5" s="234" t="s">
        <v>5</v>
      </c>
      <c r="X5" s="12"/>
      <c r="Y5" s="262" t="s">
        <v>58</v>
      </c>
      <c r="Z5" s="263"/>
      <c r="AA5" s="263"/>
      <c r="AB5" s="263"/>
      <c r="AC5" s="263"/>
      <c r="AD5" s="264" t="s">
        <v>59</v>
      </c>
      <c r="AE5" s="264" t="s">
        <v>99</v>
      </c>
      <c r="AF5" s="264" t="s">
        <v>60</v>
      </c>
      <c r="AG5" s="273" t="s">
        <v>103</v>
      </c>
      <c r="AH5" s="274"/>
      <c r="AI5" s="275"/>
      <c r="AJ5" s="254" t="s">
        <v>106</v>
      </c>
      <c r="AK5" s="254" t="s">
        <v>107</v>
      </c>
      <c r="AL5" s="254" t="s">
        <v>100</v>
      </c>
      <c r="AM5" s="263" t="s">
        <v>61</v>
      </c>
      <c r="AN5" s="242" t="s">
        <v>109</v>
      </c>
      <c r="AO5" s="243"/>
      <c r="AP5" s="243"/>
      <c r="AQ5" s="243"/>
      <c r="AR5" s="243"/>
      <c r="AS5" s="243"/>
    </row>
    <row r="6" spans="1:47" s="13" customFormat="1" ht="45" customHeight="1" x14ac:dyDescent="0.15">
      <c r="A6" s="3"/>
      <c r="B6" s="240"/>
      <c r="C6" s="240"/>
      <c r="D6" s="240"/>
      <c r="E6" s="240"/>
      <c r="F6" s="240"/>
      <c r="G6" s="241"/>
      <c r="H6" s="251"/>
      <c r="I6" s="253"/>
      <c r="J6" s="14" t="s">
        <v>63</v>
      </c>
      <c r="K6" s="15" t="s">
        <v>64</v>
      </c>
      <c r="L6" s="16" t="s">
        <v>2</v>
      </c>
      <c r="M6" s="16" t="s">
        <v>3</v>
      </c>
      <c r="N6" s="17" t="s">
        <v>62</v>
      </c>
      <c r="O6" s="17" t="s">
        <v>65</v>
      </c>
      <c r="P6" s="17" t="s">
        <v>66</v>
      </c>
      <c r="Q6" s="17" t="s">
        <v>67</v>
      </c>
      <c r="R6" s="18" t="s">
        <v>68</v>
      </c>
      <c r="S6" s="19" t="s">
        <v>1</v>
      </c>
      <c r="T6" s="259"/>
      <c r="U6" s="261"/>
      <c r="V6" s="257"/>
      <c r="W6" s="236"/>
      <c r="X6" s="12"/>
      <c r="Y6" s="224" t="s">
        <v>69</v>
      </c>
      <c r="Z6" s="18" t="s">
        <v>70</v>
      </c>
      <c r="AA6" s="17" t="s">
        <v>71</v>
      </c>
      <c r="AB6" s="20" t="s">
        <v>96</v>
      </c>
      <c r="AC6" s="18" t="s">
        <v>72</v>
      </c>
      <c r="AD6" s="255"/>
      <c r="AE6" s="255"/>
      <c r="AF6" s="255"/>
      <c r="AG6" s="14" t="s">
        <v>63</v>
      </c>
      <c r="AH6" s="44" t="s">
        <v>104</v>
      </c>
      <c r="AI6" s="44" t="s">
        <v>105</v>
      </c>
      <c r="AJ6" s="255"/>
      <c r="AK6" s="255"/>
      <c r="AL6" s="255"/>
      <c r="AM6" s="255"/>
      <c r="AN6" s="244"/>
      <c r="AO6" s="245"/>
      <c r="AP6" s="245"/>
      <c r="AQ6" s="245"/>
      <c r="AR6" s="245"/>
      <c r="AS6" s="245"/>
      <c r="AT6" s="21" t="s">
        <v>82</v>
      </c>
      <c r="AU6" s="21" t="s">
        <v>93</v>
      </c>
    </row>
    <row r="7" spans="1:47" s="22" customFormat="1" ht="13.15" customHeight="1" x14ac:dyDescent="0.15">
      <c r="B7" s="247" t="s">
        <v>73</v>
      </c>
      <c r="C7" s="247"/>
      <c r="D7" s="247"/>
      <c r="E7" s="247"/>
      <c r="F7" s="247"/>
      <c r="G7" s="248"/>
      <c r="H7" s="45">
        <f>SUM(I7,K7:W7,Y7:AF7,AH7:AM7)</f>
        <v>240980</v>
      </c>
      <c r="I7" s="46">
        <v>5311</v>
      </c>
      <c r="J7" s="45">
        <f>SUM(K7:S7)</f>
        <v>19263</v>
      </c>
      <c r="K7" s="47">
        <v>264</v>
      </c>
      <c r="L7" s="47">
        <v>549</v>
      </c>
      <c r="M7" s="47">
        <v>3542</v>
      </c>
      <c r="N7" s="47">
        <v>974</v>
      </c>
      <c r="O7" s="47">
        <v>248</v>
      </c>
      <c r="P7" s="47">
        <v>3686</v>
      </c>
      <c r="Q7" s="47">
        <v>6846</v>
      </c>
      <c r="R7" s="47">
        <v>56</v>
      </c>
      <c r="S7" s="48">
        <v>3098</v>
      </c>
      <c r="T7" s="48">
        <v>3362</v>
      </c>
      <c r="U7" s="47">
        <v>2711</v>
      </c>
      <c r="V7" s="49">
        <v>498</v>
      </c>
      <c r="W7" s="196">
        <v>619</v>
      </c>
      <c r="X7" s="23"/>
      <c r="Y7" s="138">
        <v>2066</v>
      </c>
      <c r="Z7" s="139">
        <v>147</v>
      </c>
      <c r="AA7" s="139">
        <v>120</v>
      </c>
      <c r="AB7" s="139">
        <v>1122</v>
      </c>
      <c r="AC7" s="139">
        <v>96</v>
      </c>
      <c r="AD7" s="139">
        <v>1117</v>
      </c>
      <c r="AE7" s="139">
        <v>23546</v>
      </c>
      <c r="AF7" s="139">
        <v>56733</v>
      </c>
      <c r="AG7" s="139">
        <f>SUM(AH7:AI7)</f>
        <v>37811</v>
      </c>
      <c r="AH7" s="139">
        <v>37229</v>
      </c>
      <c r="AI7" s="139">
        <v>582</v>
      </c>
      <c r="AJ7" s="139">
        <v>2973</v>
      </c>
      <c r="AK7" s="139">
        <v>957</v>
      </c>
      <c r="AL7" s="139">
        <v>39371</v>
      </c>
      <c r="AM7" s="139">
        <v>43157</v>
      </c>
      <c r="AN7" s="246" t="s">
        <v>73</v>
      </c>
      <c r="AO7" s="232"/>
      <c r="AP7" s="232"/>
      <c r="AQ7" s="232"/>
      <c r="AR7" s="232"/>
      <c r="AS7" s="232"/>
      <c r="AT7" s="26">
        <f>SUM(I7,J7,T7:V7,W7:AG7,AJ7:AM7)-H7</f>
        <v>0</v>
      </c>
      <c r="AU7" s="26">
        <f t="shared" ref="AU7:AU38" si="0">SUM(K7:S7)-J7</f>
        <v>0</v>
      </c>
    </row>
    <row r="8" spans="1:47" s="22" customFormat="1" ht="13.15" customHeight="1" x14ac:dyDescent="0.15">
      <c r="B8" s="25"/>
      <c r="C8" s="232" t="s">
        <v>76</v>
      </c>
      <c r="D8" s="232"/>
      <c r="E8" s="232"/>
      <c r="F8" s="232"/>
      <c r="G8" s="249"/>
      <c r="H8" s="50">
        <f t="shared" ref="H8:H62" si="1">SUM(I8,K8:W8,Y8:AF8,AH8:AM8)</f>
        <v>3789</v>
      </c>
      <c r="I8" s="51">
        <v>54</v>
      </c>
      <c r="J8" s="50">
        <f t="shared" ref="J8:J62" si="2">SUM(K8:S8)</f>
        <v>147</v>
      </c>
      <c r="K8" s="52">
        <v>27</v>
      </c>
      <c r="L8" s="52">
        <v>1</v>
      </c>
      <c r="M8" s="52">
        <v>71</v>
      </c>
      <c r="N8" s="52">
        <v>3</v>
      </c>
      <c r="O8" s="52">
        <v>1</v>
      </c>
      <c r="P8" s="52">
        <v>4</v>
      </c>
      <c r="Q8" s="52">
        <v>13</v>
      </c>
      <c r="R8" s="52">
        <v>0</v>
      </c>
      <c r="S8" s="53">
        <v>27</v>
      </c>
      <c r="T8" s="53">
        <v>94</v>
      </c>
      <c r="U8" s="52">
        <v>3</v>
      </c>
      <c r="V8" s="54">
        <v>30</v>
      </c>
      <c r="W8" s="197">
        <v>48</v>
      </c>
      <c r="X8" s="23"/>
      <c r="Y8" s="140">
        <v>35</v>
      </c>
      <c r="Z8" s="141">
        <v>3</v>
      </c>
      <c r="AA8" s="141">
        <v>7</v>
      </c>
      <c r="AB8" s="141">
        <v>133</v>
      </c>
      <c r="AC8" s="141">
        <v>4</v>
      </c>
      <c r="AD8" s="141">
        <v>18</v>
      </c>
      <c r="AE8" s="141">
        <v>831</v>
      </c>
      <c r="AF8" s="141">
        <v>216</v>
      </c>
      <c r="AG8" s="141">
        <f t="shared" ref="AG8:AG62" si="3">SUM(AH8:AI8)</f>
        <v>526</v>
      </c>
      <c r="AH8" s="141">
        <v>502</v>
      </c>
      <c r="AI8" s="141">
        <v>24</v>
      </c>
      <c r="AJ8" s="141">
        <v>124</v>
      </c>
      <c r="AK8" s="141">
        <v>4</v>
      </c>
      <c r="AL8" s="141">
        <v>849</v>
      </c>
      <c r="AM8" s="141">
        <v>663</v>
      </c>
      <c r="AN8" s="24"/>
      <c r="AO8" s="232" t="s">
        <v>76</v>
      </c>
      <c r="AP8" s="232"/>
      <c r="AQ8" s="232"/>
      <c r="AR8" s="232"/>
      <c r="AS8" s="232"/>
      <c r="AT8" s="26">
        <f t="shared" ref="AT8:AT62" si="4">SUM(I8,J8,T8:V8,W8:AG8,AJ8:AM8)-H8</f>
        <v>0</v>
      </c>
      <c r="AU8" s="26">
        <f t="shared" si="0"/>
        <v>0</v>
      </c>
    </row>
    <row r="9" spans="1:47" ht="13.15" customHeight="1" x14ac:dyDescent="0.15">
      <c r="A9" s="3"/>
      <c r="B9" s="27"/>
      <c r="C9" s="27"/>
      <c r="D9" s="225" t="s">
        <v>55</v>
      </c>
      <c r="E9" s="225"/>
      <c r="F9" s="225"/>
      <c r="G9" s="226"/>
      <c r="H9" s="50">
        <f t="shared" si="1"/>
        <v>754</v>
      </c>
      <c r="I9" s="55">
        <v>28</v>
      </c>
      <c r="J9" s="56">
        <f t="shared" si="2"/>
        <v>30</v>
      </c>
      <c r="K9" s="57">
        <v>7</v>
      </c>
      <c r="L9" s="57">
        <v>0</v>
      </c>
      <c r="M9" s="57">
        <v>17</v>
      </c>
      <c r="N9" s="57">
        <v>0</v>
      </c>
      <c r="O9" s="57">
        <v>0</v>
      </c>
      <c r="P9" s="57">
        <v>2</v>
      </c>
      <c r="Q9" s="57">
        <v>0</v>
      </c>
      <c r="R9" s="57">
        <v>0</v>
      </c>
      <c r="S9" s="58">
        <v>4</v>
      </c>
      <c r="T9" s="58">
        <v>29</v>
      </c>
      <c r="U9" s="57">
        <v>0</v>
      </c>
      <c r="V9" s="59">
        <v>6</v>
      </c>
      <c r="W9" s="198">
        <v>5</v>
      </c>
      <c r="X9" s="42"/>
      <c r="Y9" s="142">
        <v>4</v>
      </c>
      <c r="Z9" s="143">
        <v>0</v>
      </c>
      <c r="AA9" s="143">
        <v>0</v>
      </c>
      <c r="AB9" s="143">
        <v>7</v>
      </c>
      <c r="AC9" s="143">
        <v>0</v>
      </c>
      <c r="AD9" s="143">
        <v>1</v>
      </c>
      <c r="AE9" s="143">
        <v>164</v>
      </c>
      <c r="AF9" s="143">
        <v>19</v>
      </c>
      <c r="AG9" s="143">
        <f t="shared" si="3"/>
        <v>45</v>
      </c>
      <c r="AH9" s="143">
        <v>40</v>
      </c>
      <c r="AI9" s="143">
        <v>5</v>
      </c>
      <c r="AJ9" s="143">
        <v>8</v>
      </c>
      <c r="AK9" s="143">
        <v>0</v>
      </c>
      <c r="AL9" s="143">
        <v>212</v>
      </c>
      <c r="AM9" s="143">
        <v>196</v>
      </c>
      <c r="AN9" s="29"/>
      <c r="AO9" s="27"/>
      <c r="AP9" s="225" t="s">
        <v>55</v>
      </c>
      <c r="AQ9" s="225"/>
      <c r="AR9" s="225"/>
      <c r="AS9" s="225"/>
      <c r="AT9" s="26">
        <f t="shared" si="4"/>
        <v>0</v>
      </c>
      <c r="AU9" s="26">
        <f t="shared" si="0"/>
        <v>0</v>
      </c>
    </row>
    <row r="10" spans="1:47" ht="13.15" customHeight="1" x14ac:dyDescent="0.15">
      <c r="A10" s="3"/>
      <c r="B10" s="27"/>
      <c r="C10" s="27"/>
      <c r="D10" s="27"/>
      <c r="E10" s="225" t="s">
        <v>6</v>
      </c>
      <c r="F10" s="225"/>
      <c r="G10" s="226"/>
      <c r="H10" s="50">
        <f t="shared" si="1"/>
        <v>705</v>
      </c>
      <c r="I10" s="60">
        <v>25</v>
      </c>
      <c r="J10" s="56">
        <f t="shared" si="2"/>
        <v>26</v>
      </c>
      <c r="K10" s="61">
        <v>6</v>
      </c>
      <c r="L10" s="61">
        <v>0</v>
      </c>
      <c r="M10" s="61">
        <v>15</v>
      </c>
      <c r="N10" s="61">
        <v>0</v>
      </c>
      <c r="O10" s="61">
        <v>0</v>
      </c>
      <c r="P10" s="61">
        <v>1</v>
      </c>
      <c r="Q10" s="61">
        <v>0</v>
      </c>
      <c r="R10" s="61">
        <v>0</v>
      </c>
      <c r="S10" s="62">
        <v>4</v>
      </c>
      <c r="T10" s="62">
        <v>27</v>
      </c>
      <c r="U10" s="61">
        <v>0</v>
      </c>
      <c r="V10" s="63">
        <v>6</v>
      </c>
      <c r="W10" s="199">
        <v>5</v>
      </c>
      <c r="X10" s="43"/>
      <c r="Y10" s="144">
        <v>4</v>
      </c>
      <c r="Z10" s="145">
        <v>0</v>
      </c>
      <c r="AA10" s="145">
        <v>0</v>
      </c>
      <c r="AB10" s="145">
        <v>5</v>
      </c>
      <c r="AC10" s="145">
        <v>0</v>
      </c>
      <c r="AD10" s="145">
        <v>1</v>
      </c>
      <c r="AE10" s="145">
        <v>153</v>
      </c>
      <c r="AF10" s="145">
        <v>14</v>
      </c>
      <c r="AG10" s="145">
        <f t="shared" si="3"/>
        <v>44</v>
      </c>
      <c r="AH10" s="145">
        <v>39</v>
      </c>
      <c r="AI10" s="145">
        <v>5</v>
      </c>
      <c r="AJ10" s="145">
        <v>7</v>
      </c>
      <c r="AK10" s="145">
        <v>0</v>
      </c>
      <c r="AL10" s="145">
        <v>196</v>
      </c>
      <c r="AM10" s="145">
        <v>192</v>
      </c>
      <c r="AN10" s="29"/>
      <c r="AO10" s="27"/>
      <c r="AP10" s="27"/>
      <c r="AQ10" s="225" t="s">
        <v>6</v>
      </c>
      <c r="AR10" s="225"/>
      <c r="AS10" s="225"/>
      <c r="AT10" s="26">
        <f t="shared" si="4"/>
        <v>0</v>
      </c>
      <c r="AU10" s="26">
        <f t="shared" si="0"/>
        <v>0</v>
      </c>
    </row>
    <row r="11" spans="1:47" ht="13.15" customHeight="1" x14ac:dyDescent="0.15">
      <c r="A11" s="3"/>
      <c r="B11" s="27"/>
      <c r="C11" s="27"/>
      <c r="D11" s="27"/>
      <c r="E11" s="225" t="s">
        <v>25</v>
      </c>
      <c r="F11" s="225"/>
      <c r="G11" s="226"/>
      <c r="H11" s="50">
        <f t="shared" si="1"/>
        <v>9</v>
      </c>
      <c r="I11" s="60">
        <v>0</v>
      </c>
      <c r="J11" s="56">
        <f t="shared" si="2"/>
        <v>0</v>
      </c>
      <c r="K11" s="61">
        <v>0</v>
      </c>
      <c r="L11" s="61">
        <v>0</v>
      </c>
      <c r="M11" s="61">
        <v>0</v>
      </c>
      <c r="N11" s="61">
        <v>0</v>
      </c>
      <c r="O11" s="61">
        <v>0</v>
      </c>
      <c r="P11" s="61">
        <v>0</v>
      </c>
      <c r="Q11" s="61">
        <v>0</v>
      </c>
      <c r="R11" s="61">
        <v>0</v>
      </c>
      <c r="S11" s="62">
        <v>0</v>
      </c>
      <c r="T11" s="62">
        <v>0</v>
      </c>
      <c r="U11" s="61">
        <v>0</v>
      </c>
      <c r="V11" s="63">
        <v>0</v>
      </c>
      <c r="W11" s="199">
        <v>0</v>
      </c>
      <c r="X11" s="43"/>
      <c r="Y11" s="144">
        <v>0</v>
      </c>
      <c r="Z11" s="145">
        <v>0</v>
      </c>
      <c r="AA11" s="145">
        <v>0</v>
      </c>
      <c r="AB11" s="145">
        <v>2</v>
      </c>
      <c r="AC11" s="145">
        <v>0</v>
      </c>
      <c r="AD11" s="145">
        <v>0</v>
      </c>
      <c r="AE11" s="145">
        <v>1</v>
      </c>
      <c r="AF11" s="145">
        <v>3</v>
      </c>
      <c r="AG11" s="145">
        <f t="shared" si="3"/>
        <v>0</v>
      </c>
      <c r="AH11" s="145">
        <v>0</v>
      </c>
      <c r="AI11" s="145">
        <v>0</v>
      </c>
      <c r="AJ11" s="145">
        <v>0</v>
      </c>
      <c r="AK11" s="145">
        <v>0</v>
      </c>
      <c r="AL11" s="145">
        <v>1</v>
      </c>
      <c r="AM11" s="145">
        <v>2</v>
      </c>
      <c r="AN11" s="29"/>
      <c r="AO11" s="27"/>
      <c r="AP11" s="27"/>
      <c r="AQ11" s="225" t="s">
        <v>25</v>
      </c>
      <c r="AR11" s="225"/>
      <c r="AS11" s="225"/>
      <c r="AT11" s="26">
        <f t="shared" si="4"/>
        <v>0</v>
      </c>
      <c r="AU11" s="26">
        <f t="shared" si="0"/>
        <v>0</v>
      </c>
    </row>
    <row r="12" spans="1:47" ht="13.15" customHeight="1" x14ac:dyDescent="0.15">
      <c r="A12" s="3"/>
      <c r="B12" s="27"/>
      <c r="C12" s="27"/>
      <c r="D12" s="27"/>
      <c r="E12" s="225" t="s">
        <v>7</v>
      </c>
      <c r="F12" s="225"/>
      <c r="G12" s="226"/>
      <c r="H12" s="50">
        <f t="shared" si="1"/>
        <v>19</v>
      </c>
      <c r="I12" s="60">
        <v>3</v>
      </c>
      <c r="J12" s="56">
        <f t="shared" si="2"/>
        <v>4</v>
      </c>
      <c r="K12" s="61">
        <v>1</v>
      </c>
      <c r="L12" s="61">
        <v>0</v>
      </c>
      <c r="M12" s="61">
        <v>2</v>
      </c>
      <c r="N12" s="61">
        <v>0</v>
      </c>
      <c r="O12" s="61">
        <v>0</v>
      </c>
      <c r="P12" s="61">
        <v>1</v>
      </c>
      <c r="Q12" s="61">
        <v>0</v>
      </c>
      <c r="R12" s="61">
        <v>0</v>
      </c>
      <c r="S12" s="62">
        <v>0</v>
      </c>
      <c r="T12" s="62">
        <v>1</v>
      </c>
      <c r="U12" s="61">
        <v>0</v>
      </c>
      <c r="V12" s="63">
        <v>0</v>
      </c>
      <c r="W12" s="199">
        <v>0</v>
      </c>
      <c r="X12" s="43"/>
      <c r="Y12" s="144">
        <v>0</v>
      </c>
      <c r="Z12" s="145">
        <v>0</v>
      </c>
      <c r="AA12" s="145">
        <v>0</v>
      </c>
      <c r="AB12" s="145">
        <v>0</v>
      </c>
      <c r="AC12" s="145">
        <v>0</v>
      </c>
      <c r="AD12" s="145">
        <v>0</v>
      </c>
      <c r="AE12" s="145">
        <v>5</v>
      </c>
      <c r="AF12" s="145">
        <v>1</v>
      </c>
      <c r="AG12" s="145">
        <f t="shared" si="3"/>
        <v>0</v>
      </c>
      <c r="AH12" s="145">
        <v>0</v>
      </c>
      <c r="AI12" s="145">
        <v>0</v>
      </c>
      <c r="AJ12" s="145">
        <v>0</v>
      </c>
      <c r="AK12" s="145">
        <v>0</v>
      </c>
      <c r="AL12" s="145">
        <v>4</v>
      </c>
      <c r="AM12" s="145">
        <v>1</v>
      </c>
      <c r="AN12" s="29"/>
      <c r="AO12" s="27"/>
      <c r="AP12" s="27"/>
      <c r="AQ12" s="225" t="s">
        <v>7</v>
      </c>
      <c r="AR12" s="225"/>
      <c r="AS12" s="225"/>
      <c r="AT12" s="26">
        <f t="shared" si="4"/>
        <v>0</v>
      </c>
      <c r="AU12" s="26">
        <f t="shared" si="0"/>
        <v>0</v>
      </c>
    </row>
    <row r="13" spans="1:47" ht="13.15" customHeight="1" x14ac:dyDescent="0.15">
      <c r="A13" s="3"/>
      <c r="B13" s="27"/>
      <c r="C13" s="27"/>
      <c r="D13" s="27"/>
      <c r="E13" s="225" t="s">
        <v>8</v>
      </c>
      <c r="F13" s="225"/>
      <c r="G13" s="226"/>
      <c r="H13" s="50">
        <f t="shared" si="1"/>
        <v>21</v>
      </c>
      <c r="I13" s="60">
        <v>0</v>
      </c>
      <c r="J13" s="56">
        <f t="shared" si="2"/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2">
        <v>0</v>
      </c>
      <c r="T13" s="62">
        <v>1</v>
      </c>
      <c r="U13" s="61">
        <v>0</v>
      </c>
      <c r="V13" s="63">
        <v>0</v>
      </c>
      <c r="W13" s="199">
        <v>0</v>
      </c>
      <c r="X13" s="43"/>
      <c r="Y13" s="144">
        <v>0</v>
      </c>
      <c r="Z13" s="145">
        <v>0</v>
      </c>
      <c r="AA13" s="145">
        <v>0</v>
      </c>
      <c r="AB13" s="145">
        <v>0</v>
      </c>
      <c r="AC13" s="145">
        <v>0</v>
      </c>
      <c r="AD13" s="145">
        <v>0</v>
      </c>
      <c r="AE13" s="145">
        <v>5</v>
      </c>
      <c r="AF13" s="145">
        <v>1</v>
      </c>
      <c r="AG13" s="145">
        <f t="shared" si="3"/>
        <v>1</v>
      </c>
      <c r="AH13" s="145">
        <v>1</v>
      </c>
      <c r="AI13" s="145">
        <v>0</v>
      </c>
      <c r="AJ13" s="145">
        <v>1</v>
      </c>
      <c r="AK13" s="145">
        <v>0</v>
      </c>
      <c r="AL13" s="145">
        <v>11</v>
      </c>
      <c r="AM13" s="145">
        <v>1</v>
      </c>
      <c r="AN13" s="29"/>
      <c r="AO13" s="27"/>
      <c r="AP13" s="27"/>
      <c r="AQ13" s="225" t="s">
        <v>8</v>
      </c>
      <c r="AR13" s="225"/>
      <c r="AS13" s="225"/>
      <c r="AT13" s="26">
        <f t="shared" si="4"/>
        <v>0</v>
      </c>
      <c r="AU13" s="26">
        <f t="shared" si="0"/>
        <v>0</v>
      </c>
    </row>
    <row r="14" spans="1:47" ht="13.15" customHeight="1" x14ac:dyDescent="0.15">
      <c r="A14" s="3"/>
      <c r="B14" s="27"/>
      <c r="C14" s="27"/>
      <c r="D14" s="225" t="s">
        <v>26</v>
      </c>
      <c r="E14" s="225"/>
      <c r="F14" s="225"/>
      <c r="G14" s="226"/>
      <c r="H14" s="50">
        <f t="shared" si="1"/>
        <v>1053</v>
      </c>
      <c r="I14" s="64">
        <v>14</v>
      </c>
      <c r="J14" s="56">
        <f t="shared" si="2"/>
        <v>64</v>
      </c>
      <c r="K14" s="65">
        <v>16</v>
      </c>
      <c r="L14" s="65">
        <v>0</v>
      </c>
      <c r="M14" s="65">
        <v>32</v>
      </c>
      <c r="N14" s="65">
        <v>3</v>
      </c>
      <c r="O14" s="65">
        <v>0</v>
      </c>
      <c r="P14" s="65">
        <v>1</v>
      </c>
      <c r="Q14" s="65">
        <v>5</v>
      </c>
      <c r="R14" s="65">
        <v>0</v>
      </c>
      <c r="S14" s="66">
        <v>7</v>
      </c>
      <c r="T14" s="66">
        <v>20</v>
      </c>
      <c r="U14" s="65">
        <v>2</v>
      </c>
      <c r="V14" s="59">
        <v>17</v>
      </c>
      <c r="W14" s="200">
        <v>14</v>
      </c>
      <c r="X14" s="42"/>
      <c r="Y14" s="146">
        <v>22</v>
      </c>
      <c r="Z14" s="147">
        <v>2</v>
      </c>
      <c r="AA14" s="147">
        <v>1</v>
      </c>
      <c r="AB14" s="147">
        <v>40</v>
      </c>
      <c r="AC14" s="147">
        <v>0</v>
      </c>
      <c r="AD14" s="147">
        <v>4</v>
      </c>
      <c r="AE14" s="147">
        <v>147</v>
      </c>
      <c r="AF14" s="147">
        <v>59</v>
      </c>
      <c r="AG14" s="147">
        <f t="shared" si="3"/>
        <v>240</v>
      </c>
      <c r="AH14" s="147">
        <v>226</v>
      </c>
      <c r="AI14" s="147">
        <v>14</v>
      </c>
      <c r="AJ14" s="147">
        <v>11</v>
      </c>
      <c r="AK14" s="147">
        <v>1</v>
      </c>
      <c r="AL14" s="147">
        <v>220</v>
      </c>
      <c r="AM14" s="147">
        <v>175</v>
      </c>
      <c r="AN14" s="29"/>
      <c r="AO14" s="27"/>
      <c r="AP14" s="225" t="s">
        <v>26</v>
      </c>
      <c r="AQ14" s="225"/>
      <c r="AR14" s="225"/>
      <c r="AS14" s="225"/>
      <c r="AT14" s="26">
        <f t="shared" si="4"/>
        <v>0</v>
      </c>
      <c r="AU14" s="26">
        <f t="shared" si="0"/>
        <v>0</v>
      </c>
    </row>
    <row r="15" spans="1:47" ht="13.15" customHeight="1" x14ac:dyDescent="0.15">
      <c r="A15" s="3"/>
      <c r="B15" s="27"/>
      <c r="C15" s="27"/>
      <c r="D15" s="27"/>
      <c r="E15" s="225" t="s">
        <v>9</v>
      </c>
      <c r="F15" s="225"/>
      <c r="G15" s="226"/>
      <c r="H15" s="50">
        <f t="shared" si="1"/>
        <v>14</v>
      </c>
      <c r="I15" s="67">
        <v>0</v>
      </c>
      <c r="J15" s="56">
        <f t="shared" si="2"/>
        <v>1</v>
      </c>
      <c r="K15" s="68">
        <v>0</v>
      </c>
      <c r="L15" s="68">
        <v>0</v>
      </c>
      <c r="M15" s="68">
        <v>0</v>
      </c>
      <c r="N15" s="68">
        <v>0</v>
      </c>
      <c r="O15" s="68">
        <v>0</v>
      </c>
      <c r="P15" s="68">
        <v>1</v>
      </c>
      <c r="Q15" s="68">
        <v>0</v>
      </c>
      <c r="R15" s="68">
        <v>0</v>
      </c>
      <c r="S15" s="69">
        <v>0</v>
      </c>
      <c r="T15" s="69">
        <v>1</v>
      </c>
      <c r="U15" s="68">
        <v>0</v>
      </c>
      <c r="V15" s="63">
        <v>0</v>
      </c>
      <c r="W15" s="201">
        <v>0</v>
      </c>
      <c r="X15" s="43"/>
      <c r="Y15" s="148">
        <v>2</v>
      </c>
      <c r="Z15" s="149">
        <v>0</v>
      </c>
      <c r="AA15" s="149">
        <v>0</v>
      </c>
      <c r="AB15" s="149">
        <v>0</v>
      </c>
      <c r="AC15" s="149">
        <v>0</v>
      </c>
      <c r="AD15" s="149">
        <v>0</v>
      </c>
      <c r="AE15" s="149">
        <v>2</v>
      </c>
      <c r="AF15" s="149">
        <v>0</v>
      </c>
      <c r="AG15" s="149">
        <f t="shared" si="3"/>
        <v>5</v>
      </c>
      <c r="AH15" s="149">
        <v>5</v>
      </c>
      <c r="AI15" s="149">
        <v>0</v>
      </c>
      <c r="AJ15" s="149">
        <v>0</v>
      </c>
      <c r="AK15" s="149">
        <v>0</v>
      </c>
      <c r="AL15" s="149">
        <v>3</v>
      </c>
      <c r="AM15" s="149">
        <v>0</v>
      </c>
      <c r="AN15" s="29"/>
      <c r="AO15" s="27"/>
      <c r="AP15" s="27"/>
      <c r="AQ15" s="225" t="s">
        <v>9</v>
      </c>
      <c r="AR15" s="225"/>
      <c r="AS15" s="225"/>
      <c r="AT15" s="26">
        <f t="shared" si="4"/>
        <v>0</v>
      </c>
      <c r="AU15" s="26">
        <f t="shared" si="0"/>
        <v>0</v>
      </c>
    </row>
    <row r="16" spans="1:47" ht="13.15" customHeight="1" x14ac:dyDescent="0.15">
      <c r="A16" s="3"/>
      <c r="B16" s="27"/>
      <c r="C16" s="27"/>
      <c r="D16" s="27"/>
      <c r="E16" s="225" t="s">
        <v>10</v>
      </c>
      <c r="F16" s="225"/>
      <c r="G16" s="226"/>
      <c r="H16" s="50">
        <f t="shared" si="1"/>
        <v>462</v>
      </c>
      <c r="I16" s="67">
        <v>1</v>
      </c>
      <c r="J16" s="56">
        <f t="shared" si="2"/>
        <v>24</v>
      </c>
      <c r="K16" s="68">
        <v>4</v>
      </c>
      <c r="L16" s="68">
        <v>0</v>
      </c>
      <c r="M16" s="68">
        <v>14</v>
      </c>
      <c r="N16" s="68">
        <v>1</v>
      </c>
      <c r="O16" s="68">
        <v>0</v>
      </c>
      <c r="P16" s="68">
        <v>0</v>
      </c>
      <c r="Q16" s="68">
        <v>2</v>
      </c>
      <c r="R16" s="68">
        <v>0</v>
      </c>
      <c r="S16" s="69">
        <v>3</v>
      </c>
      <c r="T16" s="69">
        <v>10</v>
      </c>
      <c r="U16" s="68">
        <v>1</v>
      </c>
      <c r="V16" s="63">
        <v>7</v>
      </c>
      <c r="W16" s="201">
        <v>6</v>
      </c>
      <c r="X16" s="43"/>
      <c r="Y16" s="148">
        <v>9</v>
      </c>
      <c r="Z16" s="149">
        <v>0</v>
      </c>
      <c r="AA16" s="149">
        <v>0</v>
      </c>
      <c r="AB16" s="149">
        <v>21</v>
      </c>
      <c r="AC16" s="149">
        <v>0</v>
      </c>
      <c r="AD16" s="149">
        <v>3</v>
      </c>
      <c r="AE16" s="149">
        <v>65</v>
      </c>
      <c r="AF16" s="149">
        <v>25</v>
      </c>
      <c r="AG16" s="149">
        <f t="shared" si="3"/>
        <v>103</v>
      </c>
      <c r="AH16" s="149">
        <v>97</v>
      </c>
      <c r="AI16" s="149">
        <v>6</v>
      </c>
      <c r="AJ16" s="149">
        <v>5</v>
      </c>
      <c r="AK16" s="149">
        <v>1</v>
      </c>
      <c r="AL16" s="149">
        <v>102</v>
      </c>
      <c r="AM16" s="149">
        <v>79</v>
      </c>
      <c r="AN16" s="29"/>
      <c r="AO16" s="27"/>
      <c r="AP16" s="27"/>
      <c r="AQ16" s="225" t="s">
        <v>10</v>
      </c>
      <c r="AR16" s="225"/>
      <c r="AS16" s="225"/>
      <c r="AT16" s="26">
        <f t="shared" si="4"/>
        <v>0</v>
      </c>
      <c r="AU16" s="26">
        <f t="shared" si="0"/>
        <v>0</v>
      </c>
    </row>
    <row r="17" spans="1:47" ht="13.15" customHeight="1" x14ac:dyDescent="0.15">
      <c r="A17" s="3"/>
      <c r="B17" s="27"/>
      <c r="C17" s="27"/>
      <c r="D17" s="27"/>
      <c r="E17" s="225" t="s">
        <v>101</v>
      </c>
      <c r="F17" s="225"/>
      <c r="G17" s="226"/>
      <c r="H17" s="50">
        <f t="shared" si="1"/>
        <v>30</v>
      </c>
      <c r="I17" s="67">
        <v>0</v>
      </c>
      <c r="J17" s="56">
        <f t="shared" si="2"/>
        <v>0</v>
      </c>
      <c r="K17" s="68">
        <v>0</v>
      </c>
      <c r="L17" s="68">
        <v>0</v>
      </c>
      <c r="M17" s="68">
        <v>0</v>
      </c>
      <c r="N17" s="68">
        <v>0</v>
      </c>
      <c r="O17" s="68">
        <v>0</v>
      </c>
      <c r="P17" s="68">
        <v>0</v>
      </c>
      <c r="Q17" s="68">
        <v>0</v>
      </c>
      <c r="R17" s="68">
        <v>0</v>
      </c>
      <c r="S17" s="69">
        <v>0</v>
      </c>
      <c r="T17" s="69">
        <v>0</v>
      </c>
      <c r="U17" s="68">
        <v>0</v>
      </c>
      <c r="V17" s="63">
        <v>0</v>
      </c>
      <c r="W17" s="201">
        <v>0</v>
      </c>
      <c r="X17" s="43"/>
      <c r="Y17" s="148">
        <v>0</v>
      </c>
      <c r="Z17" s="149">
        <v>0</v>
      </c>
      <c r="AA17" s="149">
        <v>0</v>
      </c>
      <c r="AB17" s="149">
        <v>7</v>
      </c>
      <c r="AC17" s="149">
        <v>0</v>
      </c>
      <c r="AD17" s="149">
        <v>0</v>
      </c>
      <c r="AE17" s="149">
        <v>6</v>
      </c>
      <c r="AF17" s="149">
        <v>3</v>
      </c>
      <c r="AG17" s="149">
        <f t="shared" si="3"/>
        <v>7</v>
      </c>
      <c r="AH17" s="149">
        <v>7</v>
      </c>
      <c r="AI17" s="149">
        <v>0</v>
      </c>
      <c r="AJ17" s="149">
        <v>2</v>
      </c>
      <c r="AK17" s="149">
        <v>0</v>
      </c>
      <c r="AL17" s="149">
        <v>3</v>
      </c>
      <c r="AM17" s="149">
        <v>2</v>
      </c>
      <c r="AN17" s="29"/>
      <c r="AO17" s="27"/>
      <c r="AP17" s="27"/>
      <c r="AQ17" s="225" t="s">
        <v>101</v>
      </c>
      <c r="AR17" s="225"/>
      <c r="AS17" s="225"/>
      <c r="AT17" s="26">
        <f t="shared" si="4"/>
        <v>0</v>
      </c>
      <c r="AU17" s="26">
        <f t="shared" si="0"/>
        <v>0</v>
      </c>
    </row>
    <row r="18" spans="1:47" ht="13.15" customHeight="1" x14ac:dyDescent="0.15">
      <c r="A18" s="3"/>
      <c r="B18" s="27"/>
      <c r="C18" s="27"/>
      <c r="D18" s="27"/>
      <c r="E18" s="225" t="s">
        <v>11</v>
      </c>
      <c r="F18" s="225"/>
      <c r="G18" s="226"/>
      <c r="H18" s="50">
        <f t="shared" si="1"/>
        <v>547</v>
      </c>
      <c r="I18" s="67">
        <v>13</v>
      </c>
      <c r="J18" s="56">
        <f t="shared" si="2"/>
        <v>39</v>
      </c>
      <c r="K18" s="68">
        <v>12</v>
      </c>
      <c r="L18" s="68">
        <v>0</v>
      </c>
      <c r="M18" s="68">
        <v>18</v>
      </c>
      <c r="N18" s="68">
        <v>2</v>
      </c>
      <c r="O18" s="68">
        <v>0</v>
      </c>
      <c r="P18" s="68">
        <v>0</v>
      </c>
      <c r="Q18" s="68">
        <v>3</v>
      </c>
      <c r="R18" s="68">
        <v>0</v>
      </c>
      <c r="S18" s="69">
        <v>4</v>
      </c>
      <c r="T18" s="69">
        <v>9</v>
      </c>
      <c r="U18" s="68">
        <v>1</v>
      </c>
      <c r="V18" s="63">
        <v>10</v>
      </c>
      <c r="W18" s="201">
        <v>8</v>
      </c>
      <c r="X18" s="43"/>
      <c r="Y18" s="148">
        <v>11</v>
      </c>
      <c r="Z18" s="149">
        <v>2</v>
      </c>
      <c r="AA18" s="149">
        <v>1</v>
      </c>
      <c r="AB18" s="149">
        <v>12</v>
      </c>
      <c r="AC18" s="149">
        <v>0</v>
      </c>
      <c r="AD18" s="149">
        <v>1</v>
      </c>
      <c r="AE18" s="149">
        <v>74</v>
      </c>
      <c r="AF18" s="149">
        <v>31</v>
      </c>
      <c r="AG18" s="149">
        <f t="shared" si="3"/>
        <v>125</v>
      </c>
      <c r="AH18" s="149">
        <v>117</v>
      </c>
      <c r="AI18" s="149">
        <v>8</v>
      </c>
      <c r="AJ18" s="149">
        <v>4</v>
      </c>
      <c r="AK18" s="149">
        <v>0</v>
      </c>
      <c r="AL18" s="149">
        <v>112</v>
      </c>
      <c r="AM18" s="149">
        <v>94</v>
      </c>
      <c r="AN18" s="29"/>
      <c r="AO18" s="27"/>
      <c r="AP18" s="27"/>
      <c r="AQ18" s="225" t="s">
        <v>11</v>
      </c>
      <c r="AR18" s="225"/>
      <c r="AS18" s="225"/>
      <c r="AT18" s="26">
        <f t="shared" si="4"/>
        <v>0</v>
      </c>
      <c r="AU18" s="26">
        <f t="shared" si="0"/>
        <v>0</v>
      </c>
    </row>
    <row r="19" spans="1:47" ht="13.15" customHeight="1" x14ac:dyDescent="0.15">
      <c r="A19" s="3"/>
      <c r="B19" s="27"/>
      <c r="C19" s="27"/>
      <c r="D19" s="225" t="s">
        <v>27</v>
      </c>
      <c r="E19" s="225"/>
      <c r="F19" s="225"/>
      <c r="G19" s="226"/>
      <c r="H19" s="50">
        <f t="shared" si="1"/>
        <v>613</v>
      </c>
      <c r="I19" s="70">
        <v>11</v>
      </c>
      <c r="J19" s="56">
        <f t="shared" si="2"/>
        <v>35</v>
      </c>
      <c r="K19" s="71">
        <v>0</v>
      </c>
      <c r="L19" s="71">
        <v>1</v>
      </c>
      <c r="M19" s="71">
        <v>15</v>
      </c>
      <c r="N19" s="71">
        <v>0</v>
      </c>
      <c r="O19" s="71">
        <v>0</v>
      </c>
      <c r="P19" s="71">
        <v>1</v>
      </c>
      <c r="Q19" s="71">
        <v>6</v>
      </c>
      <c r="R19" s="71">
        <v>0</v>
      </c>
      <c r="S19" s="72">
        <v>12</v>
      </c>
      <c r="T19" s="72">
        <v>29</v>
      </c>
      <c r="U19" s="71">
        <v>1</v>
      </c>
      <c r="V19" s="63">
        <v>5</v>
      </c>
      <c r="W19" s="202">
        <v>1</v>
      </c>
      <c r="X19" s="43"/>
      <c r="Y19" s="150">
        <v>0</v>
      </c>
      <c r="Z19" s="151">
        <v>0</v>
      </c>
      <c r="AA19" s="151">
        <v>0</v>
      </c>
      <c r="AB19" s="151">
        <v>4</v>
      </c>
      <c r="AC19" s="151">
        <v>3</v>
      </c>
      <c r="AD19" s="151">
        <v>3</v>
      </c>
      <c r="AE19" s="151">
        <v>109</v>
      </c>
      <c r="AF19" s="151">
        <v>75</v>
      </c>
      <c r="AG19" s="151">
        <f t="shared" si="3"/>
        <v>113</v>
      </c>
      <c r="AH19" s="151">
        <v>109</v>
      </c>
      <c r="AI19" s="151">
        <v>4</v>
      </c>
      <c r="AJ19" s="151">
        <v>2</v>
      </c>
      <c r="AK19" s="151">
        <v>1</v>
      </c>
      <c r="AL19" s="151">
        <v>146</v>
      </c>
      <c r="AM19" s="151">
        <v>75</v>
      </c>
      <c r="AN19" s="29"/>
      <c r="AO19" s="27"/>
      <c r="AP19" s="225" t="s">
        <v>27</v>
      </c>
      <c r="AQ19" s="225"/>
      <c r="AR19" s="225"/>
      <c r="AS19" s="225"/>
      <c r="AT19" s="26">
        <f t="shared" si="4"/>
        <v>0</v>
      </c>
      <c r="AU19" s="26">
        <f t="shared" si="0"/>
        <v>0</v>
      </c>
    </row>
    <row r="20" spans="1:47" ht="13.15" customHeight="1" x14ac:dyDescent="0.15">
      <c r="A20" s="3"/>
      <c r="B20" s="27"/>
      <c r="C20" s="27"/>
      <c r="D20" s="225" t="s">
        <v>102</v>
      </c>
      <c r="E20" s="225"/>
      <c r="F20" s="225"/>
      <c r="G20" s="225"/>
      <c r="H20" s="50">
        <f t="shared" si="1"/>
        <v>1369</v>
      </c>
      <c r="I20" s="70">
        <v>1</v>
      </c>
      <c r="J20" s="56">
        <f t="shared" si="2"/>
        <v>18</v>
      </c>
      <c r="K20" s="71">
        <v>4</v>
      </c>
      <c r="L20" s="71">
        <v>0</v>
      </c>
      <c r="M20" s="71">
        <v>7</v>
      </c>
      <c r="N20" s="71">
        <v>0</v>
      </c>
      <c r="O20" s="71">
        <v>1</v>
      </c>
      <c r="P20" s="71">
        <v>0</v>
      </c>
      <c r="Q20" s="71">
        <v>2</v>
      </c>
      <c r="R20" s="71">
        <v>0</v>
      </c>
      <c r="S20" s="72">
        <v>4</v>
      </c>
      <c r="T20" s="72">
        <v>16</v>
      </c>
      <c r="U20" s="71">
        <v>0</v>
      </c>
      <c r="V20" s="63">
        <v>2</v>
      </c>
      <c r="W20" s="202">
        <v>28</v>
      </c>
      <c r="X20" s="43"/>
      <c r="Y20" s="150">
        <v>9</v>
      </c>
      <c r="Z20" s="151">
        <v>1</v>
      </c>
      <c r="AA20" s="151">
        <v>6</v>
      </c>
      <c r="AB20" s="151">
        <v>82</v>
      </c>
      <c r="AC20" s="151">
        <v>1</v>
      </c>
      <c r="AD20" s="151">
        <v>10</v>
      </c>
      <c r="AE20" s="151">
        <v>411</v>
      </c>
      <c r="AF20" s="151">
        <v>63</v>
      </c>
      <c r="AG20" s="151">
        <f t="shared" si="3"/>
        <v>128</v>
      </c>
      <c r="AH20" s="151">
        <v>127</v>
      </c>
      <c r="AI20" s="151">
        <v>1</v>
      </c>
      <c r="AJ20" s="151">
        <v>103</v>
      </c>
      <c r="AK20" s="151">
        <v>2</v>
      </c>
      <c r="AL20" s="151">
        <v>271</v>
      </c>
      <c r="AM20" s="151">
        <v>217</v>
      </c>
      <c r="AN20" s="29"/>
      <c r="AO20" s="27"/>
      <c r="AP20" s="225" t="s">
        <v>102</v>
      </c>
      <c r="AQ20" s="225"/>
      <c r="AR20" s="225"/>
      <c r="AS20" s="225"/>
      <c r="AT20" s="26">
        <f t="shared" si="4"/>
        <v>0</v>
      </c>
      <c r="AU20" s="26">
        <f t="shared" si="0"/>
        <v>0</v>
      </c>
    </row>
    <row r="21" spans="1:47" s="22" customFormat="1" ht="13.15" customHeight="1" x14ac:dyDescent="0.15">
      <c r="B21" s="25"/>
      <c r="C21" s="232" t="s">
        <v>77</v>
      </c>
      <c r="D21" s="232"/>
      <c r="E21" s="232"/>
      <c r="F21" s="232"/>
      <c r="G21" s="249"/>
      <c r="H21" s="50">
        <f t="shared" si="1"/>
        <v>43290</v>
      </c>
      <c r="I21" s="73">
        <v>893</v>
      </c>
      <c r="J21" s="50">
        <f t="shared" si="2"/>
        <v>1342</v>
      </c>
      <c r="K21" s="74">
        <v>34</v>
      </c>
      <c r="L21" s="74">
        <v>6</v>
      </c>
      <c r="M21" s="74">
        <v>613</v>
      </c>
      <c r="N21" s="74">
        <v>42</v>
      </c>
      <c r="O21" s="74">
        <v>9</v>
      </c>
      <c r="P21" s="74">
        <v>34</v>
      </c>
      <c r="Q21" s="74">
        <v>158</v>
      </c>
      <c r="R21" s="74">
        <v>0</v>
      </c>
      <c r="S21" s="75">
        <v>446</v>
      </c>
      <c r="T21" s="75">
        <v>1021</v>
      </c>
      <c r="U21" s="74">
        <v>1</v>
      </c>
      <c r="V21" s="54">
        <v>21</v>
      </c>
      <c r="W21" s="203">
        <v>249</v>
      </c>
      <c r="X21" s="23"/>
      <c r="Y21" s="152">
        <v>53</v>
      </c>
      <c r="Z21" s="153">
        <v>0</v>
      </c>
      <c r="AA21" s="153">
        <v>31</v>
      </c>
      <c r="AB21" s="153">
        <v>65</v>
      </c>
      <c r="AC21" s="153">
        <v>17</v>
      </c>
      <c r="AD21" s="153">
        <v>22</v>
      </c>
      <c r="AE21" s="153">
        <v>9749</v>
      </c>
      <c r="AF21" s="153">
        <v>326</v>
      </c>
      <c r="AG21" s="153">
        <f t="shared" si="3"/>
        <v>2370</v>
      </c>
      <c r="AH21" s="153">
        <v>2154</v>
      </c>
      <c r="AI21" s="153">
        <v>216</v>
      </c>
      <c r="AJ21" s="153">
        <v>430</v>
      </c>
      <c r="AK21" s="153">
        <v>84</v>
      </c>
      <c r="AL21" s="153">
        <v>11697</v>
      </c>
      <c r="AM21" s="153">
        <v>14919</v>
      </c>
      <c r="AN21" s="24"/>
      <c r="AO21" s="232" t="s">
        <v>77</v>
      </c>
      <c r="AP21" s="232"/>
      <c r="AQ21" s="232"/>
      <c r="AR21" s="232"/>
      <c r="AS21" s="232"/>
      <c r="AT21" s="26">
        <f t="shared" si="4"/>
        <v>0</v>
      </c>
      <c r="AU21" s="26">
        <f t="shared" si="0"/>
        <v>0</v>
      </c>
    </row>
    <row r="22" spans="1:47" ht="13.15" customHeight="1" x14ac:dyDescent="0.15">
      <c r="A22" s="3"/>
      <c r="B22" s="27"/>
      <c r="C22" s="27"/>
      <c r="D22" s="225" t="s">
        <v>12</v>
      </c>
      <c r="E22" s="225"/>
      <c r="F22" s="225"/>
      <c r="G22" s="226"/>
      <c r="H22" s="50">
        <f t="shared" si="1"/>
        <v>12</v>
      </c>
      <c r="I22" s="76">
        <v>0</v>
      </c>
      <c r="J22" s="56">
        <f t="shared" si="2"/>
        <v>1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1</v>
      </c>
      <c r="R22" s="77">
        <v>0</v>
      </c>
      <c r="S22" s="78">
        <v>0</v>
      </c>
      <c r="T22" s="78">
        <v>0</v>
      </c>
      <c r="U22" s="77">
        <v>0</v>
      </c>
      <c r="V22" s="63">
        <v>0</v>
      </c>
      <c r="W22" s="204">
        <v>0</v>
      </c>
      <c r="X22" s="43"/>
      <c r="Y22" s="154">
        <v>0</v>
      </c>
      <c r="Z22" s="155">
        <v>0</v>
      </c>
      <c r="AA22" s="155">
        <v>0</v>
      </c>
      <c r="AB22" s="155">
        <v>0</v>
      </c>
      <c r="AC22" s="155">
        <v>0</v>
      </c>
      <c r="AD22" s="155">
        <v>0</v>
      </c>
      <c r="AE22" s="155">
        <v>1</v>
      </c>
      <c r="AF22" s="155">
        <v>0</v>
      </c>
      <c r="AG22" s="155">
        <f t="shared" si="3"/>
        <v>2</v>
      </c>
      <c r="AH22" s="155">
        <v>1</v>
      </c>
      <c r="AI22" s="155">
        <v>1</v>
      </c>
      <c r="AJ22" s="155">
        <v>0</v>
      </c>
      <c r="AK22" s="155">
        <v>0</v>
      </c>
      <c r="AL22" s="155">
        <v>8</v>
      </c>
      <c r="AM22" s="155">
        <v>0</v>
      </c>
      <c r="AN22" s="29"/>
      <c r="AO22" s="27"/>
      <c r="AP22" s="225" t="s">
        <v>12</v>
      </c>
      <c r="AQ22" s="225"/>
      <c r="AR22" s="225"/>
      <c r="AS22" s="225"/>
      <c r="AT22" s="26">
        <f t="shared" si="4"/>
        <v>0</v>
      </c>
      <c r="AU22" s="26">
        <f t="shared" si="0"/>
        <v>0</v>
      </c>
    </row>
    <row r="23" spans="1:47" ht="13.15" customHeight="1" x14ac:dyDescent="0.15">
      <c r="A23" s="3"/>
      <c r="B23" s="27"/>
      <c r="C23" s="27"/>
      <c r="D23" s="225" t="s">
        <v>28</v>
      </c>
      <c r="E23" s="225"/>
      <c r="F23" s="225"/>
      <c r="G23" s="226"/>
      <c r="H23" s="50">
        <f t="shared" si="1"/>
        <v>23237</v>
      </c>
      <c r="I23" s="76">
        <v>416</v>
      </c>
      <c r="J23" s="56">
        <f t="shared" si="2"/>
        <v>851</v>
      </c>
      <c r="K23" s="77">
        <v>4</v>
      </c>
      <c r="L23" s="77">
        <v>2</v>
      </c>
      <c r="M23" s="77">
        <v>407</v>
      </c>
      <c r="N23" s="77">
        <v>23</v>
      </c>
      <c r="O23" s="77">
        <v>8</v>
      </c>
      <c r="P23" s="77">
        <v>27</v>
      </c>
      <c r="Q23" s="77">
        <v>96</v>
      </c>
      <c r="R23" s="77">
        <v>0</v>
      </c>
      <c r="S23" s="78">
        <v>284</v>
      </c>
      <c r="T23" s="78">
        <v>501</v>
      </c>
      <c r="U23" s="77">
        <v>0</v>
      </c>
      <c r="V23" s="63">
        <v>4</v>
      </c>
      <c r="W23" s="204">
        <v>94</v>
      </c>
      <c r="X23" s="43"/>
      <c r="Y23" s="154">
        <v>15</v>
      </c>
      <c r="Z23" s="155">
        <v>0</v>
      </c>
      <c r="AA23" s="155">
        <v>10</v>
      </c>
      <c r="AB23" s="155">
        <v>35</v>
      </c>
      <c r="AC23" s="155">
        <v>7</v>
      </c>
      <c r="AD23" s="155">
        <v>10</v>
      </c>
      <c r="AE23" s="155">
        <v>4117</v>
      </c>
      <c r="AF23" s="155">
        <v>142</v>
      </c>
      <c r="AG23" s="155">
        <f t="shared" si="3"/>
        <v>1208</v>
      </c>
      <c r="AH23" s="155">
        <v>1091</v>
      </c>
      <c r="AI23" s="155">
        <v>117</v>
      </c>
      <c r="AJ23" s="155">
        <v>76</v>
      </c>
      <c r="AK23" s="155">
        <v>2</v>
      </c>
      <c r="AL23" s="155">
        <v>6417</v>
      </c>
      <c r="AM23" s="155">
        <v>9332</v>
      </c>
      <c r="AN23" s="29"/>
      <c r="AO23" s="27"/>
      <c r="AP23" s="225" t="s">
        <v>28</v>
      </c>
      <c r="AQ23" s="225"/>
      <c r="AR23" s="225"/>
      <c r="AS23" s="225"/>
      <c r="AT23" s="26">
        <f t="shared" si="4"/>
        <v>0</v>
      </c>
      <c r="AU23" s="26">
        <f t="shared" si="0"/>
        <v>0</v>
      </c>
    </row>
    <row r="24" spans="1:47" ht="13.15" customHeight="1" x14ac:dyDescent="0.15">
      <c r="A24" s="3"/>
      <c r="B24" s="27"/>
      <c r="C24" s="27"/>
      <c r="D24" s="225" t="s">
        <v>29</v>
      </c>
      <c r="E24" s="225"/>
      <c r="F24" s="225"/>
      <c r="G24" s="226"/>
      <c r="H24" s="50">
        <f t="shared" si="1"/>
        <v>15747</v>
      </c>
      <c r="I24" s="76">
        <v>386</v>
      </c>
      <c r="J24" s="56">
        <f t="shared" si="2"/>
        <v>388</v>
      </c>
      <c r="K24" s="77">
        <v>21</v>
      </c>
      <c r="L24" s="77">
        <v>3</v>
      </c>
      <c r="M24" s="77">
        <v>161</v>
      </c>
      <c r="N24" s="77">
        <v>9</v>
      </c>
      <c r="O24" s="77">
        <v>0</v>
      </c>
      <c r="P24" s="77">
        <v>7</v>
      </c>
      <c r="Q24" s="77">
        <v>45</v>
      </c>
      <c r="R24" s="77">
        <v>0</v>
      </c>
      <c r="S24" s="78">
        <v>142</v>
      </c>
      <c r="T24" s="78">
        <v>453</v>
      </c>
      <c r="U24" s="77">
        <v>0</v>
      </c>
      <c r="V24" s="63">
        <v>14</v>
      </c>
      <c r="W24" s="204">
        <v>115</v>
      </c>
      <c r="X24" s="43"/>
      <c r="Y24" s="154">
        <v>11</v>
      </c>
      <c r="Z24" s="155">
        <v>0</v>
      </c>
      <c r="AA24" s="155">
        <v>15</v>
      </c>
      <c r="AB24" s="155">
        <v>18</v>
      </c>
      <c r="AC24" s="155">
        <v>4</v>
      </c>
      <c r="AD24" s="155">
        <v>6</v>
      </c>
      <c r="AE24" s="155">
        <v>4428</v>
      </c>
      <c r="AF24" s="155">
        <v>115</v>
      </c>
      <c r="AG24" s="155">
        <f t="shared" si="3"/>
        <v>932</v>
      </c>
      <c r="AH24" s="155">
        <v>850</v>
      </c>
      <c r="AI24" s="155">
        <v>82</v>
      </c>
      <c r="AJ24" s="155">
        <v>58</v>
      </c>
      <c r="AK24" s="155">
        <v>3</v>
      </c>
      <c r="AL24" s="155">
        <v>4195</v>
      </c>
      <c r="AM24" s="155">
        <v>4606</v>
      </c>
      <c r="AN24" s="29"/>
      <c r="AO24" s="27"/>
      <c r="AP24" s="225" t="s">
        <v>29</v>
      </c>
      <c r="AQ24" s="225"/>
      <c r="AR24" s="225"/>
      <c r="AS24" s="225"/>
      <c r="AT24" s="26">
        <f t="shared" si="4"/>
        <v>0</v>
      </c>
      <c r="AU24" s="26">
        <f t="shared" si="0"/>
        <v>0</v>
      </c>
    </row>
    <row r="25" spans="1:47" ht="13.15" customHeight="1" x14ac:dyDescent="0.15">
      <c r="A25" s="3"/>
      <c r="B25" s="27"/>
      <c r="C25" s="27"/>
      <c r="D25" s="27"/>
      <c r="E25" s="228" t="s">
        <v>30</v>
      </c>
      <c r="F25" s="228"/>
      <c r="G25" s="28" t="s">
        <v>13</v>
      </c>
      <c r="H25" s="50">
        <f t="shared" si="1"/>
        <v>57</v>
      </c>
      <c r="I25" s="79">
        <v>0</v>
      </c>
      <c r="J25" s="56">
        <f t="shared" si="2"/>
        <v>1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0</v>
      </c>
      <c r="R25" s="80">
        <v>0</v>
      </c>
      <c r="S25" s="81">
        <v>1</v>
      </c>
      <c r="T25" s="81">
        <v>4</v>
      </c>
      <c r="U25" s="80">
        <v>0</v>
      </c>
      <c r="V25" s="63">
        <v>0</v>
      </c>
      <c r="W25" s="205">
        <v>0</v>
      </c>
      <c r="X25" s="43"/>
      <c r="Y25" s="156">
        <v>0</v>
      </c>
      <c r="Z25" s="157">
        <v>0</v>
      </c>
      <c r="AA25" s="157">
        <v>0</v>
      </c>
      <c r="AB25" s="157">
        <v>1</v>
      </c>
      <c r="AC25" s="157">
        <v>0</v>
      </c>
      <c r="AD25" s="157">
        <v>0</v>
      </c>
      <c r="AE25" s="157">
        <v>20</v>
      </c>
      <c r="AF25" s="157">
        <v>2</v>
      </c>
      <c r="AG25" s="157">
        <f t="shared" si="3"/>
        <v>4</v>
      </c>
      <c r="AH25" s="157">
        <v>4</v>
      </c>
      <c r="AI25" s="157">
        <v>0</v>
      </c>
      <c r="AJ25" s="157">
        <v>0</v>
      </c>
      <c r="AK25" s="157">
        <v>0</v>
      </c>
      <c r="AL25" s="157">
        <v>21</v>
      </c>
      <c r="AM25" s="157">
        <v>4</v>
      </c>
      <c r="AN25" s="29"/>
      <c r="AO25" s="27"/>
      <c r="AP25" s="27"/>
      <c r="AQ25" s="228" t="s">
        <v>30</v>
      </c>
      <c r="AR25" s="228"/>
      <c r="AS25" s="27" t="s">
        <v>13</v>
      </c>
      <c r="AT25" s="26">
        <f t="shared" si="4"/>
        <v>0</v>
      </c>
      <c r="AU25" s="26">
        <f t="shared" si="0"/>
        <v>0</v>
      </c>
    </row>
    <row r="26" spans="1:47" ht="13.15" customHeight="1" x14ac:dyDescent="0.15">
      <c r="A26" s="3"/>
      <c r="B26" s="27"/>
      <c r="C26" s="27"/>
      <c r="D26" s="225" t="s">
        <v>31</v>
      </c>
      <c r="E26" s="225"/>
      <c r="F26" s="225"/>
      <c r="G26" s="226"/>
      <c r="H26" s="50">
        <f t="shared" si="1"/>
        <v>3364</v>
      </c>
      <c r="I26" s="82">
        <v>82</v>
      </c>
      <c r="J26" s="56">
        <f t="shared" si="2"/>
        <v>72</v>
      </c>
      <c r="K26" s="83">
        <v>6</v>
      </c>
      <c r="L26" s="83">
        <v>0</v>
      </c>
      <c r="M26" s="83">
        <v>33</v>
      </c>
      <c r="N26" s="83">
        <v>3</v>
      </c>
      <c r="O26" s="83">
        <v>0</v>
      </c>
      <c r="P26" s="83">
        <v>0</v>
      </c>
      <c r="Q26" s="83">
        <v>13</v>
      </c>
      <c r="R26" s="83">
        <v>0</v>
      </c>
      <c r="S26" s="84">
        <v>17</v>
      </c>
      <c r="T26" s="84">
        <v>57</v>
      </c>
      <c r="U26" s="83">
        <v>1</v>
      </c>
      <c r="V26" s="63">
        <v>2</v>
      </c>
      <c r="W26" s="206">
        <v>18</v>
      </c>
      <c r="X26" s="43"/>
      <c r="Y26" s="158">
        <v>21</v>
      </c>
      <c r="Z26" s="159">
        <v>0</v>
      </c>
      <c r="AA26" s="159">
        <v>3</v>
      </c>
      <c r="AB26" s="159">
        <v>10</v>
      </c>
      <c r="AC26" s="159">
        <v>6</v>
      </c>
      <c r="AD26" s="159">
        <v>2</v>
      </c>
      <c r="AE26" s="159">
        <v>892</v>
      </c>
      <c r="AF26" s="159">
        <v>40</v>
      </c>
      <c r="AG26" s="159">
        <f t="shared" si="3"/>
        <v>125</v>
      </c>
      <c r="AH26" s="159">
        <v>111</v>
      </c>
      <c r="AI26" s="159">
        <v>14</v>
      </c>
      <c r="AJ26" s="159">
        <v>259</v>
      </c>
      <c r="AK26" s="159">
        <v>76</v>
      </c>
      <c r="AL26" s="159">
        <v>860</v>
      </c>
      <c r="AM26" s="159">
        <v>838</v>
      </c>
      <c r="AN26" s="29"/>
      <c r="AO26" s="27"/>
      <c r="AP26" s="225" t="s">
        <v>31</v>
      </c>
      <c r="AQ26" s="225"/>
      <c r="AR26" s="225"/>
      <c r="AS26" s="225"/>
      <c r="AT26" s="26">
        <f t="shared" si="4"/>
        <v>0</v>
      </c>
      <c r="AU26" s="26">
        <f t="shared" si="0"/>
        <v>0</v>
      </c>
    </row>
    <row r="27" spans="1:47" ht="13.15" customHeight="1" x14ac:dyDescent="0.15">
      <c r="A27" s="3"/>
      <c r="B27" s="27"/>
      <c r="C27" s="27"/>
      <c r="D27" s="225" t="s">
        <v>32</v>
      </c>
      <c r="E27" s="225"/>
      <c r="F27" s="225"/>
      <c r="G27" s="226"/>
      <c r="H27" s="50">
        <f t="shared" si="1"/>
        <v>930</v>
      </c>
      <c r="I27" s="82">
        <v>9</v>
      </c>
      <c r="J27" s="56">
        <f t="shared" si="2"/>
        <v>30</v>
      </c>
      <c r="K27" s="83">
        <v>3</v>
      </c>
      <c r="L27" s="83">
        <v>1</v>
      </c>
      <c r="M27" s="83">
        <v>12</v>
      </c>
      <c r="N27" s="83">
        <v>7</v>
      </c>
      <c r="O27" s="83">
        <v>1</v>
      </c>
      <c r="P27" s="83">
        <v>0</v>
      </c>
      <c r="Q27" s="83">
        <v>3</v>
      </c>
      <c r="R27" s="83">
        <v>0</v>
      </c>
      <c r="S27" s="84">
        <v>3</v>
      </c>
      <c r="T27" s="84">
        <v>10</v>
      </c>
      <c r="U27" s="83">
        <v>0</v>
      </c>
      <c r="V27" s="63">
        <v>1</v>
      </c>
      <c r="W27" s="206">
        <v>22</v>
      </c>
      <c r="X27" s="43"/>
      <c r="Y27" s="158">
        <v>6</v>
      </c>
      <c r="Z27" s="159">
        <v>0</v>
      </c>
      <c r="AA27" s="159">
        <v>3</v>
      </c>
      <c r="AB27" s="159">
        <v>2</v>
      </c>
      <c r="AC27" s="159">
        <v>0</v>
      </c>
      <c r="AD27" s="159">
        <v>4</v>
      </c>
      <c r="AE27" s="159">
        <v>311</v>
      </c>
      <c r="AF27" s="159">
        <v>29</v>
      </c>
      <c r="AG27" s="159">
        <f t="shared" si="3"/>
        <v>103</v>
      </c>
      <c r="AH27" s="159">
        <v>101</v>
      </c>
      <c r="AI27" s="159">
        <v>2</v>
      </c>
      <c r="AJ27" s="159">
        <v>37</v>
      </c>
      <c r="AK27" s="159">
        <v>3</v>
      </c>
      <c r="AL27" s="159">
        <v>217</v>
      </c>
      <c r="AM27" s="159">
        <v>143</v>
      </c>
      <c r="AN27" s="29"/>
      <c r="AO27" s="27"/>
      <c r="AP27" s="225" t="s">
        <v>32</v>
      </c>
      <c r="AQ27" s="225"/>
      <c r="AR27" s="225"/>
      <c r="AS27" s="225"/>
      <c r="AT27" s="26">
        <f t="shared" si="4"/>
        <v>0</v>
      </c>
      <c r="AU27" s="26">
        <f t="shared" si="0"/>
        <v>0</v>
      </c>
    </row>
    <row r="28" spans="1:47" s="22" customFormat="1" ht="13.15" customHeight="1" x14ac:dyDescent="0.15">
      <c r="B28" s="25"/>
      <c r="C28" s="232" t="s">
        <v>78</v>
      </c>
      <c r="D28" s="232"/>
      <c r="E28" s="232"/>
      <c r="F28" s="232"/>
      <c r="G28" s="249"/>
      <c r="H28" s="50">
        <f t="shared" si="1"/>
        <v>140876</v>
      </c>
      <c r="I28" s="85">
        <v>976</v>
      </c>
      <c r="J28" s="50">
        <f t="shared" si="2"/>
        <v>10302</v>
      </c>
      <c r="K28" s="86">
        <v>114</v>
      </c>
      <c r="L28" s="86">
        <v>420</v>
      </c>
      <c r="M28" s="86">
        <v>1963</v>
      </c>
      <c r="N28" s="86">
        <v>602</v>
      </c>
      <c r="O28" s="86">
        <v>85</v>
      </c>
      <c r="P28" s="86">
        <v>1586</v>
      </c>
      <c r="Q28" s="86">
        <v>3762</v>
      </c>
      <c r="R28" s="86">
        <v>5</v>
      </c>
      <c r="S28" s="87">
        <v>1765</v>
      </c>
      <c r="T28" s="87">
        <v>1417</v>
      </c>
      <c r="U28" s="86">
        <v>2510</v>
      </c>
      <c r="V28" s="54">
        <v>297</v>
      </c>
      <c r="W28" s="207">
        <v>98</v>
      </c>
      <c r="X28" s="23"/>
      <c r="Y28" s="160">
        <v>1334</v>
      </c>
      <c r="Z28" s="161">
        <v>106</v>
      </c>
      <c r="AA28" s="161">
        <v>38</v>
      </c>
      <c r="AB28" s="161">
        <v>469</v>
      </c>
      <c r="AC28" s="161">
        <v>41</v>
      </c>
      <c r="AD28" s="161">
        <v>879</v>
      </c>
      <c r="AE28" s="161">
        <v>6607</v>
      </c>
      <c r="AF28" s="161">
        <v>48236</v>
      </c>
      <c r="AG28" s="161">
        <f t="shared" si="3"/>
        <v>27086</v>
      </c>
      <c r="AH28" s="161">
        <v>26994</v>
      </c>
      <c r="AI28" s="161">
        <v>92</v>
      </c>
      <c r="AJ28" s="161">
        <v>564</v>
      </c>
      <c r="AK28" s="161">
        <v>52</v>
      </c>
      <c r="AL28" s="161">
        <v>16790</v>
      </c>
      <c r="AM28" s="161">
        <v>23074</v>
      </c>
      <c r="AN28" s="24"/>
      <c r="AO28" s="232" t="s">
        <v>78</v>
      </c>
      <c r="AP28" s="232"/>
      <c r="AQ28" s="232"/>
      <c r="AR28" s="232"/>
      <c r="AS28" s="232"/>
      <c r="AT28" s="26">
        <f t="shared" si="4"/>
        <v>0</v>
      </c>
      <c r="AU28" s="26">
        <f t="shared" si="0"/>
        <v>0</v>
      </c>
    </row>
    <row r="29" spans="1:47" ht="13.15" customHeight="1" x14ac:dyDescent="0.15">
      <c r="A29" s="3"/>
      <c r="B29" s="27"/>
      <c r="C29" s="27"/>
      <c r="D29" s="225" t="s">
        <v>33</v>
      </c>
      <c r="E29" s="225"/>
      <c r="F29" s="225"/>
      <c r="G29" s="226"/>
      <c r="H29" s="50">
        <f t="shared" si="1"/>
        <v>21648</v>
      </c>
      <c r="I29" s="88">
        <v>178</v>
      </c>
      <c r="J29" s="56">
        <f t="shared" si="2"/>
        <v>271</v>
      </c>
      <c r="K29" s="89">
        <v>14</v>
      </c>
      <c r="L29" s="89">
        <v>2</v>
      </c>
      <c r="M29" s="89">
        <v>97</v>
      </c>
      <c r="N29" s="89">
        <v>31</v>
      </c>
      <c r="O29" s="89">
        <v>3</v>
      </c>
      <c r="P29" s="89">
        <v>5</v>
      </c>
      <c r="Q29" s="89">
        <v>48</v>
      </c>
      <c r="R29" s="89">
        <v>0</v>
      </c>
      <c r="S29" s="90">
        <v>71</v>
      </c>
      <c r="T29" s="90">
        <v>143</v>
      </c>
      <c r="U29" s="89">
        <v>916</v>
      </c>
      <c r="V29" s="63">
        <v>44</v>
      </c>
      <c r="W29" s="208">
        <v>20</v>
      </c>
      <c r="X29" s="43"/>
      <c r="Y29" s="162">
        <v>214</v>
      </c>
      <c r="Z29" s="163">
        <v>90</v>
      </c>
      <c r="AA29" s="163">
        <v>3</v>
      </c>
      <c r="AB29" s="163">
        <v>210</v>
      </c>
      <c r="AC29" s="163">
        <v>12</v>
      </c>
      <c r="AD29" s="163">
        <v>475</v>
      </c>
      <c r="AE29" s="163">
        <v>616</v>
      </c>
      <c r="AF29" s="163">
        <v>15603</v>
      </c>
      <c r="AG29" s="163">
        <f t="shared" si="3"/>
        <v>1603</v>
      </c>
      <c r="AH29" s="163">
        <v>1590</v>
      </c>
      <c r="AI29" s="163">
        <v>13</v>
      </c>
      <c r="AJ29" s="163">
        <v>59</v>
      </c>
      <c r="AK29" s="163">
        <v>6</v>
      </c>
      <c r="AL29" s="163">
        <v>838</v>
      </c>
      <c r="AM29" s="163">
        <v>347</v>
      </c>
      <c r="AN29" s="29"/>
      <c r="AO29" s="27"/>
      <c r="AP29" s="225" t="s">
        <v>33</v>
      </c>
      <c r="AQ29" s="225"/>
      <c r="AR29" s="225"/>
      <c r="AS29" s="225"/>
      <c r="AT29" s="26">
        <f t="shared" si="4"/>
        <v>0</v>
      </c>
      <c r="AU29" s="26">
        <f t="shared" si="0"/>
        <v>0</v>
      </c>
    </row>
    <row r="30" spans="1:47" ht="13.15" customHeight="1" x14ac:dyDescent="0.15">
      <c r="A30" s="3"/>
      <c r="B30" s="27"/>
      <c r="C30" s="27"/>
      <c r="D30" s="225" t="s">
        <v>34</v>
      </c>
      <c r="E30" s="225"/>
      <c r="F30" s="225"/>
      <c r="G30" s="226"/>
      <c r="H30" s="50">
        <f t="shared" si="1"/>
        <v>9152</v>
      </c>
      <c r="I30" s="91">
        <v>21</v>
      </c>
      <c r="J30" s="56">
        <f t="shared" si="2"/>
        <v>3738</v>
      </c>
      <c r="K30" s="92">
        <v>13</v>
      </c>
      <c r="L30" s="92">
        <v>75</v>
      </c>
      <c r="M30" s="92">
        <v>179</v>
      </c>
      <c r="N30" s="92">
        <v>198</v>
      </c>
      <c r="O30" s="92">
        <v>48</v>
      </c>
      <c r="P30" s="92">
        <v>1086</v>
      </c>
      <c r="Q30" s="92">
        <v>1798</v>
      </c>
      <c r="R30" s="92">
        <v>0</v>
      </c>
      <c r="S30" s="93">
        <v>341</v>
      </c>
      <c r="T30" s="93">
        <v>96</v>
      </c>
      <c r="U30" s="92">
        <v>213</v>
      </c>
      <c r="V30" s="63">
        <v>55</v>
      </c>
      <c r="W30" s="209">
        <v>0</v>
      </c>
      <c r="X30" s="43"/>
      <c r="Y30" s="164">
        <v>71</v>
      </c>
      <c r="Z30" s="165">
        <v>0</v>
      </c>
      <c r="AA30" s="165">
        <v>3</v>
      </c>
      <c r="AB30" s="165">
        <v>50</v>
      </c>
      <c r="AC30" s="165">
        <v>7</v>
      </c>
      <c r="AD30" s="165">
        <v>18</v>
      </c>
      <c r="AE30" s="165">
        <v>337</v>
      </c>
      <c r="AF30" s="165">
        <v>2856</v>
      </c>
      <c r="AG30" s="165">
        <f t="shared" si="3"/>
        <v>815</v>
      </c>
      <c r="AH30" s="165">
        <v>810</v>
      </c>
      <c r="AI30" s="165">
        <v>5</v>
      </c>
      <c r="AJ30" s="165">
        <v>17</v>
      </c>
      <c r="AK30" s="165">
        <v>1</v>
      </c>
      <c r="AL30" s="165">
        <v>658</v>
      </c>
      <c r="AM30" s="165">
        <v>196</v>
      </c>
      <c r="AN30" s="29"/>
      <c r="AO30" s="27"/>
      <c r="AP30" s="225" t="s">
        <v>34</v>
      </c>
      <c r="AQ30" s="225"/>
      <c r="AR30" s="225"/>
      <c r="AS30" s="225"/>
      <c r="AT30" s="26">
        <f t="shared" si="4"/>
        <v>0</v>
      </c>
      <c r="AU30" s="26">
        <f t="shared" si="0"/>
        <v>0</v>
      </c>
    </row>
    <row r="31" spans="1:47" ht="13.15" customHeight="1" x14ac:dyDescent="0.15">
      <c r="A31" s="3"/>
      <c r="B31" s="27"/>
      <c r="C31" s="27"/>
      <c r="D31" s="225" t="s">
        <v>35</v>
      </c>
      <c r="E31" s="225"/>
      <c r="F31" s="225"/>
      <c r="G31" s="226"/>
      <c r="H31" s="50">
        <f t="shared" si="1"/>
        <v>110076</v>
      </c>
      <c r="I31" s="94">
        <v>777</v>
      </c>
      <c r="J31" s="56">
        <f t="shared" si="2"/>
        <v>6293</v>
      </c>
      <c r="K31" s="95">
        <v>87</v>
      </c>
      <c r="L31" s="95">
        <v>343</v>
      </c>
      <c r="M31" s="95">
        <v>1687</v>
      </c>
      <c r="N31" s="95">
        <v>373</v>
      </c>
      <c r="O31" s="95">
        <v>34</v>
      </c>
      <c r="P31" s="95">
        <v>495</v>
      </c>
      <c r="Q31" s="95">
        <v>1916</v>
      </c>
      <c r="R31" s="95">
        <v>5</v>
      </c>
      <c r="S31" s="96">
        <v>1353</v>
      </c>
      <c r="T31" s="96">
        <v>1178</v>
      </c>
      <c r="U31" s="95">
        <v>1381</v>
      </c>
      <c r="V31" s="63">
        <v>198</v>
      </c>
      <c r="W31" s="210">
        <v>78</v>
      </c>
      <c r="X31" s="43"/>
      <c r="Y31" s="166">
        <v>1049</v>
      </c>
      <c r="Z31" s="167">
        <v>16</v>
      </c>
      <c r="AA31" s="167">
        <v>32</v>
      </c>
      <c r="AB31" s="167">
        <v>209</v>
      </c>
      <c r="AC31" s="167">
        <v>22</v>
      </c>
      <c r="AD31" s="167">
        <v>386</v>
      </c>
      <c r="AE31" s="167">
        <v>5654</v>
      </c>
      <c r="AF31" s="167">
        <v>29777</v>
      </c>
      <c r="AG31" s="167">
        <f t="shared" si="3"/>
        <v>24668</v>
      </c>
      <c r="AH31" s="167">
        <v>24594</v>
      </c>
      <c r="AI31" s="167">
        <v>74</v>
      </c>
      <c r="AJ31" s="167">
        <v>488</v>
      </c>
      <c r="AK31" s="167">
        <v>45</v>
      </c>
      <c r="AL31" s="167">
        <v>15294</v>
      </c>
      <c r="AM31" s="167">
        <v>22531</v>
      </c>
      <c r="AN31" s="29"/>
      <c r="AO31" s="27"/>
      <c r="AP31" s="225" t="s">
        <v>35</v>
      </c>
      <c r="AQ31" s="225"/>
      <c r="AR31" s="225"/>
      <c r="AS31" s="225"/>
      <c r="AT31" s="26">
        <f t="shared" si="4"/>
        <v>0</v>
      </c>
      <c r="AU31" s="26">
        <f t="shared" si="0"/>
        <v>0</v>
      </c>
    </row>
    <row r="32" spans="1:47" s="22" customFormat="1" ht="13.15" customHeight="1" x14ac:dyDescent="0.15">
      <c r="B32" s="25"/>
      <c r="C32" s="232" t="s">
        <v>79</v>
      </c>
      <c r="D32" s="232"/>
      <c r="E32" s="232"/>
      <c r="F32" s="232"/>
      <c r="G32" s="249"/>
      <c r="H32" s="50">
        <f t="shared" si="1"/>
        <v>18626</v>
      </c>
      <c r="I32" s="97">
        <v>293</v>
      </c>
      <c r="J32" s="50">
        <f t="shared" si="2"/>
        <v>599</v>
      </c>
      <c r="K32" s="98">
        <v>27</v>
      </c>
      <c r="L32" s="98">
        <v>4</v>
      </c>
      <c r="M32" s="98">
        <v>155</v>
      </c>
      <c r="N32" s="98">
        <v>76</v>
      </c>
      <c r="O32" s="98">
        <v>4</v>
      </c>
      <c r="P32" s="98">
        <v>36</v>
      </c>
      <c r="Q32" s="98">
        <v>93</v>
      </c>
      <c r="R32" s="98">
        <v>32</v>
      </c>
      <c r="S32" s="99">
        <v>172</v>
      </c>
      <c r="T32" s="99">
        <v>180</v>
      </c>
      <c r="U32" s="98">
        <v>62</v>
      </c>
      <c r="V32" s="54">
        <v>68</v>
      </c>
      <c r="W32" s="211">
        <v>44</v>
      </c>
      <c r="X32" s="23"/>
      <c r="Y32" s="168">
        <v>428</v>
      </c>
      <c r="Z32" s="169">
        <v>4</v>
      </c>
      <c r="AA32" s="169">
        <v>25</v>
      </c>
      <c r="AB32" s="169">
        <v>125</v>
      </c>
      <c r="AC32" s="169">
        <v>13</v>
      </c>
      <c r="AD32" s="169">
        <v>51</v>
      </c>
      <c r="AE32" s="169">
        <v>2606</v>
      </c>
      <c r="AF32" s="169">
        <v>4358</v>
      </c>
      <c r="AG32" s="169">
        <f t="shared" si="3"/>
        <v>2140</v>
      </c>
      <c r="AH32" s="169">
        <v>2094</v>
      </c>
      <c r="AI32" s="169">
        <v>46</v>
      </c>
      <c r="AJ32" s="169">
        <v>1181</v>
      </c>
      <c r="AK32" s="169">
        <v>178</v>
      </c>
      <c r="AL32" s="169">
        <v>4779</v>
      </c>
      <c r="AM32" s="169">
        <v>1492</v>
      </c>
      <c r="AN32" s="24"/>
      <c r="AO32" s="232" t="s">
        <v>79</v>
      </c>
      <c r="AP32" s="232"/>
      <c r="AQ32" s="232"/>
      <c r="AR32" s="232"/>
      <c r="AS32" s="232"/>
      <c r="AT32" s="26">
        <f t="shared" si="4"/>
        <v>0</v>
      </c>
      <c r="AU32" s="26">
        <f t="shared" si="0"/>
        <v>0</v>
      </c>
    </row>
    <row r="33" spans="1:47" ht="13.15" customHeight="1" x14ac:dyDescent="0.15">
      <c r="A33" s="3"/>
      <c r="B33" s="27"/>
      <c r="C33" s="27"/>
      <c r="D33" s="225" t="s">
        <v>36</v>
      </c>
      <c r="E33" s="225"/>
      <c r="F33" s="225"/>
      <c r="G33" s="226"/>
      <c r="H33" s="50">
        <f t="shared" si="1"/>
        <v>15955</v>
      </c>
      <c r="I33" s="100">
        <v>263</v>
      </c>
      <c r="J33" s="56">
        <f t="shared" si="2"/>
        <v>498</v>
      </c>
      <c r="K33" s="101">
        <v>26</v>
      </c>
      <c r="L33" s="101">
        <v>2</v>
      </c>
      <c r="M33" s="101">
        <v>146</v>
      </c>
      <c r="N33" s="101">
        <v>71</v>
      </c>
      <c r="O33" s="101">
        <v>4</v>
      </c>
      <c r="P33" s="101">
        <v>19</v>
      </c>
      <c r="Q33" s="101">
        <v>41</v>
      </c>
      <c r="R33" s="101">
        <v>32</v>
      </c>
      <c r="S33" s="102">
        <v>157</v>
      </c>
      <c r="T33" s="102">
        <v>153</v>
      </c>
      <c r="U33" s="101">
        <v>42</v>
      </c>
      <c r="V33" s="63">
        <v>55</v>
      </c>
      <c r="W33" s="212">
        <v>39</v>
      </c>
      <c r="X33" s="43"/>
      <c r="Y33" s="170">
        <v>383</v>
      </c>
      <c r="Z33" s="171">
        <v>4</v>
      </c>
      <c r="AA33" s="171">
        <v>23</v>
      </c>
      <c r="AB33" s="171">
        <v>125</v>
      </c>
      <c r="AC33" s="171">
        <v>4</v>
      </c>
      <c r="AD33" s="171">
        <v>45</v>
      </c>
      <c r="AE33" s="171">
        <v>1934</v>
      </c>
      <c r="AF33" s="171">
        <v>4024</v>
      </c>
      <c r="AG33" s="171">
        <f t="shared" si="3"/>
        <v>1925</v>
      </c>
      <c r="AH33" s="171">
        <v>1879</v>
      </c>
      <c r="AI33" s="171">
        <v>46</v>
      </c>
      <c r="AJ33" s="171">
        <v>1093</v>
      </c>
      <c r="AK33" s="171">
        <v>118</v>
      </c>
      <c r="AL33" s="171">
        <v>4029</v>
      </c>
      <c r="AM33" s="171">
        <v>1198</v>
      </c>
      <c r="AN33" s="29"/>
      <c r="AO33" s="27"/>
      <c r="AP33" s="225" t="s">
        <v>36</v>
      </c>
      <c r="AQ33" s="225"/>
      <c r="AR33" s="225"/>
      <c r="AS33" s="225"/>
      <c r="AT33" s="26">
        <f t="shared" si="4"/>
        <v>0</v>
      </c>
      <c r="AU33" s="26">
        <f t="shared" si="0"/>
        <v>0</v>
      </c>
    </row>
    <row r="34" spans="1:47" ht="13.15" customHeight="1" x14ac:dyDescent="0.15">
      <c r="A34" s="3"/>
      <c r="B34" s="27"/>
      <c r="C34" s="27"/>
      <c r="D34" s="225" t="s">
        <v>37</v>
      </c>
      <c r="E34" s="225"/>
      <c r="F34" s="225"/>
      <c r="G34" s="226"/>
      <c r="H34" s="50">
        <f t="shared" si="1"/>
        <v>1059</v>
      </c>
      <c r="I34" s="63">
        <v>1</v>
      </c>
      <c r="J34" s="56">
        <f t="shared" si="2"/>
        <v>50</v>
      </c>
      <c r="K34" s="101">
        <v>0</v>
      </c>
      <c r="L34" s="101">
        <v>1</v>
      </c>
      <c r="M34" s="101">
        <v>5</v>
      </c>
      <c r="N34" s="101">
        <v>5</v>
      </c>
      <c r="O34" s="101">
        <v>0</v>
      </c>
      <c r="P34" s="101">
        <v>8</v>
      </c>
      <c r="Q34" s="101">
        <v>28</v>
      </c>
      <c r="R34" s="101">
        <v>0</v>
      </c>
      <c r="S34" s="102">
        <v>3</v>
      </c>
      <c r="T34" s="102">
        <v>15</v>
      </c>
      <c r="U34" s="101">
        <v>16</v>
      </c>
      <c r="V34" s="63">
        <v>3</v>
      </c>
      <c r="W34" s="212">
        <v>3</v>
      </c>
      <c r="X34" s="43"/>
      <c r="Y34" s="170">
        <v>4</v>
      </c>
      <c r="Z34" s="171">
        <v>0</v>
      </c>
      <c r="AA34" s="171">
        <v>0</v>
      </c>
      <c r="AB34" s="171">
        <v>0</v>
      </c>
      <c r="AC34" s="171">
        <v>1</v>
      </c>
      <c r="AD34" s="171">
        <v>0</v>
      </c>
      <c r="AE34" s="171">
        <v>354</v>
      </c>
      <c r="AF34" s="171">
        <v>52</v>
      </c>
      <c r="AG34" s="171">
        <f t="shared" si="3"/>
        <v>66</v>
      </c>
      <c r="AH34" s="171">
        <v>66</v>
      </c>
      <c r="AI34" s="171">
        <v>0</v>
      </c>
      <c r="AJ34" s="171">
        <v>5</v>
      </c>
      <c r="AK34" s="171">
        <v>1</v>
      </c>
      <c r="AL34" s="171">
        <v>306</v>
      </c>
      <c r="AM34" s="171">
        <v>182</v>
      </c>
      <c r="AN34" s="29"/>
      <c r="AO34" s="27"/>
      <c r="AP34" s="225" t="s">
        <v>37</v>
      </c>
      <c r="AQ34" s="225"/>
      <c r="AR34" s="225"/>
      <c r="AS34" s="225"/>
      <c r="AT34" s="26">
        <f t="shared" si="4"/>
        <v>0</v>
      </c>
      <c r="AU34" s="26">
        <f t="shared" si="0"/>
        <v>0</v>
      </c>
    </row>
    <row r="35" spans="1:47" ht="13.15" customHeight="1" x14ac:dyDescent="0.15">
      <c r="A35" s="3"/>
      <c r="B35" s="27"/>
      <c r="C35" s="27"/>
      <c r="D35" s="27"/>
      <c r="E35" s="225" t="s">
        <v>37</v>
      </c>
      <c r="F35" s="225"/>
      <c r="G35" s="226"/>
      <c r="H35" s="50">
        <f t="shared" si="1"/>
        <v>394</v>
      </c>
      <c r="I35" s="63">
        <v>1</v>
      </c>
      <c r="J35" s="56">
        <f t="shared" si="2"/>
        <v>44</v>
      </c>
      <c r="K35" s="103">
        <v>0</v>
      </c>
      <c r="L35" s="103">
        <v>1</v>
      </c>
      <c r="M35" s="103">
        <v>5</v>
      </c>
      <c r="N35" s="103">
        <v>2</v>
      </c>
      <c r="O35" s="103">
        <v>0</v>
      </c>
      <c r="P35" s="103">
        <v>6</v>
      </c>
      <c r="Q35" s="103">
        <v>28</v>
      </c>
      <c r="R35" s="103">
        <v>0</v>
      </c>
      <c r="S35" s="104">
        <v>2</v>
      </c>
      <c r="T35" s="104">
        <v>7</v>
      </c>
      <c r="U35" s="103">
        <v>12</v>
      </c>
      <c r="V35" s="63">
        <v>2</v>
      </c>
      <c r="W35" s="213">
        <v>2</v>
      </c>
      <c r="X35" s="43"/>
      <c r="Y35" s="172">
        <v>4</v>
      </c>
      <c r="Z35" s="173">
        <v>0</v>
      </c>
      <c r="AA35" s="173">
        <v>0</v>
      </c>
      <c r="AB35" s="173">
        <v>0</v>
      </c>
      <c r="AC35" s="173">
        <v>0</v>
      </c>
      <c r="AD35" s="173">
        <v>0</v>
      </c>
      <c r="AE35" s="173">
        <v>85</v>
      </c>
      <c r="AF35" s="173">
        <v>21</v>
      </c>
      <c r="AG35" s="173">
        <f t="shared" si="3"/>
        <v>39</v>
      </c>
      <c r="AH35" s="173">
        <v>39</v>
      </c>
      <c r="AI35" s="173">
        <v>0</v>
      </c>
      <c r="AJ35" s="173">
        <v>1</v>
      </c>
      <c r="AK35" s="173">
        <v>0</v>
      </c>
      <c r="AL35" s="173">
        <v>120</v>
      </c>
      <c r="AM35" s="173">
        <v>56</v>
      </c>
      <c r="AN35" s="29"/>
      <c r="AO35" s="27"/>
      <c r="AP35" s="27"/>
      <c r="AQ35" s="225" t="s">
        <v>37</v>
      </c>
      <c r="AR35" s="225"/>
      <c r="AS35" s="225"/>
      <c r="AT35" s="26">
        <f t="shared" si="4"/>
        <v>0</v>
      </c>
      <c r="AU35" s="26">
        <f t="shared" si="0"/>
        <v>0</v>
      </c>
    </row>
    <row r="36" spans="1:47" ht="13.15" customHeight="1" x14ac:dyDescent="0.15">
      <c r="A36" s="3"/>
      <c r="B36" s="27"/>
      <c r="C36" s="27"/>
      <c r="D36" s="27"/>
      <c r="E36" s="225" t="s">
        <v>38</v>
      </c>
      <c r="F36" s="225"/>
      <c r="G36" s="226"/>
      <c r="H36" s="50">
        <f t="shared" si="1"/>
        <v>665</v>
      </c>
      <c r="I36" s="63">
        <v>0</v>
      </c>
      <c r="J36" s="56">
        <f t="shared" si="2"/>
        <v>6</v>
      </c>
      <c r="K36" s="103">
        <v>0</v>
      </c>
      <c r="L36" s="103">
        <v>0</v>
      </c>
      <c r="M36" s="103">
        <v>0</v>
      </c>
      <c r="N36" s="103">
        <v>3</v>
      </c>
      <c r="O36" s="103">
        <v>0</v>
      </c>
      <c r="P36" s="103">
        <v>2</v>
      </c>
      <c r="Q36" s="103">
        <v>0</v>
      </c>
      <c r="R36" s="103">
        <v>0</v>
      </c>
      <c r="S36" s="104">
        <v>1</v>
      </c>
      <c r="T36" s="104">
        <v>8</v>
      </c>
      <c r="U36" s="103">
        <v>4</v>
      </c>
      <c r="V36" s="63">
        <v>1</v>
      </c>
      <c r="W36" s="213">
        <v>1</v>
      </c>
      <c r="X36" s="43"/>
      <c r="Y36" s="172">
        <v>0</v>
      </c>
      <c r="Z36" s="173">
        <v>0</v>
      </c>
      <c r="AA36" s="173">
        <v>0</v>
      </c>
      <c r="AB36" s="173">
        <v>0</v>
      </c>
      <c r="AC36" s="173">
        <v>1</v>
      </c>
      <c r="AD36" s="173">
        <v>0</v>
      </c>
      <c r="AE36" s="173">
        <v>269</v>
      </c>
      <c r="AF36" s="173">
        <v>31</v>
      </c>
      <c r="AG36" s="173">
        <f t="shared" si="3"/>
        <v>27</v>
      </c>
      <c r="AH36" s="173">
        <v>27</v>
      </c>
      <c r="AI36" s="173">
        <v>0</v>
      </c>
      <c r="AJ36" s="173">
        <v>4</v>
      </c>
      <c r="AK36" s="173">
        <v>1</v>
      </c>
      <c r="AL36" s="173">
        <v>186</v>
      </c>
      <c r="AM36" s="173">
        <v>126</v>
      </c>
      <c r="AN36" s="29"/>
      <c r="AO36" s="27"/>
      <c r="AP36" s="27"/>
      <c r="AQ36" s="225" t="s">
        <v>38</v>
      </c>
      <c r="AR36" s="225"/>
      <c r="AS36" s="225"/>
      <c r="AT36" s="26">
        <f t="shared" si="4"/>
        <v>0</v>
      </c>
      <c r="AU36" s="26">
        <f t="shared" si="0"/>
        <v>0</v>
      </c>
    </row>
    <row r="37" spans="1:47" ht="13.15" customHeight="1" x14ac:dyDescent="0.15">
      <c r="A37" s="3"/>
      <c r="B37" s="27"/>
      <c r="C37" s="27"/>
      <c r="D37" s="225" t="s">
        <v>39</v>
      </c>
      <c r="E37" s="225"/>
      <c r="F37" s="225"/>
      <c r="G37" s="226"/>
      <c r="H37" s="50">
        <f t="shared" si="1"/>
        <v>1495</v>
      </c>
      <c r="I37" s="63">
        <v>29</v>
      </c>
      <c r="J37" s="56">
        <f>SUM(J38:J42)</f>
        <v>51</v>
      </c>
      <c r="K37" s="59">
        <v>1</v>
      </c>
      <c r="L37" s="59">
        <v>1</v>
      </c>
      <c r="M37" s="59">
        <v>4</v>
      </c>
      <c r="N37" s="59">
        <v>0</v>
      </c>
      <c r="O37" s="59">
        <v>0</v>
      </c>
      <c r="P37" s="59">
        <v>9</v>
      </c>
      <c r="Q37" s="59">
        <v>24</v>
      </c>
      <c r="R37" s="59">
        <v>0</v>
      </c>
      <c r="S37" s="59">
        <v>12</v>
      </c>
      <c r="T37" s="59">
        <v>10</v>
      </c>
      <c r="U37" s="56">
        <v>4</v>
      </c>
      <c r="V37" s="63">
        <v>9</v>
      </c>
      <c r="W37" s="59">
        <v>2</v>
      </c>
      <c r="X37" s="43"/>
      <c r="Y37" s="174">
        <v>41</v>
      </c>
      <c r="Z37" s="174">
        <v>0</v>
      </c>
      <c r="AA37" s="174">
        <v>2</v>
      </c>
      <c r="AB37" s="174">
        <v>0</v>
      </c>
      <c r="AC37" s="174">
        <v>8</v>
      </c>
      <c r="AD37" s="174">
        <v>6</v>
      </c>
      <c r="AE37" s="174">
        <v>276</v>
      </c>
      <c r="AF37" s="174">
        <v>272</v>
      </c>
      <c r="AG37" s="174">
        <f t="shared" si="3"/>
        <v>145</v>
      </c>
      <c r="AH37" s="174">
        <v>145</v>
      </c>
      <c r="AI37" s="174">
        <v>0</v>
      </c>
      <c r="AJ37" s="174">
        <v>82</v>
      </c>
      <c r="AK37" s="174">
        <v>58</v>
      </c>
      <c r="AL37" s="174">
        <v>398</v>
      </c>
      <c r="AM37" s="174">
        <v>102</v>
      </c>
      <c r="AN37" s="29"/>
      <c r="AO37" s="27"/>
      <c r="AP37" s="225" t="s">
        <v>39</v>
      </c>
      <c r="AQ37" s="225"/>
      <c r="AR37" s="225"/>
      <c r="AS37" s="225"/>
      <c r="AT37" s="26">
        <f t="shared" si="4"/>
        <v>0</v>
      </c>
      <c r="AU37" s="26">
        <f t="shared" si="0"/>
        <v>0</v>
      </c>
    </row>
    <row r="38" spans="1:47" ht="13.15" customHeight="1" x14ac:dyDescent="0.15">
      <c r="A38" s="3"/>
      <c r="B38" s="27"/>
      <c r="C38" s="27"/>
      <c r="D38" s="27"/>
      <c r="E38" s="229" t="s">
        <v>14</v>
      </c>
      <c r="F38" s="229"/>
      <c r="G38" s="231"/>
      <c r="H38" s="50">
        <f t="shared" si="1"/>
        <v>177</v>
      </c>
      <c r="I38" s="63">
        <v>0</v>
      </c>
      <c r="J38" s="56">
        <f t="shared" si="2"/>
        <v>1</v>
      </c>
      <c r="K38" s="105">
        <v>0</v>
      </c>
      <c r="L38" s="105">
        <v>0</v>
      </c>
      <c r="M38" s="105">
        <v>0</v>
      </c>
      <c r="N38" s="105">
        <v>0</v>
      </c>
      <c r="O38" s="105">
        <v>0</v>
      </c>
      <c r="P38" s="105">
        <v>0</v>
      </c>
      <c r="Q38" s="105">
        <v>0</v>
      </c>
      <c r="R38" s="105">
        <v>0</v>
      </c>
      <c r="S38" s="106">
        <v>1</v>
      </c>
      <c r="T38" s="106">
        <v>1</v>
      </c>
      <c r="U38" s="105">
        <v>0</v>
      </c>
      <c r="V38" s="63">
        <v>0</v>
      </c>
      <c r="W38" s="214">
        <v>0</v>
      </c>
      <c r="X38" s="43"/>
      <c r="Y38" s="175">
        <v>5</v>
      </c>
      <c r="Z38" s="176">
        <v>0</v>
      </c>
      <c r="AA38" s="176">
        <v>1</v>
      </c>
      <c r="AB38" s="176">
        <v>0</v>
      </c>
      <c r="AC38" s="176">
        <v>1</v>
      </c>
      <c r="AD38" s="176">
        <v>3</v>
      </c>
      <c r="AE38" s="176">
        <v>20</v>
      </c>
      <c r="AF38" s="176">
        <v>30</v>
      </c>
      <c r="AG38" s="176">
        <f t="shared" si="3"/>
        <v>101</v>
      </c>
      <c r="AH38" s="176">
        <v>101</v>
      </c>
      <c r="AI38" s="176">
        <v>0</v>
      </c>
      <c r="AJ38" s="176">
        <v>3</v>
      </c>
      <c r="AK38" s="176">
        <v>0</v>
      </c>
      <c r="AL38" s="176">
        <v>6</v>
      </c>
      <c r="AM38" s="176">
        <v>5</v>
      </c>
      <c r="AN38" s="29"/>
      <c r="AO38" s="27"/>
      <c r="AP38" s="27"/>
      <c r="AQ38" s="229" t="s">
        <v>14</v>
      </c>
      <c r="AR38" s="229"/>
      <c r="AS38" s="229"/>
      <c r="AT38" s="26">
        <f t="shared" si="4"/>
        <v>0</v>
      </c>
      <c r="AU38" s="26">
        <f t="shared" si="0"/>
        <v>0</v>
      </c>
    </row>
    <row r="39" spans="1:47" ht="13.15" customHeight="1" x14ac:dyDescent="0.15">
      <c r="A39" s="3"/>
      <c r="B39" s="27"/>
      <c r="C39" s="27"/>
      <c r="D39" s="27"/>
      <c r="E39" s="225" t="s">
        <v>15</v>
      </c>
      <c r="F39" s="225"/>
      <c r="G39" s="226"/>
      <c r="H39" s="50">
        <f t="shared" si="1"/>
        <v>1232</v>
      </c>
      <c r="I39" s="107">
        <v>26</v>
      </c>
      <c r="J39" s="56">
        <f t="shared" si="2"/>
        <v>49</v>
      </c>
      <c r="K39" s="105">
        <v>1</v>
      </c>
      <c r="L39" s="105">
        <v>1</v>
      </c>
      <c r="M39" s="105">
        <v>3</v>
      </c>
      <c r="N39" s="105">
        <v>0</v>
      </c>
      <c r="O39" s="105">
        <v>0</v>
      </c>
      <c r="P39" s="105">
        <v>9</v>
      </c>
      <c r="Q39" s="105">
        <v>24</v>
      </c>
      <c r="R39" s="105">
        <v>0</v>
      </c>
      <c r="S39" s="106">
        <v>11</v>
      </c>
      <c r="T39" s="106">
        <v>7</v>
      </c>
      <c r="U39" s="105">
        <v>4</v>
      </c>
      <c r="V39" s="63">
        <v>7</v>
      </c>
      <c r="W39" s="214">
        <v>1</v>
      </c>
      <c r="X39" s="43"/>
      <c r="Y39" s="175">
        <v>32</v>
      </c>
      <c r="Z39" s="176">
        <v>0</v>
      </c>
      <c r="AA39" s="176">
        <v>1</v>
      </c>
      <c r="AB39" s="176">
        <v>0</v>
      </c>
      <c r="AC39" s="176">
        <v>5</v>
      </c>
      <c r="AD39" s="176">
        <v>3</v>
      </c>
      <c r="AE39" s="176">
        <v>246</v>
      </c>
      <c r="AF39" s="176">
        <v>210</v>
      </c>
      <c r="AG39" s="176">
        <f t="shared" si="3"/>
        <v>35</v>
      </c>
      <c r="AH39" s="176">
        <v>35</v>
      </c>
      <c r="AI39" s="176">
        <v>0</v>
      </c>
      <c r="AJ39" s="176">
        <v>78</v>
      </c>
      <c r="AK39" s="176">
        <v>58</v>
      </c>
      <c r="AL39" s="176">
        <v>378</v>
      </c>
      <c r="AM39" s="176">
        <v>92</v>
      </c>
      <c r="AN39" s="29"/>
      <c r="AO39" s="27"/>
      <c r="AP39" s="27"/>
      <c r="AQ39" s="225" t="s">
        <v>15</v>
      </c>
      <c r="AR39" s="225"/>
      <c r="AS39" s="225"/>
      <c r="AT39" s="26">
        <f t="shared" si="4"/>
        <v>0</v>
      </c>
      <c r="AU39" s="26">
        <f t="shared" ref="AU39:AU62" si="5">SUM(K39:S39)-J39</f>
        <v>0</v>
      </c>
    </row>
    <row r="40" spans="1:47" ht="13.15" customHeight="1" x14ac:dyDescent="0.15">
      <c r="A40" s="3"/>
      <c r="B40" s="27"/>
      <c r="C40" s="27"/>
      <c r="D40" s="27"/>
      <c r="E40" s="230" t="s">
        <v>95</v>
      </c>
      <c r="F40" s="225"/>
      <c r="G40" s="226"/>
      <c r="H40" s="50">
        <f t="shared" si="1"/>
        <v>0</v>
      </c>
      <c r="I40" s="107">
        <v>0</v>
      </c>
      <c r="J40" s="56">
        <f t="shared" si="2"/>
        <v>0</v>
      </c>
      <c r="K40" s="105">
        <v>0</v>
      </c>
      <c r="L40" s="105">
        <v>0</v>
      </c>
      <c r="M40" s="105">
        <v>0</v>
      </c>
      <c r="N40" s="105">
        <v>0</v>
      </c>
      <c r="O40" s="105">
        <v>0</v>
      </c>
      <c r="P40" s="105">
        <v>0</v>
      </c>
      <c r="Q40" s="105">
        <v>0</v>
      </c>
      <c r="R40" s="105">
        <v>0</v>
      </c>
      <c r="S40" s="106">
        <v>0</v>
      </c>
      <c r="T40" s="106">
        <v>0</v>
      </c>
      <c r="U40" s="105">
        <v>0</v>
      </c>
      <c r="V40" s="63">
        <v>0</v>
      </c>
      <c r="W40" s="214">
        <v>0</v>
      </c>
      <c r="X40" s="43"/>
      <c r="Y40" s="175">
        <v>0</v>
      </c>
      <c r="Z40" s="176">
        <v>0</v>
      </c>
      <c r="AA40" s="176">
        <v>0</v>
      </c>
      <c r="AB40" s="176">
        <v>0</v>
      </c>
      <c r="AC40" s="176">
        <v>0</v>
      </c>
      <c r="AD40" s="176">
        <v>0</v>
      </c>
      <c r="AE40" s="176">
        <v>0</v>
      </c>
      <c r="AF40" s="176">
        <v>0</v>
      </c>
      <c r="AG40" s="176">
        <f t="shared" si="3"/>
        <v>0</v>
      </c>
      <c r="AH40" s="176">
        <v>0</v>
      </c>
      <c r="AI40" s="176">
        <v>0</v>
      </c>
      <c r="AJ40" s="176">
        <v>0</v>
      </c>
      <c r="AK40" s="176">
        <v>0</v>
      </c>
      <c r="AL40" s="176">
        <v>0</v>
      </c>
      <c r="AM40" s="176">
        <v>0</v>
      </c>
      <c r="AN40" s="29"/>
      <c r="AO40" s="27"/>
      <c r="AP40" s="27"/>
      <c r="AQ40" s="230" t="s">
        <v>95</v>
      </c>
      <c r="AR40" s="225"/>
      <c r="AS40" s="225"/>
      <c r="AT40" s="26">
        <f t="shared" si="4"/>
        <v>0</v>
      </c>
      <c r="AU40" s="26">
        <f t="shared" si="5"/>
        <v>0</v>
      </c>
    </row>
    <row r="41" spans="1:47" ht="13.15" customHeight="1" x14ac:dyDescent="0.15">
      <c r="A41" s="3"/>
      <c r="B41" s="27"/>
      <c r="C41" s="27"/>
      <c r="D41" s="27"/>
      <c r="E41" s="225" t="s">
        <v>16</v>
      </c>
      <c r="F41" s="225"/>
      <c r="G41" s="226"/>
      <c r="H41" s="50">
        <f t="shared" si="1"/>
        <v>55</v>
      </c>
      <c r="I41" s="107">
        <v>1</v>
      </c>
      <c r="J41" s="56">
        <f t="shared" si="2"/>
        <v>0</v>
      </c>
      <c r="K41" s="105">
        <v>0</v>
      </c>
      <c r="L41" s="105">
        <v>0</v>
      </c>
      <c r="M41" s="105">
        <v>0</v>
      </c>
      <c r="N41" s="105">
        <v>0</v>
      </c>
      <c r="O41" s="105">
        <v>0</v>
      </c>
      <c r="P41" s="105">
        <v>0</v>
      </c>
      <c r="Q41" s="105">
        <v>0</v>
      </c>
      <c r="R41" s="105">
        <v>0</v>
      </c>
      <c r="S41" s="106">
        <v>0</v>
      </c>
      <c r="T41" s="106">
        <v>2</v>
      </c>
      <c r="U41" s="105">
        <v>0</v>
      </c>
      <c r="V41" s="63">
        <v>2</v>
      </c>
      <c r="W41" s="214">
        <v>1</v>
      </c>
      <c r="X41" s="43"/>
      <c r="Y41" s="175">
        <v>3</v>
      </c>
      <c r="Z41" s="176">
        <v>0</v>
      </c>
      <c r="AA41" s="176">
        <v>0</v>
      </c>
      <c r="AB41" s="176">
        <v>0</v>
      </c>
      <c r="AC41" s="176">
        <v>1</v>
      </c>
      <c r="AD41" s="176">
        <v>0</v>
      </c>
      <c r="AE41" s="176">
        <v>6</v>
      </c>
      <c r="AF41" s="176">
        <v>26</v>
      </c>
      <c r="AG41" s="176">
        <f t="shared" si="3"/>
        <v>5</v>
      </c>
      <c r="AH41" s="176">
        <v>5</v>
      </c>
      <c r="AI41" s="176">
        <v>0</v>
      </c>
      <c r="AJ41" s="176">
        <v>0</v>
      </c>
      <c r="AK41" s="176">
        <v>0</v>
      </c>
      <c r="AL41" s="176">
        <v>5</v>
      </c>
      <c r="AM41" s="176">
        <v>3</v>
      </c>
      <c r="AN41" s="29"/>
      <c r="AO41" s="27"/>
      <c r="AP41" s="27"/>
      <c r="AQ41" s="225" t="s">
        <v>16</v>
      </c>
      <c r="AR41" s="225"/>
      <c r="AS41" s="225"/>
      <c r="AT41" s="26">
        <f t="shared" si="4"/>
        <v>0</v>
      </c>
      <c r="AU41" s="26">
        <f t="shared" si="5"/>
        <v>0</v>
      </c>
    </row>
    <row r="42" spans="1:47" ht="13.15" customHeight="1" x14ac:dyDescent="0.15">
      <c r="A42" s="3"/>
      <c r="B42" s="27"/>
      <c r="C42" s="27"/>
      <c r="D42" s="27"/>
      <c r="E42" s="227" t="s">
        <v>40</v>
      </c>
      <c r="F42" s="227"/>
      <c r="G42" s="265"/>
      <c r="H42" s="50">
        <f t="shared" si="1"/>
        <v>31</v>
      </c>
      <c r="I42" s="63">
        <v>2</v>
      </c>
      <c r="J42" s="56">
        <f t="shared" si="2"/>
        <v>1</v>
      </c>
      <c r="K42" s="105">
        <v>0</v>
      </c>
      <c r="L42" s="105">
        <v>0</v>
      </c>
      <c r="M42" s="105">
        <v>1</v>
      </c>
      <c r="N42" s="105">
        <v>0</v>
      </c>
      <c r="O42" s="105">
        <v>0</v>
      </c>
      <c r="P42" s="105">
        <v>0</v>
      </c>
      <c r="Q42" s="105">
        <v>0</v>
      </c>
      <c r="R42" s="105">
        <v>0</v>
      </c>
      <c r="S42" s="106">
        <v>0</v>
      </c>
      <c r="T42" s="106">
        <v>0</v>
      </c>
      <c r="U42" s="105">
        <v>0</v>
      </c>
      <c r="V42" s="63">
        <v>0</v>
      </c>
      <c r="W42" s="214">
        <v>0</v>
      </c>
      <c r="X42" s="43"/>
      <c r="Y42" s="175">
        <v>1</v>
      </c>
      <c r="Z42" s="176">
        <v>0</v>
      </c>
      <c r="AA42" s="176">
        <v>0</v>
      </c>
      <c r="AB42" s="176">
        <v>0</v>
      </c>
      <c r="AC42" s="176">
        <v>1</v>
      </c>
      <c r="AD42" s="176">
        <v>0</v>
      </c>
      <c r="AE42" s="176">
        <v>4</v>
      </c>
      <c r="AF42" s="176">
        <v>6</v>
      </c>
      <c r="AG42" s="176">
        <f t="shared" si="3"/>
        <v>4</v>
      </c>
      <c r="AH42" s="176">
        <v>4</v>
      </c>
      <c r="AI42" s="176">
        <v>0</v>
      </c>
      <c r="AJ42" s="176">
        <v>1</v>
      </c>
      <c r="AK42" s="176">
        <v>0</v>
      </c>
      <c r="AL42" s="176">
        <v>9</v>
      </c>
      <c r="AM42" s="176">
        <v>2</v>
      </c>
      <c r="AN42" s="29"/>
      <c r="AO42" s="27"/>
      <c r="AP42" s="27"/>
      <c r="AQ42" s="227" t="s">
        <v>40</v>
      </c>
      <c r="AR42" s="227"/>
      <c r="AS42" s="227"/>
      <c r="AT42" s="26">
        <f t="shared" si="4"/>
        <v>0</v>
      </c>
      <c r="AU42" s="26">
        <f t="shared" si="5"/>
        <v>0</v>
      </c>
    </row>
    <row r="43" spans="1:47" ht="13.15" customHeight="1" x14ac:dyDescent="0.15">
      <c r="A43" s="3"/>
      <c r="B43" s="27"/>
      <c r="C43" s="27"/>
      <c r="D43" s="225" t="s">
        <v>41</v>
      </c>
      <c r="E43" s="225"/>
      <c r="F43" s="225"/>
      <c r="G43" s="226"/>
      <c r="H43" s="50">
        <f t="shared" si="1"/>
        <v>60</v>
      </c>
      <c r="I43" s="63">
        <v>0</v>
      </c>
      <c r="J43" s="56">
        <f t="shared" si="2"/>
        <v>0</v>
      </c>
      <c r="K43" s="108">
        <v>0</v>
      </c>
      <c r="L43" s="108">
        <v>0</v>
      </c>
      <c r="M43" s="108">
        <v>0</v>
      </c>
      <c r="N43" s="108">
        <v>0</v>
      </c>
      <c r="O43" s="108">
        <v>0</v>
      </c>
      <c r="P43" s="108">
        <v>0</v>
      </c>
      <c r="Q43" s="108">
        <v>0</v>
      </c>
      <c r="R43" s="108">
        <v>0</v>
      </c>
      <c r="S43" s="109">
        <v>0</v>
      </c>
      <c r="T43" s="109">
        <v>2</v>
      </c>
      <c r="U43" s="108">
        <v>0</v>
      </c>
      <c r="V43" s="63">
        <v>1</v>
      </c>
      <c r="W43" s="63">
        <v>0</v>
      </c>
      <c r="X43" s="43"/>
      <c r="Y43" s="177">
        <v>0</v>
      </c>
      <c r="Z43" s="177">
        <v>0</v>
      </c>
      <c r="AA43" s="177">
        <v>0</v>
      </c>
      <c r="AB43" s="177">
        <v>0</v>
      </c>
      <c r="AC43" s="177">
        <v>0</v>
      </c>
      <c r="AD43" s="177">
        <v>0</v>
      </c>
      <c r="AE43" s="177">
        <v>15</v>
      </c>
      <c r="AF43" s="177">
        <v>9</v>
      </c>
      <c r="AG43" s="177">
        <f t="shared" si="3"/>
        <v>3</v>
      </c>
      <c r="AH43" s="177">
        <v>3</v>
      </c>
      <c r="AI43" s="177">
        <v>0</v>
      </c>
      <c r="AJ43" s="177">
        <v>0</v>
      </c>
      <c r="AK43" s="177">
        <v>1</v>
      </c>
      <c r="AL43" s="177">
        <v>25</v>
      </c>
      <c r="AM43" s="177">
        <v>4</v>
      </c>
      <c r="AN43" s="29"/>
      <c r="AO43" s="27"/>
      <c r="AP43" s="225" t="s">
        <v>41</v>
      </c>
      <c r="AQ43" s="225"/>
      <c r="AR43" s="225"/>
      <c r="AS43" s="225"/>
      <c r="AT43" s="26">
        <f t="shared" si="4"/>
        <v>0</v>
      </c>
      <c r="AU43" s="26">
        <f t="shared" si="5"/>
        <v>0</v>
      </c>
    </row>
    <row r="44" spans="1:47" ht="13.15" customHeight="1" x14ac:dyDescent="0.15">
      <c r="A44" s="3"/>
      <c r="B44" s="27"/>
      <c r="C44" s="27"/>
      <c r="D44" s="27"/>
      <c r="E44" s="228" t="s">
        <v>30</v>
      </c>
      <c r="F44" s="228"/>
      <c r="G44" s="28" t="s">
        <v>17</v>
      </c>
      <c r="H44" s="50">
        <f t="shared" si="1"/>
        <v>40</v>
      </c>
      <c r="I44" s="63">
        <v>0</v>
      </c>
      <c r="J44" s="56">
        <f t="shared" si="2"/>
        <v>0</v>
      </c>
      <c r="K44" s="110">
        <v>0</v>
      </c>
      <c r="L44" s="110">
        <v>0</v>
      </c>
      <c r="M44" s="110">
        <v>0</v>
      </c>
      <c r="N44" s="110">
        <v>0</v>
      </c>
      <c r="O44" s="110">
        <v>0</v>
      </c>
      <c r="P44" s="110">
        <v>0</v>
      </c>
      <c r="Q44" s="110">
        <v>0</v>
      </c>
      <c r="R44" s="110">
        <v>0</v>
      </c>
      <c r="S44" s="111">
        <v>0</v>
      </c>
      <c r="T44" s="111">
        <v>2</v>
      </c>
      <c r="U44" s="110">
        <v>0</v>
      </c>
      <c r="V44" s="63">
        <v>0</v>
      </c>
      <c r="W44" s="215">
        <v>0</v>
      </c>
      <c r="X44" s="43"/>
      <c r="Y44" s="178">
        <v>0</v>
      </c>
      <c r="Z44" s="179">
        <v>0</v>
      </c>
      <c r="AA44" s="179">
        <v>0</v>
      </c>
      <c r="AB44" s="179">
        <v>0</v>
      </c>
      <c r="AC44" s="179">
        <v>0</v>
      </c>
      <c r="AD44" s="179">
        <v>0</v>
      </c>
      <c r="AE44" s="179">
        <v>6</v>
      </c>
      <c r="AF44" s="179">
        <v>9</v>
      </c>
      <c r="AG44" s="179">
        <f t="shared" si="3"/>
        <v>0</v>
      </c>
      <c r="AH44" s="179">
        <v>0</v>
      </c>
      <c r="AI44" s="179">
        <v>0</v>
      </c>
      <c r="AJ44" s="179">
        <v>0</v>
      </c>
      <c r="AK44" s="179">
        <v>1</v>
      </c>
      <c r="AL44" s="179">
        <v>19</v>
      </c>
      <c r="AM44" s="179">
        <v>3</v>
      </c>
      <c r="AN44" s="29"/>
      <c r="AO44" s="27"/>
      <c r="AP44" s="27"/>
      <c r="AQ44" s="228" t="s">
        <v>42</v>
      </c>
      <c r="AR44" s="228"/>
      <c r="AS44" s="27" t="s">
        <v>17</v>
      </c>
      <c r="AT44" s="26">
        <f t="shared" si="4"/>
        <v>0</v>
      </c>
      <c r="AU44" s="26">
        <f t="shared" si="5"/>
        <v>0</v>
      </c>
    </row>
    <row r="45" spans="1:47" ht="13.15" customHeight="1" x14ac:dyDescent="0.15">
      <c r="A45" s="3"/>
      <c r="B45" s="27"/>
      <c r="C45" s="27"/>
      <c r="D45" s="225" t="s">
        <v>23</v>
      </c>
      <c r="E45" s="225"/>
      <c r="F45" s="225"/>
      <c r="G45" s="226"/>
      <c r="H45" s="50">
        <f t="shared" si="1"/>
        <v>1</v>
      </c>
      <c r="I45" s="63">
        <v>0</v>
      </c>
      <c r="J45" s="56">
        <f t="shared" si="2"/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  <c r="Q45" s="63">
        <v>0</v>
      </c>
      <c r="R45" s="63">
        <v>0</v>
      </c>
      <c r="S45" s="63">
        <v>0</v>
      </c>
      <c r="T45" s="63">
        <v>0</v>
      </c>
      <c r="U45" s="112">
        <v>0</v>
      </c>
      <c r="V45" s="63">
        <v>0</v>
      </c>
      <c r="W45" s="216">
        <v>0</v>
      </c>
      <c r="X45" s="43"/>
      <c r="Y45" s="180">
        <v>0</v>
      </c>
      <c r="Z45" s="181">
        <v>0</v>
      </c>
      <c r="AA45" s="181">
        <v>0</v>
      </c>
      <c r="AB45" s="181">
        <v>0</v>
      </c>
      <c r="AC45" s="181">
        <v>0</v>
      </c>
      <c r="AD45" s="181">
        <v>0</v>
      </c>
      <c r="AE45" s="181">
        <v>0</v>
      </c>
      <c r="AF45" s="181">
        <v>0</v>
      </c>
      <c r="AG45" s="181">
        <f t="shared" si="3"/>
        <v>0</v>
      </c>
      <c r="AH45" s="181">
        <v>0</v>
      </c>
      <c r="AI45" s="181">
        <v>0</v>
      </c>
      <c r="AJ45" s="181">
        <v>0</v>
      </c>
      <c r="AK45" s="181">
        <v>0</v>
      </c>
      <c r="AL45" s="181">
        <v>1</v>
      </c>
      <c r="AM45" s="181">
        <v>0</v>
      </c>
      <c r="AN45" s="29"/>
      <c r="AO45" s="27"/>
      <c r="AP45" s="225" t="s">
        <v>23</v>
      </c>
      <c r="AQ45" s="225"/>
      <c r="AR45" s="225"/>
      <c r="AS45" s="225"/>
      <c r="AT45" s="26">
        <f t="shared" si="4"/>
        <v>0</v>
      </c>
      <c r="AU45" s="26">
        <f t="shared" si="5"/>
        <v>0</v>
      </c>
    </row>
    <row r="46" spans="1:47" ht="13.15" customHeight="1" x14ac:dyDescent="0.15">
      <c r="A46" s="3"/>
      <c r="B46" s="27"/>
      <c r="C46" s="27"/>
      <c r="D46" s="225" t="s">
        <v>43</v>
      </c>
      <c r="E46" s="225"/>
      <c r="F46" s="225"/>
      <c r="G46" s="226"/>
      <c r="H46" s="50">
        <f t="shared" si="1"/>
        <v>56</v>
      </c>
      <c r="I46" s="63">
        <v>0</v>
      </c>
      <c r="J46" s="56">
        <f t="shared" si="2"/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  <c r="Q46" s="63">
        <v>0</v>
      </c>
      <c r="R46" s="63">
        <v>0</v>
      </c>
      <c r="S46" s="63">
        <v>0</v>
      </c>
      <c r="T46" s="63">
        <v>0</v>
      </c>
      <c r="U46" s="112">
        <v>0</v>
      </c>
      <c r="V46" s="63">
        <v>0</v>
      </c>
      <c r="W46" s="216">
        <v>0</v>
      </c>
      <c r="X46" s="43"/>
      <c r="Y46" s="180">
        <v>0</v>
      </c>
      <c r="Z46" s="181">
        <v>0</v>
      </c>
      <c r="AA46" s="181">
        <v>0</v>
      </c>
      <c r="AB46" s="181">
        <v>0</v>
      </c>
      <c r="AC46" s="181">
        <v>0</v>
      </c>
      <c r="AD46" s="181">
        <v>0</v>
      </c>
      <c r="AE46" s="181">
        <v>27</v>
      </c>
      <c r="AF46" s="181">
        <v>1</v>
      </c>
      <c r="AG46" s="181">
        <f t="shared" si="3"/>
        <v>1</v>
      </c>
      <c r="AH46" s="181">
        <v>1</v>
      </c>
      <c r="AI46" s="181">
        <v>0</v>
      </c>
      <c r="AJ46" s="181">
        <v>1</v>
      </c>
      <c r="AK46" s="181">
        <v>0</v>
      </c>
      <c r="AL46" s="181">
        <v>20</v>
      </c>
      <c r="AM46" s="181">
        <v>6</v>
      </c>
      <c r="AN46" s="29"/>
      <c r="AO46" s="27"/>
      <c r="AP46" s="225" t="s">
        <v>43</v>
      </c>
      <c r="AQ46" s="225"/>
      <c r="AR46" s="225"/>
      <c r="AS46" s="225"/>
      <c r="AT46" s="26">
        <f t="shared" si="4"/>
        <v>0</v>
      </c>
      <c r="AU46" s="26">
        <f t="shared" si="5"/>
        <v>0</v>
      </c>
    </row>
    <row r="47" spans="1:47" s="22" customFormat="1" ht="13.15" customHeight="1" x14ac:dyDescent="0.15">
      <c r="B47" s="25"/>
      <c r="C47" s="232" t="s">
        <v>80</v>
      </c>
      <c r="D47" s="232"/>
      <c r="E47" s="232"/>
      <c r="F47" s="232"/>
      <c r="G47" s="249"/>
      <c r="H47" s="50">
        <f t="shared" si="1"/>
        <v>6595</v>
      </c>
      <c r="I47" s="113">
        <v>271</v>
      </c>
      <c r="J47" s="50">
        <f t="shared" si="2"/>
        <v>384</v>
      </c>
      <c r="K47" s="114">
        <v>24</v>
      </c>
      <c r="L47" s="114">
        <v>1</v>
      </c>
      <c r="M47" s="114">
        <v>182</v>
      </c>
      <c r="N47" s="114">
        <v>28</v>
      </c>
      <c r="O47" s="114">
        <v>1</v>
      </c>
      <c r="P47" s="114">
        <v>22</v>
      </c>
      <c r="Q47" s="114">
        <v>47</v>
      </c>
      <c r="R47" s="114">
        <v>1</v>
      </c>
      <c r="S47" s="115">
        <v>78</v>
      </c>
      <c r="T47" s="115">
        <v>125</v>
      </c>
      <c r="U47" s="114">
        <v>0</v>
      </c>
      <c r="V47" s="54">
        <v>7</v>
      </c>
      <c r="W47" s="217">
        <v>120</v>
      </c>
      <c r="X47" s="23"/>
      <c r="Y47" s="182">
        <v>23</v>
      </c>
      <c r="Z47" s="183">
        <v>1</v>
      </c>
      <c r="AA47" s="183">
        <v>13</v>
      </c>
      <c r="AB47" s="183">
        <v>139</v>
      </c>
      <c r="AC47" s="183">
        <v>4</v>
      </c>
      <c r="AD47" s="183">
        <v>53</v>
      </c>
      <c r="AE47" s="183">
        <v>1163</v>
      </c>
      <c r="AF47" s="183">
        <v>591</v>
      </c>
      <c r="AG47" s="183">
        <f t="shared" si="3"/>
        <v>1195</v>
      </c>
      <c r="AH47" s="183">
        <v>1163</v>
      </c>
      <c r="AI47" s="183">
        <v>32</v>
      </c>
      <c r="AJ47" s="183">
        <v>304</v>
      </c>
      <c r="AK47" s="183">
        <v>438</v>
      </c>
      <c r="AL47" s="183">
        <v>1158</v>
      </c>
      <c r="AM47" s="183">
        <v>606</v>
      </c>
      <c r="AN47" s="24"/>
      <c r="AO47" s="232" t="s">
        <v>80</v>
      </c>
      <c r="AP47" s="232"/>
      <c r="AQ47" s="232"/>
      <c r="AR47" s="232"/>
      <c r="AS47" s="232"/>
      <c r="AT47" s="26">
        <f t="shared" si="4"/>
        <v>0</v>
      </c>
      <c r="AU47" s="26">
        <f t="shared" si="5"/>
        <v>0</v>
      </c>
    </row>
    <row r="48" spans="1:47" ht="13.15" customHeight="1" x14ac:dyDescent="0.15">
      <c r="A48" s="3"/>
      <c r="B48" s="27"/>
      <c r="C48" s="27"/>
      <c r="D48" s="225" t="s">
        <v>44</v>
      </c>
      <c r="E48" s="225"/>
      <c r="F48" s="225"/>
      <c r="G48" s="226"/>
      <c r="H48" s="50">
        <f t="shared" si="1"/>
        <v>150</v>
      </c>
      <c r="I48" s="116">
        <v>49</v>
      </c>
      <c r="J48" s="56">
        <f t="shared" si="2"/>
        <v>0</v>
      </c>
      <c r="K48" s="117">
        <v>0</v>
      </c>
      <c r="L48" s="117">
        <v>0</v>
      </c>
      <c r="M48" s="117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0</v>
      </c>
      <c r="S48" s="118">
        <v>0</v>
      </c>
      <c r="T48" s="118">
        <v>0</v>
      </c>
      <c r="U48" s="117">
        <v>0</v>
      </c>
      <c r="V48" s="63">
        <v>0</v>
      </c>
      <c r="W48" s="218">
        <v>0</v>
      </c>
      <c r="X48" s="43"/>
      <c r="Y48" s="184">
        <v>0</v>
      </c>
      <c r="Z48" s="185">
        <v>0</v>
      </c>
      <c r="AA48" s="185">
        <v>0</v>
      </c>
      <c r="AB48" s="185">
        <v>0</v>
      </c>
      <c r="AC48" s="185">
        <v>0</v>
      </c>
      <c r="AD48" s="185">
        <v>2</v>
      </c>
      <c r="AE48" s="185">
        <v>13</v>
      </c>
      <c r="AF48" s="185">
        <v>28</v>
      </c>
      <c r="AG48" s="185">
        <f t="shared" si="3"/>
        <v>1</v>
      </c>
      <c r="AH48" s="185">
        <v>1</v>
      </c>
      <c r="AI48" s="185">
        <v>0</v>
      </c>
      <c r="AJ48" s="185">
        <v>6</v>
      </c>
      <c r="AK48" s="185">
        <v>0</v>
      </c>
      <c r="AL48" s="185">
        <v>49</v>
      </c>
      <c r="AM48" s="185">
        <v>2</v>
      </c>
      <c r="AN48" s="29"/>
      <c r="AO48" s="27"/>
      <c r="AP48" s="225" t="s">
        <v>44</v>
      </c>
      <c r="AQ48" s="225"/>
      <c r="AR48" s="225"/>
      <c r="AS48" s="225"/>
      <c r="AT48" s="26">
        <f t="shared" si="4"/>
        <v>0</v>
      </c>
      <c r="AU48" s="26">
        <f t="shared" si="5"/>
        <v>0</v>
      </c>
    </row>
    <row r="49" spans="1:47" ht="13.15" customHeight="1" x14ac:dyDescent="0.15">
      <c r="A49" s="3"/>
      <c r="B49" s="27"/>
      <c r="C49" s="27"/>
      <c r="D49" s="27"/>
      <c r="E49" s="227" t="s">
        <v>45</v>
      </c>
      <c r="F49" s="225"/>
      <c r="G49" s="226"/>
      <c r="H49" s="50">
        <f t="shared" si="1"/>
        <v>81</v>
      </c>
      <c r="I49" s="119">
        <v>23</v>
      </c>
      <c r="J49" s="56">
        <f t="shared" si="2"/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0">
        <v>0</v>
      </c>
      <c r="S49" s="121">
        <v>0</v>
      </c>
      <c r="T49" s="121">
        <v>0</v>
      </c>
      <c r="U49" s="120">
        <v>0</v>
      </c>
      <c r="V49" s="63">
        <v>0</v>
      </c>
      <c r="W49" s="219">
        <v>0</v>
      </c>
      <c r="X49" s="43"/>
      <c r="Y49" s="186">
        <v>0</v>
      </c>
      <c r="Z49" s="187">
        <v>0</v>
      </c>
      <c r="AA49" s="187">
        <v>0</v>
      </c>
      <c r="AB49" s="187">
        <v>0</v>
      </c>
      <c r="AC49" s="187">
        <v>0</v>
      </c>
      <c r="AD49" s="187">
        <v>1</v>
      </c>
      <c r="AE49" s="187">
        <v>9</v>
      </c>
      <c r="AF49" s="187">
        <v>25</v>
      </c>
      <c r="AG49" s="187">
        <f t="shared" si="3"/>
        <v>0</v>
      </c>
      <c r="AH49" s="187">
        <v>0</v>
      </c>
      <c r="AI49" s="187">
        <v>0</v>
      </c>
      <c r="AJ49" s="187">
        <v>4</v>
      </c>
      <c r="AK49" s="187">
        <v>0</v>
      </c>
      <c r="AL49" s="187">
        <v>18</v>
      </c>
      <c r="AM49" s="187">
        <v>1</v>
      </c>
      <c r="AN49" s="29"/>
      <c r="AO49" s="27"/>
      <c r="AP49" s="27"/>
      <c r="AQ49" s="227" t="s">
        <v>45</v>
      </c>
      <c r="AR49" s="225"/>
      <c r="AS49" s="225"/>
      <c r="AT49" s="26">
        <f t="shared" si="4"/>
        <v>0</v>
      </c>
      <c r="AU49" s="26">
        <f t="shared" si="5"/>
        <v>0</v>
      </c>
    </row>
    <row r="50" spans="1:47" ht="13.15" customHeight="1" x14ac:dyDescent="0.15">
      <c r="A50" s="3"/>
      <c r="B50" s="27"/>
      <c r="C50" s="27"/>
      <c r="D50" s="27"/>
      <c r="E50" s="227" t="s">
        <v>46</v>
      </c>
      <c r="F50" s="225"/>
      <c r="G50" s="226"/>
      <c r="H50" s="50">
        <f t="shared" si="1"/>
        <v>36</v>
      </c>
      <c r="I50" s="119">
        <v>13</v>
      </c>
      <c r="J50" s="56">
        <f t="shared" si="2"/>
        <v>0</v>
      </c>
      <c r="K50" s="120">
        <v>0</v>
      </c>
      <c r="L50" s="120">
        <v>0</v>
      </c>
      <c r="M50" s="120">
        <v>0</v>
      </c>
      <c r="N50" s="120">
        <v>0</v>
      </c>
      <c r="O50" s="120">
        <v>0</v>
      </c>
      <c r="P50" s="120">
        <v>0</v>
      </c>
      <c r="Q50" s="120">
        <v>0</v>
      </c>
      <c r="R50" s="120">
        <v>0</v>
      </c>
      <c r="S50" s="121">
        <v>0</v>
      </c>
      <c r="T50" s="121">
        <v>0</v>
      </c>
      <c r="U50" s="120">
        <v>0</v>
      </c>
      <c r="V50" s="63">
        <v>0</v>
      </c>
      <c r="W50" s="219">
        <v>0</v>
      </c>
      <c r="X50" s="43"/>
      <c r="Y50" s="186">
        <v>0</v>
      </c>
      <c r="Z50" s="187">
        <v>0</v>
      </c>
      <c r="AA50" s="187">
        <v>0</v>
      </c>
      <c r="AB50" s="187">
        <v>0</v>
      </c>
      <c r="AC50" s="187">
        <v>0</v>
      </c>
      <c r="AD50" s="187">
        <v>0</v>
      </c>
      <c r="AE50" s="187">
        <v>4</v>
      </c>
      <c r="AF50" s="187">
        <v>0</v>
      </c>
      <c r="AG50" s="187">
        <f t="shared" si="3"/>
        <v>1</v>
      </c>
      <c r="AH50" s="187">
        <v>1</v>
      </c>
      <c r="AI50" s="187">
        <v>0</v>
      </c>
      <c r="AJ50" s="187">
        <v>0</v>
      </c>
      <c r="AK50" s="187">
        <v>0</v>
      </c>
      <c r="AL50" s="187">
        <v>17</v>
      </c>
      <c r="AM50" s="187">
        <v>1</v>
      </c>
      <c r="AN50" s="29"/>
      <c r="AO50" s="27"/>
      <c r="AP50" s="27"/>
      <c r="AQ50" s="227" t="s">
        <v>46</v>
      </c>
      <c r="AR50" s="225"/>
      <c r="AS50" s="225"/>
      <c r="AT50" s="26">
        <f t="shared" si="4"/>
        <v>0</v>
      </c>
      <c r="AU50" s="26">
        <f t="shared" si="5"/>
        <v>0</v>
      </c>
    </row>
    <row r="51" spans="1:47" ht="13.15" customHeight="1" x14ac:dyDescent="0.15">
      <c r="A51" s="3"/>
      <c r="B51" s="27"/>
      <c r="C51" s="27"/>
      <c r="D51" s="27"/>
      <c r="E51" s="227" t="s">
        <v>24</v>
      </c>
      <c r="F51" s="225"/>
      <c r="G51" s="226"/>
      <c r="H51" s="50">
        <f t="shared" si="1"/>
        <v>33</v>
      </c>
      <c r="I51" s="119">
        <v>13</v>
      </c>
      <c r="J51" s="56">
        <f t="shared" si="2"/>
        <v>0</v>
      </c>
      <c r="K51" s="120">
        <v>0</v>
      </c>
      <c r="L51" s="120">
        <v>0</v>
      </c>
      <c r="M51" s="120">
        <v>0</v>
      </c>
      <c r="N51" s="120">
        <v>0</v>
      </c>
      <c r="O51" s="120">
        <v>0</v>
      </c>
      <c r="P51" s="120">
        <v>0</v>
      </c>
      <c r="Q51" s="120">
        <v>0</v>
      </c>
      <c r="R51" s="120">
        <v>0</v>
      </c>
      <c r="S51" s="121">
        <v>0</v>
      </c>
      <c r="T51" s="121">
        <v>0</v>
      </c>
      <c r="U51" s="120">
        <v>0</v>
      </c>
      <c r="V51" s="63">
        <v>0</v>
      </c>
      <c r="W51" s="219">
        <v>0</v>
      </c>
      <c r="X51" s="43"/>
      <c r="Y51" s="186">
        <v>0</v>
      </c>
      <c r="Z51" s="187">
        <v>0</v>
      </c>
      <c r="AA51" s="187">
        <v>0</v>
      </c>
      <c r="AB51" s="187">
        <v>0</v>
      </c>
      <c r="AC51" s="187">
        <v>0</v>
      </c>
      <c r="AD51" s="187">
        <v>1</v>
      </c>
      <c r="AE51" s="187">
        <v>0</v>
      </c>
      <c r="AF51" s="187">
        <v>3</v>
      </c>
      <c r="AG51" s="187">
        <f t="shared" si="3"/>
        <v>0</v>
      </c>
      <c r="AH51" s="187">
        <v>0</v>
      </c>
      <c r="AI51" s="187">
        <v>0</v>
      </c>
      <c r="AJ51" s="187">
        <v>2</v>
      </c>
      <c r="AK51" s="187">
        <v>0</v>
      </c>
      <c r="AL51" s="187">
        <v>14</v>
      </c>
      <c r="AM51" s="187">
        <v>0</v>
      </c>
      <c r="AN51" s="29"/>
      <c r="AO51" s="27"/>
      <c r="AP51" s="27"/>
      <c r="AQ51" s="227" t="s">
        <v>24</v>
      </c>
      <c r="AR51" s="225"/>
      <c r="AS51" s="225"/>
      <c r="AT51" s="26">
        <f t="shared" si="4"/>
        <v>0</v>
      </c>
      <c r="AU51" s="26">
        <f t="shared" si="5"/>
        <v>0</v>
      </c>
    </row>
    <row r="52" spans="1:47" ht="13.15" customHeight="1" x14ac:dyDescent="0.15">
      <c r="A52" s="3"/>
      <c r="B52" s="27"/>
      <c r="C52" s="27"/>
      <c r="D52" s="225" t="s">
        <v>47</v>
      </c>
      <c r="E52" s="225"/>
      <c r="F52" s="225"/>
      <c r="G52" s="226"/>
      <c r="H52" s="50">
        <f t="shared" si="1"/>
        <v>6445</v>
      </c>
      <c r="I52" s="63">
        <v>222</v>
      </c>
      <c r="J52" s="56">
        <f t="shared" si="2"/>
        <v>384</v>
      </c>
      <c r="K52" s="63">
        <v>24</v>
      </c>
      <c r="L52" s="63">
        <v>1</v>
      </c>
      <c r="M52" s="63">
        <v>182</v>
      </c>
      <c r="N52" s="63">
        <v>28</v>
      </c>
      <c r="O52" s="63">
        <v>1</v>
      </c>
      <c r="P52" s="63">
        <v>22</v>
      </c>
      <c r="Q52" s="63">
        <v>47</v>
      </c>
      <c r="R52" s="63">
        <v>1</v>
      </c>
      <c r="S52" s="63">
        <v>78</v>
      </c>
      <c r="T52" s="63">
        <v>125</v>
      </c>
      <c r="U52" s="112">
        <v>0</v>
      </c>
      <c r="V52" s="63">
        <v>7</v>
      </c>
      <c r="W52" s="63">
        <v>120</v>
      </c>
      <c r="X52" s="43"/>
      <c r="Y52" s="177">
        <v>23</v>
      </c>
      <c r="Z52" s="177">
        <v>1</v>
      </c>
      <c r="AA52" s="177">
        <v>13</v>
      </c>
      <c r="AB52" s="177">
        <v>139</v>
      </c>
      <c r="AC52" s="177">
        <v>4</v>
      </c>
      <c r="AD52" s="177">
        <v>51</v>
      </c>
      <c r="AE52" s="177">
        <v>1150</v>
      </c>
      <c r="AF52" s="177">
        <v>563</v>
      </c>
      <c r="AG52" s="177">
        <f t="shared" si="3"/>
        <v>1194</v>
      </c>
      <c r="AH52" s="177">
        <v>1162</v>
      </c>
      <c r="AI52" s="177">
        <v>32</v>
      </c>
      <c r="AJ52" s="177">
        <v>298</v>
      </c>
      <c r="AK52" s="177">
        <v>438</v>
      </c>
      <c r="AL52" s="177">
        <v>1109</v>
      </c>
      <c r="AM52" s="177">
        <v>604</v>
      </c>
      <c r="AN52" s="29"/>
      <c r="AO52" s="27"/>
      <c r="AP52" s="225" t="s">
        <v>47</v>
      </c>
      <c r="AQ52" s="225"/>
      <c r="AR52" s="225"/>
      <c r="AS52" s="225"/>
      <c r="AT52" s="26">
        <f t="shared" si="4"/>
        <v>0</v>
      </c>
      <c r="AU52" s="26">
        <f t="shared" si="5"/>
        <v>0</v>
      </c>
    </row>
    <row r="53" spans="1:47" ht="13.15" customHeight="1" x14ac:dyDescent="0.15">
      <c r="A53" s="3"/>
      <c r="B53" s="4"/>
      <c r="C53" s="4"/>
      <c r="D53" s="4"/>
      <c r="E53" s="228" t="s">
        <v>48</v>
      </c>
      <c r="F53" s="228"/>
      <c r="G53" s="28" t="s">
        <v>18</v>
      </c>
      <c r="H53" s="50">
        <f t="shared" si="1"/>
        <v>4018</v>
      </c>
      <c r="I53" s="122">
        <v>8</v>
      </c>
      <c r="J53" s="56">
        <f t="shared" si="2"/>
        <v>118</v>
      </c>
      <c r="K53" s="123">
        <v>14</v>
      </c>
      <c r="L53" s="123">
        <v>0</v>
      </c>
      <c r="M53" s="123">
        <v>56</v>
      </c>
      <c r="N53" s="123">
        <v>10</v>
      </c>
      <c r="O53" s="123">
        <v>0</v>
      </c>
      <c r="P53" s="123">
        <v>7</v>
      </c>
      <c r="Q53" s="123">
        <v>9</v>
      </c>
      <c r="R53" s="123">
        <v>1</v>
      </c>
      <c r="S53" s="124">
        <v>21</v>
      </c>
      <c r="T53" s="124">
        <v>76</v>
      </c>
      <c r="U53" s="123">
        <v>0</v>
      </c>
      <c r="V53" s="63">
        <v>7</v>
      </c>
      <c r="W53" s="220">
        <v>101</v>
      </c>
      <c r="X53" s="43"/>
      <c r="Y53" s="188">
        <v>21</v>
      </c>
      <c r="Z53" s="189">
        <v>1</v>
      </c>
      <c r="AA53" s="189">
        <v>12</v>
      </c>
      <c r="AB53" s="189">
        <v>117</v>
      </c>
      <c r="AC53" s="189">
        <v>4</v>
      </c>
      <c r="AD53" s="189">
        <v>39</v>
      </c>
      <c r="AE53" s="189">
        <v>872</v>
      </c>
      <c r="AF53" s="189">
        <v>421</v>
      </c>
      <c r="AG53" s="189">
        <f t="shared" si="3"/>
        <v>887</v>
      </c>
      <c r="AH53" s="189">
        <v>868</v>
      </c>
      <c r="AI53" s="189">
        <v>19</v>
      </c>
      <c r="AJ53" s="189">
        <v>162</v>
      </c>
      <c r="AK53" s="189">
        <v>4</v>
      </c>
      <c r="AL53" s="189">
        <v>708</v>
      </c>
      <c r="AM53" s="189">
        <v>460</v>
      </c>
      <c r="AN53" s="30"/>
      <c r="AO53" s="4"/>
      <c r="AP53" s="4"/>
      <c r="AQ53" s="228" t="s">
        <v>49</v>
      </c>
      <c r="AR53" s="228"/>
      <c r="AS53" s="27" t="s">
        <v>18</v>
      </c>
      <c r="AT53" s="26">
        <f t="shared" si="4"/>
        <v>0</v>
      </c>
      <c r="AU53" s="26">
        <f t="shared" si="5"/>
        <v>0</v>
      </c>
    </row>
    <row r="54" spans="1:47" ht="13.15" customHeight="1" x14ac:dyDescent="0.15">
      <c r="A54" s="3"/>
      <c r="B54" s="4"/>
      <c r="C54" s="4"/>
      <c r="D54" s="4"/>
      <c r="E54" s="271" t="s">
        <v>49</v>
      </c>
      <c r="F54" s="271"/>
      <c r="G54" s="28" t="s">
        <v>19</v>
      </c>
      <c r="H54" s="50">
        <f t="shared" si="1"/>
        <v>1580</v>
      </c>
      <c r="I54" s="122">
        <v>201</v>
      </c>
      <c r="J54" s="56">
        <f t="shared" si="2"/>
        <v>263</v>
      </c>
      <c r="K54" s="123">
        <v>10</v>
      </c>
      <c r="L54" s="123">
        <v>1</v>
      </c>
      <c r="M54" s="123">
        <v>126</v>
      </c>
      <c r="N54" s="123">
        <v>17</v>
      </c>
      <c r="O54" s="123">
        <v>1</v>
      </c>
      <c r="P54" s="123">
        <v>14</v>
      </c>
      <c r="Q54" s="123">
        <v>37</v>
      </c>
      <c r="R54" s="123">
        <v>0</v>
      </c>
      <c r="S54" s="124">
        <v>57</v>
      </c>
      <c r="T54" s="124">
        <v>46</v>
      </c>
      <c r="U54" s="123">
        <v>0</v>
      </c>
      <c r="V54" s="63">
        <v>0</v>
      </c>
      <c r="W54" s="220">
        <v>19</v>
      </c>
      <c r="X54" s="43"/>
      <c r="Y54" s="188">
        <v>1</v>
      </c>
      <c r="Z54" s="189">
        <v>0</v>
      </c>
      <c r="AA54" s="189">
        <v>1</v>
      </c>
      <c r="AB54" s="189">
        <v>22</v>
      </c>
      <c r="AC54" s="189">
        <v>0</v>
      </c>
      <c r="AD54" s="189">
        <v>10</v>
      </c>
      <c r="AE54" s="189">
        <v>196</v>
      </c>
      <c r="AF54" s="189">
        <v>128</v>
      </c>
      <c r="AG54" s="189">
        <f t="shared" si="3"/>
        <v>298</v>
      </c>
      <c r="AH54" s="189">
        <v>285</v>
      </c>
      <c r="AI54" s="189">
        <v>13</v>
      </c>
      <c r="AJ54" s="189">
        <v>30</v>
      </c>
      <c r="AK54" s="189">
        <v>0</v>
      </c>
      <c r="AL54" s="189">
        <v>227</v>
      </c>
      <c r="AM54" s="189">
        <v>138</v>
      </c>
      <c r="AN54" s="30"/>
      <c r="AO54" s="4"/>
      <c r="AP54" s="4"/>
      <c r="AQ54" s="271" t="s">
        <v>50</v>
      </c>
      <c r="AR54" s="271"/>
      <c r="AS54" s="27" t="s">
        <v>19</v>
      </c>
      <c r="AT54" s="26">
        <f t="shared" si="4"/>
        <v>0</v>
      </c>
      <c r="AU54" s="26">
        <f t="shared" si="5"/>
        <v>0</v>
      </c>
    </row>
    <row r="55" spans="1:47" s="22" customFormat="1" ht="13.15" customHeight="1" x14ac:dyDescent="0.15">
      <c r="A55" s="31"/>
      <c r="B55" s="32"/>
      <c r="C55" s="232" t="s">
        <v>81</v>
      </c>
      <c r="D55" s="232"/>
      <c r="E55" s="232"/>
      <c r="F55" s="232"/>
      <c r="G55" s="249"/>
      <c r="H55" s="50">
        <f t="shared" si="1"/>
        <v>27804</v>
      </c>
      <c r="I55" s="125">
        <v>2824</v>
      </c>
      <c r="J55" s="50">
        <f t="shared" si="2"/>
        <v>6489</v>
      </c>
      <c r="K55" s="126">
        <v>38</v>
      </c>
      <c r="L55" s="126">
        <v>117</v>
      </c>
      <c r="M55" s="126">
        <v>558</v>
      </c>
      <c r="N55" s="126">
        <v>223</v>
      </c>
      <c r="O55" s="126">
        <v>148</v>
      </c>
      <c r="P55" s="126">
        <v>2004</v>
      </c>
      <c r="Q55" s="126">
        <v>2773</v>
      </c>
      <c r="R55" s="126">
        <v>18</v>
      </c>
      <c r="S55" s="127">
        <v>610</v>
      </c>
      <c r="T55" s="127">
        <v>525</v>
      </c>
      <c r="U55" s="126">
        <v>135</v>
      </c>
      <c r="V55" s="128">
        <v>75</v>
      </c>
      <c r="W55" s="221">
        <v>60</v>
      </c>
      <c r="X55" s="33"/>
      <c r="Y55" s="190">
        <v>193</v>
      </c>
      <c r="Z55" s="191">
        <v>33</v>
      </c>
      <c r="AA55" s="191">
        <v>6</v>
      </c>
      <c r="AB55" s="191">
        <v>191</v>
      </c>
      <c r="AC55" s="191">
        <v>17</v>
      </c>
      <c r="AD55" s="191">
        <v>94</v>
      </c>
      <c r="AE55" s="191">
        <v>2590</v>
      </c>
      <c r="AF55" s="191">
        <v>3006</v>
      </c>
      <c r="AG55" s="191">
        <f t="shared" si="3"/>
        <v>4494</v>
      </c>
      <c r="AH55" s="191">
        <v>4322</v>
      </c>
      <c r="AI55" s="191">
        <v>172</v>
      </c>
      <c r="AJ55" s="191">
        <v>370</v>
      </c>
      <c r="AK55" s="191">
        <v>201</v>
      </c>
      <c r="AL55" s="191">
        <v>4098</v>
      </c>
      <c r="AM55" s="191">
        <v>2403</v>
      </c>
      <c r="AN55" s="34"/>
      <c r="AO55" s="232" t="s">
        <v>81</v>
      </c>
      <c r="AP55" s="232"/>
      <c r="AQ55" s="232"/>
      <c r="AR55" s="232"/>
      <c r="AS55" s="232"/>
      <c r="AT55" s="26">
        <f t="shared" si="4"/>
        <v>0</v>
      </c>
      <c r="AU55" s="26">
        <f t="shared" si="5"/>
        <v>0</v>
      </c>
    </row>
    <row r="56" spans="1:47" ht="13.15" customHeight="1" x14ac:dyDescent="0.15">
      <c r="B56" s="4"/>
      <c r="C56" s="4"/>
      <c r="D56" s="228" t="s">
        <v>50</v>
      </c>
      <c r="E56" s="228"/>
      <c r="F56" s="225" t="s">
        <v>51</v>
      </c>
      <c r="G56" s="226"/>
      <c r="H56" s="50">
        <f t="shared" si="1"/>
        <v>8742</v>
      </c>
      <c r="I56" s="129">
        <v>13</v>
      </c>
      <c r="J56" s="56">
        <f t="shared" si="2"/>
        <v>5325</v>
      </c>
      <c r="K56" s="130">
        <v>1</v>
      </c>
      <c r="L56" s="130">
        <v>105</v>
      </c>
      <c r="M56" s="130">
        <v>137</v>
      </c>
      <c r="N56" s="130">
        <v>157</v>
      </c>
      <c r="O56" s="130">
        <v>143</v>
      </c>
      <c r="P56" s="130">
        <v>1868</v>
      </c>
      <c r="Q56" s="130">
        <v>2517</v>
      </c>
      <c r="R56" s="130">
        <v>12</v>
      </c>
      <c r="S56" s="131">
        <v>385</v>
      </c>
      <c r="T56" s="131">
        <v>74</v>
      </c>
      <c r="U56" s="130">
        <v>68</v>
      </c>
      <c r="V56" s="63">
        <v>8</v>
      </c>
      <c r="W56" s="222">
        <v>1</v>
      </c>
      <c r="X56" s="43"/>
      <c r="Y56" s="192">
        <v>9</v>
      </c>
      <c r="Z56" s="193">
        <v>0</v>
      </c>
      <c r="AA56" s="193">
        <v>0</v>
      </c>
      <c r="AB56" s="193">
        <v>0</v>
      </c>
      <c r="AC56" s="193">
        <v>1</v>
      </c>
      <c r="AD56" s="193">
        <v>1</v>
      </c>
      <c r="AE56" s="193">
        <v>265</v>
      </c>
      <c r="AF56" s="193">
        <v>179</v>
      </c>
      <c r="AG56" s="193">
        <f t="shared" si="3"/>
        <v>1709</v>
      </c>
      <c r="AH56" s="193">
        <v>1697</v>
      </c>
      <c r="AI56" s="193">
        <v>12</v>
      </c>
      <c r="AJ56" s="193">
        <v>8</v>
      </c>
      <c r="AK56" s="193">
        <v>4</v>
      </c>
      <c r="AL56" s="193">
        <v>840</v>
      </c>
      <c r="AM56" s="193">
        <v>237</v>
      </c>
      <c r="AN56" s="30"/>
      <c r="AO56" s="4"/>
      <c r="AP56" s="228" t="s">
        <v>50</v>
      </c>
      <c r="AQ56" s="228"/>
      <c r="AR56" s="225" t="s">
        <v>51</v>
      </c>
      <c r="AS56" s="225"/>
      <c r="AT56" s="26">
        <f t="shared" si="4"/>
        <v>0</v>
      </c>
      <c r="AU56" s="26">
        <f t="shared" si="5"/>
        <v>0</v>
      </c>
    </row>
    <row r="57" spans="1:47" ht="13.15" customHeight="1" x14ac:dyDescent="0.15">
      <c r="B57" s="4"/>
      <c r="C57" s="4"/>
      <c r="D57" s="228" t="s">
        <v>50</v>
      </c>
      <c r="E57" s="228"/>
      <c r="F57" s="225" t="s">
        <v>52</v>
      </c>
      <c r="G57" s="226"/>
      <c r="H57" s="50">
        <f t="shared" si="1"/>
        <v>2111</v>
      </c>
      <c r="I57" s="129">
        <v>1601</v>
      </c>
      <c r="J57" s="56">
        <f t="shared" si="2"/>
        <v>21</v>
      </c>
      <c r="K57" s="130">
        <v>0</v>
      </c>
      <c r="L57" s="130">
        <v>1</v>
      </c>
      <c r="M57" s="130">
        <v>11</v>
      </c>
      <c r="N57" s="130">
        <v>0</v>
      </c>
      <c r="O57" s="130">
        <v>0</v>
      </c>
      <c r="P57" s="130">
        <v>0</v>
      </c>
      <c r="Q57" s="130">
        <v>4</v>
      </c>
      <c r="R57" s="130">
        <v>0</v>
      </c>
      <c r="S57" s="131">
        <v>5</v>
      </c>
      <c r="T57" s="131">
        <v>12</v>
      </c>
      <c r="U57" s="130">
        <v>0</v>
      </c>
      <c r="V57" s="63">
        <v>0</v>
      </c>
      <c r="W57" s="222">
        <v>4</v>
      </c>
      <c r="X57" s="43"/>
      <c r="Y57" s="192">
        <v>2</v>
      </c>
      <c r="Z57" s="193">
        <v>0</v>
      </c>
      <c r="AA57" s="193">
        <v>0</v>
      </c>
      <c r="AB57" s="193">
        <v>2</v>
      </c>
      <c r="AC57" s="193">
        <v>0</v>
      </c>
      <c r="AD57" s="193">
        <v>0</v>
      </c>
      <c r="AE57" s="193">
        <v>104</v>
      </c>
      <c r="AF57" s="193">
        <v>7</v>
      </c>
      <c r="AG57" s="193">
        <f t="shared" si="3"/>
        <v>33</v>
      </c>
      <c r="AH57" s="193">
        <v>26</v>
      </c>
      <c r="AI57" s="193">
        <v>7</v>
      </c>
      <c r="AJ57" s="193">
        <v>1</v>
      </c>
      <c r="AK57" s="193">
        <v>3</v>
      </c>
      <c r="AL57" s="193">
        <v>143</v>
      </c>
      <c r="AM57" s="193">
        <v>178</v>
      </c>
      <c r="AN57" s="30"/>
      <c r="AO57" s="4"/>
      <c r="AP57" s="228" t="s">
        <v>50</v>
      </c>
      <c r="AQ57" s="228"/>
      <c r="AR57" s="225" t="s">
        <v>52</v>
      </c>
      <c r="AS57" s="225"/>
      <c r="AT57" s="26">
        <f t="shared" si="4"/>
        <v>0</v>
      </c>
      <c r="AU57" s="26">
        <f t="shared" si="5"/>
        <v>0</v>
      </c>
    </row>
    <row r="58" spans="1:47" ht="13.15" customHeight="1" x14ac:dyDescent="0.15">
      <c r="B58" s="4"/>
      <c r="C58" s="4"/>
      <c r="D58" s="228" t="s">
        <v>50</v>
      </c>
      <c r="E58" s="228"/>
      <c r="F58" s="225" t="s">
        <v>20</v>
      </c>
      <c r="G58" s="226"/>
      <c r="H58" s="50">
        <f t="shared" si="1"/>
        <v>5163</v>
      </c>
      <c r="I58" s="129">
        <v>678</v>
      </c>
      <c r="J58" s="56">
        <f t="shared" si="2"/>
        <v>368</v>
      </c>
      <c r="K58" s="130">
        <v>14</v>
      </c>
      <c r="L58" s="130">
        <v>0</v>
      </c>
      <c r="M58" s="130">
        <v>191</v>
      </c>
      <c r="N58" s="130">
        <v>21</v>
      </c>
      <c r="O58" s="130">
        <v>2</v>
      </c>
      <c r="P58" s="130">
        <v>13</v>
      </c>
      <c r="Q58" s="130">
        <v>48</v>
      </c>
      <c r="R58" s="130">
        <v>3</v>
      </c>
      <c r="S58" s="131">
        <v>76</v>
      </c>
      <c r="T58" s="131">
        <v>96</v>
      </c>
      <c r="U58" s="130">
        <v>1</v>
      </c>
      <c r="V58" s="63">
        <v>35</v>
      </c>
      <c r="W58" s="222">
        <v>24</v>
      </c>
      <c r="X58" s="43"/>
      <c r="Y58" s="192">
        <v>111</v>
      </c>
      <c r="Z58" s="193">
        <v>22</v>
      </c>
      <c r="AA58" s="193">
        <v>2</v>
      </c>
      <c r="AB58" s="193">
        <v>54</v>
      </c>
      <c r="AC58" s="193">
        <v>3</v>
      </c>
      <c r="AD58" s="193">
        <v>42</v>
      </c>
      <c r="AE58" s="193">
        <v>435</v>
      </c>
      <c r="AF58" s="193">
        <v>1300</v>
      </c>
      <c r="AG58" s="193">
        <f t="shared" si="3"/>
        <v>545</v>
      </c>
      <c r="AH58" s="193">
        <v>534</v>
      </c>
      <c r="AI58" s="193">
        <v>11</v>
      </c>
      <c r="AJ58" s="193">
        <v>111</v>
      </c>
      <c r="AK58" s="193">
        <v>1</v>
      </c>
      <c r="AL58" s="193">
        <v>702</v>
      </c>
      <c r="AM58" s="193">
        <v>633</v>
      </c>
      <c r="AN58" s="30"/>
      <c r="AO58" s="4"/>
      <c r="AP58" s="228" t="s">
        <v>53</v>
      </c>
      <c r="AQ58" s="228"/>
      <c r="AR58" s="225" t="s">
        <v>20</v>
      </c>
      <c r="AS58" s="225"/>
      <c r="AT58" s="26">
        <f t="shared" si="4"/>
        <v>0</v>
      </c>
      <c r="AU58" s="26">
        <f t="shared" si="5"/>
        <v>0</v>
      </c>
    </row>
    <row r="59" spans="1:47" ht="13.15" customHeight="1" x14ac:dyDescent="0.15">
      <c r="B59" s="4"/>
      <c r="C59" s="4"/>
      <c r="D59" s="228" t="s">
        <v>53</v>
      </c>
      <c r="E59" s="228"/>
      <c r="F59" s="225" t="s">
        <v>54</v>
      </c>
      <c r="G59" s="226"/>
      <c r="H59" s="50">
        <f t="shared" si="1"/>
        <v>252</v>
      </c>
      <c r="I59" s="129">
        <v>18</v>
      </c>
      <c r="J59" s="56">
        <f t="shared" si="2"/>
        <v>9</v>
      </c>
      <c r="K59" s="130">
        <v>3</v>
      </c>
      <c r="L59" s="130">
        <v>0</v>
      </c>
      <c r="M59" s="130">
        <v>5</v>
      </c>
      <c r="N59" s="130">
        <v>0</v>
      </c>
      <c r="O59" s="130">
        <v>0</v>
      </c>
      <c r="P59" s="130">
        <v>0</v>
      </c>
      <c r="Q59" s="130">
        <v>0</v>
      </c>
      <c r="R59" s="130">
        <v>0</v>
      </c>
      <c r="S59" s="131">
        <v>1</v>
      </c>
      <c r="T59" s="131">
        <v>8</v>
      </c>
      <c r="U59" s="130">
        <v>0</v>
      </c>
      <c r="V59" s="63">
        <v>1</v>
      </c>
      <c r="W59" s="222">
        <v>2</v>
      </c>
      <c r="X59" s="43"/>
      <c r="Y59" s="192">
        <v>0</v>
      </c>
      <c r="Z59" s="193">
        <v>0</v>
      </c>
      <c r="AA59" s="193">
        <v>0</v>
      </c>
      <c r="AB59" s="193">
        <v>1</v>
      </c>
      <c r="AC59" s="193">
        <v>0</v>
      </c>
      <c r="AD59" s="193">
        <v>0</v>
      </c>
      <c r="AE59" s="193">
        <v>82</v>
      </c>
      <c r="AF59" s="193">
        <v>5</v>
      </c>
      <c r="AG59" s="193">
        <f t="shared" si="3"/>
        <v>34</v>
      </c>
      <c r="AH59" s="193">
        <v>34</v>
      </c>
      <c r="AI59" s="193">
        <v>0</v>
      </c>
      <c r="AJ59" s="193">
        <v>6</v>
      </c>
      <c r="AK59" s="193">
        <v>0</v>
      </c>
      <c r="AL59" s="193">
        <v>51</v>
      </c>
      <c r="AM59" s="193">
        <v>35</v>
      </c>
      <c r="AN59" s="30"/>
      <c r="AO59" s="4"/>
      <c r="AP59" s="228" t="s">
        <v>53</v>
      </c>
      <c r="AQ59" s="228"/>
      <c r="AR59" s="225" t="s">
        <v>54</v>
      </c>
      <c r="AS59" s="225"/>
      <c r="AT59" s="26">
        <f t="shared" si="4"/>
        <v>0</v>
      </c>
      <c r="AU59" s="26">
        <f t="shared" si="5"/>
        <v>0</v>
      </c>
    </row>
    <row r="60" spans="1:47" ht="13.15" customHeight="1" x14ac:dyDescent="0.15">
      <c r="B60" s="4"/>
      <c r="C60" s="4"/>
      <c r="D60" s="228" t="s">
        <v>53</v>
      </c>
      <c r="E60" s="228"/>
      <c r="F60" s="269" t="s">
        <v>94</v>
      </c>
      <c r="G60" s="270"/>
      <c r="H60" s="50">
        <f t="shared" si="1"/>
        <v>361</v>
      </c>
      <c r="I60" s="129">
        <v>13</v>
      </c>
      <c r="J60" s="56">
        <f t="shared" si="2"/>
        <v>24</v>
      </c>
      <c r="K60" s="130">
        <v>4</v>
      </c>
      <c r="L60" s="130">
        <v>0</v>
      </c>
      <c r="M60" s="130">
        <v>8</v>
      </c>
      <c r="N60" s="130">
        <v>5</v>
      </c>
      <c r="O60" s="130">
        <v>0</v>
      </c>
      <c r="P60" s="130">
        <v>1</v>
      </c>
      <c r="Q60" s="130">
        <v>3</v>
      </c>
      <c r="R60" s="130">
        <v>0</v>
      </c>
      <c r="S60" s="131">
        <v>3</v>
      </c>
      <c r="T60" s="131">
        <v>7</v>
      </c>
      <c r="U60" s="130">
        <v>0</v>
      </c>
      <c r="V60" s="63">
        <v>0</v>
      </c>
      <c r="W60" s="222">
        <v>1</v>
      </c>
      <c r="X60" s="43"/>
      <c r="Y60" s="192">
        <v>3</v>
      </c>
      <c r="Z60" s="193">
        <v>0</v>
      </c>
      <c r="AA60" s="193">
        <v>0</v>
      </c>
      <c r="AB60" s="193">
        <v>4</v>
      </c>
      <c r="AC60" s="193">
        <v>0</v>
      </c>
      <c r="AD60" s="193">
        <v>3</v>
      </c>
      <c r="AE60" s="193">
        <v>74</v>
      </c>
      <c r="AF60" s="193">
        <v>9</v>
      </c>
      <c r="AG60" s="193">
        <f t="shared" si="3"/>
        <v>75</v>
      </c>
      <c r="AH60" s="193">
        <v>74</v>
      </c>
      <c r="AI60" s="193">
        <v>1</v>
      </c>
      <c r="AJ60" s="193">
        <v>19</v>
      </c>
      <c r="AK60" s="193">
        <v>6</v>
      </c>
      <c r="AL60" s="193">
        <v>87</v>
      </c>
      <c r="AM60" s="193">
        <v>36</v>
      </c>
      <c r="AN60" s="30"/>
      <c r="AO60" s="4"/>
      <c r="AP60" s="228" t="s">
        <v>53</v>
      </c>
      <c r="AQ60" s="228"/>
      <c r="AR60" s="269" t="s">
        <v>94</v>
      </c>
      <c r="AS60" s="269"/>
      <c r="AT60" s="26">
        <f t="shared" si="4"/>
        <v>0</v>
      </c>
      <c r="AU60" s="26">
        <f t="shared" si="5"/>
        <v>0</v>
      </c>
    </row>
    <row r="61" spans="1:47" ht="13.15" customHeight="1" x14ac:dyDescent="0.15">
      <c r="B61" s="4"/>
      <c r="C61" s="4"/>
      <c r="D61" s="228" t="s">
        <v>53</v>
      </c>
      <c r="E61" s="228"/>
      <c r="F61" s="225" t="s">
        <v>21</v>
      </c>
      <c r="G61" s="226"/>
      <c r="H61" s="50">
        <f t="shared" si="1"/>
        <v>629</v>
      </c>
      <c r="I61" s="129">
        <v>11</v>
      </c>
      <c r="J61" s="56">
        <f t="shared" si="2"/>
        <v>287</v>
      </c>
      <c r="K61" s="130">
        <v>2</v>
      </c>
      <c r="L61" s="130">
        <v>9</v>
      </c>
      <c r="M61" s="130">
        <v>13</v>
      </c>
      <c r="N61" s="130">
        <v>6</v>
      </c>
      <c r="O61" s="130">
        <v>1</v>
      </c>
      <c r="P61" s="130">
        <v>99</v>
      </c>
      <c r="Q61" s="130">
        <v>135</v>
      </c>
      <c r="R61" s="130">
        <v>2</v>
      </c>
      <c r="S61" s="131">
        <v>20</v>
      </c>
      <c r="T61" s="131">
        <v>3</v>
      </c>
      <c r="U61" s="130">
        <v>54</v>
      </c>
      <c r="V61" s="63">
        <v>4</v>
      </c>
      <c r="W61" s="222">
        <v>0</v>
      </c>
      <c r="X61" s="43"/>
      <c r="Y61" s="192">
        <v>4</v>
      </c>
      <c r="Z61" s="193">
        <v>0</v>
      </c>
      <c r="AA61" s="193">
        <v>0</v>
      </c>
      <c r="AB61" s="193">
        <v>5</v>
      </c>
      <c r="AC61" s="193">
        <v>0</v>
      </c>
      <c r="AD61" s="193">
        <v>2</v>
      </c>
      <c r="AE61" s="193">
        <v>73</v>
      </c>
      <c r="AF61" s="193">
        <v>46</v>
      </c>
      <c r="AG61" s="193">
        <f t="shared" si="3"/>
        <v>35</v>
      </c>
      <c r="AH61" s="193">
        <v>35</v>
      </c>
      <c r="AI61" s="193">
        <v>0</v>
      </c>
      <c r="AJ61" s="193">
        <v>6</v>
      </c>
      <c r="AK61" s="193">
        <v>0</v>
      </c>
      <c r="AL61" s="193">
        <v>97</v>
      </c>
      <c r="AM61" s="193">
        <v>2</v>
      </c>
      <c r="AN61" s="30"/>
      <c r="AO61" s="4"/>
      <c r="AP61" s="228" t="s">
        <v>48</v>
      </c>
      <c r="AQ61" s="228"/>
      <c r="AR61" s="225" t="s">
        <v>21</v>
      </c>
      <c r="AS61" s="225"/>
      <c r="AT61" s="26">
        <f t="shared" si="4"/>
        <v>0</v>
      </c>
      <c r="AU61" s="26">
        <f t="shared" si="5"/>
        <v>0</v>
      </c>
    </row>
    <row r="62" spans="1:47" ht="13.15" customHeight="1" thickBot="1" x14ac:dyDescent="0.2">
      <c r="B62" s="35"/>
      <c r="C62" s="35"/>
      <c r="D62" s="266" t="s">
        <v>48</v>
      </c>
      <c r="E62" s="266"/>
      <c r="F62" s="267" t="s">
        <v>22</v>
      </c>
      <c r="G62" s="268"/>
      <c r="H62" s="132">
        <f t="shared" si="1"/>
        <v>6644</v>
      </c>
      <c r="I62" s="133">
        <v>321</v>
      </c>
      <c r="J62" s="134">
        <f t="shared" si="2"/>
        <v>355</v>
      </c>
      <c r="K62" s="135">
        <v>10</v>
      </c>
      <c r="L62" s="135">
        <v>1</v>
      </c>
      <c r="M62" s="135">
        <v>155</v>
      </c>
      <c r="N62" s="135">
        <v>27</v>
      </c>
      <c r="O62" s="135">
        <v>0</v>
      </c>
      <c r="P62" s="135">
        <v>18</v>
      </c>
      <c r="Q62" s="135">
        <v>53</v>
      </c>
      <c r="R62" s="135">
        <v>1</v>
      </c>
      <c r="S62" s="136">
        <v>90</v>
      </c>
      <c r="T62" s="136">
        <v>226</v>
      </c>
      <c r="U62" s="135">
        <v>1</v>
      </c>
      <c r="V62" s="137">
        <v>15</v>
      </c>
      <c r="W62" s="223">
        <v>22</v>
      </c>
      <c r="X62" s="43"/>
      <c r="Y62" s="194">
        <v>45</v>
      </c>
      <c r="Z62" s="195">
        <v>11</v>
      </c>
      <c r="AA62" s="195">
        <v>2</v>
      </c>
      <c r="AB62" s="195">
        <v>103</v>
      </c>
      <c r="AC62" s="195">
        <v>10</v>
      </c>
      <c r="AD62" s="195">
        <v>40</v>
      </c>
      <c r="AE62" s="195">
        <v>837</v>
      </c>
      <c r="AF62" s="195">
        <v>1041</v>
      </c>
      <c r="AG62" s="195">
        <f t="shared" si="3"/>
        <v>1671</v>
      </c>
      <c r="AH62" s="195">
        <v>1547</v>
      </c>
      <c r="AI62" s="195">
        <v>124</v>
      </c>
      <c r="AJ62" s="195">
        <v>43</v>
      </c>
      <c r="AK62" s="195">
        <v>0</v>
      </c>
      <c r="AL62" s="195">
        <v>1121</v>
      </c>
      <c r="AM62" s="195">
        <v>780</v>
      </c>
      <c r="AN62" s="36"/>
      <c r="AO62" s="35"/>
      <c r="AP62" s="266" t="s">
        <v>49</v>
      </c>
      <c r="AQ62" s="266"/>
      <c r="AR62" s="267" t="s">
        <v>22</v>
      </c>
      <c r="AS62" s="267"/>
      <c r="AT62" s="26">
        <f t="shared" si="4"/>
        <v>0</v>
      </c>
      <c r="AU62" s="26">
        <f t="shared" si="5"/>
        <v>0</v>
      </c>
    </row>
    <row r="63" spans="1:47" x14ac:dyDescent="0.15">
      <c r="H63" s="37"/>
      <c r="I63" s="37"/>
      <c r="J63" s="37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9"/>
      <c r="W63" s="38"/>
      <c r="X63" s="39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</row>
    <row r="64" spans="1:47" x14ac:dyDescent="0.15">
      <c r="H64" s="37"/>
      <c r="I64" s="37"/>
      <c r="J64" s="37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9"/>
      <c r="W64" s="38"/>
      <c r="X64" s="39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</row>
    <row r="65" spans="7:40" x14ac:dyDescent="0.15">
      <c r="I65" s="37"/>
      <c r="J65" s="37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9"/>
      <c r="W65" s="38"/>
      <c r="X65" s="39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</row>
    <row r="66" spans="7:40" x14ac:dyDescent="0.15">
      <c r="I66" s="37"/>
      <c r="J66" s="37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9"/>
      <c r="W66" s="38"/>
      <c r="X66" s="39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</row>
    <row r="67" spans="7:40" x14ac:dyDescent="0.15">
      <c r="G67" s="2" t="s">
        <v>82</v>
      </c>
      <c r="H67" s="40">
        <f>SUM(H8,H21,H28,H32,H47,H55)-H7</f>
        <v>0</v>
      </c>
      <c r="I67" s="40">
        <f t="shared" ref="I67:S67" si="6">SUM(I8,I21,I28,I32,I47,I55)-I7</f>
        <v>0</v>
      </c>
      <c r="J67" s="40">
        <f t="shared" si="6"/>
        <v>0</v>
      </c>
      <c r="K67" s="40">
        <f t="shared" si="6"/>
        <v>0</v>
      </c>
      <c r="L67" s="40">
        <f t="shared" si="6"/>
        <v>0</v>
      </c>
      <c r="M67" s="40">
        <f t="shared" si="6"/>
        <v>0</v>
      </c>
      <c r="N67" s="40">
        <f t="shared" si="6"/>
        <v>0</v>
      </c>
      <c r="O67" s="40">
        <f t="shared" si="6"/>
        <v>0</v>
      </c>
      <c r="P67" s="40">
        <f t="shared" si="6"/>
        <v>0</v>
      </c>
      <c r="Q67" s="40">
        <f t="shared" si="6"/>
        <v>0</v>
      </c>
      <c r="R67" s="40">
        <f t="shared" si="6"/>
        <v>0</v>
      </c>
      <c r="S67" s="40">
        <f t="shared" si="6"/>
        <v>0</v>
      </c>
      <c r="T67" s="40">
        <f t="shared" ref="T67:U67" si="7">SUM(T8,T21,T28,T32,T47,T55)-T7</f>
        <v>0</v>
      </c>
      <c r="U67" s="40">
        <f t="shared" si="7"/>
        <v>0</v>
      </c>
      <c r="V67" s="40">
        <f>SUM(V8,V21,V28,V32,V47,V55)-V7</f>
        <v>0</v>
      </c>
      <c r="W67" s="40">
        <f>SUM(W8,W21,W28,W32,W47,W55)-W7</f>
        <v>0</v>
      </c>
      <c r="X67" s="39"/>
      <c r="Y67" s="40">
        <f t="shared" ref="Y67:AM67" si="8">SUM(Y8,Y21,Y28,Y32,Y47,Y55)-Y7</f>
        <v>0</v>
      </c>
      <c r="Z67" s="40">
        <f t="shared" si="8"/>
        <v>0</v>
      </c>
      <c r="AA67" s="40">
        <f t="shared" si="8"/>
        <v>0</v>
      </c>
      <c r="AB67" s="40">
        <f t="shared" si="8"/>
        <v>0</v>
      </c>
      <c r="AC67" s="40">
        <f t="shared" si="8"/>
        <v>0</v>
      </c>
      <c r="AD67" s="40">
        <f>SUM(AD8,AD21,AD28,AD32,AD47,AD55)-AD7</f>
        <v>0</v>
      </c>
      <c r="AE67" s="40">
        <f t="shared" si="8"/>
        <v>0</v>
      </c>
      <c r="AF67" s="40">
        <f t="shared" si="8"/>
        <v>0</v>
      </c>
      <c r="AG67" s="40">
        <f t="shared" ref="AG67" si="9">SUM(AG8,AG21,AG28,AG32,AG47,AG55)-AG7</f>
        <v>0</v>
      </c>
      <c r="AH67" s="40">
        <f t="shared" si="8"/>
        <v>0</v>
      </c>
      <c r="AI67" s="40">
        <f t="shared" si="8"/>
        <v>0</v>
      </c>
      <c r="AJ67" s="40">
        <f t="shared" si="8"/>
        <v>0</v>
      </c>
      <c r="AK67" s="40">
        <f t="shared" si="8"/>
        <v>0</v>
      </c>
      <c r="AL67" s="40">
        <f t="shared" si="8"/>
        <v>0</v>
      </c>
      <c r="AM67" s="40">
        <f t="shared" si="8"/>
        <v>0</v>
      </c>
      <c r="AN67" s="40"/>
    </row>
    <row r="68" spans="7:40" x14ac:dyDescent="0.15">
      <c r="G68" s="2" t="s">
        <v>83</v>
      </c>
      <c r="H68" s="40">
        <f>SUM(H9,H14,H19,H20)-H8</f>
        <v>0</v>
      </c>
      <c r="I68" s="40">
        <f t="shared" ref="I68:S68" si="10">SUM(I9,I14,I19,I20)-I8</f>
        <v>0</v>
      </c>
      <c r="J68" s="40">
        <f t="shared" si="10"/>
        <v>0</v>
      </c>
      <c r="K68" s="40">
        <f t="shared" si="10"/>
        <v>0</v>
      </c>
      <c r="L68" s="40">
        <f t="shared" si="10"/>
        <v>0</v>
      </c>
      <c r="M68" s="40">
        <f t="shared" si="10"/>
        <v>0</v>
      </c>
      <c r="N68" s="40">
        <f t="shared" si="10"/>
        <v>0</v>
      </c>
      <c r="O68" s="40">
        <f t="shared" si="10"/>
        <v>0</v>
      </c>
      <c r="P68" s="40">
        <f t="shared" si="10"/>
        <v>0</v>
      </c>
      <c r="Q68" s="40">
        <f t="shared" si="10"/>
        <v>0</v>
      </c>
      <c r="R68" s="40">
        <f t="shared" si="10"/>
        <v>0</v>
      </c>
      <c r="S68" s="40">
        <f t="shared" si="10"/>
        <v>0</v>
      </c>
      <c r="T68" s="40">
        <f t="shared" ref="T68:U68" si="11">SUM(T9,T14,T19,T20)-T8</f>
        <v>0</v>
      </c>
      <c r="U68" s="40">
        <f t="shared" si="11"/>
        <v>0</v>
      </c>
      <c r="V68" s="40">
        <f>SUM(V9,V14,V19,V20)-V8</f>
        <v>0</v>
      </c>
      <c r="W68" s="40">
        <f>SUM(W9,W14,W19,W20)-W8</f>
        <v>0</v>
      </c>
      <c r="X68" s="39"/>
      <c r="Y68" s="40">
        <f t="shared" ref="Y68:AM68" si="12">SUM(Y9,Y14,Y19,Y20)-Y8</f>
        <v>0</v>
      </c>
      <c r="Z68" s="40">
        <f t="shared" si="12"/>
        <v>0</v>
      </c>
      <c r="AA68" s="40">
        <f t="shared" si="12"/>
        <v>0</v>
      </c>
      <c r="AB68" s="40">
        <f t="shared" si="12"/>
        <v>0</v>
      </c>
      <c r="AC68" s="40">
        <f t="shared" si="12"/>
        <v>0</v>
      </c>
      <c r="AD68" s="40">
        <f>SUM(AD9,AD14,AD19,AD20)-AD8</f>
        <v>0</v>
      </c>
      <c r="AE68" s="40">
        <f t="shared" si="12"/>
        <v>0</v>
      </c>
      <c r="AF68" s="40">
        <f t="shared" si="12"/>
        <v>0</v>
      </c>
      <c r="AG68" s="40">
        <f t="shared" ref="AG68" si="13">SUM(AG9,AG14,AG19,AG20)-AG8</f>
        <v>0</v>
      </c>
      <c r="AH68" s="40">
        <f t="shared" si="12"/>
        <v>0</v>
      </c>
      <c r="AI68" s="40">
        <f t="shared" si="12"/>
        <v>0</v>
      </c>
      <c r="AJ68" s="40">
        <f t="shared" si="12"/>
        <v>0</v>
      </c>
      <c r="AK68" s="40">
        <f t="shared" si="12"/>
        <v>0</v>
      </c>
      <c r="AL68" s="40">
        <f t="shared" si="12"/>
        <v>0</v>
      </c>
      <c r="AM68" s="40">
        <f t="shared" si="12"/>
        <v>0</v>
      </c>
      <c r="AN68" s="40"/>
    </row>
    <row r="69" spans="7:40" x14ac:dyDescent="0.15">
      <c r="G69" s="2" t="s">
        <v>84</v>
      </c>
      <c r="H69" s="40">
        <f>SUM(H22:H24,H26:H27)-H21</f>
        <v>0</v>
      </c>
      <c r="I69" s="40">
        <f t="shared" ref="I69:S69" si="14">SUM(I22:I24,I26:I27)-I21</f>
        <v>0</v>
      </c>
      <c r="J69" s="40">
        <f t="shared" si="14"/>
        <v>0</v>
      </c>
      <c r="K69" s="40">
        <f t="shared" si="14"/>
        <v>0</v>
      </c>
      <c r="L69" s="40">
        <f t="shared" si="14"/>
        <v>0</v>
      </c>
      <c r="M69" s="40">
        <f t="shared" si="14"/>
        <v>0</v>
      </c>
      <c r="N69" s="40">
        <f t="shared" si="14"/>
        <v>0</v>
      </c>
      <c r="O69" s="40">
        <f t="shared" si="14"/>
        <v>0</v>
      </c>
      <c r="P69" s="40">
        <f t="shared" si="14"/>
        <v>0</v>
      </c>
      <c r="Q69" s="40">
        <f t="shared" si="14"/>
        <v>0</v>
      </c>
      <c r="R69" s="40">
        <f t="shared" si="14"/>
        <v>0</v>
      </c>
      <c r="S69" s="40">
        <f t="shared" si="14"/>
        <v>0</v>
      </c>
      <c r="T69" s="40">
        <f t="shared" ref="T69:U69" si="15">SUM(T22:T24,T26:T27)-T21</f>
        <v>0</v>
      </c>
      <c r="U69" s="40">
        <f t="shared" si="15"/>
        <v>0</v>
      </c>
      <c r="V69" s="40">
        <f>SUM(V22:V24,V26:V27)-V21</f>
        <v>0</v>
      </c>
      <c r="W69" s="40">
        <f>SUM(W22:W24,W26:W27)-W21</f>
        <v>0</v>
      </c>
      <c r="Y69" s="40">
        <f t="shared" ref="Y69:AM69" si="16">SUM(Y22:Y24,Y26:Y27)-Y21</f>
        <v>0</v>
      </c>
      <c r="Z69" s="40">
        <f t="shared" si="16"/>
        <v>0</v>
      </c>
      <c r="AA69" s="40">
        <f t="shared" si="16"/>
        <v>0</v>
      </c>
      <c r="AB69" s="40">
        <f t="shared" si="16"/>
        <v>0</v>
      </c>
      <c r="AC69" s="40">
        <f t="shared" si="16"/>
        <v>0</v>
      </c>
      <c r="AD69" s="40">
        <f>SUM(AD22:AD24,AD26:AD27)-AD21</f>
        <v>0</v>
      </c>
      <c r="AE69" s="40">
        <f t="shared" si="16"/>
        <v>0</v>
      </c>
      <c r="AF69" s="40">
        <f t="shared" si="16"/>
        <v>0</v>
      </c>
      <c r="AG69" s="40">
        <f t="shared" ref="AG69" si="17">SUM(AG22:AG24,AG26:AG27)-AG21</f>
        <v>0</v>
      </c>
      <c r="AH69" s="40">
        <f t="shared" si="16"/>
        <v>0</v>
      </c>
      <c r="AI69" s="40">
        <f t="shared" si="16"/>
        <v>0</v>
      </c>
      <c r="AJ69" s="40">
        <f t="shared" si="16"/>
        <v>0</v>
      </c>
      <c r="AK69" s="40">
        <f t="shared" si="16"/>
        <v>0</v>
      </c>
      <c r="AL69" s="40">
        <f t="shared" si="16"/>
        <v>0</v>
      </c>
      <c r="AM69" s="40">
        <f t="shared" si="16"/>
        <v>0</v>
      </c>
      <c r="AN69" s="40"/>
    </row>
    <row r="70" spans="7:40" x14ac:dyDescent="0.15">
      <c r="G70" s="2" t="s">
        <v>85</v>
      </c>
      <c r="H70" s="40">
        <f>SUM(H29:H31)-H28</f>
        <v>0</v>
      </c>
      <c r="I70" s="40">
        <f t="shared" ref="I70:S70" si="18">SUM(I29:I31)-I28</f>
        <v>0</v>
      </c>
      <c r="J70" s="40">
        <f t="shared" si="18"/>
        <v>0</v>
      </c>
      <c r="K70" s="40">
        <f t="shared" si="18"/>
        <v>0</v>
      </c>
      <c r="L70" s="40">
        <f t="shared" si="18"/>
        <v>0</v>
      </c>
      <c r="M70" s="40">
        <f t="shared" si="18"/>
        <v>0</v>
      </c>
      <c r="N70" s="40">
        <f t="shared" si="18"/>
        <v>0</v>
      </c>
      <c r="O70" s="40">
        <f t="shared" si="18"/>
        <v>0</v>
      </c>
      <c r="P70" s="40">
        <f t="shared" si="18"/>
        <v>0</v>
      </c>
      <c r="Q70" s="40">
        <f t="shared" si="18"/>
        <v>0</v>
      </c>
      <c r="R70" s="40">
        <f t="shared" si="18"/>
        <v>0</v>
      </c>
      <c r="S70" s="40">
        <f t="shared" si="18"/>
        <v>0</v>
      </c>
      <c r="T70" s="40">
        <f t="shared" ref="T70:U70" si="19">SUM(T29:T31)-T28</f>
        <v>0</v>
      </c>
      <c r="U70" s="40">
        <f t="shared" si="19"/>
        <v>0</v>
      </c>
      <c r="V70" s="40">
        <f>SUM(V29:V31)-V28</f>
        <v>0</v>
      </c>
      <c r="W70" s="40">
        <f>SUM(W29:W31)-W28</f>
        <v>0</v>
      </c>
      <c r="Y70" s="40">
        <f t="shared" ref="Y70:AM70" si="20">SUM(Y29:Y31)-Y28</f>
        <v>0</v>
      </c>
      <c r="Z70" s="40">
        <f t="shared" si="20"/>
        <v>0</v>
      </c>
      <c r="AA70" s="40">
        <f t="shared" si="20"/>
        <v>0</v>
      </c>
      <c r="AB70" s="40">
        <f t="shared" si="20"/>
        <v>0</v>
      </c>
      <c r="AC70" s="40">
        <f t="shared" si="20"/>
        <v>0</v>
      </c>
      <c r="AD70" s="40">
        <f>SUM(AD29:AD31)-AD28</f>
        <v>0</v>
      </c>
      <c r="AE70" s="40">
        <f t="shared" si="20"/>
        <v>0</v>
      </c>
      <c r="AF70" s="40">
        <f t="shared" si="20"/>
        <v>0</v>
      </c>
      <c r="AG70" s="40">
        <f t="shared" ref="AG70" si="21">SUM(AG29:AG31)-AG28</f>
        <v>0</v>
      </c>
      <c r="AH70" s="40">
        <f t="shared" si="20"/>
        <v>0</v>
      </c>
      <c r="AI70" s="40">
        <f t="shared" si="20"/>
        <v>0</v>
      </c>
      <c r="AJ70" s="40">
        <f t="shared" si="20"/>
        <v>0</v>
      </c>
      <c r="AK70" s="40">
        <f t="shared" ref="AK70" si="22">SUM(AK29:AK31)-AK28</f>
        <v>0</v>
      </c>
      <c r="AL70" s="40">
        <f t="shared" si="20"/>
        <v>0</v>
      </c>
      <c r="AM70" s="40">
        <f t="shared" si="20"/>
        <v>0</v>
      </c>
      <c r="AN70" s="40"/>
    </row>
    <row r="71" spans="7:40" x14ac:dyDescent="0.15">
      <c r="G71" s="2" t="s">
        <v>86</v>
      </c>
      <c r="H71" s="41">
        <f>SUM(H33:H34,H37,H43,H45:H46)-H32</f>
        <v>0</v>
      </c>
      <c r="I71" s="41">
        <f t="shared" ref="I71:S71" si="23">SUM(I33:I34,I37,I43,I45:I46)-I32</f>
        <v>0</v>
      </c>
      <c r="J71" s="41">
        <f t="shared" si="23"/>
        <v>0</v>
      </c>
      <c r="K71" s="41">
        <f t="shared" si="23"/>
        <v>0</v>
      </c>
      <c r="L71" s="41">
        <f t="shared" si="23"/>
        <v>0</v>
      </c>
      <c r="M71" s="41">
        <f t="shared" si="23"/>
        <v>0</v>
      </c>
      <c r="N71" s="41">
        <f t="shared" si="23"/>
        <v>0</v>
      </c>
      <c r="O71" s="41">
        <f t="shared" si="23"/>
        <v>0</v>
      </c>
      <c r="P71" s="41">
        <f t="shared" si="23"/>
        <v>0</v>
      </c>
      <c r="Q71" s="41">
        <f t="shared" si="23"/>
        <v>0</v>
      </c>
      <c r="R71" s="41">
        <f t="shared" si="23"/>
        <v>0</v>
      </c>
      <c r="S71" s="41">
        <f t="shared" si="23"/>
        <v>0</v>
      </c>
      <c r="T71" s="41">
        <f t="shared" ref="T71:U71" si="24">SUM(T33:T34,T37,T43,T45:T46)-T32</f>
        <v>0</v>
      </c>
      <c r="U71" s="41">
        <f t="shared" si="24"/>
        <v>0</v>
      </c>
      <c r="V71" s="41">
        <f>SUM(V33:V34,V37,V43,V45:V46)-V32</f>
        <v>0</v>
      </c>
      <c r="W71" s="41">
        <f>SUM(W33:W34,W37,W43,W45:W46)-W32</f>
        <v>0</v>
      </c>
      <c r="X71" s="12"/>
      <c r="Y71" s="41">
        <f t="shared" ref="Y71:AM71" si="25">SUM(Y33:Y34,Y37,Y43,Y45:Y46)-Y32</f>
        <v>0</v>
      </c>
      <c r="Z71" s="41">
        <f t="shared" si="25"/>
        <v>0</v>
      </c>
      <c r="AA71" s="41">
        <f t="shared" si="25"/>
        <v>0</v>
      </c>
      <c r="AB71" s="41">
        <f t="shared" si="25"/>
        <v>0</v>
      </c>
      <c r="AC71" s="41">
        <f t="shared" si="25"/>
        <v>0</v>
      </c>
      <c r="AD71" s="41">
        <f>SUM(AD33:AD34,AD37,AD43,AD45:AD46)-AD32</f>
        <v>0</v>
      </c>
      <c r="AE71" s="41">
        <f t="shared" si="25"/>
        <v>0</v>
      </c>
      <c r="AF71" s="41">
        <f t="shared" si="25"/>
        <v>0</v>
      </c>
      <c r="AG71" s="41">
        <f t="shared" ref="AG71" si="26">SUM(AG33:AG34,AG37,AG43,AG45:AG46)-AG32</f>
        <v>0</v>
      </c>
      <c r="AH71" s="41">
        <f t="shared" si="25"/>
        <v>0</v>
      </c>
      <c r="AI71" s="41">
        <f t="shared" si="25"/>
        <v>0</v>
      </c>
      <c r="AJ71" s="41">
        <f t="shared" si="25"/>
        <v>0</v>
      </c>
      <c r="AK71" s="41">
        <f t="shared" si="25"/>
        <v>0</v>
      </c>
      <c r="AL71" s="41">
        <f t="shared" si="25"/>
        <v>0</v>
      </c>
      <c r="AM71" s="41">
        <f t="shared" si="25"/>
        <v>0</v>
      </c>
      <c r="AN71" s="41"/>
    </row>
    <row r="72" spans="7:40" x14ac:dyDescent="0.15">
      <c r="G72" s="2" t="s">
        <v>87</v>
      </c>
      <c r="H72" s="41">
        <f>SUM(H48,H52)-H47</f>
        <v>0</v>
      </c>
      <c r="I72" s="41">
        <f t="shared" ref="I72:S72" si="27">SUM(I48,I52)-I47</f>
        <v>0</v>
      </c>
      <c r="J72" s="41">
        <f t="shared" si="27"/>
        <v>0</v>
      </c>
      <c r="K72" s="41">
        <f t="shared" si="27"/>
        <v>0</v>
      </c>
      <c r="L72" s="41">
        <f t="shared" si="27"/>
        <v>0</v>
      </c>
      <c r="M72" s="41">
        <f t="shared" si="27"/>
        <v>0</v>
      </c>
      <c r="N72" s="41">
        <f t="shared" si="27"/>
        <v>0</v>
      </c>
      <c r="O72" s="41">
        <f t="shared" si="27"/>
        <v>0</v>
      </c>
      <c r="P72" s="41">
        <f t="shared" si="27"/>
        <v>0</v>
      </c>
      <c r="Q72" s="41">
        <f t="shared" si="27"/>
        <v>0</v>
      </c>
      <c r="R72" s="41">
        <f t="shared" si="27"/>
        <v>0</v>
      </c>
      <c r="S72" s="41">
        <f t="shared" si="27"/>
        <v>0</v>
      </c>
      <c r="T72" s="41">
        <f t="shared" ref="T72:U72" si="28">SUM(T48,T52)-T47</f>
        <v>0</v>
      </c>
      <c r="U72" s="41">
        <f t="shared" si="28"/>
        <v>0</v>
      </c>
      <c r="V72" s="41">
        <f>SUM(V48,V52)-V47</f>
        <v>0</v>
      </c>
      <c r="W72" s="41">
        <f>SUM(W48,W52)-W47</f>
        <v>0</v>
      </c>
      <c r="X72" s="12"/>
      <c r="Y72" s="41">
        <f t="shared" ref="Y72:AM72" si="29">SUM(Y48,Y52)-Y47</f>
        <v>0</v>
      </c>
      <c r="Z72" s="41">
        <f t="shared" si="29"/>
        <v>0</v>
      </c>
      <c r="AA72" s="41">
        <f t="shared" si="29"/>
        <v>0</v>
      </c>
      <c r="AB72" s="41">
        <f t="shared" si="29"/>
        <v>0</v>
      </c>
      <c r="AC72" s="41">
        <f t="shared" si="29"/>
        <v>0</v>
      </c>
      <c r="AD72" s="41">
        <f>SUM(AD48,AD52)-AD47</f>
        <v>0</v>
      </c>
      <c r="AE72" s="41">
        <f t="shared" si="29"/>
        <v>0</v>
      </c>
      <c r="AF72" s="41">
        <f t="shared" si="29"/>
        <v>0</v>
      </c>
      <c r="AG72" s="41">
        <f t="shared" ref="AG72" si="30">SUM(AG48,AG52)-AG47</f>
        <v>0</v>
      </c>
      <c r="AH72" s="41">
        <f t="shared" si="29"/>
        <v>0</v>
      </c>
      <c r="AI72" s="41">
        <f t="shared" si="29"/>
        <v>0</v>
      </c>
      <c r="AJ72" s="41">
        <f t="shared" si="29"/>
        <v>0</v>
      </c>
      <c r="AK72" s="41">
        <f t="shared" si="29"/>
        <v>0</v>
      </c>
      <c r="AL72" s="41">
        <f t="shared" si="29"/>
        <v>0</v>
      </c>
      <c r="AM72" s="41">
        <f t="shared" si="29"/>
        <v>0</v>
      </c>
      <c r="AN72" s="41"/>
    </row>
    <row r="73" spans="7:40" ht="12" customHeight="1" x14ac:dyDescent="0.15">
      <c r="G73" s="2" t="s">
        <v>6</v>
      </c>
      <c r="H73" s="41">
        <f>SUM(H10:H13)-H9</f>
        <v>0</v>
      </c>
      <c r="I73" s="41">
        <f t="shared" ref="I73:S73" si="31">SUM(I10:I13)-I9</f>
        <v>0</v>
      </c>
      <c r="J73" s="41">
        <f t="shared" si="31"/>
        <v>0</v>
      </c>
      <c r="K73" s="41">
        <f t="shared" si="31"/>
        <v>0</v>
      </c>
      <c r="L73" s="41">
        <f t="shared" si="31"/>
        <v>0</v>
      </c>
      <c r="M73" s="41">
        <f t="shared" si="31"/>
        <v>0</v>
      </c>
      <c r="N73" s="41">
        <f t="shared" si="31"/>
        <v>0</v>
      </c>
      <c r="O73" s="41">
        <f t="shared" si="31"/>
        <v>0</v>
      </c>
      <c r="P73" s="41">
        <f t="shared" si="31"/>
        <v>0</v>
      </c>
      <c r="Q73" s="41">
        <f t="shared" si="31"/>
        <v>0</v>
      </c>
      <c r="R73" s="41">
        <f t="shared" si="31"/>
        <v>0</v>
      </c>
      <c r="S73" s="41">
        <f t="shared" si="31"/>
        <v>0</v>
      </c>
      <c r="T73" s="41">
        <f t="shared" ref="T73:U73" si="32">SUM(T10:T13)-T9</f>
        <v>0</v>
      </c>
      <c r="U73" s="41">
        <f t="shared" si="32"/>
        <v>0</v>
      </c>
      <c r="V73" s="41">
        <f>SUM(V10:V13)-V9</f>
        <v>0</v>
      </c>
      <c r="W73" s="41">
        <f>SUM(W10:W13)-W9</f>
        <v>0</v>
      </c>
      <c r="X73" s="12"/>
      <c r="Y73" s="41">
        <f t="shared" ref="Y73:AM73" si="33">SUM(Y10:Y13)-Y9</f>
        <v>0</v>
      </c>
      <c r="Z73" s="41">
        <f t="shared" si="33"/>
        <v>0</v>
      </c>
      <c r="AA73" s="41">
        <f t="shared" si="33"/>
        <v>0</v>
      </c>
      <c r="AB73" s="41">
        <f t="shared" si="33"/>
        <v>0</v>
      </c>
      <c r="AC73" s="41">
        <f t="shared" si="33"/>
        <v>0</v>
      </c>
      <c r="AD73" s="41">
        <f>SUM(AD10:AD13)-AD9</f>
        <v>0</v>
      </c>
      <c r="AE73" s="41">
        <f t="shared" si="33"/>
        <v>0</v>
      </c>
      <c r="AF73" s="41">
        <f t="shared" si="33"/>
        <v>0</v>
      </c>
      <c r="AG73" s="41">
        <f t="shared" ref="AG73" si="34">SUM(AG10:AG13)-AG9</f>
        <v>0</v>
      </c>
      <c r="AH73" s="41">
        <f t="shared" si="33"/>
        <v>0</v>
      </c>
      <c r="AI73" s="41">
        <f t="shared" si="33"/>
        <v>0</v>
      </c>
      <c r="AJ73" s="41">
        <f t="shared" si="33"/>
        <v>0</v>
      </c>
      <c r="AK73" s="41">
        <f t="shared" ref="AK73" si="35">SUM(AK10:AK13)-AK9</f>
        <v>0</v>
      </c>
      <c r="AL73" s="41">
        <f t="shared" si="33"/>
        <v>0</v>
      </c>
      <c r="AM73" s="41">
        <f t="shared" si="33"/>
        <v>0</v>
      </c>
      <c r="AN73" s="41"/>
    </row>
    <row r="74" spans="7:40" x14ac:dyDescent="0.15">
      <c r="G74" s="2" t="s">
        <v>88</v>
      </c>
      <c r="H74" s="41">
        <f>SUM(H15:H18)-H14</f>
        <v>0</v>
      </c>
      <c r="I74" s="41">
        <f t="shared" ref="I74:S74" si="36">SUM(I15:I18)-I14</f>
        <v>0</v>
      </c>
      <c r="J74" s="41">
        <f t="shared" si="36"/>
        <v>0</v>
      </c>
      <c r="K74" s="41">
        <f t="shared" si="36"/>
        <v>0</v>
      </c>
      <c r="L74" s="41">
        <f t="shared" si="36"/>
        <v>0</v>
      </c>
      <c r="M74" s="41">
        <f t="shared" si="36"/>
        <v>0</v>
      </c>
      <c r="N74" s="41">
        <f t="shared" si="36"/>
        <v>0</v>
      </c>
      <c r="O74" s="41">
        <f t="shared" si="36"/>
        <v>0</v>
      </c>
      <c r="P74" s="41">
        <f t="shared" si="36"/>
        <v>0</v>
      </c>
      <c r="Q74" s="41">
        <f t="shared" si="36"/>
        <v>0</v>
      </c>
      <c r="R74" s="41">
        <f t="shared" si="36"/>
        <v>0</v>
      </c>
      <c r="S74" s="41">
        <f t="shared" si="36"/>
        <v>0</v>
      </c>
      <c r="T74" s="41">
        <f t="shared" ref="T74:U74" si="37">SUM(T15:T18)-T14</f>
        <v>0</v>
      </c>
      <c r="U74" s="41">
        <f t="shared" si="37"/>
        <v>0</v>
      </c>
      <c r="V74" s="41">
        <f>SUM(V15:V18)-V14</f>
        <v>0</v>
      </c>
      <c r="W74" s="41">
        <f>SUM(W15:W18)-W14</f>
        <v>0</v>
      </c>
      <c r="X74" s="12"/>
      <c r="Y74" s="41">
        <f t="shared" ref="Y74:AM74" si="38">SUM(Y15:Y18)-Y14</f>
        <v>0</v>
      </c>
      <c r="Z74" s="41">
        <f t="shared" si="38"/>
        <v>0</v>
      </c>
      <c r="AA74" s="41">
        <f t="shared" si="38"/>
        <v>0</v>
      </c>
      <c r="AB74" s="41">
        <f t="shared" si="38"/>
        <v>0</v>
      </c>
      <c r="AC74" s="41">
        <f t="shared" si="38"/>
        <v>0</v>
      </c>
      <c r="AD74" s="41">
        <f>SUM(AD15:AD18)-AD14</f>
        <v>0</v>
      </c>
      <c r="AE74" s="41">
        <f t="shared" si="38"/>
        <v>0</v>
      </c>
      <c r="AF74" s="41">
        <f t="shared" si="38"/>
        <v>0</v>
      </c>
      <c r="AG74" s="41">
        <f t="shared" ref="AG74" si="39">SUM(AG15:AG18)-AG14</f>
        <v>0</v>
      </c>
      <c r="AH74" s="41">
        <f t="shared" si="38"/>
        <v>0</v>
      </c>
      <c r="AI74" s="41">
        <f t="shared" si="38"/>
        <v>0</v>
      </c>
      <c r="AJ74" s="41">
        <f t="shared" si="38"/>
        <v>0</v>
      </c>
      <c r="AK74" s="41">
        <f t="shared" ref="AK74" si="40">SUM(AK15:AK18)-AK14</f>
        <v>0</v>
      </c>
      <c r="AL74" s="41">
        <f t="shared" si="38"/>
        <v>0</v>
      </c>
      <c r="AM74" s="41">
        <f t="shared" si="38"/>
        <v>0</v>
      </c>
      <c r="AN74" s="41"/>
    </row>
    <row r="75" spans="7:40" x14ac:dyDescent="0.15">
      <c r="G75" s="2" t="s">
        <v>89</v>
      </c>
      <c r="H75" s="41">
        <f>SUM(H35:H36)-H34</f>
        <v>0</v>
      </c>
      <c r="I75" s="41">
        <f t="shared" ref="I75:S75" si="41">SUM(I35:I36)-I34</f>
        <v>0</v>
      </c>
      <c r="J75" s="41">
        <f t="shared" si="41"/>
        <v>0</v>
      </c>
      <c r="K75" s="41">
        <f t="shared" si="41"/>
        <v>0</v>
      </c>
      <c r="L75" s="41">
        <f t="shared" si="41"/>
        <v>0</v>
      </c>
      <c r="M75" s="41">
        <f t="shared" si="41"/>
        <v>0</v>
      </c>
      <c r="N75" s="41">
        <f t="shared" si="41"/>
        <v>0</v>
      </c>
      <c r="O75" s="41">
        <f t="shared" si="41"/>
        <v>0</v>
      </c>
      <c r="P75" s="41">
        <f t="shared" si="41"/>
        <v>0</v>
      </c>
      <c r="Q75" s="41">
        <f t="shared" si="41"/>
        <v>0</v>
      </c>
      <c r="R75" s="41">
        <f t="shared" si="41"/>
        <v>0</v>
      </c>
      <c r="S75" s="41">
        <f t="shared" si="41"/>
        <v>0</v>
      </c>
      <c r="T75" s="41">
        <f t="shared" ref="T75:U75" si="42">SUM(T35:T36)-T34</f>
        <v>0</v>
      </c>
      <c r="U75" s="41">
        <f t="shared" si="42"/>
        <v>0</v>
      </c>
      <c r="V75" s="41">
        <f>SUM(V35:V36)-V34</f>
        <v>0</v>
      </c>
      <c r="W75" s="41">
        <f>SUM(W35:W36)-W34</f>
        <v>0</v>
      </c>
      <c r="X75" s="12"/>
      <c r="Y75" s="41">
        <f t="shared" ref="Y75:AM75" si="43">SUM(Y35:Y36)-Y34</f>
        <v>0</v>
      </c>
      <c r="Z75" s="41">
        <f t="shared" si="43"/>
        <v>0</v>
      </c>
      <c r="AA75" s="41">
        <f t="shared" si="43"/>
        <v>0</v>
      </c>
      <c r="AB75" s="41">
        <f t="shared" si="43"/>
        <v>0</v>
      </c>
      <c r="AC75" s="41">
        <f t="shared" si="43"/>
        <v>0</v>
      </c>
      <c r="AD75" s="41">
        <f>SUM(AD35:AD36)-AD34</f>
        <v>0</v>
      </c>
      <c r="AE75" s="41">
        <f t="shared" si="43"/>
        <v>0</v>
      </c>
      <c r="AF75" s="41">
        <f t="shared" si="43"/>
        <v>0</v>
      </c>
      <c r="AG75" s="41">
        <f t="shared" ref="AG75" si="44">SUM(AG35:AG36)-AG34</f>
        <v>0</v>
      </c>
      <c r="AH75" s="41">
        <f t="shared" si="43"/>
        <v>0</v>
      </c>
      <c r="AI75" s="41">
        <f t="shared" si="43"/>
        <v>0</v>
      </c>
      <c r="AJ75" s="41">
        <f t="shared" si="43"/>
        <v>0</v>
      </c>
      <c r="AK75" s="41">
        <f t="shared" ref="AK75" si="45">SUM(AK35:AK36)-AK34</f>
        <v>0</v>
      </c>
      <c r="AL75" s="41">
        <f t="shared" si="43"/>
        <v>0</v>
      </c>
      <c r="AM75" s="41">
        <f t="shared" si="43"/>
        <v>0</v>
      </c>
      <c r="AN75" s="41"/>
    </row>
    <row r="76" spans="7:40" x14ac:dyDescent="0.15">
      <c r="G76" s="2" t="s">
        <v>90</v>
      </c>
      <c r="H76" s="41">
        <f>SUM(H38:H42)-H37</f>
        <v>0</v>
      </c>
      <c r="I76" s="41">
        <f t="shared" ref="I76:S76" si="46">SUM(I38:I42)-I37</f>
        <v>0</v>
      </c>
      <c r="J76" s="41">
        <f t="shared" si="46"/>
        <v>0</v>
      </c>
      <c r="K76" s="41">
        <f t="shared" si="46"/>
        <v>0</v>
      </c>
      <c r="L76" s="41">
        <f t="shared" si="46"/>
        <v>0</v>
      </c>
      <c r="M76" s="41">
        <f t="shared" si="46"/>
        <v>0</v>
      </c>
      <c r="N76" s="41">
        <f t="shared" si="46"/>
        <v>0</v>
      </c>
      <c r="O76" s="41">
        <f t="shared" si="46"/>
        <v>0</v>
      </c>
      <c r="P76" s="41">
        <f t="shared" si="46"/>
        <v>0</v>
      </c>
      <c r="Q76" s="41">
        <f t="shared" si="46"/>
        <v>0</v>
      </c>
      <c r="R76" s="41">
        <f t="shared" si="46"/>
        <v>0</v>
      </c>
      <c r="S76" s="41">
        <f t="shared" si="46"/>
        <v>0</v>
      </c>
      <c r="T76" s="41">
        <f t="shared" ref="T76:U76" si="47">SUM(T38:T42)-T37</f>
        <v>0</v>
      </c>
      <c r="U76" s="41">
        <f t="shared" si="47"/>
        <v>0</v>
      </c>
      <c r="V76" s="41">
        <f>SUM(V38:V42)-V37</f>
        <v>0</v>
      </c>
      <c r="W76" s="41">
        <f>SUM(W38:W42)-W37</f>
        <v>0</v>
      </c>
      <c r="X76" s="13"/>
      <c r="Y76" s="41">
        <f t="shared" ref="Y76:AM76" si="48">SUM(Y38:Y42)-Y37</f>
        <v>0</v>
      </c>
      <c r="Z76" s="41">
        <f t="shared" si="48"/>
        <v>0</v>
      </c>
      <c r="AA76" s="41">
        <f t="shared" si="48"/>
        <v>0</v>
      </c>
      <c r="AB76" s="41">
        <f t="shared" si="48"/>
        <v>0</v>
      </c>
      <c r="AC76" s="41">
        <f t="shared" si="48"/>
        <v>0</v>
      </c>
      <c r="AD76" s="41">
        <f>SUM(AD38:AD42)-AD37</f>
        <v>0</v>
      </c>
      <c r="AE76" s="41">
        <f t="shared" si="48"/>
        <v>0</v>
      </c>
      <c r="AF76" s="41">
        <f t="shared" si="48"/>
        <v>0</v>
      </c>
      <c r="AG76" s="41">
        <f t="shared" ref="AG76" si="49">SUM(AG38:AG42)-AG37</f>
        <v>0</v>
      </c>
      <c r="AH76" s="41">
        <f t="shared" si="48"/>
        <v>0</v>
      </c>
      <c r="AI76" s="41">
        <f t="shared" si="48"/>
        <v>0</v>
      </c>
      <c r="AJ76" s="41">
        <f t="shared" si="48"/>
        <v>0</v>
      </c>
      <c r="AK76" s="41">
        <f t="shared" ref="AK76" si="50">SUM(AK38:AK42)-AK37</f>
        <v>0</v>
      </c>
      <c r="AL76" s="41">
        <f t="shared" si="48"/>
        <v>0</v>
      </c>
      <c r="AM76" s="41">
        <f t="shared" si="48"/>
        <v>0</v>
      </c>
      <c r="AN76" s="41"/>
    </row>
    <row r="77" spans="7:40" x14ac:dyDescent="0.15">
      <c r="G77" s="2" t="s">
        <v>91</v>
      </c>
      <c r="H77" s="41">
        <f>SUM(H49:H51)-H48</f>
        <v>0</v>
      </c>
      <c r="I77" s="41">
        <f t="shared" ref="I77:S77" si="51">SUM(I49:I51)-I48</f>
        <v>0</v>
      </c>
      <c r="J77" s="41">
        <f t="shared" si="51"/>
        <v>0</v>
      </c>
      <c r="K77" s="41">
        <f t="shared" si="51"/>
        <v>0</v>
      </c>
      <c r="L77" s="41">
        <f t="shared" si="51"/>
        <v>0</v>
      </c>
      <c r="M77" s="41">
        <f t="shared" si="51"/>
        <v>0</v>
      </c>
      <c r="N77" s="41">
        <f t="shared" si="51"/>
        <v>0</v>
      </c>
      <c r="O77" s="41">
        <f t="shared" si="51"/>
        <v>0</v>
      </c>
      <c r="P77" s="41">
        <f t="shared" si="51"/>
        <v>0</v>
      </c>
      <c r="Q77" s="41">
        <f t="shared" si="51"/>
        <v>0</v>
      </c>
      <c r="R77" s="41">
        <f t="shared" si="51"/>
        <v>0</v>
      </c>
      <c r="S77" s="41">
        <f t="shared" si="51"/>
        <v>0</v>
      </c>
      <c r="T77" s="41">
        <f t="shared" ref="T77:U77" si="52">SUM(T49:T51)-T48</f>
        <v>0</v>
      </c>
      <c r="U77" s="41">
        <f t="shared" si="52"/>
        <v>0</v>
      </c>
      <c r="V77" s="41">
        <f>SUM(V49:V51)-V48</f>
        <v>0</v>
      </c>
      <c r="W77" s="41">
        <f>SUM(W49:W51)-W48</f>
        <v>0</v>
      </c>
      <c r="X77" s="13"/>
      <c r="Y77" s="41">
        <f t="shared" ref="Y77:AM77" si="53">SUM(Y49:Y51)-Y48</f>
        <v>0</v>
      </c>
      <c r="Z77" s="41">
        <f t="shared" si="53"/>
        <v>0</v>
      </c>
      <c r="AA77" s="41">
        <f t="shared" si="53"/>
        <v>0</v>
      </c>
      <c r="AB77" s="41">
        <f t="shared" si="53"/>
        <v>0</v>
      </c>
      <c r="AC77" s="41">
        <f t="shared" si="53"/>
        <v>0</v>
      </c>
      <c r="AD77" s="41">
        <f>SUM(AD49:AD51)-AD48</f>
        <v>0</v>
      </c>
      <c r="AE77" s="41">
        <f t="shared" si="53"/>
        <v>0</v>
      </c>
      <c r="AF77" s="41">
        <f t="shared" si="53"/>
        <v>0</v>
      </c>
      <c r="AG77" s="41">
        <f t="shared" ref="AG77" si="54">SUM(AG49:AG51)-AG48</f>
        <v>0</v>
      </c>
      <c r="AH77" s="41">
        <f t="shared" si="53"/>
        <v>0</v>
      </c>
      <c r="AI77" s="41">
        <f t="shared" si="53"/>
        <v>0</v>
      </c>
      <c r="AJ77" s="41">
        <f t="shared" si="53"/>
        <v>0</v>
      </c>
      <c r="AK77" s="41">
        <f t="shared" ref="AK77" si="55">SUM(AK49:AK51)-AK48</f>
        <v>0</v>
      </c>
      <c r="AL77" s="41">
        <f t="shared" si="53"/>
        <v>0</v>
      </c>
      <c r="AM77" s="41">
        <f t="shared" si="53"/>
        <v>0</v>
      </c>
      <c r="AN77" s="41"/>
    </row>
    <row r="78" spans="7:40" x14ac:dyDescent="0.15">
      <c r="H78" s="13"/>
      <c r="I78" s="13"/>
      <c r="J78" s="13"/>
      <c r="K78" s="13"/>
      <c r="L78" s="13"/>
      <c r="M78" s="13"/>
      <c r="N78" s="13"/>
      <c r="O78" s="12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"/>
      <c r="AG78" s="1"/>
      <c r="AH78" s="1"/>
      <c r="AI78" s="1"/>
      <c r="AJ78" s="1"/>
      <c r="AK78" s="1"/>
      <c r="AL78" s="1"/>
      <c r="AM78" s="1"/>
    </row>
    <row r="79" spans="7:40" x14ac:dyDescent="0.15">
      <c r="O79" s="4"/>
      <c r="V79" s="3"/>
      <c r="X79" s="3"/>
      <c r="AF79" s="1"/>
      <c r="AG79" s="1"/>
      <c r="AH79" s="1"/>
      <c r="AI79" s="1"/>
      <c r="AJ79" s="1"/>
      <c r="AK79" s="1"/>
      <c r="AL79" s="1"/>
      <c r="AM79" s="1"/>
    </row>
    <row r="80" spans="7:40" x14ac:dyDescent="0.15">
      <c r="O80" s="4"/>
      <c r="V80" s="3"/>
      <c r="X80" s="3"/>
      <c r="AF80" s="1"/>
      <c r="AG80" s="1"/>
      <c r="AH80" s="1"/>
      <c r="AI80" s="1"/>
      <c r="AJ80" s="1"/>
      <c r="AK80" s="1"/>
      <c r="AL80" s="1"/>
      <c r="AM80" s="1"/>
    </row>
    <row r="81" spans="15:39" x14ac:dyDescent="0.15">
      <c r="O81" s="4"/>
      <c r="V81" s="3"/>
      <c r="X81" s="3"/>
      <c r="AF81" s="1"/>
      <c r="AG81" s="1"/>
      <c r="AH81" s="1"/>
      <c r="AI81" s="1"/>
      <c r="AJ81" s="1"/>
      <c r="AK81" s="1"/>
      <c r="AL81" s="1"/>
      <c r="AM81" s="1"/>
    </row>
    <row r="82" spans="15:39" x14ac:dyDescent="0.15">
      <c r="O82" s="4"/>
      <c r="V82" s="3"/>
      <c r="X82" s="3"/>
      <c r="AF82" s="1"/>
      <c r="AG82" s="1"/>
      <c r="AH82" s="1"/>
      <c r="AI82" s="1"/>
      <c r="AJ82" s="1"/>
      <c r="AK82" s="1"/>
      <c r="AL82" s="1"/>
      <c r="AM82" s="1"/>
    </row>
    <row r="83" spans="15:39" x14ac:dyDescent="0.15">
      <c r="O83" s="4"/>
      <c r="V83" s="3"/>
      <c r="X83" s="3"/>
      <c r="AF83" s="1"/>
      <c r="AG83" s="1"/>
      <c r="AH83" s="1"/>
      <c r="AI83" s="1"/>
      <c r="AJ83" s="1"/>
      <c r="AK83" s="1"/>
      <c r="AL83" s="1"/>
      <c r="AM83" s="1"/>
    </row>
    <row r="84" spans="15:39" x14ac:dyDescent="0.15">
      <c r="O84" s="4"/>
      <c r="V84" s="3"/>
      <c r="X84" s="3"/>
      <c r="AF84" s="1"/>
      <c r="AG84" s="1"/>
      <c r="AH84" s="1"/>
      <c r="AI84" s="1"/>
      <c r="AJ84" s="1"/>
      <c r="AK84" s="1"/>
      <c r="AL84" s="1"/>
      <c r="AM84" s="1"/>
    </row>
    <row r="85" spans="15:39" x14ac:dyDescent="0.15">
      <c r="O85" s="4"/>
      <c r="V85" s="3"/>
      <c r="X85" s="3"/>
      <c r="AF85" s="1"/>
      <c r="AG85" s="1"/>
      <c r="AH85" s="1"/>
      <c r="AI85" s="1"/>
      <c r="AJ85" s="1"/>
      <c r="AK85" s="1"/>
      <c r="AL85" s="1"/>
      <c r="AM85" s="1"/>
    </row>
  </sheetData>
  <mergeCells count="148">
    <mergeCell ref="Y2:AM2"/>
    <mergeCell ref="H2:W2"/>
    <mergeCell ref="AP58:AQ58"/>
    <mergeCell ref="AP62:AQ62"/>
    <mergeCell ref="AR62:AS62"/>
    <mergeCell ref="AP59:AQ59"/>
    <mergeCell ref="AR59:AS59"/>
    <mergeCell ref="AP60:AQ60"/>
    <mergeCell ref="AR60:AS60"/>
    <mergeCell ref="AR58:AS58"/>
    <mergeCell ref="AP61:AQ61"/>
    <mergeCell ref="AR61:AS61"/>
    <mergeCell ref="AP57:AQ57"/>
    <mergeCell ref="AP45:AS45"/>
    <mergeCell ref="AP23:AS23"/>
    <mergeCell ref="AK5:AK6"/>
    <mergeCell ref="AJ5:AJ6"/>
    <mergeCell ref="AM5:AM6"/>
    <mergeCell ref="AG5:AI5"/>
    <mergeCell ref="E50:G50"/>
    <mergeCell ref="E51:G51"/>
    <mergeCell ref="AP46:AS46"/>
    <mergeCell ref="AO47:AS47"/>
    <mergeCell ref="AP48:AS48"/>
    <mergeCell ref="AQ49:AS49"/>
    <mergeCell ref="AR57:AS57"/>
    <mergeCell ref="D52:G52"/>
    <mergeCell ref="E53:F53"/>
    <mergeCell ref="E54:F54"/>
    <mergeCell ref="D56:E56"/>
    <mergeCell ref="F56:G56"/>
    <mergeCell ref="C55:G55"/>
    <mergeCell ref="D46:G46"/>
    <mergeCell ref="AP56:AQ56"/>
    <mergeCell ref="AR56:AS56"/>
    <mergeCell ref="AQ54:AR54"/>
    <mergeCell ref="AO55:AS55"/>
    <mergeCell ref="AQ50:AS50"/>
    <mergeCell ref="AQ51:AS51"/>
    <mergeCell ref="AP52:AS52"/>
    <mergeCell ref="AQ53:AR53"/>
    <mergeCell ref="E13:G13"/>
    <mergeCell ref="AP29:AS29"/>
    <mergeCell ref="AP30:AS30"/>
    <mergeCell ref="AP31:AS31"/>
    <mergeCell ref="E15:G15"/>
    <mergeCell ref="E16:G16"/>
    <mergeCell ref="D14:G14"/>
    <mergeCell ref="E17:G17"/>
    <mergeCell ref="E18:G18"/>
    <mergeCell ref="D19:G19"/>
    <mergeCell ref="E25:F25"/>
    <mergeCell ref="D26:G26"/>
    <mergeCell ref="D20:G20"/>
    <mergeCell ref="C21:G21"/>
    <mergeCell ref="D22:G22"/>
    <mergeCell ref="D23:G23"/>
    <mergeCell ref="C28:G28"/>
    <mergeCell ref="AP24:AS24"/>
    <mergeCell ref="AP22:AS22"/>
    <mergeCell ref="AQ25:AR25"/>
    <mergeCell ref="AP26:AS26"/>
    <mergeCell ref="AP27:AS27"/>
    <mergeCell ref="AO28:AS28"/>
    <mergeCell ref="D24:G24"/>
    <mergeCell ref="D62:E62"/>
    <mergeCell ref="F62:G62"/>
    <mergeCell ref="D59:E59"/>
    <mergeCell ref="F59:G59"/>
    <mergeCell ref="D60:E60"/>
    <mergeCell ref="F60:G60"/>
    <mergeCell ref="AO32:AS32"/>
    <mergeCell ref="AP33:AS33"/>
    <mergeCell ref="D61:E61"/>
    <mergeCell ref="F61:G61"/>
    <mergeCell ref="D57:E57"/>
    <mergeCell ref="F57:G57"/>
    <mergeCell ref="D58:E58"/>
    <mergeCell ref="F58:G58"/>
    <mergeCell ref="C47:G47"/>
    <mergeCell ref="E35:G35"/>
    <mergeCell ref="AP34:AS34"/>
    <mergeCell ref="D37:G37"/>
    <mergeCell ref="AQ35:AS35"/>
    <mergeCell ref="AQ36:AS36"/>
    <mergeCell ref="AP37:AS37"/>
    <mergeCell ref="E36:G36"/>
    <mergeCell ref="D48:G48"/>
    <mergeCell ref="E49:G49"/>
    <mergeCell ref="D29:G29"/>
    <mergeCell ref="D30:G30"/>
    <mergeCell ref="D31:G31"/>
    <mergeCell ref="C32:G32"/>
    <mergeCell ref="D27:G27"/>
    <mergeCell ref="D45:G45"/>
    <mergeCell ref="E41:G41"/>
    <mergeCell ref="E42:G42"/>
    <mergeCell ref="E44:F44"/>
    <mergeCell ref="D33:G33"/>
    <mergeCell ref="D34:G34"/>
    <mergeCell ref="B4:G4"/>
    <mergeCell ref="AN4:AS4"/>
    <mergeCell ref="AP9:AS9"/>
    <mergeCell ref="AQ10:AS10"/>
    <mergeCell ref="D9:G9"/>
    <mergeCell ref="E10:G10"/>
    <mergeCell ref="J5:S5"/>
    <mergeCell ref="W5:W6"/>
    <mergeCell ref="B5:G6"/>
    <mergeCell ref="AN5:AS6"/>
    <mergeCell ref="AN7:AS7"/>
    <mergeCell ref="AO8:AS8"/>
    <mergeCell ref="B7:G7"/>
    <mergeCell ref="C8:G8"/>
    <mergeCell ref="H5:H6"/>
    <mergeCell ref="I5:I6"/>
    <mergeCell ref="AL5:AL6"/>
    <mergeCell ref="V5:V6"/>
    <mergeCell ref="T5:T6"/>
    <mergeCell ref="U5:U6"/>
    <mergeCell ref="Y5:AC5"/>
    <mergeCell ref="AD5:AD6"/>
    <mergeCell ref="AE5:AE6"/>
    <mergeCell ref="AF5:AF6"/>
    <mergeCell ref="E11:G11"/>
    <mergeCell ref="E12:G12"/>
    <mergeCell ref="AQ11:AS11"/>
    <mergeCell ref="AQ12:AS12"/>
    <mergeCell ref="AQ13:AS13"/>
    <mergeCell ref="AP14:AS14"/>
    <mergeCell ref="AQ15:AS15"/>
    <mergeCell ref="AQ42:AS42"/>
    <mergeCell ref="AQ44:AR44"/>
    <mergeCell ref="AQ38:AS38"/>
    <mergeCell ref="AQ39:AS39"/>
    <mergeCell ref="AQ40:AS40"/>
    <mergeCell ref="AQ41:AS41"/>
    <mergeCell ref="AP43:AS43"/>
    <mergeCell ref="D43:G43"/>
    <mergeCell ref="AQ16:AS16"/>
    <mergeCell ref="AQ17:AS17"/>
    <mergeCell ref="E38:G38"/>
    <mergeCell ref="E39:G39"/>
    <mergeCell ref="E40:G40"/>
    <mergeCell ref="AQ18:AS18"/>
    <mergeCell ref="AP19:AS19"/>
    <mergeCell ref="AP20:AS20"/>
    <mergeCell ref="AO21:AS21"/>
  </mergeCells>
  <phoneticPr fontId="1"/>
  <printOptions horizontalCentered="1" gridLinesSet="0"/>
  <pageMargins left="0.39370078740157483" right="0.19685039370078741" top="0.59055118110236227" bottom="0.39370078740157483" header="0.31496062992125984" footer="0.31496062992125984"/>
  <pageSetup paperSize="9" scale="79" pageOrder="overThenDown" orientation="portrait" horizontalDpi="300" verticalDpi="300" r:id="rId1"/>
  <headerFooter alignWithMargins="0"/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0004068200</cp:lastModifiedBy>
  <cp:lastPrinted>2021-07-27T01:08:51Z</cp:lastPrinted>
  <dcterms:created xsi:type="dcterms:W3CDTF">2002-04-11T07:21:46Z</dcterms:created>
  <dcterms:modified xsi:type="dcterms:W3CDTF">2023-03-08T05:34:17Z</dcterms:modified>
</cp:coreProperties>
</file>