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9915" yWindow="32775" windowWidth="7725" windowHeight="7800"/>
  </bookViews>
  <sheets>
    <sheet name="01" sheetId="1" r:id="rId1"/>
    <sheet name="02" sheetId="2" r:id="rId2"/>
  </sheets>
  <definedNames>
    <definedName name="_xlnm.Print_Area" localSheetId="0">'01'!$B$2:$O$64,'01'!$Q$2:$AE$64</definedName>
    <definedName name="_xlnm.Print_Area" localSheetId="1">'02'!$B$2:$O$64,'02'!$Q$2:$AE$64</definedName>
  </definedNames>
  <calcPr calcId="162913"/>
</workbook>
</file>

<file path=xl/calcChain.xml><?xml version="1.0" encoding="utf-8"?>
<calcChain xmlns="http://schemas.openxmlformats.org/spreadsheetml/2006/main">
  <c r="I54" i="2" l="1"/>
  <c r="AG54" i="2" s="1"/>
  <c r="I12" i="2"/>
  <c r="AG12" i="2" s="1"/>
  <c r="I13" i="2"/>
  <c r="AG13" i="2" s="1"/>
  <c r="I14" i="2"/>
  <c r="I15" i="2"/>
  <c r="AG15" i="2" s="1"/>
  <c r="X73" i="1"/>
  <c r="O75" i="1"/>
  <c r="N75" i="1"/>
  <c r="M73" i="1"/>
  <c r="L73" i="1"/>
  <c r="K73" i="1"/>
  <c r="J75" i="1"/>
  <c r="Y75" i="2"/>
  <c r="X73" i="2"/>
  <c r="W73" i="2"/>
  <c r="V73" i="2"/>
  <c r="U73" i="2"/>
  <c r="T73" i="2"/>
  <c r="S73" i="2"/>
  <c r="R73" i="2"/>
  <c r="O73" i="2"/>
  <c r="N75" i="2"/>
  <c r="M75" i="2"/>
  <c r="L75" i="2"/>
  <c r="K75" i="2"/>
  <c r="J73" i="2"/>
  <c r="Y75" i="1"/>
  <c r="W75" i="1"/>
  <c r="V75" i="1"/>
  <c r="U75" i="1"/>
  <c r="T73" i="1"/>
  <c r="S75" i="1"/>
  <c r="R73" i="1"/>
  <c r="H37" i="1"/>
  <c r="Q64" i="2"/>
  <c r="AH64" i="2" s="1"/>
  <c r="Q63" i="2"/>
  <c r="AH63" i="2" s="1"/>
  <c r="Q62" i="2"/>
  <c r="AH62" i="2" s="1"/>
  <c r="Q61" i="2"/>
  <c r="AH61" i="2" s="1"/>
  <c r="Q60" i="2"/>
  <c r="Q59" i="2"/>
  <c r="AH59" i="2" s="1"/>
  <c r="Q58" i="2"/>
  <c r="AH58" i="2" s="1"/>
  <c r="Q57" i="2"/>
  <c r="AH57" i="2" s="1"/>
  <c r="Q56" i="2"/>
  <c r="AH56" i="2" s="1"/>
  <c r="Q55" i="2"/>
  <c r="AH55" i="2" s="1"/>
  <c r="Q54" i="2"/>
  <c r="AH54" i="2" s="1"/>
  <c r="Q53" i="2"/>
  <c r="AH53" i="2" s="1"/>
  <c r="Q52" i="2"/>
  <c r="AH52" i="2" s="1"/>
  <c r="Q51" i="2"/>
  <c r="AH51" i="2" s="1"/>
  <c r="Q50" i="2"/>
  <c r="AH50" i="2" s="1"/>
  <c r="Q49" i="2"/>
  <c r="AH49" i="2" s="1"/>
  <c r="Q48" i="2"/>
  <c r="AH48" i="2" s="1"/>
  <c r="Q47" i="2"/>
  <c r="AH47" i="2" s="1"/>
  <c r="Q46" i="2"/>
  <c r="AH46" i="2" s="1"/>
  <c r="Q45" i="2"/>
  <c r="AH45" i="2" s="1"/>
  <c r="Q44" i="2"/>
  <c r="AH44" i="2" s="1"/>
  <c r="Q43" i="2"/>
  <c r="AH43" i="2" s="1"/>
  <c r="Q42" i="2"/>
  <c r="AH42" i="2" s="1"/>
  <c r="Q41" i="2"/>
  <c r="AH41" i="2" s="1"/>
  <c r="Q40" i="2"/>
  <c r="AH40" i="2" s="1"/>
  <c r="Q38" i="2"/>
  <c r="AH38" i="2" s="1"/>
  <c r="Q37" i="2"/>
  <c r="Q36" i="2"/>
  <c r="AH36" i="2" s="1"/>
  <c r="Q35" i="2"/>
  <c r="AH35" i="2" s="1"/>
  <c r="Q34" i="2"/>
  <c r="AH34" i="2" s="1"/>
  <c r="Q33" i="2"/>
  <c r="AH33" i="2" s="1"/>
  <c r="Q32" i="2"/>
  <c r="AH32" i="2" s="1"/>
  <c r="Q31" i="2"/>
  <c r="AH31" i="2" s="1"/>
  <c r="Q30" i="2"/>
  <c r="AH30" i="2" s="1"/>
  <c r="Q29" i="2"/>
  <c r="AH29" i="2" s="1"/>
  <c r="Q28" i="2"/>
  <c r="AH28" i="2" s="1"/>
  <c r="Q27" i="2"/>
  <c r="AH27" i="2" s="1"/>
  <c r="Q26" i="2"/>
  <c r="AH26" i="2" s="1"/>
  <c r="Q25" i="2"/>
  <c r="AH25" i="2" s="1"/>
  <c r="Q24" i="2"/>
  <c r="AH24" i="2" s="1"/>
  <c r="Q23" i="2"/>
  <c r="AH23" i="2" s="1"/>
  <c r="Q22" i="2"/>
  <c r="AH22" i="2" s="1"/>
  <c r="Q21" i="2"/>
  <c r="AH21" i="2" s="1"/>
  <c r="Q20" i="2"/>
  <c r="AH20" i="2" s="1"/>
  <c r="Q19" i="2"/>
  <c r="AH19" i="2" s="1"/>
  <c r="Q18" i="2"/>
  <c r="AH18" i="2" s="1"/>
  <c r="Q17" i="2"/>
  <c r="AH17" i="2" s="1"/>
  <c r="Q16" i="2"/>
  <c r="AH16" i="2" s="1"/>
  <c r="Q15" i="2"/>
  <c r="AH15" i="2" s="1"/>
  <c r="Q14" i="2"/>
  <c r="AH14" i="2" s="1"/>
  <c r="Q13" i="2"/>
  <c r="AH13" i="2" s="1"/>
  <c r="Q12" i="2"/>
  <c r="Q11" i="2"/>
  <c r="AH11" i="2" s="1"/>
  <c r="Q10" i="2"/>
  <c r="I64" i="2"/>
  <c r="AG64" i="2" s="1"/>
  <c r="H64" i="2"/>
  <c r="I63" i="2"/>
  <c r="AG63" i="2" s="1"/>
  <c r="H63" i="2"/>
  <c r="I62" i="2"/>
  <c r="AG62" i="2" s="1"/>
  <c r="H62" i="2"/>
  <c r="I61" i="2"/>
  <c r="AG61" i="2" s="1"/>
  <c r="H61" i="2"/>
  <c r="I60" i="2"/>
  <c r="AG60" i="2" s="1"/>
  <c r="H60" i="2"/>
  <c r="I59" i="2"/>
  <c r="AG59" i="2" s="1"/>
  <c r="H59" i="2"/>
  <c r="I58" i="2"/>
  <c r="AG58" i="2" s="1"/>
  <c r="H58" i="2"/>
  <c r="I57" i="2"/>
  <c r="AG57" i="2" s="1"/>
  <c r="H57" i="2"/>
  <c r="I56" i="2"/>
  <c r="AG56" i="2" s="1"/>
  <c r="H56" i="2"/>
  <c r="I55" i="2"/>
  <c r="AG55" i="2" s="1"/>
  <c r="H55" i="2"/>
  <c r="I53" i="2"/>
  <c r="AG53" i="2" s="1"/>
  <c r="H53" i="2"/>
  <c r="I52" i="2"/>
  <c r="AG52" i="2" s="1"/>
  <c r="H52" i="2"/>
  <c r="I51" i="2"/>
  <c r="AG51" i="2" s="1"/>
  <c r="H51" i="2"/>
  <c r="I50" i="2"/>
  <c r="H50" i="2"/>
  <c r="I49" i="2"/>
  <c r="AG49" i="2" s="1"/>
  <c r="H49" i="2"/>
  <c r="I48" i="2"/>
  <c r="AG48" i="2" s="1"/>
  <c r="H48" i="2"/>
  <c r="I47" i="2"/>
  <c r="AG47" i="2" s="1"/>
  <c r="H47" i="2"/>
  <c r="I46" i="2"/>
  <c r="AG46" i="2" s="1"/>
  <c r="H46" i="2"/>
  <c r="I45" i="2"/>
  <c r="AG45" i="2" s="1"/>
  <c r="H45" i="2"/>
  <c r="I44" i="2"/>
  <c r="AG44" i="2" s="1"/>
  <c r="H44" i="2"/>
  <c r="I43" i="2"/>
  <c r="AG43" i="2" s="1"/>
  <c r="H43" i="2"/>
  <c r="I42" i="2"/>
  <c r="AG42" i="2" s="1"/>
  <c r="H42" i="2"/>
  <c r="I41" i="2"/>
  <c r="AG41" i="2" s="1"/>
  <c r="H41" i="2"/>
  <c r="I40" i="2"/>
  <c r="AG40" i="2" s="1"/>
  <c r="H40" i="2"/>
  <c r="I38" i="2"/>
  <c r="AG38" i="2" s="1"/>
  <c r="H38" i="2"/>
  <c r="I37" i="2"/>
  <c r="AG37" i="2" s="1"/>
  <c r="H37" i="2"/>
  <c r="I36" i="2"/>
  <c r="AG36" i="2" s="1"/>
  <c r="H36" i="2"/>
  <c r="I35" i="2"/>
  <c r="AG35" i="2" s="1"/>
  <c r="H35" i="2"/>
  <c r="I34" i="2"/>
  <c r="AG34" i="2" s="1"/>
  <c r="H34" i="2"/>
  <c r="I33" i="2"/>
  <c r="AG33" i="2" s="1"/>
  <c r="H33" i="2"/>
  <c r="I32" i="2"/>
  <c r="AG32" i="2" s="1"/>
  <c r="H32" i="2"/>
  <c r="I31" i="2"/>
  <c r="AG31" i="2" s="1"/>
  <c r="H31" i="2"/>
  <c r="I30" i="2"/>
  <c r="AG30" i="2" s="1"/>
  <c r="H30" i="2"/>
  <c r="I29" i="2"/>
  <c r="AG29" i="2" s="1"/>
  <c r="H29" i="2"/>
  <c r="I28" i="2"/>
  <c r="AG28" i="2" s="1"/>
  <c r="H28" i="2"/>
  <c r="I27" i="2"/>
  <c r="AG27" i="2" s="1"/>
  <c r="H27" i="2"/>
  <c r="I26" i="2"/>
  <c r="AG26" i="2" s="1"/>
  <c r="H26" i="2"/>
  <c r="I25" i="2"/>
  <c r="H25" i="2"/>
  <c r="I24" i="2"/>
  <c r="H24" i="2"/>
  <c r="I23" i="2"/>
  <c r="AG23" i="2" s="1"/>
  <c r="H23" i="2"/>
  <c r="I22" i="2"/>
  <c r="AG22" i="2" s="1"/>
  <c r="H22" i="2"/>
  <c r="I21" i="2"/>
  <c r="AG21" i="2" s="1"/>
  <c r="H21" i="2"/>
  <c r="I20" i="2"/>
  <c r="AG20" i="2" s="1"/>
  <c r="H20" i="2"/>
  <c r="I19" i="2"/>
  <c r="AG19" i="2" s="1"/>
  <c r="H19" i="2"/>
  <c r="I18" i="2"/>
  <c r="AG18" i="2" s="1"/>
  <c r="H18" i="2"/>
  <c r="I17" i="2"/>
  <c r="AG17" i="2" s="1"/>
  <c r="H17" i="2"/>
  <c r="I16" i="2"/>
  <c r="H16" i="2"/>
  <c r="H15" i="2"/>
  <c r="H14" i="2"/>
  <c r="H13" i="2"/>
  <c r="H12" i="2"/>
  <c r="I11" i="2"/>
  <c r="AG11" i="2" s="1"/>
  <c r="H11" i="2"/>
  <c r="I10" i="2"/>
  <c r="AG10" i="2" s="1"/>
  <c r="H10" i="2"/>
  <c r="Q9" i="2"/>
  <c r="AH9" i="2" s="1"/>
  <c r="I9" i="2"/>
  <c r="AG9" i="2" s="1"/>
  <c r="H9" i="2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8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Q64" i="1"/>
  <c r="AH64" i="1" s="1"/>
  <c r="Q63" i="1"/>
  <c r="AH63" i="1" s="1"/>
  <c r="Q62" i="1"/>
  <c r="AH62" i="1" s="1"/>
  <c r="Q61" i="1"/>
  <c r="AH61" i="1" s="1"/>
  <c r="Q60" i="1"/>
  <c r="AH60" i="1" s="1"/>
  <c r="Q59" i="1"/>
  <c r="AH59" i="1" s="1"/>
  <c r="Q58" i="1"/>
  <c r="AH58" i="1" s="1"/>
  <c r="Q57" i="1"/>
  <c r="AH57" i="1" s="1"/>
  <c r="Q56" i="1"/>
  <c r="AH56" i="1" s="1"/>
  <c r="Q55" i="1"/>
  <c r="AH55" i="1" s="1"/>
  <c r="Q54" i="1"/>
  <c r="AH54" i="1" s="1"/>
  <c r="Q53" i="1"/>
  <c r="AH53" i="1" s="1"/>
  <c r="Q52" i="1"/>
  <c r="AH52" i="1" s="1"/>
  <c r="Q51" i="1"/>
  <c r="AH51" i="1" s="1"/>
  <c r="Q50" i="1"/>
  <c r="Q49" i="1"/>
  <c r="AH49" i="1" s="1"/>
  <c r="Q48" i="1"/>
  <c r="AH48" i="1" s="1"/>
  <c r="Q47" i="1"/>
  <c r="AH47" i="1" s="1"/>
  <c r="Q46" i="1"/>
  <c r="AH46" i="1" s="1"/>
  <c r="Q45" i="1"/>
  <c r="AH45" i="1" s="1"/>
  <c r="Q44" i="1"/>
  <c r="AH44" i="1" s="1"/>
  <c r="Q43" i="1"/>
  <c r="AH43" i="1" s="1"/>
  <c r="Q42" i="1"/>
  <c r="AH42" i="1" s="1"/>
  <c r="Q41" i="1"/>
  <c r="AH41" i="1" s="1"/>
  <c r="Q40" i="1"/>
  <c r="AH40" i="1" s="1"/>
  <c r="Q38" i="1"/>
  <c r="AH38" i="1" s="1"/>
  <c r="Q37" i="1"/>
  <c r="AH37" i="1" s="1"/>
  <c r="Q36" i="1"/>
  <c r="AH36" i="1" s="1"/>
  <c r="Q35" i="1"/>
  <c r="AH35" i="1" s="1"/>
  <c r="Q34" i="1"/>
  <c r="AH34" i="1" s="1"/>
  <c r="Q33" i="1"/>
  <c r="AH33" i="1" s="1"/>
  <c r="Q32" i="1"/>
  <c r="AH32" i="1" s="1"/>
  <c r="Q31" i="1"/>
  <c r="AH31" i="1" s="1"/>
  <c r="Q30" i="1"/>
  <c r="Q29" i="1"/>
  <c r="AH29" i="1" s="1"/>
  <c r="Q28" i="1"/>
  <c r="AH28" i="1" s="1"/>
  <c r="Q27" i="1"/>
  <c r="AH27" i="1" s="1"/>
  <c r="Q26" i="1"/>
  <c r="AH26" i="1" s="1"/>
  <c r="Q25" i="1"/>
  <c r="AH25" i="1" s="1"/>
  <c r="Q24" i="1"/>
  <c r="Q23" i="1"/>
  <c r="AH23" i="1" s="1"/>
  <c r="Q22" i="1"/>
  <c r="AH22" i="1" s="1"/>
  <c r="Q21" i="1"/>
  <c r="AH21" i="1" s="1"/>
  <c r="Q20" i="1"/>
  <c r="AH20" i="1" s="1"/>
  <c r="Q19" i="1"/>
  <c r="AH19" i="1" s="1"/>
  <c r="Q18" i="1"/>
  <c r="AH18" i="1" s="1"/>
  <c r="Q17" i="1"/>
  <c r="AH17" i="1" s="1"/>
  <c r="Q16" i="1"/>
  <c r="AH16" i="1" s="1"/>
  <c r="Q15" i="1"/>
  <c r="AH15" i="1" s="1"/>
  <c r="Q14" i="1"/>
  <c r="AH14" i="1" s="1"/>
  <c r="Q13" i="1"/>
  <c r="AH13" i="1" s="1"/>
  <c r="Q12" i="1"/>
  <c r="AH12" i="1" s="1"/>
  <c r="Q11" i="1"/>
  <c r="AH11" i="1" s="1"/>
  <c r="Q10" i="1"/>
  <c r="AH10" i="1" s="1"/>
  <c r="I64" i="1"/>
  <c r="I63" i="1"/>
  <c r="AG63" i="1" s="1"/>
  <c r="I62" i="1"/>
  <c r="AG62" i="1" s="1"/>
  <c r="I61" i="1"/>
  <c r="AG61" i="1" s="1"/>
  <c r="I60" i="1"/>
  <c r="AG60" i="1" s="1"/>
  <c r="I59" i="1"/>
  <c r="AG59" i="1" s="1"/>
  <c r="I58" i="1"/>
  <c r="AG58" i="1" s="1"/>
  <c r="I57" i="1"/>
  <c r="I56" i="1"/>
  <c r="AG56" i="1" s="1"/>
  <c r="I55" i="1"/>
  <c r="AG55" i="1" s="1"/>
  <c r="I54" i="1"/>
  <c r="AG54" i="1" s="1"/>
  <c r="I53" i="1"/>
  <c r="AG53" i="1" s="1"/>
  <c r="I52" i="1"/>
  <c r="AG52" i="1" s="1"/>
  <c r="I51" i="1"/>
  <c r="AG51" i="1" s="1"/>
  <c r="I50" i="1"/>
  <c r="AG50" i="1" s="1"/>
  <c r="I49" i="1"/>
  <c r="AG49" i="1" s="1"/>
  <c r="I48" i="1"/>
  <c r="AG48" i="1" s="1"/>
  <c r="I47" i="1"/>
  <c r="AG47" i="1" s="1"/>
  <c r="I46" i="1"/>
  <c r="AG46" i="1" s="1"/>
  <c r="I45" i="1"/>
  <c r="AG45" i="1" s="1"/>
  <c r="I44" i="1"/>
  <c r="AG44" i="1" s="1"/>
  <c r="I43" i="1"/>
  <c r="AG43" i="1" s="1"/>
  <c r="I42" i="1"/>
  <c r="AG42" i="1" s="1"/>
  <c r="I41" i="1"/>
  <c r="AG41" i="1" s="1"/>
  <c r="I40" i="1"/>
  <c r="AG40" i="1" s="1"/>
  <c r="I38" i="1"/>
  <c r="AG38" i="1" s="1"/>
  <c r="I37" i="1"/>
  <c r="AG37" i="1" s="1"/>
  <c r="I36" i="1"/>
  <c r="I35" i="1"/>
  <c r="AG35" i="1" s="1"/>
  <c r="I34" i="1"/>
  <c r="AG34" i="1" s="1"/>
  <c r="I33" i="1"/>
  <c r="AG33" i="1" s="1"/>
  <c r="I32" i="1"/>
  <c r="AG32" i="1" s="1"/>
  <c r="I31" i="1"/>
  <c r="AG31" i="1" s="1"/>
  <c r="I30" i="1"/>
  <c r="I29" i="1"/>
  <c r="AG29" i="1" s="1"/>
  <c r="I28" i="1"/>
  <c r="AG28" i="1" s="1"/>
  <c r="I27" i="1"/>
  <c r="AG27" i="1" s="1"/>
  <c r="I26" i="1"/>
  <c r="AG26" i="1" s="1"/>
  <c r="I25" i="1"/>
  <c r="AG25" i="1" s="1"/>
  <c r="I24" i="1"/>
  <c r="AG24" i="1" s="1"/>
  <c r="I23" i="1"/>
  <c r="AG23" i="1" s="1"/>
  <c r="I22" i="1"/>
  <c r="AG22" i="1" s="1"/>
  <c r="I21" i="1"/>
  <c r="AG21" i="1" s="1"/>
  <c r="I20" i="1"/>
  <c r="AG20" i="1" s="1"/>
  <c r="I19" i="1"/>
  <c r="AG19" i="1" s="1"/>
  <c r="I18" i="1"/>
  <c r="AG18" i="1" s="1"/>
  <c r="I17" i="1"/>
  <c r="AG17" i="1" s="1"/>
  <c r="I16" i="1"/>
  <c r="AG16" i="1" s="1"/>
  <c r="I15" i="1"/>
  <c r="I14" i="1"/>
  <c r="AG14" i="1" s="1"/>
  <c r="I13" i="1"/>
  <c r="AG13" i="1" s="1"/>
  <c r="I12" i="1"/>
  <c r="AG12" i="1" s="1"/>
  <c r="I11" i="1"/>
  <c r="AG11" i="1" s="1"/>
  <c r="I10" i="1"/>
  <c r="AG10" i="1" s="1"/>
  <c r="Q9" i="1"/>
  <c r="AH9" i="1" s="1"/>
  <c r="I9" i="1"/>
  <c r="AG9" i="1" s="1"/>
  <c r="H9" i="1"/>
  <c r="J67" i="2"/>
  <c r="K67" i="2"/>
  <c r="L67" i="2"/>
  <c r="M67" i="2"/>
  <c r="N67" i="2"/>
  <c r="O67" i="2"/>
  <c r="J68" i="2"/>
  <c r="K68" i="2"/>
  <c r="L68" i="2"/>
  <c r="M68" i="2"/>
  <c r="N68" i="2"/>
  <c r="O68" i="2"/>
  <c r="J69" i="2"/>
  <c r="K69" i="2"/>
  <c r="L69" i="2"/>
  <c r="M69" i="2"/>
  <c r="N69" i="2"/>
  <c r="O69" i="2"/>
  <c r="J70" i="2"/>
  <c r="K70" i="2"/>
  <c r="L70" i="2"/>
  <c r="M70" i="2"/>
  <c r="N70" i="2"/>
  <c r="O70" i="2"/>
  <c r="R67" i="2"/>
  <c r="S67" i="2"/>
  <c r="T67" i="2"/>
  <c r="U67" i="2"/>
  <c r="V67" i="2"/>
  <c r="W67" i="2"/>
  <c r="X67" i="2"/>
  <c r="Y67" i="2"/>
  <c r="R68" i="2"/>
  <c r="S68" i="2"/>
  <c r="T68" i="2"/>
  <c r="U68" i="2"/>
  <c r="V68" i="2"/>
  <c r="W68" i="2"/>
  <c r="X68" i="2"/>
  <c r="Y68" i="2"/>
  <c r="R69" i="2"/>
  <c r="S69" i="2"/>
  <c r="T69" i="2"/>
  <c r="U69" i="2"/>
  <c r="V69" i="2"/>
  <c r="W69" i="2"/>
  <c r="X69" i="2"/>
  <c r="Y69" i="2"/>
  <c r="R70" i="2"/>
  <c r="S70" i="2"/>
  <c r="T70" i="2"/>
  <c r="U70" i="2"/>
  <c r="V70" i="2"/>
  <c r="W70" i="2"/>
  <c r="X70" i="2"/>
  <c r="Y70" i="2"/>
  <c r="R67" i="1"/>
  <c r="S67" i="1"/>
  <c r="T67" i="1"/>
  <c r="U67" i="1"/>
  <c r="V67" i="1"/>
  <c r="W67" i="1"/>
  <c r="X67" i="1"/>
  <c r="Y67" i="1"/>
  <c r="R68" i="1"/>
  <c r="S68" i="1"/>
  <c r="T68" i="1"/>
  <c r="U68" i="1"/>
  <c r="V68" i="1"/>
  <c r="W68" i="1"/>
  <c r="X68" i="1"/>
  <c r="Y68" i="1"/>
  <c r="R69" i="1"/>
  <c r="S69" i="1"/>
  <c r="T69" i="1"/>
  <c r="U69" i="1"/>
  <c r="V69" i="1"/>
  <c r="W69" i="1"/>
  <c r="X69" i="1"/>
  <c r="Y69" i="1"/>
  <c r="R70" i="1"/>
  <c r="S70" i="1"/>
  <c r="T70" i="1"/>
  <c r="U70" i="1"/>
  <c r="V70" i="1"/>
  <c r="W70" i="1"/>
  <c r="X70" i="1"/>
  <c r="Y70" i="1"/>
  <c r="R71" i="1"/>
  <c r="S71" i="1"/>
  <c r="T71" i="1"/>
  <c r="U71" i="1"/>
  <c r="V71" i="1"/>
  <c r="W71" i="1"/>
  <c r="X71" i="1"/>
  <c r="Y71" i="1"/>
  <c r="R72" i="1"/>
  <c r="S72" i="1"/>
  <c r="T72" i="1"/>
  <c r="U72" i="1"/>
  <c r="V72" i="1"/>
  <c r="W72" i="1"/>
  <c r="X72" i="1"/>
  <c r="Y72" i="1"/>
  <c r="R74" i="1"/>
  <c r="S74" i="1"/>
  <c r="T74" i="1"/>
  <c r="U74" i="1"/>
  <c r="V74" i="1"/>
  <c r="W74" i="1"/>
  <c r="X74" i="1"/>
  <c r="Y74" i="1"/>
  <c r="R76" i="1"/>
  <c r="S76" i="1"/>
  <c r="T76" i="1"/>
  <c r="U76" i="1"/>
  <c r="V76" i="1"/>
  <c r="W76" i="1"/>
  <c r="X76" i="1"/>
  <c r="Y76" i="1"/>
  <c r="J67" i="1"/>
  <c r="K67" i="1"/>
  <c r="L67" i="1"/>
  <c r="M67" i="1"/>
  <c r="N67" i="1"/>
  <c r="O67" i="1"/>
  <c r="J68" i="1"/>
  <c r="K68" i="1"/>
  <c r="L68" i="1"/>
  <c r="M68" i="1"/>
  <c r="N68" i="1"/>
  <c r="O68" i="1"/>
  <c r="J69" i="1"/>
  <c r="K69" i="1"/>
  <c r="L69" i="1"/>
  <c r="M69" i="1"/>
  <c r="N69" i="1"/>
  <c r="O69" i="1"/>
  <c r="J70" i="1"/>
  <c r="K70" i="1"/>
  <c r="L70" i="1"/>
  <c r="M70" i="1"/>
  <c r="N70" i="1"/>
  <c r="O70" i="1"/>
  <c r="J71" i="1"/>
  <c r="K71" i="1"/>
  <c r="L71" i="1"/>
  <c r="M71" i="1"/>
  <c r="N71" i="1"/>
  <c r="O71" i="1"/>
  <c r="J72" i="1"/>
  <c r="K72" i="1"/>
  <c r="L72" i="1"/>
  <c r="M72" i="1"/>
  <c r="N72" i="1"/>
  <c r="O72" i="1"/>
  <c r="J74" i="1"/>
  <c r="K74" i="1"/>
  <c r="L74" i="1"/>
  <c r="M74" i="1"/>
  <c r="N74" i="1"/>
  <c r="O74" i="1"/>
  <c r="J76" i="1"/>
  <c r="K76" i="1"/>
  <c r="L76" i="1"/>
  <c r="M76" i="1"/>
  <c r="N76" i="1"/>
  <c r="O76" i="1"/>
  <c r="R71" i="2"/>
  <c r="S71" i="2"/>
  <c r="T71" i="2"/>
  <c r="U71" i="2"/>
  <c r="V71" i="2"/>
  <c r="W71" i="2"/>
  <c r="X71" i="2"/>
  <c r="Y71" i="2"/>
  <c r="R72" i="2"/>
  <c r="S72" i="2"/>
  <c r="T72" i="2"/>
  <c r="U72" i="2"/>
  <c r="V72" i="2"/>
  <c r="W72" i="2"/>
  <c r="X72" i="2"/>
  <c r="Y72" i="2"/>
  <c r="R74" i="2"/>
  <c r="S74" i="2"/>
  <c r="T74" i="2"/>
  <c r="U74" i="2"/>
  <c r="V74" i="2"/>
  <c r="W74" i="2"/>
  <c r="X74" i="2"/>
  <c r="Y74" i="2"/>
  <c r="R76" i="2"/>
  <c r="S76" i="2"/>
  <c r="T76" i="2"/>
  <c r="U76" i="2"/>
  <c r="V76" i="2"/>
  <c r="W76" i="2"/>
  <c r="X76" i="2"/>
  <c r="Y76" i="2"/>
  <c r="J71" i="2"/>
  <c r="K71" i="2"/>
  <c r="L71" i="2"/>
  <c r="M71" i="2"/>
  <c r="N71" i="2"/>
  <c r="O71" i="2"/>
  <c r="J72" i="2"/>
  <c r="K72" i="2"/>
  <c r="L72" i="2"/>
  <c r="M72" i="2"/>
  <c r="N72" i="2"/>
  <c r="O72" i="2"/>
  <c r="J74" i="2"/>
  <c r="K74" i="2"/>
  <c r="L74" i="2"/>
  <c r="M74" i="2"/>
  <c r="N74" i="2"/>
  <c r="O74" i="2"/>
  <c r="J76" i="2"/>
  <c r="K76" i="2"/>
  <c r="L76" i="2"/>
  <c r="M76" i="2"/>
  <c r="N76" i="2"/>
  <c r="O76" i="2"/>
  <c r="U75" i="2"/>
  <c r="K75" i="1"/>
  <c r="AG64" i="1"/>
  <c r="L73" i="2"/>
  <c r="X75" i="1"/>
  <c r="H54" i="2"/>
  <c r="AF64" i="2" l="1"/>
  <c r="T75" i="2"/>
  <c r="AF25" i="1"/>
  <c r="J73" i="1"/>
  <c r="S75" i="2"/>
  <c r="AF41" i="2"/>
  <c r="AF27" i="2"/>
  <c r="AF57" i="2"/>
  <c r="Y73" i="2"/>
  <c r="V75" i="2"/>
  <c r="Q67" i="2"/>
  <c r="AH10" i="2"/>
  <c r="J75" i="2"/>
  <c r="AF28" i="2"/>
  <c r="AF29" i="2"/>
  <c r="T75" i="1"/>
  <c r="AF57" i="1"/>
  <c r="L75" i="1"/>
  <c r="M75" i="1"/>
  <c r="R75" i="2"/>
  <c r="W75" i="2"/>
  <c r="AF17" i="2"/>
  <c r="AF33" i="2"/>
  <c r="AF46" i="2"/>
  <c r="AF55" i="2"/>
  <c r="AF35" i="2"/>
  <c r="AF32" i="2"/>
  <c r="V73" i="1"/>
  <c r="AF28" i="1"/>
  <c r="I76" i="1"/>
  <c r="AF51" i="1"/>
  <c r="N73" i="2"/>
  <c r="AF53" i="2"/>
  <c r="AF37" i="2"/>
  <c r="AF42" i="2"/>
  <c r="AF22" i="2"/>
  <c r="AF61" i="2"/>
  <c r="AF54" i="2"/>
  <c r="AF10" i="2"/>
  <c r="AF63" i="2"/>
  <c r="AF31" i="2"/>
  <c r="AF21" i="2"/>
  <c r="AF25" i="2"/>
  <c r="H71" i="2"/>
  <c r="AF51" i="2"/>
  <c r="H74" i="2"/>
  <c r="AF13" i="2"/>
  <c r="AF19" i="2"/>
  <c r="I74" i="2"/>
  <c r="AF38" i="2"/>
  <c r="AF36" i="2"/>
  <c r="H70" i="2"/>
  <c r="AF17" i="1"/>
  <c r="AF27" i="1"/>
  <c r="R75" i="1"/>
  <c r="Q72" i="1"/>
  <c r="AF23" i="1"/>
  <c r="AF21" i="1"/>
  <c r="AF64" i="1"/>
  <c r="AF54" i="1"/>
  <c r="AF45" i="1"/>
  <c r="N73" i="1"/>
  <c r="I72" i="1"/>
  <c r="AF29" i="1"/>
  <c r="H68" i="1"/>
  <c r="AF50" i="1"/>
  <c r="Q71" i="1"/>
  <c r="AF19" i="1"/>
  <c r="AF20" i="1"/>
  <c r="I70" i="1"/>
  <c r="AF50" i="2"/>
  <c r="X75" i="2"/>
  <c r="Q76" i="2"/>
  <c r="Q74" i="2"/>
  <c r="AF26" i="2"/>
  <c r="AF18" i="2"/>
  <c r="AF30" i="2"/>
  <c r="AF23" i="2"/>
  <c r="AF9" i="2"/>
  <c r="AF11" i="2"/>
  <c r="AF16" i="2"/>
  <c r="AF14" i="2"/>
  <c r="AF24" i="2"/>
  <c r="Q70" i="2"/>
  <c r="Q68" i="2"/>
  <c r="Q71" i="2"/>
  <c r="AF52" i="2"/>
  <c r="M73" i="2"/>
  <c r="K73" i="2"/>
  <c r="AF40" i="2"/>
  <c r="I76" i="2"/>
  <c r="AF60" i="2"/>
  <c r="AF49" i="2"/>
  <c r="AF48" i="2"/>
  <c r="AF59" i="2"/>
  <c r="AF45" i="2"/>
  <c r="O75" i="2"/>
  <c r="I67" i="2"/>
  <c r="AF43" i="2"/>
  <c r="AF44" i="2"/>
  <c r="AG25" i="2"/>
  <c r="AG24" i="2"/>
  <c r="H67" i="2"/>
  <c r="AG14" i="2"/>
  <c r="I72" i="2"/>
  <c r="H72" i="2"/>
  <c r="AF12" i="2"/>
  <c r="AF15" i="2"/>
  <c r="AF20" i="2"/>
  <c r="AF61" i="1"/>
  <c r="AF55" i="1"/>
  <c r="AF60" i="1"/>
  <c r="AF58" i="1"/>
  <c r="AF43" i="1"/>
  <c r="AF59" i="1"/>
  <c r="U73" i="1"/>
  <c r="AF53" i="1"/>
  <c r="W73" i="1"/>
  <c r="Q67" i="1"/>
  <c r="AF24" i="1"/>
  <c r="AF30" i="1"/>
  <c r="AF18" i="1"/>
  <c r="AF31" i="1"/>
  <c r="AF14" i="1"/>
  <c r="AF15" i="1"/>
  <c r="Q68" i="1"/>
  <c r="AH30" i="1"/>
  <c r="AH24" i="1"/>
  <c r="H67" i="1"/>
  <c r="AF38" i="1"/>
  <c r="AF47" i="1"/>
  <c r="AF42" i="1"/>
  <c r="O73" i="1"/>
  <c r="AF56" i="1"/>
  <c r="AF62" i="1"/>
  <c r="AF49" i="1"/>
  <c r="AF41" i="1"/>
  <c r="AF40" i="1"/>
  <c r="I39" i="1"/>
  <c r="I73" i="1" s="1"/>
  <c r="AG57" i="1"/>
  <c r="AF46" i="1"/>
  <c r="AF11" i="1"/>
  <c r="I71" i="1"/>
  <c r="AF22" i="1"/>
  <c r="H70" i="1"/>
  <c r="AF16" i="1"/>
  <c r="H72" i="1"/>
  <c r="AF34" i="1"/>
  <c r="AF10" i="1"/>
  <c r="AF26" i="1"/>
  <c r="AF33" i="1"/>
  <c r="H71" i="1"/>
  <c r="H69" i="1"/>
  <c r="AF35" i="1"/>
  <c r="I68" i="1"/>
  <c r="AG36" i="1"/>
  <c r="AF13" i="1"/>
  <c r="AF36" i="1"/>
  <c r="AF37" i="1"/>
  <c r="AF32" i="1"/>
  <c r="H69" i="2"/>
  <c r="H74" i="1"/>
  <c r="AH50" i="1"/>
  <c r="AG50" i="2"/>
  <c r="Q39" i="2"/>
  <c r="AF52" i="1"/>
  <c r="H76" i="1"/>
  <c r="AH12" i="2"/>
  <c r="AF56" i="2"/>
  <c r="I67" i="1"/>
  <c r="I74" i="1"/>
  <c r="AF62" i="2"/>
  <c r="AF12" i="1"/>
  <c r="I70" i="2"/>
  <c r="H39" i="1"/>
  <c r="AF48" i="1"/>
  <c r="AG16" i="2"/>
  <c r="AF34" i="2"/>
  <c r="I69" i="2"/>
  <c r="Q69" i="2"/>
  <c r="I69" i="1"/>
  <c r="AH60" i="2"/>
  <c r="AH37" i="2"/>
  <c r="S73" i="1"/>
  <c r="Q76" i="1"/>
  <c r="I68" i="2"/>
  <c r="AF63" i="1"/>
  <c r="AG30" i="1"/>
  <c r="Q74" i="1"/>
  <c r="Q69" i="1"/>
  <c r="I71" i="2"/>
  <c r="Y73" i="1"/>
  <c r="AF9" i="1"/>
  <c r="AG15" i="1"/>
  <c r="AF44" i="1"/>
  <c r="AF47" i="2"/>
  <c r="AF58" i="2"/>
  <c r="Q72" i="2"/>
  <c r="Q70" i="1"/>
  <c r="H76" i="2"/>
  <c r="Q39" i="1"/>
  <c r="H68" i="2"/>
  <c r="I39" i="2"/>
  <c r="H39" i="2"/>
  <c r="H73" i="2" s="1"/>
  <c r="I75" i="1" l="1"/>
  <c r="AG39" i="1"/>
  <c r="AG39" i="2"/>
  <c r="I73" i="2"/>
  <c r="I75" i="2"/>
  <c r="AF39" i="1"/>
  <c r="H73" i="1"/>
  <c r="H75" i="1"/>
  <c r="AH39" i="1"/>
  <c r="Q75" i="1"/>
  <c r="Q73" i="1"/>
  <c r="H75" i="2"/>
  <c r="AF39" i="2"/>
  <c r="Q73" i="2"/>
  <c r="Q75" i="2"/>
  <c r="AH39" i="2"/>
</calcChain>
</file>

<file path=xl/sharedStrings.xml><?xml version="1.0" encoding="utf-8"?>
<sst xmlns="http://schemas.openxmlformats.org/spreadsheetml/2006/main" count="350" uniqueCount="103">
  <si>
    <t>計</t>
  </si>
  <si>
    <t>１４歳</t>
  </si>
  <si>
    <t>１５歳</t>
  </si>
  <si>
    <t>１６歳</t>
  </si>
  <si>
    <t>１７歳</t>
  </si>
  <si>
    <t>１８歳</t>
  </si>
  <si>
    <t>１９歳</t>
  </si>
  <si>
    <t>20～24歳</t>
  </si>
  <si>
    <t>25～29歳</t>
  </si>
  <si>
    <t>30～39歳</t>
  </si>
  <si>
    <t>40～49歳</t>
  </si>
  <si>
    <t>50～59歳</t>
  </si>
  <si>
    <t>60～64歳</t>
  </si>
  <si>
    <t>65～69歳</t>
  </si>
  <si>
    <t>70歳以上</t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</si>
  <si>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</si>
  <si>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</si>
  <si>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</si>
  <si>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</si>
  <si>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</si>
  <si>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</si>
  <si>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</si>
  <si>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</si>
  <si>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</si>
  <si>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</si>
  <si>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</si>
  <si>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</si>
  <si>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</si>
  <si>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</si>
  <si>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</si>
  <si>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</si>
  <si>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</si>
  <si>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 xml:space="preserve">            　犯行時の年齢
  罪  種</t>
    <rPh sb="13" eb="16">
      <t>ハンコウジ</t>
    </rPh>
    <rPh sb="17" eb="19">
      <t>ネンレイ</t>
    </rPh>
    <phoneticPr fontId="1"/>
  </si>
  <si>
    <t>犯行時の年齢
  　　　　　　　　罪  種</t>
    <rPh sb="0" eb="3">
      <t>ハンコウジ</t>
    </rPh>
    <rPh sb="4" eb="6">
      <t>ネンレイ</t>
    </rPh>
    <phoneticPr fontId="1"/>
  </si>
  <si>
    <t>犯行時の年齢
  　　　　　　　　　罪  種</t>
    <rPh sb="0" eb="3">
      <t>ハンコウジ</t>
    </rPh>
    <rPh sb="4" eb="6">
      <t>ネンレイ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</si>
  <si>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</si>
  <si>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</si>
  <si>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総数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</si>
  <si>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</si>
  <si>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</si>
  <si>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</si>
  <si>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</si>
  <si>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</si>
  <si>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</si>
  <si>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</si>
  <si>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</si>
  <si>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</si>
  <si>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</si>
  <si>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</si>
  <si>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</si>
  <si>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</si>
  <si>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</si>
  <si>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</si>
  <si>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</si>
  <si>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</si>
  <si>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</si>
  <si>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</si>
  <si>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</si>
  <si>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</si>
  <si>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</si>
  <si>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</si>
  <si>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</si>
  <si>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</si>
  <si>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</si>
  <si>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</si>
  <si>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</si>
  <si>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</si>
  <si>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</si>
  <si>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その他の刑法犯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</si>
  <si>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</si>
  <si>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</si>
  <si>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</si>
  <si>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</si>
  <si>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</si>
  <si>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凶悪犯</t>
    <phoneticPr fontId="1"/>
  </si>
  <si>
    <t>殺人</t>
    <phoneticPr fontId="1"/>
  </si>
  <si>
    <t>２０歳未満</t>
    <phoneticPr fontId="1"/>
  </si>
  <si>
    <t>２０歳以上</t>
    <phoneticPr fontId="1"/>
  </si>
  <si>
    <t>年齢別  検挙件数（総数表）</t>
    <phoneticPr fontId="1"/>
  </si>
  <si>
    <t>年齢別  検挙件数（女表）</t>
    <phoneticPr fontId="1"/>
  </si>
  <si>
    <t>注 解決事件を除く</t>
    <phoneticPr fontId="1"/>
  </si>
  <si>
    <t>22　罪種別　主たる被疑者の犯行時の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</si>
  <si>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</si>
  <si>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</si>
  <si>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</si>
  <si>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</si>
  <si>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</si>
  <si>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</si>
  <si>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</si>
  <si>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</si>
  <si>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</si>
  <si>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</si>
  <si>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20未満</t>
    <rPh sb="2" eb="4">
      <t>ミマン</t>
    </rPh>
    <phoneticPr fontId="1"/>
  </si>
  <si>
    <t>20以上</t>
    <rPh sb="2" eb="4">
      <t>イジョウ</t>
    </rPh>
    <phoneticPr fontId="1"/>
  </si>
  <si>
    <t>総数</t>
    <rPh sb="0" eb="2">
      <t>ソウスウ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</si>
  <si>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</si>
  <si>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</si>
  <si>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検挙230</t>
    <rPh sb="0" eb="2">
      <t>ケンキョ</t>
    </rPh>
    <phoneticPr fontId="1"/>
  </si>
  <si>
    <t>検挙231</t>
    <rPh sb="0" eb="2">
      <t>ケンキョ</t>
    </rPh>
    <phoneticPr fontId="1"/>
  </si>
  <si>
    <t>検挙232</t>
    <rPh sb="0" eb="2">
      <t>ケンキョ</t>
    </rPh>
    <phoneticPr fontId="1"/>
  </si>
  <si>
    <t>検挙233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</si>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</sst>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30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062">
    <xf numFmtId="0" fontId="0" fillId="0" borderId="0" applyNumberForma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3" fillId="26" borderId="32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0" fillId="28" borderId="33" applyNumberFormat="0" applyFont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5" fillId="30" borderId="4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7" fillId="31" borderId="3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37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6" fontId="8" fillId="0" borderId="0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176" fontId="3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38" fontId="3" fillId="0" borderId="0" xfId="0" applyNumberFormat="1" applyFont="1" applyFill="1" applyAlignment="1">
      <alignment vertical="center"/>
    </xf>
    <xf numFmtId="38" fontId="2" fillId="0" borderId="0" xfId="0" applyNumberFormat="1" applyFont="1" applyFill="1" applyAlignment="1">
      <alignment vertical="center"/>
    </xf>
    <xf numFmtId="38" fontId="4" fillId="0" borderId="0" xfId="0" applyNumberFormat="1" applyFont="1" applyFill="1" applyBorder="1" applyAlignment="1"/>
    <xf numFmtId="38" fontId="4" fillId="0" borderId="0" xfId="0" applyNumberFormat="1" applyFont="1" applyFill="1" applyAlignment="1"/>
    <xf numFmtId="0" fontId="0" fillId="0" borderId="0" xfId="0" applyFill="1"/>
    <xf numFmtId="0" fontId="0" fillId="0" borderId="0" xfId="0" applyFill="1" applyAlignment="1">
      <alignment vertical="center"/>
    </xf>
    <xf numFmtId="38" fontId="0" fillId="0" borderId="0" xfId="0" applyNumberFormat="1" applyFill="1" applyAlignment="1">
      <alignment vertical="center"/>
    </xf>
    <xf numFmtId="38" fontId="6" fillId="0" borderId="1" xfId="0" applyNumberFormat="1" applyFont="1" applyFill="1" applyBorder="1" applyAlignment="1" applyProtection="1">
      <alignment vertical="center"/>
    </xf>
    <xf numFmtId="38" fontId="6" fillId="0" borderId="2" xfId="0" applyNumberFormat="1" applyFont="1" applyFill="1" applyBorder="1" applyAlignment="1" applyProtection="1">
      <alignment vertical="center"/>
    </xf>
    <xf numFmtId="38" fontId="6" fillId="0" borderId="2" xfId="1591" applyNumberFormat="1" applyFont="1" applyFill="1" applyBorder="1" applyAlignment="1">
      <alignment horizontal="right" vertical="center" wrapText="1"/>
    </xf>
    <xf numFmtId="38" fontId="6" fillId="0" borderId="8" xfId="1591" applyNumberFormat="1" applyFont="1" applyFill="1" applyBorder="1" applyAlignment="1">
      <alignment horizontal="right" vertical="center" wrapText="1"/>
    </xf>
    <xf numFmtId="38" fontId="6" fillId="0" borderId="3" xfId="0" applyNumberFormat="1" applyFont="1" applyFill="1" applyBorder="1" applyAlignment="1" applyProtection="1">
      <alignment vertical="center"/>
    </xf>
    <xf numFmtId="38" fontId="6" fillId="0" borderId="3" xfId="1591" applyNumberFormat="1" applyFont="1" applyFill="1" applyBorder="1" applyAlignment="1">
      <alignment horizontal="right" vertical="center" wrapText="1"/>
    </xf>
    <xf numFmtId="38" fontId="6" fillId="0" borderId="1" xfId="1591" applyNumberFormat="1" applyFont="1" applyFill="1" applyBorder="1" applyAlignment="1">
      <alignment horizontal="right" vertical="center" wrapText="1"/>
    </xf>
    <xf numFmtId="38" fontId="0" fillId="0" borderId="3" xfId="0" applyNumberFormat="1" applyFont="1" applyFill="1" applyBorder="1" applyAlignment="1" applyProtection="1">
      <alignment vertical="center"/>
    </xf>
    <xf numFmtId="38" fontId="0" fillId="0" borderId="3" xfId="1591" applyNumberFormat="1" applyFont="1" applyFill="1" applyBorder="1" applyAlignment="1">
      <alignment horizontal="right" vertical="center" wrapText="1"/>
    </xf>
    <xf numFmtId="38" fontId="0" fillId="0" borderId="1" xfId="1591" applyNumberFormat="1" applyFont="1" applyFill="1" applyBorder="1" applyAlignment="1">
      <alignment horizontal="right" vertical="center" wrapText="1"/>
    </xf>
    <xf numFmtId="38" fontId="0" fillId="0" borderId="1" xfId="0" applyNumberFormat="1" applyFont="1" applyFill="1" applyBorder="1" applyAlignment="1" applyProtection="1">
      <alignment vertical="center"/>
      <protection locked="0"/>
    </xf>
    <xf numFmtId="38" fontId="0" fillId="0" borderId="3" xfId="1602" applyNumberFormat="1" applyFont="1" applyFill="1" applyBorder="1" applyAlignment="1">
      <alignment horizontal="right" vertical="center" wrapText="1"/>
    </xf>
    <xf numFmtId="38" fontId="0" fillId="0" borderId="1" xfId="1602" applyNumberFormat="1" applyFont="1" applyFill="1" applyBorder="1" applyAlignment="1">
      <alignment horizontal="right" vertical="center" wrapText="1"/>
    </xf>
    <xf numFmtId="38" fontId="0" fillId="0" borderId="3" xfId="1613" applyNumberFormat="1" applyFont="1" applyFill="1" applyBorder="1" applyAlignment="1">
      <alignment horizontal="right" vertical="center" wrapText="1"/>
    </xf>
    <xf numFmtId="38" fontId="0" fillId="0" borderId="1" xfId="1613" applyNumberFormat="1" applyFont="1" applyFill="1" applyBorder="1" applyAlignment="1">
      <alignment horizontal="right" vertical="center" wrapText="1"/>
    </xf>
    <xf numFmtId="38" fontId="6" fillId="0" borderId="3" xfId="1616" applyNumberFormat="1" applyFont="1" applyFill="1" applyBorder="1" applyAlignment="1">
      <alignment horizontal="right" vertical="center" wrapText="1"/>
    </xf>
    <xf numFmtId="38" fontId="6" fillId="0" borderId="1" xfId="1616" applyNumberFormat="1" applyFont="1" applyFill="1" applyBorder="1" applyAlignment="1">
      <alignment horizontal="right" vertical="center" wrapText="1"/>
    </xf>
    <xf numFmtId="38" fontId="0" fillId="0" borderId="3" xfId="1616" applyNumberFormat="1" applyFont="1" applyFill="1" applyBorder="1" applyAlignment="1">
      <alignment horizontal="right" vertical="center" wrapText="1"/>
    </xf>
    <xf numFmtId="38" fontId="0" fillId="0" borderId="1" xfId="1616" applyNumberFormat="1" applyFont="1" applyFill="1" applyBorder="1" applyAlignment="1">
      <alignment horizontal="right" vertical="center" wrapText="1"/>
    </xf>
    <xf numFmtId="38" fontId="0" fillId="0" borderId="3" xfId="1617" applyNumberFormat="1" applyFont="1" applyFill="1" applyBorder="1" applyAlignment="1">
      <alignment horizontal="right" vertical="center" wrapText="1"/>
    </xf>
    <xf numFmtId="38" fontId="0" fillId="0" borderId="1" xfId="1617" applyNumberFormat="1" applyFont="1" applyFill="1" applyBorder="1" applyAlignment="1">
      <alignment horizontal="right" vertical="center" wrapText="1"/>
    </xf>
    <xf numFmtId="38" fontId="6" fillId="0" borderId="3" xfId="1618" applyNumberFormat="1" applyFont="1" applyFill="1" applyBorder="1" applyAlignment="1">
      <alignment horizontal="right" vertical="center" wrapText="1"/>
    </xf>
    <xf numFmtId="38" fontId="6" fillId="0" borderId="1" xfId="1618" applyNumberFormat="1" applyFont="1" applyFill="1" applyBorder="1" applyAlignment="1">
      <alignment horizontal="right" vertical="center" wrapText="1"/>
    </xf>
    <xf numFmtId="38" fontId="0" fillId="0" borderId="3" xfId="1618" applyNumberFormat="1" applyFont="1" applyFill="1" applyBorder="1" applyAlignment="1">
      <alignment horizontal="right" vertical="center" wrapText="1"/>
    </xf>
    <xf numFmtId="38" fontId="0" fillId="0" borderId="1" xfId="1618" applyNumberFormat="1" applyFont="1" applyFill="1" applyBorder="1" applyAlignment="1">
      <alignment horizontal="right" vertical="center" wrapText="1"/>
    </xf>
    <xf numFmtId="38" fontId="6" fillId="0" borderId="3" xfId="1619" applyNumberFormat="1" applyFont="1" applyFill="1" applyBorder="1" applyAlignment="1">
      <alignment horizontal="right" vertical="center" wrapText="1"/>
    </xf>
    <xf numFmtId="38" fontId="6" fillId="0" borderId="1" xfId="1619" applyNumberFormat="1" applyFont="1" applyFill="1" applyBorder="1" applyAlignment="1">
      <alignment horizontal="right" vertical="center" wrapText="1"/>
    </xf>
    <xf numFmtId="38" fontId="0" fillId="0" borderId="3" xfId="1619" applyNumberFormat="1" applyFont="1" applyFill="1" applyBorder="1" applyAlignment="1">
      <alignment horizontal="right" vertical="center" wrapText="1"/>
    </xf>
    <xf numFmtId="38" fontId="0" fillId="0" borderId="1" xfId="1619" applyNumberFormat="1" applyFont="1" applyFill="1" applyBorder="1" applyAlignment="1">
      <alignment horizontal="right" vertical="center" wrapText="1"/>
    </xf>
    <xf numFmtId="38" fontId="0" fillId="0" borderId="1" xfId="0" applyNumberFormat="1" applyFont="1" applyFill="1" applyBorder="1" applyAlignment="1" applyProtection="1">
      <alignment vertical="center"/>
    </xf>
    <xf numFmtId="38" fontId="0" fillId="0" borderId="3" xfId="1570" applyNumberFormat="1" applyFont="1" applyFill="1" applyBorder="1" applyAlignment="1">
      <alignment horizontal="right" vertical="center" wrapText="1"/>
    </xf>
    <xf numFmtId="38" fontId="0" fillId="0" borderId="1" xfId="1570" applyNumberFormat="1" applyFont="1" applyFill="1" applyBorder="1" applyAlignment="1">
      <alignment horizontal="right" vertical="center" wrapText="1"/>
    </xf>
    <xf numFmtId="38" fontId="6" fillId="0" borderId="3" xfId="1571" applyNumberFormat="1" applyFont="1" applyFill="1" applyBorder="1" applyAlignment="1">
      <alignment horizontal="right" vertical="center" wrapText="1"/>
    </xf>
    <xf numFmtId="38" fontId="6" fillId="0" borderId="1" xfId="1571" applyNumberFormat="1" applyFont="1" applyFill="1" applyBorder="1" applyAlignment="1">
      <alignment horizontal="right" vertical="center" wrapText="1"/>
    </xf>
    <xf numFmtId="38" fontId="0" fillId="0" borderId="3" xfId="1571" applyNumberFormat="1" applyFont="1" applyFill="1" applyBorder="1" applyAlignment="1">
      <alignment horizontal="right" vertical="center" wrapText="1"/>
    </xf>
    <xf numFmtId="38" fontId="0" fillId="0" borderId="1" xfId="1571" applyNumberFormat="1" applyFont="1" applyFill="1" applyBorder="1" applyAlignment="1">
      <alignment horizontal="right" vertical="center" wrapText="1"/>
    </xf>
    <xf numFmtId="38" fontId="0" fillId="0" borderId="3" xfId="1572" applyNumberFormat="1" applyFont="1" applyFill="1" applyBorder="1" applyAlignment="1">
      <alignment horizontal="right" vertical="center" wrapText="1"/>
    </xf>
    <xf numFmtId="38" fontId="0" fillId="0" borderId="1" xfId="1572" applyNumberFormat="1" applyFont="1" applyFill="1" applyBorder="1" applyAlignment="1">
      <alignment horizontal="right" vertical="center" wrapText="1"/>
    </xf>
    <xf numFmtId="38" fontId="6" fillId="0" borderId="3" xfId="1573" applyNumberFormat="1" applyFont="1" applyFill="1" applyBorder="1" applyAlignment="1">
      <alignment horizontal="right" vertical="center" wrapText="1"/>
    </xf>
    <xf numFmtId="38" fontId="6" fillId="0" borderId="1" xfId="1573" applyNumberFormat="1" applyFont="1" applyFill="1" applyBorder="1" applyAlignment="1">
      <alignment horizontal="right" vertical="center" wrapText="1"/>
    </xf>
    <xf numFmtId="38" fontId="0" fillId="0" borderId="3" xfId="1573" applyNumberFormat="1" applyFont="1" applyFill="1" applyBorder="1" applyAlignment="1">
      <alignment horizontal="right" vertical="center" wrapText="1"/>
    </xf>
    <xf numFmtId="38" fontId="0" fillId="0" borderId="1" xfId="1573" applyNumberFormat="1" applyFont="1" applyFill="1" applyBorder="1" applyAlignment="1">
      <alignment horizontal="right" vertical="center" wrapText="1"/>
    </xf>
    <xf numFmtId="38" fontId="6" fillId="0" borderId="6" xfId="0" applyNumberFormat="1" applyFont="1" applyFill="1" applyBorder="1" applyAlignment="1" applyProtection="1">
      <alignment vertical="center"/>
    </xf>
    <xf numFmtId="38" fontId="0" fillId="0" borderId="6" xfId="0" applyNumberFormat="1" applyFont="1" applyFill="1" applyBorder="1" applyAlignment="1" applyProtection="1">
      <alignment vertical="center"/>
    </xf>
    <xf numFmtId="38" fontId="0" fillId="0" borderId="6" xfId="1573" applyNumberFormat="1" applyFont="1" applyFill="1" applyBorder="1" applyAlignment="1">
      <alignment horizontal="right" vertical="center" wrapText="1"/>
    </xf>
    <xf numFmtId="38" fontId="0" fillId="0" borderId="7" xfId="1573" applyNumberFormat="1" applyFont="1" applyFill="1" applyBorder="1" applyAlignment="1">
      <alignment horizontal="right" vertical="center" wrapText="1"/>
    </xf>
    <xf numFmtId="38" fontId="6" fillId="0" borderId="0" xfId="0" applyNumberFormat="1" applyFont="1" applyFill="1" applyBorder="1" applyAlignment="1" applyProtection="1">
      <alignment vertical="center"/>
    </xf>
    <xf numFmtId="38" fontId="6" fillId="0" borderId="2" xfId="1574" applyNumberFormat="1" applyFont="1" applyFill="1" applyBorder="1" applyAlignment="1">
      <alignment horizontal="right" vertical="center" wrapText="1"/>
    </xf>
    <xf numFmtId="38" fontId="6" fillId="0" borderId="3" xfId="1574" applyNumberFormat="1" applyFont="1" applyFill="1" applyBorder="1" applyAlignment="1">
      <alignment horizontal="right" vertical="center" wrapText="1"/>
    </xf>
    <xf numFmtId="38" fontId="0" fillId="0" borderId="0" xfId="0" applyNumberFormat="1" applyFont="1" applyFill="1" applyBorder="1" applyAlignment="1" applyProtection="1">
      <alignment vertical="center"/>
    </xf>
    <xf numFmtId="38" fontId="0" fillId="0" borderId="3" xfId="1574" applyNumberFormat="1" applyFont="1" applyFill="1" applyBorder="1" applyAlignment="1">
      <alignment horizontal="right" vertical="center" wrapText="1"/>
    </xf>
    <xf numFmtId="38" fontId="0" fillId="0" borderId="3" xfId="0" applyNumberFormat="1" applyFont="1" applyFill="1" applyBorder="1" applyAlignment="1" applyProtection="1">
      <alignment vertical="center"/>
      <protection locked="0"/>
    </xf>
    <xf numFmtId="38" fontId="0" fillId="0" borderId="3" xfId="1575" applyNumberFormat="1" applyFont="1" applyFill="1" applyBorder="1" applyAlignment="1">
      <alignment horizontal="right" vertical="center" wrapText="1"/>
    </xf>
    <xf numFmtId="38" fontId="0" fillId="0" borderId="3" xfId="1576" applyNumberFormat="1" applyFont="1" applyFill="1" applyBorder="1" applyAlignment="1">
      <alignment horizontal="right" vertical="center" wrapText="1"/>
    </xf>
    <xf numFmtId="38" fontId="6" fillId="0" borderId="3" xfId="1577" applyNumberFormat="1" applyFont="1" applyFill="1" applyBorder="1" applyAlignment="1">
      <alignment horizontal="right" vertical="center" wrapText="1"/>
    </xf>
    <xf numFmtId="38" fontId="0" fillId="0" borderId="3" xfId="1577" applyNumberFormat="1" applyFont="1" applyFill="1" applyBorder="1" applyAlignment="1">
      <alignment horizontal="right" vertical="center" wrapText="1"/>
    </xf>
    <xf numFmtId="38" fontId="0" fillId="0" borderId="3" xfId="1578" applyNumberFormat="1" applyFont="1" applyFill="1" applyBorder="1" applyAlignment="1">
      <alignment horizontal="right" vertical="center" wrapText="1"/>
    </xf>
    <xf numFmtId="38" fontId="6" fillId="0" borderId="3" xfId="1579" applyNumberFormat="1" applyFont="1" applyFill="1" applyBorder="1" applyAlignment="1">
      <alignment horizontal="right" vertical="center" wrapText="1"/>
    </xf>
    <xf numFmtId="38" fontId="0" fillId="0" borderId="3" xfId="1579" applyNumberFormat="1" applyFont="1" applyFill="1" applyBorder="1" applyAlignment="1">
      <alignment horizontal="right" vertical="center" wrapText="1"/>
    </xf>
    <xf numFmtId="38" fontId="6" fillId="0" borderId="3" xfId="1581" applyNumberFormat="1" applyFont="1" applyFill="1" applyBorder="1" applyAlignment="1">
      <alignment horizontal="right" vertical="center" wrapText="1"/>
    </xf>
    <xf numFmtId="38" fontId="0" fillId="0" borderId="3" xfId="1581" applyNumberFormat="1" applyFont="1" applyFill="1" applyBorder="1" applyAlignment="1">
      <alignment horizontal="right" vertical="center" wrapText="1"/>
    </xf>
    <xf numFmtId="38" fontId="0" fillId="0" borderId="3" xfId="1582" applyNumberFormat="1" applyFont="1" applyFill="1" applyBorder="1" applyAlignment="1">
      <alignment horizontal="right" vertical="center" wrapText="1"/>
    </xf>
    <xf numFmtId="38" fontId="0" fillId="0" borderId="3" xfId="1583" applyNumberFormat="1" applyFont="1" applyFill="1" applyBorder="1" applyAlignment="1">
      <alignment horizontal="right" vertical="center" wrapText="1"/>
    </xf>
    <xf numFmtId="38" fontId="0" fillId="0" borderId="3" xfId="1584" applyNumberFormat="1" applyFont="1" applyFill="1" applyBorder="1" applyAlignment="1">
      <alignment horizontal="right" vertical="center" wrapText="1"/>
    </xf>
    <xf numFmtId="38" fontId="6" fillId="0" borderId="3" xfId="1585" applyNumberFormat="1" applyFont="1" applyFill="1" applyBorder="1" applyAlignment="1">
      <alignment horizontal="right" vertical="center" wrapText="1"/>
    </xf>
    <xf numFmtId="38" fontId="0" fillId="0" borderId="3" xfId="1585" applyNumberFormat="1" applyFont="1" applyFill="1" applyBorder="1" applyAlignment="1">
      <alignment horizontal="right" vertical="center" wrapText="1"/>
    </xf>
    <xf numFmtId="38" fontId="0" fillId="0" borderId="3" xfId="1586" applyNumberFormat="1" applyFont="1" applyFill="1" applyBorder="1" applyAlignment="1">
      <alignment horizontal="right" vertical="center" wrapText="1"/>
    </xf>
    <xf numFmtId="38" fontId="6" fillId="0" borderId="3" xfId="1587" applyNumberFormat="1" applyFont="1" applyFill="1" applyBorder="1" applyAlignment="1">
      <alignment horizontal="right" vertical="center" wrapText="1"/>
    </xf>
    <xf numFmtId="38" fontId="0" fillId="0" borderId="3" xfId="1587" applyNumberFormat="1" applyFont="1" applyFill="1" applyBorder="1" applyAlignment="1">
      <alignment horizontal="right" vertical="center" wrapText="1"/>
    </xf>
    <xf numFmtId="38" fontId="0" fillId="0" borderId="26" xfId="0" applyNumberFormat="1" applyFont="1" applyFill="1" applyBorder="1" applyAlignment="1" applyProtection="1">
      <alignment vertical="center"/>
    </xf>
    <xf numFmtId="38" fontId="0" fillId="0" borderId="6" xfId="1587" applyNumberFormat="1" applyFont="1" applyFill="1" applyBorder="1" applyAlignment="1">
      <alignment horizontal="right" vertical="center" wrapText="1"/>
    </xf>
    <xf numFmtId="38" fontId="6" fillId="0" borderId="2" xfId="1588" applyNumberFormat="1" applyFont="1" applyFill="1" applyBorder="1" applyAlignment="1">
      <alignment horizontal="right" vertical="center" wrapText="1"/>
    </xf>
    <xf numFmtId="38" fontId="6" fillId="0" borderId="8" xfId="1588" applyNumberFormat="1" applyFont="1" applyFill="1" applyBorder="1" applyAlignment="1">
      <alignment horizontal="right" vertical="center" wrapText="1"/>
    </xf>
    <xf numFmtId="38" fontId="6" fillId="0" borderId="3" xfId="1588" applyNumberFormat="1" applyFont="1" applyFill="1" applyBorder="1" applyAlignment="1">
      <alignment horizontal="right" vertical="center" wrapText="1"/>
    </xf>
    <xf numFmtId="38" fontId="6" fillId="0" borderId="1" xfId="1588" applyNumberFormat="1" applyFont="1" applyFill="1" applyBorder="1" applyAlignment="1">
      <alignment horizontal="right" vertical="center" wrapText="1"/>
    </xf>
    <xf numFmtId="38" fontId="0" fillId="0" borderId="3" xfId="1588" applyNumberFormat="1" applyFont="1" applyFill="1" applyBorder="1" applyAlignment="1">
      <alignment horizontal="right" vertical="center" wrapText="1"/>
    </xf>
    <xf numFmtId="38" fontId="0" fillId="0" borderId="1" xfId="1588" applyNumberFormat="1" applyFont="1" applyFill="1" applyBorder="1" applyAlignment="1">
      <alignment horizontal="right" vertical="center" wrapText="1"/>
    </xf>
    <xf numFmtId="38" fontId="0" fillId="0" borderId="3" xfId="1589" applyNumberFormat="1" applyFont="1" applyFill="1" applyBorder="1" applyAlignment="1">
      <alignment horizontal="right" vertical="center" wrapText="1"/>
    </xf>
    <xf numFmtId="38" fontId="0" fillId="0" borderId="1" xfId="1589" applyNumberFormat="1" applyFont="1" applyFill="1" applyBorder="1" applyAlignment="1">
      <alignment horizontal="right" vertical="center" wrapText="1"/>
    </xf>
    <xf numFmtId="38" fontId="0" fillId="0" borderId="3" xfId="1590" applyNumberFormat="1" applyFont="1" applyFill="1" applyBorder="1" applyAlignment="1">
      <alignment horizontal="right" vertical="center" wrapText="1"/>
    </xf>
    <xf numFmtId="38" fontId="0" fillId="0" borderId="1" xfId="1590" applyNumberFormat="1" applyFont="1" applyFill="1" applyBorder="1" applyAlignment="1">
      <alignment horizontal="right" vertical="center" wrapText="1"/>
    </xf>
    <xf numFmtId="38" fontId="6" fillId="0" borderId="3" xfId="1592" applyNumberFormat="1" applyFont="1" applyFill="1" applyBorder="1" applyAlignment="1">
      <alignment horizontal="right" vertical="center" wrapText="1"/>
    </xf>
    <xf numFmtId="38" fontId="6" fillId="0" borderId="1" xfId="1592" applyNumberFormat="1" applyFont="1" applyFill="1" applyBorder="1" applyAlignment="1">
      <alignment horizontal="right" vertical="center" wrapText="1"/>
    </xf>
    <xf numFmtId="38" fontId="0" fillId="0" borderId="3" xfId="1592" applyNumberFormat="1" applyFont="1" applyFill="1" applyBorder="1" applyAlignment="1">
      <alignment horizontal="right" vertical="center" wrapText="1"/>
    </xf>
    <xf numFmtId="38" fontId="0" fillId="0" borderId="1" xfId="1592" applyNumberFormat="1" applyFont="1" applyFill="1" applyBorder="1" applyAlignment="1">
      <alignment horizontal="right" vertical="center" wrapText="1"/>
    </xf>
    <xf numFmtId="38" fontId="0" fillId="0" borderId="3" xfId="1593" applyNumberFormat="1" applyFont="1" applyFill="1" applyBorder="1" applyAlignment="1">
      <alignment horizontal="right" vertical="center" wrapText="1"/>
    </xf>
    <xf numFmtId="38" fontId="0" fillId="0" borderId="1" xfId="1593" applyNumberFormat="1" applyFont="1" applyFill="1" applyBorder="1" applyAlignment="1">
      <alignment horizontal="right" vertical="center" wrapText="1"/>
    </xf>
    <xf numFmtId="38" fontId="6" fillId="0" borderId="3" xfId="1594" applyNumberFormat="1" applyFont="1" applyFill="1" applyBorder="1" applyAlignment="1">
      <alignment horizontal="right" vertical="center" wrapText="1"/>
    </xf>
    <xf numFmtId="38" fontId="6" fillId="0" borderId="1" xfId="1594" applyNumberFormat="1" applyFont="1" applyFill="1" applyBorder="1" applyAlignment="1">
      <alignment horizontal="right" vertical="center" wrapText="1"/>
    </xf>
    <xf numFmtId="38" fontId="0" fillId="0" borderId="3" xfId="1594" applyNumberFormat="1" applyFont="1" applyFill="1" applyBorder="1" applyAlignment="1">
      <alignment horizontal="right" vertical="center" wrapText="1"/>
    </xf>
    <xf numFmtId="38" fontId="0" fillId="0" borderId="1" xfId="1594" applyNumberFormat="1" applyFont="1" applyFill="1" applyBorder="1" applyAlignment="1">
      <alignment horizontal="right" vertical="center" wrapText="1"/>
    </xf>
    <xf numFmtId="38" fontId="6" fillId="0" borderId="3" xfId="1595" applyNumberFormat="1" applyFont="1" applyFill="1" applyBorder="1" applyAlignment="1">
      <alignment horizontal="right" vertical="center" wrapText="1"/>
    </xf>
    <xf numFmtId="38" fontId="6" fillId="0" borderId="1" xfId="1595" applyNumberFormat="1" applyFont="1" applyFill="1" applyBorder="1" applyAlignment="1">
      <alignment horizontal="right" vertical="center" wrapText="1"/>
    </xf>
    <xf numFmtId="38" fontId="0" fillId="0" borderId="3" xfId="1595" applyNumberFormat="1" applyFont="1" applyFill="1" applyBorder="1" applyAlignment="1">
      <alignment horizontal="right" vertical="center" wrapText="1"/>
    </xf>
    <xf numFmtId="38" fontId="0" fillId="0" borderId="1" xfId="1595" applyNumberFormat="1" applyFont="1" applyFill="1" applyBorder="1" applyAlignment="1">
      <alignment horizontal="right" vertical="center" wrapText="1"/>
    </xf>
    <xf numFmtId="38" fontId="0" fillId="0" borderId="3" xfId="1596" applyNumberFormat="1" applyFont="1" applyFill="1" applyBorder="1" applyAlignment="1">
      <alignment horizontal="right" vertical="center" wrapText="1"/>
    </xf>
    <xf numFmtId="38" fontId="0" fillId="0" borderId="1" xfId="1596" applyNumberFormat="1" applyFont="1" applyFill="1" applyBorder="1" applyAlignment="1">
      <alignment horizontal="right" vertical="center" wrapText="1"/>
    </xf>
    <xf numFmtId="38" fontId="6" fillId="0" borderId="3" xfId="1597" applyNumberFormat="1" applyFont="1" applyFill="1" applyBorder="1" applyAlignment="1">
      <alignment horizontal="right" vertical="center" wrapText="1"/>
    </xf>
    <xf numFmtId="38" fontId="6" fillId="0" borderId="1" xfId="1597" applyNumberFormat="1" applyFont="1" applyFill="1" applyBorder="1" applyAlignment="1">
      <alignment horizontal="right" vertical="center" wrapText="1"/>
    </xf>
    <xf numFmtId="38" fontId="0" fillId="0" borderId="3" xfId="1597" applyNumberFormat="1" applyFont="1" applyFill="1" applyBorder="1" applyAlignment="1">
      <alignment horizontal="right" vertical="center" wrapText="1"/>
    </xf>
    <xf numFmtId="38" fontId="0" fillId="0" borderId="1" xfId="1597" applyNumberFormat="1" applyFont="1" applyFill="1" applyBorder="1" applyAlignment="1">
      <alignment horizontal="right" vertical="center" wrapText="1"/>
    </xf>
    <xf numFmtId="38" fontId="0" fillId="0" borderId="3" xfId="1598" applyNumberFormat="1" applyFont="1" applyFill="1" applyBorder="1" applyAlignment="1">
      <alignment horizontal="right" vertical="center" wrapText="1"/>
    </xf>
    <xf numFmtId="38" fontId="0" fillId="0" borderId="1" xfId="1598" applyNumberFormat="1" applyFont="1" applyFill="1" applyBorder="1" applyAlignment="1">
      <alignment horizontal="right" vertical="center" wrapText="1"/>
    </xf>
    <xf numFmtId="38" fontId="6" fillId="0" borderId="3" xfId="1599" applyNumberFormat="1" applyFont="1" applyFill="1" applyBorder="1" applyAlignment="1">
      <alignment horizontal="right" vertical="center" wrapText="1"/>
    </xf>
    <xf numFmtId="38" fontId="6" fillId="0" borderId="1" xfId="1599" applyNumberFormat="1" applyFont="1" applyFill="1" applyBorder="1" applyAlignment="1">
      <alignment horizontal="right" vertical="center" wrapText="1"/>
    </xf>
    <xf numFmtId="38" fontId="0" fillId="0" borderId="3" xfId="1599" applyNumberFormat="1" applyFont="1" applyFill="1" applyBorder="1" applyAlignment="1">
      <alignment horizontal="right" vertical="center" wrapText="1"/>
    </xf>
    <xf numFmtId="38" fontId="0" fillId="0" borderId="1" xfId="1599" applyNumberFormat="1" applyFont="1" applyFill="1" applyBorder="1" applyAlignment="1">
      <alignment horizontal="right" vertical="center" wrapText="1"/>
    </xf>
    <xf numFmtId="38" fontId="0" fillId="0" borderId="7" xfId="0" applyNumberFormat="1" applyFont="1" applyFill="1" applyBorder="1" applyAlignment="1" applyProtection="1">
      <alignment vertical="center"/>
    </xf>
    <xf numFmtId="38" fontId="0" fillId="0" borderId="6" xfId="1599" applyNumberFormat="1" applyFont="1" applyFill="1" applyBorder="1" applyAlignment="1">
      <alignment horizontal="right" vertical="center" wrapText="1"/>
    </xf>
    <xf numFmtId="38" fontId="0" fillId="0" borderId="7" xfId="1599" applyNumberFormat="1" applyFont="1" applyFill="1" applyBorder="1" applyAlignment="1">
      <alignment horizontal="right" vertical="center" wrapText="1"/>
    </xf>
    <xf numFmtId="38" fontId="6" fillId="0" borderId="2" xfId="1600" applyNumberFormat="1" applyFont="1" applyFill="1" applyBorder="1" applyAlignment="1">
      <alignment horizontal="right" vertical="center" wrapText="1"/>
    </xf>
    <xf numFmtId="38" fontId="6" fillId="0" borderId="3" xfId="1600" applyNumberFormat="1" applyFont="1" applyFill="1" applyBorder="1" applyAlignment="1">
      <alignment horizontal="right" vertical="center" wrapText="1"/>
    </xf>
    <xf numFmtId="38" fontId="0" fillId="0" borderId="3" xfId="1600" applyNumberFormat="1" applyFont="1" applyFill="1" applyBorder="1" applyAlignment="1">
      <alignment horizontal="right" vertical="center" wrapText="1"/>
    </xf>
    <xf numFmtId="38" fontId="0" fillId="0" borderId="3" xfId="1601" applyNumberFormat="1" applyFont="1" applyFill="1" applyBorder="1" applyAlignment="1">
      <alignment horizontal="right" vertical="center" wrapText="1"/>
    </xf>
    <xf numFmtId="38" fontId="0" fillId="0" borderId="3" xfId="1603" applyNumberFormat="1" applyFont="1" applyFill="1" applyBorder="1" applyAlignment="1">
      <alignment horizontal="right" vertical="center" wrapText="1"/>
    </xf>
    <xf numFmtId="38" fontId="6" fillId="0" borderId="3" xfId="1604" applyNumberFormat="1" applyFont="1" applyFill="1" applyBorder="1" applyAlignment="1">
      <alignment horizontal="right" vertical="center" wrapText="1"/>
    </xf>
    <xf numFmtId="38" fontId="0" fillId="0" borderId="3" xfId="1604" applyNumberFormat="1" applyFont="1" applyFill="1" applyBorder="1" applyAlignment="1">
      <alignment horizontal="right" vertical="center" wrapText="1"/>
    </xf>
    <xf numFmtId="38" fontId="0" fillId="0" borderId="3" xfId="1605" applyNumberFormat="1" applyFont="1" applyFill="1" applyBorder="1" applyAlignment="1">
      <alignment horizontal="right" vertical="center" wrapText="1"/>
    </xf>
    <xf numFmtId="38" fontId="6" fillId="0" borderId="3" xfId="1606" applyNumberFormat="1" applyFont="1" applyFill="1" applyBorder="1" applyAlignment="1">
      <alignment horizontal="right" vertical="center" wrapText="1"/>
    </xf>
    <xf numFmtId="38" fontId="0" fillId="0" borderId="3" xfId="1606" applyNumberFormat="1" applyFont="1" applyFill="1" applyBorder="1" applyAlignment="1">
      <alignment horizontal="right" vertical="center" wrapText="1"/>
    </xf>
    <xf numFmtId="38" fontId="6" fillId="0" borderId="3" xfId="1607" applyNumberFormat="1" applyFont="1" applyFill="1" applyBorder="1" applyAlignment="1">
      <alignment horizontal="right" vertical="center" wrapText="1"/>
    </xf>
    <xf numFmtId="38" fontId="0" fillId="0" borderId="3" xfId="1607" applyNumberFormat="1" applyFont="1" applyFill="1" applyBorder="1" applyAlignment="1">
      <alignment horizontal="right" vertical="center" wrapText="1"/>
    </xf>
    <xf numFmtId="38" fontId="0" fillId="0" borderId="3" xfId="1608" applyNumberFormat="1" applyFont="1" applyFill="1" applyBorder="1" applyAlignment="1">
      <alignment horizontal="right" vertical="center" wrapText="1"/>
    </xf>
    <xf numFmtId="38" fontId="0" fillId="0" borderId="3" xfId="1609" applyNumberFormat="1" applyFont="1" applyFill="1" applyBorder="1" applyAlignment="1">
      <alignment horizontal="right" vertical="center" wrapText="1"/>
    </xf>
    <xf numFmtId="38" fontId="0" fillId="0" borderId="3" xfId="1610" applyNumberFormat="1" applyFont="1" applyFill="1" applyBorder="1" applyAlignment="1">
      <alignment horizontal="right" vertical="center" wrapText="1"/>
    </xf>
    <xf numFmtId="38" fontId="0" fillId="0" borderId="3" xfId="1611" applyNumberFormat="1" applyFont="1" applyFill="1" applyBorder="1" applyAlignment="1">
      <alignment horizontal="right" vertical="center" wrapText="1"/>
    </xf>
    <xf numFmtId="38" fontId="6" fillId="0" borderId="3" xfId="1612" applyNumberFormat="1" applyFont="1" applyFill="1" applyBorder="1" applyAlignment="1">
      <alignment horizontal="right" vertical="center" wrapText="1"/>
    </xf>
    <xf numFmtId="38" fontId="0" fillId="0" borderId="3" xfId="1612" applyNumberFormat="1" applyFont="1" applyFill="1" applyBorder="1" applyAlignment="1">
      <alignment horizontal="right" vertical="center" wrapText="1"/>
    </xf>
    <xf numFmtId="38" fontId="0" fillId="0" borderId="3" xfId="1614" applyNumberFormat="1" applyFont="1" applyFill="1" applyBorder="1" applyAlignment="1">
      <alignment horizontal="right" vertical="center" wrapText="1"/>
    </xf>
    <xf numFmtId="38" fontId="6" fillId="0" borderId="3" xfId="1615" applyNumberFormat="1" applyFont="1" applyFill="1" applyBorder="1" applyAlignment="1">
      <alignment horizontal="right" vertical="center" wrapText="1"/>
    </xf>
    <xf numFmtId="38" fontId="0" fillId="0" borderId="3" xfId="1615" applyNumberFormat="1" applyFont="1" applyFill="1" applyBorder="1" applyAlignment="1">
      <alignment horizontal="right" vertical="center" wrapText="1"/>
    </xf>
    <xf numFmtId="38" fontId="0" fillId="0" borderId="5" xfId="0" applyNumberFormat="1" applyFont="1" applyFill="1" applyBorder="1" applyAlignment="1" applyProtection="1">
      <alignment vertical="center"/>
    </xf>
    <xf numFmtId="38" fontId="0" fillId="0" borderId="6" xfId="1615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9" fillId="0" borderId="0" xfId="0" applyFont="1" applyFill="1" applyBorder="1" applyAlignment="1" applyProtection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7" fillId="0" borderId="4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distributed" vertical="center"/>
    </xf>
    <xf numFmtId="0" fontId="5" fillId="0" borderId="4" xfId="0" quotePrefix="1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vertical="distributed" wrapText="1"/>
    </xf>
    <xf numFmtId="0" fontId="5" fillId="0" borderId="12" xfId="0" applyFont="1" applyFill="1" applyBorder="1" applyAlignment="1"/>
    <xf numFmtId="0" fontId="5" fillId="0" borderId="13" xfId="0" applyFont="1" applyFill="1" applyBorder="1" applyAlignment="1"/>
    <xf numFmtId="0" fontId="5" fillId="0" borderId="14" xfId="0" applyFont="1" applyFill="1" applyBorder="1" applyAlignment="1"/>
    <xf numFmtId="0" fontId="5" fillId="0" borderId="15" xfId="0" applyFont="1" applyFill="1" applyBorder="1" applyAlignment="1"/>
    <xf numFmtId="0" fontId="7" fillId="0" borderId="14" xfId="0" applyFont="1" applyFill="1" applyBorder="1" applyAlignment="1"/>
    <xf numFmtId="0" fontId="7" fillId="0" borderId="15" xfId="0" applyFont="1" applyFill="1" applyBorder="1" applyAlignment="1"/>
    <xf numFmtId="0" fontId="7" fillId="0" borderId="16" xfId="0" applyFont="1" applyFill="1" applyBorder="1" applyAlignment="1"/>
    <xf numFmtId="0" fontId="7" fillId="0" borderId="17" xfId="0" applyFont="1" applyFill="1" applyBorder="1" applyAlignment="1"/>
    <xf numFmtId="0" fontId="4" fillId="0" borderId="18" xfId="0" applyFont="1" applyFill="1" applyBorder="1" applyAlignment="1" applyProtection="1">
      <alignment horizontal="distributed" vertical="center" justifyLastLine="1"/>
    </xf>
    <xf numFmtId="0" fontId="4" fillId="0" borderId="3" xfId="0" applyFont="1" applyFill="1" applyBorder="1" applyAlignment="1" applyProtection="1">
      <alignment horizontal="distributed" vertical="center" justifyLastLine="1"/>
    </xf>
    <xf numFmtId="0" fontId="4" fillId="0" borderId="9" xfId="0" applyFont="1" applyFill="1" applyBorder="1" applyAlignment="1" applyProtection="1">
      <alignment horizontal="distributed" vertical="center" justifyLastLine="1"/>
    </xf>
    <xf numFmtId="0" fontId="6" fillId="0" borderId="1" xfId="0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20" xfId="0" applyFont="1" applyFill="1" applyBorder="1" applyAlignment="1">
      <alignment vertical="distributed" wrapText="1"/>
    </xf>
    <xf numFmtId="0" fontId="5" fillId="0" borderId="21" xfId="0" applyFont="1" applyFill="1" applyBorder="1" applyAlignment="1">
      <alignment vertical="distributed" wrapText="1"/>
    </xf>
    <xf numFmtId="0" fontId="5" fillId="0" borderId="22" xfId="0" applyFont="1" applyFill="1" applyBorder="1" applyAlignment="1">
      <alignment vertical="distributed" wrapText="1"/>
    </xf>
    <xf numFmtId="0" fontId="5" fillId="0" borderId="23" xfId="0" applyFont="1" applyFill="1" applyBorder="1" applyAlignment="1">
      <alignment vertical="distributed" wrapText="1"/>
    </xf>
    <xf numFmtId="0" fontId="5" fillId="0" borderId="24" xfId="0" applyFont="1" applyFill="1" applyBorder="1" applyAlignment="1">
      <alignment vertical="distributed" wrapText="1"/>
    </xf>
    <xf numFmtId="0" fontId="5" fillId="0" borderId="25" xfId="0" applyFont="1" applyFill="1" applyBorder="1" applyAlignment="1">
      <alignment vertical="distributed" wrapText="1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/>
    </xf>
    <xf numFmtId="0" fontId="2" fillId="0" borderId="0" xfId="0" applyFont="1" applyFill="1" applyAlignment="1" applyProtection="1">
      <alignment horizontal="distributed" vertical="center"/>
    </xf>
    <xf numFmtId="0" fontId="5" fillId="0" borderId="26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/>
    </xf>
    <xf numFmtId="0" fontId="4" fillId="0" borderId="27" xfId="0" applyFont="1" applyFill="1" applyBorder="1" applyAlignment="1" applyProtection="1">
      <alignment horizontal="distributed" vertical="center" justifyLastLine="1"/>
    </xf>
    <xf numFmtId="0" fontId="4" fillId="0" borderId="28" xfId="0" applyFont="1" applyFill="1" applyBorder="1" applyAlignment="1" applyProtection="1">
      <alignment horizontal="distributed" vertical="center" justifyLastLine="1"/>
    </xf>
    <xf numFmtId="0" fontId="4" fillId="0" borderId="29" xfId="0" applyFont="1" applyFill="1" applyBorder="1" applyAlignment="1" applyProtection="1">
      <alignment horizontal="distributed" vertical="center" justifyLastLine="1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</cellXfs>
  <cellStyles count="2062">
    <cellStyle name="20% - アクセント 1 10" xfId="1"/>
    <cellStyle name="20% - アクセント 1 11" xfId="2"/>
    <cellStyle name="20% - アクセント 1 12" xfId="3"/>
    <cellStyle name="20% - アクセント 1 13" xfId="4"/>
    <cellStyle name="20% - アクセント 1 14" xfId="5"/>
    <cellStyle name="20% - アクセント 1 15" xfId="6"/>
    <cellStyle name="20% - アクセント 1 16" xfId="7"/>
    <cellStyle name="20% - アクセント 1 17" xfId="8"/>
    <cellStyle name="20% - アクセント 1 18" xfId="9"/>
    <cellStyle name="20% - アクセント 1 19" xfId="10"/>
    <cellStyle name="20% - アクセント 1 2" xfId="11"/>
    <cellStyle name="20% - アクセント 1 20" xfId="12"/>
    <cellStyle name="20% - アクセント 1 21" xfId="13"/>
    <cellStyle name="20% - アクセント 1 22" xfId="14"/>
    <cellStyle name="20% - アクセント 1 23" xfId="15"/>
    <cellStyle name="20% - アクセント 1 24" xfId="16"/>
    <cellStyle name="20% - アクセント 1 25" xfId="17"/>
    <cellStyle name="20% - アクセント 1 26" xfId="18"/>
    <cellStyle name="20% - アクセント 1 27" xfId="19"/>
    <cellStyle name="20% - アクセント 1 28" xfId="20"/>
    <cellStyle name="20% - アクセント 1 29" xfId="21"/>
    <cellStyle name="20% - アクセント 1 3" xfId="22"/>
    <cellStyle name="20% - アクセント 1 30" xfId="23"/>
    <cellStyle name="20% - アクセント 1 31" xfId="24"/>
    <cellStyle name="20% - アクセント 1 32" xfId="25"/>
    <cellStyle name="20% - アクセント 1 33" xfId="26"/>
    <cellStyle name="20% - アクセント 1 34" xfId="27"/>
    <cellStyle name="20% - アクセント 1 35" xfId="28"/>
    <cellStyle name="20% - アクセント 1 36" xfId="29"/>
    <cellStyle name="20% - アクセント 1 37" xfId="30"/>
    <cellStyle name="20% - アクセント 1 38" xfId="31"/>
    <cellStyle name="20% - アクセント 1 39" xfId="32"/>
    <cellStyle name="20% - アクセント 1 4" xfId="33"/>
    <cellStyle name="20% - アクセント 1 40" xfId="34"/>
    <cellStyle name="20% - アクセント 1 41" xfId="35"/>
    <cellStyle name="20% - アクセント 1 42" xfId="36"/>
    <cellStyle name="20% - アクセント 1 43" xfId="37"/>
    <cellStyle name="20% - アクセント 1 44" xfId="38"/>
    <cellStyle name="20% - アクセント 1 45" xfId="39"/>
    <cellStyle name="20% - アクセント 1 46" xfId="40"/>
    <cellStyle name="20% - アクセント 1 47" xfId="41"/>
    <cellStyle name="20% - アクセント 1 48" xfId="42"/>
    <cellStyle name="20% - アクセント 1 49" xfId="43"/>
    <cellStyle name="20% - アクセント 1 5" xfId="44"/>
    <cellStyle name="20% - アクセント 1 50" xfId="45"/>
    <cellStyle name="20% - アクセント 1 6" xfId="46"/>
    <cellStyle name="20% - アクセント 1 7" xfId="47"/>
    <cellStyle name="20% - アクセント 1 8" xfId="48"/>
    <cellStyle name="20% - アクセント 1 9" xfId="49"/>
    <cellStyle name="20% - アクセント 2 10" xfId="50"/>
    <cellStyle name="20% - アクセント 2 11" xfId="51"/>
    <cellStyle name="20% - アクセント 2 12" xfId="52"/>
    <cellStyle name="20% - アクセント 2 13" xfId="53"/>
    <cellStyle name="20% - アクセント 2 14" xfId="54"/>
    <cellStyle name="20% - アクセント 2 15" xfId="55"/>
    <cellStyle name="20% - アクセント 2 16" xfId="56"/>
    <cellStyle name="20% - アクセント 2 17" xfId="57"/>
    <cellStyle name="20% - アクセント 2 18" xfId="58"/>
    <cellStyle name="20% - アクセント 2 19" xfId="59"/>
    <cellStyle name="20% - アクセント 2 2" xfId="60"/>
    <cellStyle name="20% - アクセント 2 20" xfId="61"/>
    <cellStyle name="20% - アクセント 2 21" xfId="62"/>
    <cellStyle name="20% - アクセント 2 22" xfId="63"/>
    <cellStyle name="20% - アクセント 2 23" xfId="64"/>
    <cellStyle name="20% - アクセント 2 24" xfId="65"/>
    <cellStyle name="20% - アクセント 2 25" xfId="66"/>
    <cellStyle name="20% - アクセント 2 26" xfId="67"/>
    <cellStyle name="20% - アクセント 2 27" xfId="68"/>
    <cellStyle name="20% - アクセント 2 28" xfId="69"/>
    <cellStyle name="20% - アクセント 2 29" xfId="70"/>
    <cellStyle name="20% - アクセント 2 3" xfId="71"/>
    <cellStyle name="20% - アクセント 2 30" xfId="72"/>
    <cellStyle name="20% - アクセント 2 31" xfId="73"/>
    <cellStyle name="20% - アクセント 2 32" xfId="74"/>
    <cellStyle name="20% - アクセント 2 33" xfId="75"/>
    <cellStyle name="20% - アクセント 2 34" xfId="76"/>
    <cellStyle name="20% - アクセント 2 35" xfId="77"/>
    <cellStyle name="20% - アクセント 2 36" xfId="78"/>
    <cellStyle name="20% - アクセント 2 37" xfId="79"/>
    <cellStyle name="20% - アクセント 2 38" xfId="80"/>
    <cellStyle name="20% - アクセント 2 39" xfId="81"/>
    <cellStyle name="20% - アクセント 2 4" xfId="82"/>
    <cellStyle name="20% - アクセント 2 40" xfId="83"/>
    <cellStyle name="20% - アクセント 2 41" xfId="84"/>
    <cellStyle name="20% - アクセント 2 42" xfId="85"/>
    <cellStyle name="20% - アクセント 2 43" xfId="86"/>
    <cellStyle name="20% - アクセント 2 44" xfId="87"/>
    <cellStyle name="20% - アクセント 2 45" xfId="88"/>
    <cellStyle name="20% - アクセント 2 46" xfId="89"/>
    <cellStyle name="20% - アクセント 2 47" xfId="90"/>
    <cellStyle name="20% - アクセント 2 48" xfId="91"/>
    <cellStyle name="20% - アクセント 2 49" xfId="92"/>
    <cellStyle name="20% - アクセント 2 5" xfId="93"/>
    <cellStyle name="20% - アクセント 2 50" xfId="94"/>
    <cellStyle name="20% - アクセント 2 6" xfId="95"/>
    <cellStyle name="20% - アクセント 2 7" xfId="96"/>
    <cellStyle name="20% - アクセント 2 8" xfId="97"/>
    <cellStyle name="20% - アクセント 2 9" xfId="98"/>
    <cellStyle name="20% - アクセント 3 10" xfId="99"/>
    <cellStyle name="20% - アクセント 3 11" xfId="100"/>
    <cellStyle name="20% - アクセント 3 12" xfId="101"/>
    <cellStyle name="20% - アクセント 3 13" xfId="102"/>
    <cellStyle name="20% - アクセント 3 14" xfId="103"/>
    <cellStyle name="20% - アクセント 3 15" xfId="104"/>
    <cellStyle name="20% - アクセント 3 16" xfId="105"/>
    <cellStyle name="20% - アクセント 3 17" xfId="106"/>
    <cellStyle name="20% - アクセント 3 18" xfId="107"/>
    <cellStyle name="20% - アクセント 3 19" xfId="108"/>
    <cellStyle name="20% - アクセント 3 2" xfId="109"/>
    <cellStyle name="20% - アクセント 3 20" xfId="110"/>
    <cellStyle name="20% - アクセント 3 21" xfId="111"/>
    <cellStyle name="20% - アクセント 3 22" xfId="112"/>
    <cellStyle name="20% - アクセント 3 23" xfId="113"/>
    <cellStyle name="20% - アクセント 3 24" xfId="114"/>
    <cellStyle name="20% - アクセント 3 25" xfId="115"/>
    <cellStyle name="20% - アクセント 3 26" xfId="116"/>
    <cellStyle name="20% - アクセント 3 27" xfId="117"/>
    <cellStyle name="20% - アクセント 3 28" xfId="118"/>
    <cellStyle name="20% - アクセント 3 29" xfId="119"/>
    <cellStyle name="20% - アクセント 3 3" xfId="120"/>
    <cellStyle name="20% - アクセント 3 30" xfId="121"/>
    <cellStyle name="20% - アクセント 3 31" xfId="122"/>
    <cellStyle name="20% - アクセント 3 32" xfId="123"/>
    <cellStyle name="20% - アクセント 3 33" xfId="124"/>
    <cellStyle name="20% - アクセント 3 34" xfId="125"/>
    <cellStyle name="20% - アクセント 3 35" xfId="126"/>
    <cellStyle name="20% - アクセント 3 36" xfId="127"/>
    <cellStyle name="20% - アクセント 3 37" xfId="128"/>
    <cellStyle name="20% - アクセント 3 38" xfId="129"/>
    <cellStyle name="20% - アクセント 3 39" xfId="130"/>
    <cellStyle name="20% - アクセント 3 4" xfId="131"/>
    <cellStyle name="20% - アクセント 3 40" xfId="132"/>
    <cellStyle name="20% - アクセント 3 41" xfId="133"/>
    <cellStyle name="20% - アクセント 3 42" xfId="134"/>
    <cellStyle name="20% - アクセント 3 43" xfId="135"/>
    <cellStyle name="20% - アクセント 3 44" xfId="136"/>
    <cellStyle name="20% - アクセント 3 45" xfId="137"/>
    <cellStyle name="20% - アクセント 3 46" xfId="138"/>
    <cellStyle name="20% - アクセント 3 47" xfId="139"/>
    <cellStyle name="20% - アクセント 3 48" xfId="140"/>
    <cellStyle name="20% - アクセント 3 49" xfId="141"/>
    <cellStyle name="20% - アクセント 3 5" xfId="142"/>
    <cellStyle name="20% - アクセント 3 50" xfId="143"/>
    <cellStyle name="20% - アクセント 3 6" xfId="144"/>
    <cellStyle name="20% - アクセント 3 7" xfId="145"/>
    <cellStyle name="20% - アクセント 3 8" xfId="146"/>
    <cellStyle name="20% - アクセント 3 9" xfId="147"/>
    <cellStyle name="20% - アクセント 4 10" xfId="148"/>
    <cellStyle name="20% - アクセント 4 11" xfId="149"/>
    <cellStyle name="20% - アクセント 4 12" xfId="150"/>
    <cellStyle name="20% - アクセント 4 13" xfId="151"/>
    <cellStyle name="20% - アクセント 4 14" xfId="152"/>
    <cellStyle name="20% - アクセント 4 15" xfId="153"/>
    <cellStyle name="20% - アクセント 4 16" xfId="154"/>
    <cellStyle name="20% - アクセント 4 17" xfId="155"/>
    <cellStyle name="20% - アクセント 4 18" xfId="156"/>
    <cellStyle name="20% - アクセント 4 19" xfId="157"/>
    <cellStyle name="20% - アクセント 4 2" xfId="158"/>
    <cellStyle name="20% - アクセント 4 20" xfId="159"/>
    <cellStyle name="20% - アクセント 4 21" xfId="160"/>
    <cellStyle name="20% - アクセント 4 22" xfId="161"/>
    <cellStyle name="20% - アクセント 4 23" xfId="162"/>
    <cellStyle name="20% - アクセント 4 24" xfId="163"/>
    <cellStyle name="20% - アクセント 4 25" xfId="164"/>
    <cellStyle name="20% - アクセント 4 26" xfId="165"/>
    <cellStyle name="20% - アクセント 4 27" xfId="166"/>
    <cellStyle name="20% - アクセント 4 28" xfId="167"/>
    <cellStyle name="20% - アクセント 4 29" xfId="168"/>
    <cellStyle name="20% - アクセント 4 3" xfId="169"/>
    <cellStyle name="20% - アクセント 4 30" xfId="170"/>
    <cellStyle name="20% - アクセント 4 31" xfId="171"/>
    <cellStyle name="20% - アクセント 4 32" xfId="172"/>
    <cellStyle name="20% - アクセント 4 33" xfId="173"/>
    <cellStyle name="20% - アクセント 4 34" xfId="174"/>
    <cellStyle name="20% - アクセント 4 35" xfId="175"/>
    <cellStyle name="20% - アクセント 4 36" xfId="176"/>
    <cellStyle name="20% - アクセント 4 37" xfId="177"/>
    <cellStyle name="20% - アクセント 4 38" xfId="178"/>
    <cellStyle name="20% - アクセント 4 39" xfId="179"/>
    <cellStyle name="20% - アクセント 4 4" xfId="180"/>
    <cellStyle name="20% - アクセント 4 40" xfId="181"/>
    <cellStyle name="20% - アクセント 4 41" xfId="182"/>
    <cellStyle name="20% - アクセント 4 42" xfId="183"/>
    <cellStyle name="20% - アクセント 4 43" xfId="184"/>
    <cellStyle name="20% - アクセント 4 44" xfId="185"/>
    <cellStyle name="20% - アクセント 4 45" xfId="186"/>
    <cellStyle name="20% - アクセント 4 46" xfId="187"/>
    <cellStyle name="20% - アクセント 4 47" xfId="188"/>
    <cellStyle name="20% - アクセント 4 48" xfId="189"/>
    <cellStyle name="20% - アクセント 4 49" xfId="190"/>
    <cellStyle name="20% - アクセント 4 5" xfId="191"/>
    <cellStyle name="20% - アクセント 4 50" xfId="192"/>
    <cellStyle name="20% - アクセント 4 6" xfId="193"/>
    <cellStyle name="20% - アクセント 4 7" xfId="194"/>
    <cellStyle name="20% - アクセント 4 8" xfId="195"/>
    <cellStyle name="20% - アクセント 4 9" xfId="196"/>
    <cellStyle name="20% - アクセント 5 10" xfId="197"/>
    <cellStyle name="20% - アクセント 5 11" xfId="198"/>
    <cellStyle name="20% - アクセント 5 12" xfId="199"/>
    <cellStyle name="20% - アクセント 5 13" xfId="200"/>
    <cellStyle name="20% - アクセント 5 14" xfId="201"/>
    <cellStyle name="20% - アクセント 5 15" xfId="202"/>
    <cellStyle name="20% - アクセント 5 16" xfId="203"/>
    <cellStyle name="20% - アクセント 5 17" xfId="204"/>
    <cellStyle name="20% - アクセント 5 18" xfId="205"/>
    <cellStyle name="20% - アクセント 5 19" xfId="206"/>
    <cellStyle name="20% - アクセント 5 2" xfId="207"/>
    <cellStyle name="20% - アクセント 5 20" xfId="208"/>
    <cellStyle name="20% - アクセント 5 21" xfId="209"/>
    <cellStyle name="20% - アクセント 5 22" xfId="210"/>
    <cellStyle name="20% - アクセント 5 23" xfId="211"/>
    <cellStyle name="20% - アクセント 5 24" xfId="212"/>
    <cellStyle name="20% - アクセント 5 25" xfId="213"/>
    <cellStyle name="20% - アクセント 5 26" xfId="214"/>
    <cellStyle name="20% - アクセント 5 27" xfId="215"/>
    <cellStyle name="20% - アクセント 5 28" xfId="216"/>
    <cellStyle name="20% - アクセント 5 29" xfId="217"/>
    <cellStyle name="20% - アクセント 5 3" xfId="218"/>
    <cellStyle name="20% - アクセント 5 30" xfId="219"/>
    <cellStyle name="20% - アクセント 5 31" xfId="220"/>
    <cellStyle name="20% - アクセント 5 32" xfId="221"/>
    <cellStyle name="20% - アクセント 5 33" xfId="222"/>
    <cellStyle name="20% - アクセント 5 34" xfId="223"/>
    <cellStyle name="20% - アクセント 5 35" xfId="224"/>
    <cellStyle name="20% - アクセント 5 36" xfId="225"/>
    <cellStyle name="20% - アクセント 5 37" xfId="226"/>
    <cellStyle name="20% - アクセント 5 38" xfId="227"/>
    <cellStyle name="20% - アクセント 5 39" xfId="228"/>
    <cellStyle name="20% - アクセント 5 4" xfId="229"/>
    <cellStyle name="20% - アクセント 5 40" xfId="230"/>
    <cellStyle name="20% - アクセント 5 41" xfId="231"/>
    <cellStyle name="20% - アクセント 5 42" xfId="232"/>
    <cellStyle name="20% - アクセント 5 43" xfId="233"/>
    <cellStyle name="20% - アクセント 5 44" xfId="234"/>
    <cellStyle name="20% - アクセント 5 45" xfId="235"/>
    <cellStyle name="20% - アクセント 5 46" xfId="236"/>
    <cellStyle name="20% - アクセント 5 47" xfId="237"/>
    <cellStyle name="20% - アクセント 5 48" xfId="238"/>
    <cellStyle name="20% - アクセント 5 49" xfId="239"/>
    <cellStyle name="20% - アクセント 5 5" xfId="240"/>
    <cellStyle name="20% - アクセント 5 50" xfId="241"/>
    <cellStyle name="20% - アクセント 5 6" xfId="242"/>
    <cellStyle name="20% - アクセント 5 7" xfId="243"/>
    <cellStyle name="20% - アクセント 5 8" xfId="244"/>
    <cellStyle name="20% - アクセント 5 9" xfId="245"/>
    <cellStyle name="20% - アクセント 6 10" xfId="246"/>
    <cellStyle name="20% - アクセント 6 11" xfId="247"/>
    <cellStyle name="20% - アクセント 6 12" xfId="248"/>
    <cellStyle name="20% - アクセント 6 13" xfId="249"/>
    <cellStyle name="20% - アクセント 6 14" xfId="250"/>
    <cellStyle name="20% - アクセント 6 15" xfId="251"/>
    <cellStyle name="20% - アクセント 6 16" xfId="252"/>
    <cellStyle name="20% - アクセント 6 17" xfId="253"/>
    <cellStyle name="20% - アクセント 6 18" xfId="254"/>
    <cellStyle name="20% - アクセント 6 19" xfId="255"/>
    <cellStyle name="20% - アクセント 6 2" xfId="256"/>
    <cellStyle name="20% - アクセント 6 20" xfId="257"/>
    <cellStyle name="20% - アクセント 6 21" xfId="258"/>
    <cellStyle name="20% - アクセント 6 22" xfId="259"/>
    <cellStyle name="20% - アクセント 6 23" xfId="260"/>
    <cellStyle name="20% - アクセント 6 24" xfId="261"/>
    <cellStyle name="20% - アクセント 6 25" xfId="262"/>
    <cellStyle name="20% - アクセント 6 26" xfId="263"/>
    <cellStyle name="20% - アクセント 6 27" xfId="264"/>
    <cellStyle name="20% - アクセント 6 28" xfId="265"/>
    <cellStyle name="20% - アクセント 6 29" xfId="266"/>
    <cellStyle name="20% - アクセント 6 3" xfId="267"/>
    <cellStyle name="20% - アクセント 6 30" xfId="268"/>
    <cellStyle name="20% - アクセント 6 31" xfId="269"/>
    <cellStyle name="20% - アクセント 6 32" xfId="270"/>
    <cellStyle name="20% - アクセント 6 33" xfId="271"/>
    <cellStyle name="20% - アクセント 6 34" xfId="272"/>
    <cellStyle name="20% - アクセント 6 35" xfId="273"/>
    <cellStyle name="20% - アクセント 6 36" xfId="274"/>
    <cellStyle name="20% - アクセント 6 37" xfId="275"/>
    <cellStyle name="20% - アクセント 6 38" xfId="276"/>
    <cellStyle name="20% - アクセント 6 39" xfId="277"/>
    <cellStyle name="20% - アクセント 6 4" xfId="278"/>
    <cellStyle name="20% - アクセント 6 40" xfId="279"/>
    <cellStyle name="20% - アクセント 6 41" xfId="280"/>
    <cellStyle name="20% - アクセント 6 42" xfId="281"/>
    <cellStyle name="20% - アクセント 6 43" xfId="282"/>
    <cellStyle name="20% - アクセント 6 44" xfId="283"/>
    <cellStyle name="20% - アクセント 6 45" xfId="284"/>
    <cellStyle name="20% - アクセント 6 46" xfId="285"/>
    <cellStyle name="20% - アクセント 6 47" xfId="286"/>
    <cellStyle name="20% - アクセント 6 48" xfId="287"/>
    <cellStyle name="20% - アクセント 6 49" xfId="288"/>
    <cellStyle name="20% - アクセント 6 5" xfId="289"/>
    <cellStyle name="20% - アクセント 6 50" xfId="290"/>
    <cellStyle name="20% - アクセント 6 6" xfId="291"/>
    <cellStyle name="20% - アクセント 6 7" xfId="292"/>
    <cellStyle name="20% - アクセント 6 8" xfId="293"/>
    <cellStyle name="20% - アクセント 6 9" xfId="294"/>
    <cellStyle name="40% - アクセント 1 10" xfId="295"/>
    <cellStyle name="40% - アクセント 1 11" xfId="296"/>
    <cellStyle name="40% - アクセント 1 12" xfId="297"/>
    <cellStyle name="40% - アクセント 1 13" xfId="298"/>
    <cellStyle name="40% - アクセント 1 14" xfId="299"/>
    <cellStyle name="40% - アクセント 1 15" xfId="300"/>
    <cellStyle name="40% - アクセント 1 16" xfId="301"/>
    <cellStyle name="40% - アクセント 1 17" xfId="302"/>
    <cellStyle name="40% - アクセント 1 18" xfId="303"/>
    <cellStyle name="40% - アクセント 1 19" xfId="304"/>
    <cellStyle name="40% - アクセント 1 2" xfId="305"/>
    <cellStyle name="40% - アクセント 1 20" xfId="306"/>
    <cellStyle name="40% - アクセント 1 21" xfId="307"/>
    <cellStyle name="40% - アクセント 1 22" xfId="308"/>
    <cellStyle name="40% - アクセント 1 23" xfId="309"/>
    <cellStyle name="40% - アクセント 1 24" xfId="310"/>
    <cellStyle name="40% - アクセント 1 25" xfId="311"/>
    <cellStyle name="40% - アクセント 1 26" xfId="312"/>
    <cellStyle name="40% - アクセント 1 27" xfId="313"/>
    <cellStyle name="40% - アクセント 1 28" xfId="314"/>
    <cellStyle name="40% - アクセント 1 29" xfId="315"/>
    <cellStyle name="40% - アクセント 1 3" xfId="316"/>
    <cellStyle name="40% - アクセント 1 30" xfId="317"/>
    <cellStyle name="40% - アクセント 1 31" xfId="318"/>
    <cellStyle name="40% - アクセント 1 32" xfId="319"/>
    <cellStyle name="40% - アクセント 1 33" xfId="320"/>
    <cellStyle name="40% - アクセント 1 34" xfId="321"/>
    <cellStyle name="40% - アクセント 1 35" xfId="322"/>
    <cellStyle name="40% - アクセント 1 36" xfId="323"/>
    <cellStyle name="40% - アクセント 1 37" xfId="324"/>
    <cellStyle name="40% - アクセント 1 38" xfId="325"/>
    <cellStyle name="40% - アクセント 1 39" xfId="326"/>
    <cellStyle name="40% - アクセント 1 4" xfId="327"/>
    <cellStyle name="40% - アクセント 1 40" xfId="328"/>
    <cellStyle name="40% - アクセント 1 41" xfId="329"/>
    <cellStyle name="40% - アクセント 1 42" xfId="330"/>
    <cellStyle name="40% - アクセント 1 43" xfId="331"/>
    <cellStyle name="40% - アクセント 1 44" xfId="332"/>
    <cellStyle name="40% - アクセント 1 45" xfId="333"/>
    <cellStyle name="40% - アクセント 1 46" xfId="334"/>
    <cellStyle name="40% - アクセント 1 47" xfId="335"/>
    <cellStyle name="40% - アクセント 1 48" xfId="336"/>
    <cellStyle name="40% - アクセント 1 49" xfId="337"/>
    <cellStyle name="40% - アクセント 1 5" xfId="338"/>
    <cellStyle name="40% - アクセント 1 50" xfId="339"/>
    <cellStyle name="40% - アクセント 1 6" xfId="340"/>
    <cellStyle name="40% - アクセント 1 7" xfId="341"/>
    <cellStyle name="40% - アクセント 1 8" xfId="342"/>
    <cellStyle name="40% - アクセント 1 9" xfId="343"/>
    <cellStyle name="40% - アクセント 2 10" xfId="344"/>
    <cellStyle name="40% - アクセント 2 11" xfId="345"/>
    <cellStyle name="40% - アクセント 2 12" xfId="346"/>
    <cellStyle name="40% - アクセント 2 13" xfId="347"/>
    <cellStyle name="40% - アクセント 2 14" xfId="348"/>
    <cellStyle name="40% - アクセント 2 15" xfId="349"/>
    <cellStyle name="40% - アクセント 2 16" xfId="350"/>
    <cellStyle name="40% - アクセント 2 17" xfId="351"/>
    <cellStyle name="40% - アクセント 2 18" xfId="352"/>
    <cellStyle name="40% - アクセント 2 19" xfId="353"/>
    <cellStyle name="40% - アクセント 2 2" xfId="354"/>
    <cellStyle name="40% - アクセント 2 20" xfId="355"/>
    <cellStyle name="40% - アクセント 2 21" xfId="356"/>
    <cellStyle name="40% - アクセント 2 22" xfId="357"/>
    <cellStyle name="40% - アクセント 2 23" xfId="358"/>
    <cellStyle name="40% - アクセント 2 24" xfId="359"/>
    <cellStyle name="40% - アクセント 2 25" xfId="360"/>
    <cellStyle name="40% - アクセント 2 26" xfId="361"/>
    <cellStyle name="40% - アクセント 2 27" xfId="362"/>
    <cellStyle name="40% - アクセント 2 28" xfId="363"/>
    <cellStyle name="40% - アクセント 2 29" xfId="364"/>
    <cellStyle name="40% - アクセント 2 3" xfId="365"/>
    <cellStyle name="40% - アクセント 2 30" xfId="366"/>
    <cellStyle name="40% - アクセント 2 31" xfId="367"/>
    <cellStyle name="40% - アクセント 2 32" xfId="368"/>
    <cellStyle name="40% - アクセント 2 33" xfId="369"/>
    <cellStyle name="40% - アクセント 2 34" xfId="370"/>
    <cellStyle name="40% - アクセント 2 35" xfId="371"/>
    <cellStyle name="40% - アクセント 2 36" xfId="372"/>
    <cellStyle name="40% - アクセント 2 37" xfId="373"/>
    <cellStyle name="40% - アクセント 2 38" xfId="374"/>
    <cellStyle name="40% - アクセント 2 39" xfId="375"/>
    <cellStyle name="40% - アクセント 2 4" xfId="376"/>
    <cellStyle name="40% - アクセント 2 40" xfId="377"/>
    <cellStyle name="40% - アクセント 2 41" xfId="378"/>
    <cellStyle name="40% - アクセント 2 42" xfId="379"/>
    <cellStyle name="40% - アクセント 2 43" xfId="380"/>
    <cellStyle name="40% - アクセント 2 44" xfId="381"/>
    <cellStyle name="40% - アクセント 2 45" xfId="382"/>
    <cellStyle name="40% - アクセント 2 46" xfId="383"/>
    <cellStyle name="40% - アクセント 2 47" xfId="384"/>
    <cellStyle name="40% - アクセント 2 48" xfId="385"/>
    <cellStyle name="40% - アクセント 2 49" xfId="386"/>
    <cellStyle name="40% - アクセント 2 5" xfId="387"/>
    <cellStyle name="40% - アクセント 2 50" xfId="388"/>
    <cellStyle name="40% - アクセント 2 6" xfId="389"/>
    <cellStyle name="40% - アクセント 2 7" xfId="390"/>
    <cellStyle name="40% - アクセント 2 8" xfId="391"/>
    <cellStyle name="40% - アクセント 2 9" xfId="392"/>
    <cellStyle name="40% - アクセント 3 10" xfId="393"/>
    <cellStyle name="40% - アクセント 3 11" xfId="394"/>
    <cellStyle name="40% - アクセント 3 12" xfId="395"/>
    <cellStyle name="40% - アクセント 3 13" xfId="396"/>
    <cellStyle name="40% - アクセント 3 14" xfId="397"/>
    <cellStyle name="40% - アクセント 3 15" xfId="398"/>
    <cellStyle name="40% - アクセント 3 16" xfId="399"/>
    <cellStyle name="40% - アクセント 3 17" xfId="400"/>
    <cellStyle name="40% - アクセント 3 18" xfId="401"/>
    <cellStyle name="40% - アクセント 3 19" xfId="402"/>
    <cellStyle name="40% - アクセント 3 2" xfId="403"/>
    <cellStyle name="40% - アクセント 3 20" xfId="404"/>
    <cellStyle name="40% - アクセント 3 21" xfId="405"/>
    <cellStyle name="40% - アクセント 3 22" xfId="406"/>
    <cellStyle name="40% - アクセント 3 23" xfId="407"/>
    <cellStyle name="40% - アクセント 3 24" xfId="408"/>
    <cellStyle name="40% - アクセント 3 25" xfId="409"/>
    <cellStyle name="40% - アクセント 3 26" xfId="410"/>
    <cellStyle name="40% - アクセント 3 27" xfId="411"/>
    <cellStyle name="40% - アクセント 3 28" xfId="412"/>
    <cellStyle name="40% - アクセント 3 29" xfId="413"/>
    <cellStyle name="40% - アクセント 3 3" xfId="414"/>
    <cellStyle name="40% - アクセント 3 30" xfId="415"/>
    <cellStyle name="40% - アクセント 3 31" xfId="416"/>
    <cellStyle name="40% - アクセント 3 32" xfId="417"/>
    <cellStyle name="40% - アクセント 3 33" xfId="418"/>
    <cellStyle name="40% - アクセント 3 34" xfId="419"/>
    <cellStyle name="40% - アクセント 3 35" xfId="420"/>
    <cellStyle name="40% - アクセント 3 36" xfId="421"/>
    <cellStyle name="40% - アクセント 3 37" xfId="422"/>
    <cellStyle name="40% - アクセント 3 38" xfId="423"/>
    <cellStyle name="40% - アクセント 3 39" xfId="424"/>
    <cellStyle name="40% - アクセント 3 4" xfId="425"/>
    <cellStyle name="40% - アクセント 3 40" xfId="426"/>
    <cellStyle name="40% - アクセント 3 41" xfId="427"/>
    <cellStyle name="40% - アクセント 3 42" xfId="428"/>
    <cellStyle name="40% - アクセント 3 43" xfId="429"/>
    <cellStyle name="40% - アクセント 3 44" xfId="430"/>
    <cellStyle name="40% - アクセント 3 45" xfId="431"/>
    <cellStyle name="40% - アクセント 3 46" xfId="432"/>
    <cellStyle name="40% - アクセント 3 47" xfId="433"/>
    <cellStyle name="40% - アクセント 3 48" xfId="434"/>
    <cellStyle name="40% - アクセント 3 49" xfId="435"/>
    <cellStyle name="40% - アクセント 3 5" xfId="436"/>
    <cellStyle name="40% - アクセント 3 50" xfId="437"/>
    <cellStyle name="40% - アクセント 3 6" xfId="438"/>
    <cellStyle name="40% - アクセント 3 7" xfId="439"/>
    <cellStyle name="40% - アクセント 3 8" xfId="440"/>
    <cellStyle name="40% - アクセント 3 9" xfId="441"/>
    <cellStyle name="40% - アクセント 4 10" xfId="442"/>
    <cellStyle name="40% - アクセント 4 11" xfId="443"/>
    <cellStyle name="40% - アクセント 4 12" xfId="444"/>
    <cellStyle name="40% - アクセント 4 13" xfId="445"/>
    <cellStyle name="40% - アクセント 4 14" xfId="446"/>
    <cellStyle name="40% - アクセント 4 15" xfId="447"/>
    <cellStyle name="40% - アクセント 4 16" xfId="448"/>
    <cellStyle name="40% - アクセント 4 17" xfId="449"/>
    <cellStyle name="40% - アクセント 4 18" xfId="450"/>
    <cellStyle name="40% - アクセント 4 19" xfId="451"/>
    <cellStyle name="40% - アクセント 4 2" xfId="452"/>
    <cellStyle name="40% - アクセント 4 20" xfId="453"/>
    <cellStyle name="40% - アクセント 4 21" xfId="454"/>
    <cellStyle name="40% - アクセント 4 22" xfId="455"/>
    <cellStyle name="40% - アクセント 4 23" xfId="456"/>
    <cellStyle name="40% - アクセント 4 24" xfId="457"/>
    <cellStyle name="40% - アクセント 4 25" xfId="458"/>
    <cellStyle name="40% - アクセント 4 26" xfId="459"/>
    <cellStyle name="40% - アクセント 4 27" xfId="460"/>
    <cellStyle name="40% - アクセント 4 28" xfId="461"/>
    <cellStyle name="40% - アクセント 4 29" xfId="462"/>
    <cellStyle name="40% - アクセント 4 3" xfId="463"/>
    <cellStyle name="40% - アクセント 4 30" xfId="464"/>
    <cellStyle name="40% - アクセント 4 31" xfId="465"/>
    <cellStyle name="40% - アクセント 4 32" xfId="466"/>
    <cellStyle name="40% - アクセント 4 33" xfId="467"/>
    <cellStyle name="40% - アクセント 4 34" xfId="468"/>
    <cellStyle name="40% - アクセント 4 35" xfId="469"/>
    <cellStyle name="40% - アクセント 4 36" xfId="470"/>
    <cellStyle name="40% - アクセント 4 37" xfId="471"/>
    <cellStyle name="40% - アクセント 4 38" xfId="472"/>
    <cellStyle name="40% - アクセント 4 39" xfId="473"/>
    <cellStyle name="40% - アクセント 4 4" xfId="474"/>
    <cellStyle name="40% - アクセント 4 40" xfId="475"/>
    <cellStyle name="40% - アクセント 4 41" xfId="476"/>
    <cellStyle name="40% - アクセント 4 42" xfId="477"/>
    <cellStyle name="40% - アクセント 4 43" xfId="478"/>
    <cellStyle name="40% - アクセント 4 44" xfId="479"/>
    <cellStyle name="40% - アクセント 4 45" xfId="480"/>
    <cellStyle name="40% - アクセント 4 46" xfId="481"/>
    <cellStyle name="40% - アクセント 4 47" xfId="482"/>
    <cellStyle name="40% - アクセント 4 48" xfId="483"/>
    <cellStyle name="40% - アクセント 4 49" xfId="484"/>
    <cellStyle name="40% - アクセント 4 5" xfId="485"/>
    <cellStyle name="40% - アクセント 4 50" xfId="486"/>
    <cellStyle name="40% - アクセント 4 6" xfId="487"/>
    <cellStyle name="40% - アクセント 4 7" xfId="488"/>
    <cellStyle name="40% - アクセント 4 8" xfId="489"/>
    <cellStyle name="40% - アクセント 4 9" xfId="490"/>
    <cellStyle name="40% - アクセント 5 10" xfId="491"/>
    <cellStyle name="40% - アクセント 5 11" xfId="492"/>
    <cellStyle name="40% - アクセント 5 12" xfId="493"/>
    <cellStyle name="40% - アクセント 5 13" xfId="494"/>
    <cellStyle name="40% - アクセント 5 14" xfId="495"/>
    <cellStyle name="40% - アクセント 5 15" xfId="496"/>
    <cellStyle name="40% - アクセント 5 16" xfId="497"/>
    <cellStyle name="40% - アクセント 5 17" xfId="498"/>
    <cellStyle name="40% - アクセント 5 18" xfId="499"/>
    <cellStyle name="40% - アクセント 5 19" xfId="500"/>
    <cellStyle name="40% - アクセント 5 2" xfId="501"/>
    <cellStyle name="40% - アクセント 5 20" xfId="502"/>
    <cellStyle name="40% - アクセント 5 21" xfId="503"/>
    <cellStyle name="40% - アクセント 5 22" xfId="504"/>
    <cellStyle name="40% - アクセント 5 23" xfId="505"/>
    <cellStyle name="40% - アクセント 5 24" xfId="506"/>
    <cellStyle name="40% - アクセント 5 25" xfId="507"/>
    <cellStyle name="40% - アクセント 5 26" xfId="508"/>
    <cellStyle name="40% - アクセント 5 27" xfId="509"/>
    <cellStyle name="40% - アクセント 5 28" xfId="510"/>
    <cellStyle name="40% - アクセント 5 29" xfId="511"/>
    <cellStyle name="40% - アクセント 5 3" xfId="512"/>
    <cellStyle name="40% - アクセント 5 30" xfId="513"/>
    <cellStyle name="40% - アクセント 5 31" xfId="514"/>
    <cellStyle name="40% - アクセント 5 32" xfId="515"/>
    <cellStyle name="40% - アクセント 5 33" xfId="516"/>
    <cellStyle name="40% - アクセント 5 34" xfId="517"/>
    <cellStyle name="40% - アクセント 5 35" xfId="518"/>
    <cellStyle name="40% - アクセント 5 36" xfId="519"/>
    <cellStyle name="40% - アクセント 5 37" xfId="520"/>
    <cellStyle name="40% - アクセント 5 38" xfId="521"/>
    <cellStyle name="40% - アクセント 5 39" xfId="522"/>
    <cellStyle name="40% - アクセント 5 4" xfId="523"/>
    <cellStyle name="40% - アクセント 5 40" xfId="524"/>
    <cellStyle name="40% - アクセント 5 41" xfId="525"/>
    <cellStyle name="40% - アクセント 5 42" xfId="526"/>
    <cellStyle name="40% - アクセント 5 43" xfId="527"/>
    <cellStyle name="40% - アクセント 5 44" xfId="528"/>
    <cellStyle name="40% - アクセント 5 45" xfId="529"/>
    <cellStyle name="40% - アクセント 5 46" xfId="530"/>
    <cellStyle name="40% - アクセント 5 47" xfId="531"/>
    <cellStyle name="40% - アクセント 5 48" xfId="532"/>
    <cellStyle name="40% - アクセント 5 49" xfId="533"/>
    <cellStyle name="40% - アクセント 5 5" xfId="534"/>
    <cellStyle name="40% - アクセント 5 50" xfId="535"/>
    <cellStyle name="40% - アクセント 5 6" xfId="536"/>
    <cellStyle name="40% - アクセント 5 7" xfId="537"/>
    <cellStyle name="40% - アクセント 5 8" xfId="538"/>
    <cellStyle name="40% - アクセント 5 9" xfId="539"/>
    <cellStyle name="40% - アクセント 6 10" xfId="540"/>
    <cellStyle name="40% - アクセント 6 11" xfId="541"/>
    <cellStyle name="40% - アクセント 6 12" xfId="542"/>
    <cellStyle name="40% - アクセント 6 13" xfId="543"/>
    <cellStyle name="40% - アクセント 6 14" xfId="544"/>
    <cellStyle name="40% - アクセント 6 15" xfId="545"/>
    <cellStyle name="40% - アクセント 6 16" xfId="546"/>
    <cellStyle name="40% - アクセント 6 17" xfId="547"/>
    <cellStyle name="40% - アクセント 6 18" xfId="548"/>
    <cellStyle name="40% - アクセント 6 19" xfId="549"/>
    <cellStyle name="40% - アクセント 6 2" xfId="550"/>
    <cellStyle name="40% - アクセント 6 20" xfId="551"/>
    <cellStyle name="40% - アクセント 6 21" xfId="552"/>
    <cellStyle name="40% - アクセント 6 22" xfId="553"/>
    <cellStyle name="40% - アクセント 6 23" xfId="554"/>
    <cellStyle name="40% - アクセント 6 24" xfId="555"/>
    <cellStyle name="40% - アクセント 6 25" xfId="556"/>
    <cellStyle name="40% - アクセント 6 26" xfId="557"/>
    <cellStyle name="40% - アクセント 6 27" xfId="558"/>
    <cellStyle name="40% - アクセント 6 28" xfId="559"/>
    <cellStyle name="40% - アクセント 6 29" xfId="560"/>
    <cellStyle name="40% - アクセント 6 3" xfId="561"/>
    <cellStyle name="40% - アクセント 6 30" xfId="562"/>
    <cellStyle name="40% - アクセント 6 31" xfId="563"/>
    <cellStyle name="40% - アクセント 6 32" xfId="564"/>
    <cellStyle name="40% - アクセント 6 33" xfId="565"/>
    <cellStyle name="40% - アクセント 6 34" xfId="566"/>
    <cellStyle name="40% - アクセント 6 35" xfId="567"/>
    <cellStyle name="40% - アクセント 6 36" xfId="568"/>
    <cellStyle name="40% - アクセント 6 37" xfId="569"/>
    <cellStyle name="40% - アクセント 6 38" xfId="570"/>
    <cellStyle name="40% - アクセント 6 39" xfId="571"/>
    <cellStyle name="40% - アクセント 6 4" xfId="572"/>
    <cellStyle name="40% - アクセント 6 40" xfId="573"/>
    <cellStyle name="40% - アクセント 6 41" xfId="574"/>
    <cellStyle name="40% - アクセント 6 42" xfId="575"/>
    <cellStyle name="40% - アクセント 6 43" xfId="576"/>
    <cellStyle name="40% - アクセント 6 44" xfId="577"/>
    <cellStyle name="40% - アクセント 6 45" xfId="578"/>
    <cellStyle name="40% - アクセント 6 46" xfId="579"/>
    <cellStyle name="40% - アクセント 6 47" xfId="580"/>
    <cellStyle name="40% - アクセント 6 48" xfId="581"/>
    <cellStyle name="40% - アクセント 6 49" xfId="582"/>
    <cellStyle name="40% - アクセント 6 5" xfId="583"/>
    <cellStyle name="40% - アクセント 6 50" xfId="584"/>
    <cellStyle name="40% - アクセント 6 6" xfId="585"/>
    <cellStyle name="40% - アクセント 6 7" xfId="586"/>
    <cellStyle name="40% - アクセント 6 8" xfId="587"/>
    <cellStyle name="40% - アクセント 6 9" xfId="588"/>
    <cellStyle name="60% - アクセント 1 10" xfId="589"/>
    <cellStyle name="60% - アクセント 1 11" xfId="590"/>
    <cellStyle name="60% - アクセント 1 12" xfId="591"/>
    <cellStyle name="60% - アクセント 1 13" xfId="592"/>
    <cellStyle name="60% - アクセント 1 14" xfId="593"/>
    <cellStyle name="60% - アクセント 1 15" xfId="594"/>
    <cellStyle name="60% - アクセント 1 16" xfId="595"/>
    <cellStyle name="60% - アクセント 1 17" xfId="596"/>
    <cellStyle name="60% - アクセント 1 18" xfId="597"/>
    <cellStyle name="60% - アクセント 1 19" xfId="598"/>
    <cellStyle name="60% - アクセント 1 2" xfId="599"/>
    <cellStyle name="60% - アクセント 1 20" xfId="600"/>
    <cellStyle name="60% - アクセント 1 21" xfId="601"/>
    <cellStyle name="60% - アクセント 1 22" xfId="602"/>
    <cellStyle name="60% - アクセント 1 23" xfId="603"/>
    <cellStyle name="60% - アクセント 1 24" xfId="604"/>
    <cellStyle name="60% - アクセント 1 25" xfId="605"/>
    <cellStyle name="60% - アクセント 1 26" xfId="606"/>
    <cellStyle name="60% - アクセント 1 27" xfId="607"/>
    <cellStyle name="60% - アクセント 1 28" xfId="608"/>
    <cellStyle name="60% - アクセント 1 29" xfId="609"/>
    <cellStyle name="60% - アクセント 1 3" xfId="610"/>
    <cellStyle name="60% - アクセント 1 30" xfId="611"/>
    <cellStyle name="60% - アクセント 1 31" xfId="612"/>
    <cellStyle name="60% - アクセント 1 32" xfId="613"/>
    <cellStyle name="60% - アクセント 1 33" xfId="614"/>
    <cellStyle name="60% - アクセント 1 34" xfId="615"/>
    <cellStyle name="60% - アクセント 1 35" xfId="616"/>
    <cellStyle name="60% - アクセント 1 36" xfId="617"/>
    <cellStyle name="60% - アクセント 1 37" xfId="618"/>
    <cellStyle name="60% - アクセント 1 38" xfId="619"/>
    <cellStyle name="60% - アクセント 1 39" xfId="620"/>
    <cellStyle name="60% - アクセント 1 4" xfId="621"/>
    <cellStyle name="60% - アクセント 1 40" xfId="622"/>
    <cellStyle name="60% - アクセント 1 41" xfId="623"/>
    <cellStyle name="60% - アクセント 1 42" xfId="624"/>
    <cellStyle name="60% - アクセント 1 43" xfId="625"/>
    <cellStyle name="60% - アクセント 1 44" xfId="626"/>
    <cellStyle name="60% - アクセント 1 45" xfId="627"/>
    <cellStyle name="60% - アクセント 1 46" xfId="628"/>
    <cellStyle name="60% - アクセント 1 47" xfId="629"/>
    <cellStyle name="60% - アクセント 1 48" xfId="630"/>
    <cellStyle name="60% - アクセント 1 49" xfId="631"/>
    <cellStyle name="60% - アクセント 1 5" xfId="632"/>
    <cellStyle name="60% - アクセント 1 50" xfId="633"/>
    <cellStyle name="60% - アクセント 1 6" xfId="634"/>
    <cellStyle name="60% - アクセント 1 7" xfId="635"/>
    <cellStyle name="60% - アクセント 1 8" xfId="636"/>
    <cellStyle name="60% - アクセント 1 9" xfId="637"/>
    <cellStyle name="60% - アクセント 2 10" xfId="638"/>
    <cellStyle name="60% - アクセント 2 11" xfId="639"/>
    <cellStyle name="60% - アクセント 2 12" xfId="640"/>
    <cellStyle name="60% - アクセント 2 13" xfId="641"/>
    <cellStyle name="60% - アクセント 2 14" xfId="642"/>
    <cellStyle name="60% - アクセント 2 15" xfId="643"/>
    <cellStyle name="60% - アクセント 2 16" xfId="644"/>
    <cellStyle name="60% - アクセント 2 17" xfId="645"/>
    <cellStyle name="60% - アクセント 2 18" xfId="646"/>
    <cellStyle name="60% - アクセント 2 19" xfId="647"/>
    <cellStyle name="60% - アクセント 2 2" xfId="648"/>
    <cellStyle name="60% - アクセント 2 20" xfId="649"/>
    <cellStyle name="60% - アクセント 2 21" xfId="650"/>
    <cellStyle name="60% - アクセント 2 22" xfId="651"/>
    <cellStyle name="60% - アクセント 2 23" xfId="652"/>
    <cellStyle name="60% - アクセント 2 24" xfId="653"/>
    <cellStyle name="60% - アクセント 2 25" xfId="654"/>
    <cellStyle name="60% - アクセント 2 26" xfId="655"/>
    <cellStyle name="60% - アクセント 2 27" xfId="656"/>
    <cellStyle name="60% - アクセント 2 28" xfId="657"/>
    <cellStyle name="60% - アクセント 2 29" xfId="658"/>
    <cellStyle name="60% - アクセント 2 3" xfId="659"/>
    <cellStyle name="60% - アクセント 2 30" xfId="660"/>
    <cellStyle name="60% - アクセント 2 31" xfId="661"/>
    <cellStyle name="60% - アクセント 2 32" xfId="662"/>
    <cellStyle name="60% - アクセント 2 33" xfId="663"/>
    <cellStyle name="60% - アクセント 2 34" xfId="664"/>
    <cellStyle name="60% - アクセント 2 35" xfId="665"/>
    <cellStyle name="60% - アクセント 2 36" xfId="666"/>
    <cellStyle name="60% - アクセント 2 37" xfId="667"/>
    <cellStyle name="60% - アクセント 2 38" xfId="668"/>
    <cellStyle name="60% - アクセント 2 39" xfId="669"/>
    <cellStyle name="60% - アクセント 2 4" xfId="670"/>
    <cellStyle name="60% - アクセント 2 40" xfId="671"/>
    <cellStyle name="60% - アクセント 2 41" xfId="672"/>
    <cellStyle name="60% - アクセント 2 42" xfId="673"/>
    <cellStyle name="60% - アクセント 2 43" xfId="674"/>
    <cellStyle name="60% - アクセント 2 44" xfId="675"/>
    <cellStyle name="60% - アクセント 2 45" xfId="676"/>
    <cellStyle name="60% - アクセント 2 46" xfId="677"/>
    <cellStyle name="60% - アクセント 2 47" xfId="678"/>
    <cellStyle name="60% - アクセント 2 48" xfId="679"/>
    <cellStyle name="60% - アクセント 2 49" xfId="680"/>
    <cellStyle name="60% - アクセント 2 5" xfId="681"/>
    <cellStyle name="60% - アクセント 2 50" xfId="682"/>
    <cellStyle name="60% - アクセント 2 6" xfId="683"/>
    <cellStyle name="60% - アクセント 2 7" xfId="684"/>
    <cellStyle name="60% - アクセント 2 8" xfId="685"/>
    <cellStyle name="60% - アクセント 2 9" xfId="686"/>
    <cellStyle name="60% - アクセント 3 10" xfId="687"/>
    <cellStyle name="60% - アクセント 3 11" xfId="688"/>
    <cellStyle name="60% - アクセント 3 12" xfId="689"/>
    <cellStyle name="60% - アクセント 3 13" xfId="690"/>
    <cellStyle name="60% - アクセント 3 14" xfId="691"/>
    <cellStyle name="60% - アクセント 3 15" xfId="692"/>
    <cellStyle name="60% - アクセント 3 16" xfId="693"/>
    <cellStyle name="60% - アクセント 3 17" xfId="694"/>
    <cellStyle name="60% - アクセント 3 18" xfId="695"/>
    <cellStyle name="60% - アクセント 3 19" xfId="696"/>
    <cellStyle name="60% - アクセント 3 2" xfId="697"/>
    <cellStyle name="60% - アクセント 3 20" xfId="698"/>
    <cellStyle name="60% - アクセント 3 21" xfId="699"/>
    <cellStyle name="60% - アクセント 3 22" xfId="700"/>
    <cellStyle name="60% - アクセント 3 23" xfId="701"/>
    <cellStyle name="60% - アクセント 3 24" xfId="702"/>
    <cellStyle name="60% - アクセント 3 25" xfId="703"/>
    <cellStyle name="60% - アクセント 3 26" xfId="704"/>
    <cellStyle name="60% - アクセント 3 27" xfId="705"/>
    <cellStyle name="60% - アクセント 3 28" xfId="706"/>
    <cellStyle name="60% - アクセント 3 29" xfId="707"/>
    <cellStyle name="60% - アクセント 3 3" xfId="708"/>
    <cellStyle name="60% - アクセント 3 30" xfId="709"/>
    <cellStyle name="60% - アクセント 3 31" xfId="710"/>
    <cellStyle name="60% - アクセント 3 32" xfId="711"/>
    <cellStyle name="60% - アクセント 3 33" xfId="712"/>
    <cellStyle name="60% - アクセント 3 34" xfId="713"/>
    <cellStyle name="60% - アクセント 3 35" xfId="714"/>
    <cellStyle name="60% - アクセント 3 36" xfId="715"/>
    <cellStyle name="60% - アクセント 3 37" xfId="716"/>
    <cellStyle name="60% - アクセント 3 38" xfId="717"/>
    <cellStyle name="60% - アクセント 3 39" xfId="718"/>
    <cellStyle name="60% - アクセント 3 4" xfId="719"/>
    <cellStyle name="60% - アクセント 3 40" xfId="720"/>
    <cellStyle name="60% - アクセント 3 41" xfId="721"/>
    <cellStyle name="60% - アクセント 3 42" xfId="722"/>
    <cellStyle name="60% - アクセント 3 43" xfId="723"/>
    <cellStyle name="60% - アクセント 3 44" xfId="724"/>
    <cellStyle name="60% - アクセント 3 45" xfId="725"/>
    <cellStyle name="60% - アクセント 3 46" xfId="726"/>
    <cellStyle name="60% - アクセント 3 47" xfId="727"/>
    <cellStyle name="60% - アクセント 3 48" xfId="728"/>
    <cellStyle name="60% - アクセント 3 49" xfId="729"/>
    <cellStyle name="60% - アクセント 3 5" xfId="730"/>
    <cellStyle name="60% - アクセント 3 50" xfId="731"/>
    <cellStyle name="60% - アクセント 3 6" xfId="732"/>
    <cellStyle name="60% - アクセント 3 7" xfId="733"/>
    <cellStyle name="60% - アクセント 3 8" xfId="734"/>
    <cellStyle name="60% - アクセント 3 9" xfId="735"/>
    <cellStyle name="60% - アクセント 4 10" xfId="736"/>
    <cellStyle name="60% - アクセント 4 11" xfId="737"/>
    <cellStyle name="60% - アクセント 4 12" xfId="738"/>
    <cellStyle name="60% - アクセント 4 13" xfId="739"/>
    <cellStyle name="60% - アクセント 4 14" xfId="740"/>
    <cellStyle name="60% - アクセント 4 15" xfId="741"/>
    <cellStyle name="60% - アクセント 4 16" xfId="742"/>
    <cellStyle name="60% - アクセント 4 17" xfId="743"/>
    <cellStyle name="60% - アクセント 4 18" xfId="744"/>
    <cellStyle name="60% - アクセント 4 19" xfId="745"/>
    <cellStyle name="60% - アクセント 4 2" xfId="746"/>
    <cellStyle name="60% - アクセント 4 20" xfId="747"/>
    <cellStyle name="60% - アクセント 4 21" xfId="748"/>
    <cellStyle name="60% - アクセント 4 22" xfId="749"/>
    <cellStyle name="60% - アクセント 4 23" xfId="750"/>
    <cellStyle name="60% - アクセント 4 24" xfId="751"/>
    <cellStyle name="60% - アクセント 4 25" xfId="752"/>
    <cellStyle name="60% - アクセント 4 26" xfId="753"/>
    <cellStyle name="60% - アクセント 4 27" xfId="754"/>
    <cellStyle name="60% - アクセント 4 28" xfId="755"/>
    <cellStyle name="60% - アクセント 4 29" xfId="756"/>
    <cellStyle name="60% - アクセント 4 3" xfId="757"/>
    <cellStyle name="60% - アクセント 4 30" xfId="758"/>
    <cellStyle name="60% - アクセント 4 31" xfId="759"/>
    <cellStyle name="60% - アクセント 4 32" xfId="760"/>
    <cellStyle name="60% - アクセント 4 33" xfId="761"/>
    <cellStyle name="60% - アクセント 4 34" xfId="762"/>
    <cellStyle name="60% - アクセント 4 35" xfId="763"/>
    <cellStyle name="60% - アクセント 4 36" xfId="764"/>
    <cellStyle name="60% - アクセント 4 37" xfId="765"/>
    <cellStyle name="60% - アクセント 4 38" xfId="766"/>
    <cellStyle name="60% - アクセント 4 39" xfId="767"/>
    <cellStyle name="60% - アクセント 4 4" xfId="768"/>
    <cellStyle name="60% - アクセント 4 40" xfId="769"/>
    <cellStyle name="60% - アクセント 4 41" xfId="770"/>
    <cellStyle name="60% - アクセント 4 42" xfId="771"/>
    <cellStyle name="60% - アクセント 4 43" xfId="772"/>
    <cellStyle name="60% - アクセント 4 44" xfId="773"/>
    <cellStyle name="60% - アクセント 4 45" xfId="774"/>
    <cellStyle name="60% - アクセント 4 46" xfId="775"/>
    <cellStyle name="60% - アクセント 4 47" xfId="776"/>
    <cellStyle name="60% - アクセント 4 48" xfId="777"/>
    <cellStyle name="60% - アクセント 4 49" xfId="778"/>
    <cellStyle name="60% - アクセント 4 5" xfId="779"/>
    <cellStyle name="60% - アクセント 4 50" xfId="780"/>
    <cellStyle name="60% - アクセント 4 6" xfId="781"/>
    <cellStyle name="60% - アクセント 4 7" xfId="782"/>
    <cellStyle name="60% - アクセント 4 8" xfId="783"/>
    <cellStyle name="60% - アクセント 4 9" xfId="784"/>
    <cellStyle name="60% - アクセント 5 10" xfId="785"/>
    <cellStyle name="60% - アクセント 5 11" xfId="786"/>
    <cellStyle name="60% - アクセント 5 12" xfId="787"/>
    <cellStyle name="60% - アクセント 5 13" xfId="788"/>
    <cellStyle name="60% - アクセント 5 14" xfId="789"/>
    <cellStyle name="60% - アクセント 5 15" xfId="790"/>
    <cellStyle name="60% - アクセント 5 16" xfId="791"/>
    <cellStyle name="60% - アクセント 5 17" xfId="792"/>
    <cellStyle name="60% - アクセント 5 18" xfId="793"/>
    <cellStyle name="60% - アクセント 5 19" xfId="794"/>
    <cellStyle name="60% - アクセント 5 2" xfId="795"/>
    <cellStyle name="60% - アクセント 5 20" xfId="796"/>
    <cellStyle name="60% - アクセント 5 21" xfId="797"/>
    <cellStyle name="60% - アクセント 5 22" xfId="798"/>
    <cellStyle name="60% - アクセント 5 23" xfId="799"/>
    <cellStyle name="60% - アクセント 5 24" xfId="800"/>
    <cellStyle name="60% - アクセント 5 25" xfId="801"/>
    <cellStyle name="60% - アクセント 5 26" xfId="802"/>
    <cellStyle name="60% - アクセント 5 27" xfId="803"/>
    <cellStyle name="60% - アクセント 5 28" xfId="804"/>
    <cellStyle name="60% - アクセント 5 29" xfId="805"/>
    <cellStyle name="60% - アクセント 5 3" xfId="806"/>
    <cellStyle name="60% - アクセント 5 30" xfId="807"/>
    <cellStyle name="60% - アクセント 5 31" xfId="808"/>
    <cellStyle name="60% - アクセント 5 32" xfId="809"/>
    <cellStyle name="60% - アクセント 5 33" xfId="810"/>
    <cellStyle name="60% - アクセント 5 34" xfId="811"/>
    <cellStyle name="60% - アクセント 5 35" xfId="812"/>
    <cellStyle name="60% - アクセント 5 36" xfId="813"/>
    <cellStyle name="60% - アクセント 5 37" xfId="814"/>
    <cellStyle name="60% - アクセント 5 38" xfId="815"/>
    <cellStyle name="60% - アクセント 5 39" xfId="816"/>
    <cellStyle name="60% - アクセント 5 4" xfId="817"/>
    <cellStyle name="60% - アクセント 5 40" xfId="818"/>
    <cellStyle name="60% - アクセント 5 41" xfId="819"/>
    <cellStyle name="60% - アクセント 5 42" xfId="820"/>
    <cellStyle name="60% - アクセント 5 43" xfId="821"/>
    <cellStyle name="60% - アクセント 5 44" xfId="822"/>
    <cellStyle name="60% - アクセント 5 45" xfId="823"/>
    <cellStyle name="60% - アクセント 5 46" xfId="824"/>
    <cellStyle name="60% - アクセント 5 47" xfId="825"/>
    <cellStyle name="60% - アクセント 5 48" xfId="826"/>
    <cellStyle name="60% - アクセント 5 49" xfId="827"/>
    <cellStyle name="60% - アクセント 5 5" xfId="828"/>
    <cellStyle name="60% - アクセント 5 50" xfId="829"/>
    <cellStyle name="60% - アクセント 5 6" xfId="830"/>
    <cellStyle name="60% - アクセント 5 7" xfId="831"/>
    <cellStyle name="60% - アクセント 5 8" xfId="832"/>
    <cellStyle name="60% - アクセント 5 9" xfId="833"/>
    <cellStyle name="60% - アクセント 6 10" xfId="834"/>
    <cellStyle name="60% - アクセント 6 11" xfId="835"/>
    <cellStyle name="60% - アクセント 6 12" xfId="836"/>
    <cellStyle name="60% - アクセント 6 13" xfId="837"/>
    <cellStyle name="60% - アクセント 6 14" xfId="838"/>
    <cellStyle name="60% - アクセント 6 15" xfId="839"/>
    <cellStyle name="60% - アクセント 6 16" xfId="840"/>
    <cellStyle name="60% - アクセント 6 17" xfId="841"/>
    <cellStyle name="60% - アクセント 6 18" xfId="842"/>
    <cellStyle name="60% - アクセント 6 19" xfId="843"/>
    <cellStyle name="60% - アクセント 6 2" xfId="844"/>
    <cellStyle name="60% - アクセント 6 20" xfId="845"/>
    <cellStyle name="60% - アクセント 6 21" xfId="846"/>
    <cellStyle name="60% - アクセント 6 22" xfId="847"/>
    <cellStyle name="60% - アクセント 6 23" xfId="848"/>
    <cellStyle name="60% - アクセント 6 24" xfId="849"/>
    <cellStyle name="60% - アクセント 6 25" xfId="850"/>
    <cellStyle name="60% - アクセント 6 26" xfId="851"/>
    <cellStyle name="60% - アクセント 6 27" xfId="852"/>
    <cellStyle name="60% - アクセント 6 28" xfId="853"/>
    <cellStyle name="60% - アクセント 6 29" xfId="854"/>
    <cellStyle name="60% - アクセント 6 3" xfId="855"/>
    <cellStyle name="60% - アクセント 6 30" xfId="856"/>
    <cellStyle name="60% - アクセント 6 31" xfId="857"/>
    <cellStyle name="60% - アクセント 6 32" xfId="858"/>
    <cellStyle name="60% - アクセント 6 33" xfId="859"/>
    <cellStyle name="60% - アクセント 6 34" xfId="860"/>
    <cellStyle name="60% - アクセント 6 35" xfId="861"/>
    <cellStyle name="60% - アクセント 6 36" xfId="862"/>
    <cellStyle name="60% - アクセント 6 37" xfId="863"/>
    <cellStyle name="60% - アクセント 6 38" xfId="864"/>
    <cellStyle name="60% - アクセント 6 39" xfId="865"/>
    <cellStyle name="60% - アクセント 6 4" xfId="866"/>
    <cellStyle name="60% - アクセント 6 40" xfId="867"/>
    <cellStyle name="60% - アクセント 6 41" xfId="868"/>
    <cellStyle name="60% - アクセント 6 42" xfId="869"/>
    <cellStyle name="60% - アクセント 6 43" xfId="870"/>
    <cellStyle name="60% - アクセント 6 44" xfId="871"/>
    <cellStyle name="60% - アクセント 6 45" xfId="872"/>
    <cellStyle name="60% - アクセント 6 46" xfId="873"/>
    <cellStyle name="60% - アクセント 6 47" xfId="874"/>
    <cellStyle name="60% - アクセント 6 48" xfId="875"/>
    <cellStyle name="60% - アクセント 6 49" xfId="876"/>
    <cellStyle name="60% - アクセント 6 5" xfId="877"/>
    <cellStyle name="60% - アクセント 6 50" xfId="878"/>
    <cellStyle name="60% - アクセント 6 6" xfId="879"/>
    <cellStyle name="60% - アクセント 6 7" xfId="880"/>
    <cellStyle name="60% - アクセント 6 8" xfId="881"/>
    <cellStyle name="60% - アクセント 6 9" xfId="882"/>
    <cellStyle name="アクセント 1 10" xfId="883"/>
    <cellStyle name="アクセント 1 11" xfId="884"/>
    <cellStyle name="アクセント 1 12" xfId="885"/>
    <cellStyle name="アクセント 1 13" xfId="886"/>
    <cellStyle name="アクセント 1 14" xfId="887"/>
    <cellStyle name="アクセント 1 15" xfId="888"/>
    <cellStyle name="アクセント 1 16" xfId="889"/>
    <cellStyle name="アクセント 1 17" xfId="890"/>
    <cellStyle name="アクセント 1 18" xfId="891"/>
    <cellStyle name="アクセント 1 19" xfId="892"/>
    <cellStyle name="アクセント 1 2" xfId="893"/>
    <cellStyle name="アクセント 1 20" xfId="894"/>
    <cellStyle name="アクセント 1 21" xfId="895"/>
    <cellStyle name="アクセント 1 22" xfId="896"/>
    <cellStyle name="アクセント 1 23" xfId="897"/>
    <cellStyle name="アクセント 1 24" xfId="898"/>
    <cellStyle name="アクセント 1 25" xfId="899"/>
    <cellStyle name="アクセント 1 26" xfId="900"/>
    <cellStyle name="アクセント 1 27" xfId="901"/>
    <cellStyle name="アクセント 1 28" xfId="902"/>
    <cellStyle name="アクセント 1 29" xfId="903"/>
    <cellStyle name="アクセント 1 3" xfId="904"/>
    <cellStyle name="アクセント 1 30" xfId="905"/>
    <cellStyle name="アクセント 1 31" xfId="906"/>
    <cellStyle name="アクセント 1 32" xfId="907"/>
    <cellStyle name="アクセント 1 33" xfId="908"/>
    <cellStyle name="アクセント 1 34" xfId="909"/>
    <cellStyle name="アクセント 1 35" xfId="910"/>
    <cellStyle name="アクセント 1 36" xfId="911"/>
    <cellStyle name="アクセント 1 37" xfId="912"/>
    <cellStyle name="アクセント 1 38" xfId="913"/>
    <cellStyle name="アクセント 1 39" xfId="914"/>
    <cellStyle name="アクセント 1 4" xfId="915"/>
    <cellStyle name="アクセント 1 40" xfId="916"/>
    <cellStyle name="アクセント 1 41" xfId="917"/>
    <cellStyle name="アクセント 1 42" xfId="918"/>
    <cellStyle name="アクセント 1 43" xfId="919"/>
    <cellStyle name="アクセント 1 44" xfId="920"/>
    <cellStyle name="アクセント 1 45" xfId="921"/>
    <cellStyle name="アクセント 1 46" xfId="922"/>
    <cellStyle name="アクセント 1 47" xfId="923"/>
    <cellStyle name="アクセント 1 48" xfId="924"/>
    <cellStyle name="アクセント 1 49" xfId="925"/>
    <cellStyle name="アクセント 1 5" xfId="926"/>
    <cellStyle name="アクセント 1 50" xfId="927"/>
    <cellStyle name="アクセント 1 6" xfId="928"/>
    <cellStyle name="アクセント 1 7" xfId="929"/>
    <cellStyle name="アクセント 1 8" xfId="930"/>
    <cellStyle name="アクセント 1 9" xfId="931"/>
    <cellStyle name="アクセント 2 10" xfId="932"/>
    <cellStyle name="アクセント 2 11" xfId="933"/>
    <cellStyle name="アクセント 2 12" xfId="934"/>
    <cellStyle name="アクセント 2 13" xfId="935"/>
    <cellStyle name="アクセント 2 14" xfId="936"/>
    <cellStyle name="アクセント 2 15" xfId="937"/>
    <cellStyle name="アクセント 2 16" xfId="938"/>
    <cellStyle name="アクセント 2 17" xfId="939"/>
    <cellStyle name="アクセント 2 18" xfId="940"/>
    <cellStyle name="アクセント 2 19" xfId="941"/>
    <cellStyle name="アクセント 2 2" xfId="942"/>
    <cellStyle name="アクセント 2 20" xfId="943"/>
    <cellStyle name="アクセント 2 21" xfId="944"/>
    <cellStyle name="アクセント 2 22" xfId="945"/>
    <cellStyle name="アクセント 2 23" xfId="946"/>
    <cellStyle name="アクセント 2 24" xfId="947"/>
    <cellStyle name="アクセント 2 25" xfId="948"/>
    <cellStyle name="アクセント 2 26" xfId="949"/>
    <cellStyle name="アクセント 2 27" xfId="950"/>
    <cellStyle name="アクセント 2 28" xfId="951"/>
    <cellStyle name="アクセント 2 29" xfId="952"/>
    <cellStyle name="アクセント 2 3" xfId="953"/>
    <cellStyle name="アクセント 2 30" xfId="954"/>
    <cellStyle name="アクセント 2 31" xfId="955"/>
    <cellStyle name="アクセント 2 32" xfId="956"/>
    <cellStyle name="アクセント 2 33" xfId="957"/>
    <cellStyle name="アクセント 2 34" xfId="958"/>
    <cellStyle name="アクセント 2 35" xfId="959"/>
    <cellStyle name="アクセント 2 36" xfId="960"/>
    <cellStyle name="アクセント 2 37" xfId="961"/>
    <cellStyle name="アクセント 2 38" xfId="962"/>
    <cellStyle name="アクセント 2 39" xfId="963"/>
    <cellStyle name="アクセント 2 4" xfId="964"/>
    <cellStyle name="アクセント 2 40" xfId="965"/>
    <cellStyle name="アクセント 2 41" xfId="966"/>
    <cellStyle name="アクセント 2 42" xfId="967"/>
    <cellStyle name="アクセント 2 43" xfId="968"/>
    <cellStyle name="アクセント 2 44" xfId="969"/>
    <cellStyle name="アクセント 2 45" xfId="970"/>
    <cellStyle name="アクセント 2 46" xfId="971"/>
    <cellStyle name="アクセント 2 47" xfId="972"/>
    <cellStyle name="アクセント 2 48" xfId="973"/>
    <cellStyle name="アクセント 2 49" xfId="974"/>
    <cellStyle name="アクセント 2 5" xfId="975"/>
    <cellStyle name="アクセント 2 50" xfId="976"/>
    <cellStyle name="アクセント 2 6" xfId="977"/>
    <cellStyle name="アクセント 2 7" xfId="978"/>
    <cellStyle name="アクセント 2 8" xfId="979"/>
    <cellStyle name="アクセント 2 9" xfId="980"/>
    <cellStyle name="アクセント 3 10" xfId="981"/>
    <cellStyle name="アクセント 3 11" xfId="982"/>
    <cellStyle name="アクセント 3 12" xfId="983"/>
    <cellStyle name="アクセント 3 13" xfId="984"/>
    <cellStyle name="アクセント 3 14" xfId="985"/>
    <cellStyle name="アクセント 3 15" xfId="986"/>
    <cellStyle name="アクセント 3 16" xfId="987"/>
    <cellStyle name="アクセント 3 17" xfId="988"/>
    <cellStyle name="アクセント 3 18" xfId="989"/>
    <cellStyle name="アクセント 3 19" xfId="990"/>
    <cellStyle name="アクセント 3 2" xfId="991"/>
    <cellStyle name="アクセント 3 20" xfId="992"/>
    <cellStyle name="アクセント 3 21" xfId="993"/>
    <cellStyle name="アクセント 3 22" xfId="994"/>
    <cellStyle name="アクセント 3 23" xfId="995"/>
    <cellStyle name="アクセント 3 24" xfId="996"/>
    <cellStyle name="アクセント 3 25" xfId="997"/>
    <cellStyle name="アクセント 3 26" xfId="998"/>
    <cellStyle name="アクセント 3 27" xfId="999"/>
    <cellStyle name="アクセント 3 28" xfId="1000"/>
    <cellStyle name="アクセント 3 29" xfId="1001"/>
    <cellStyle name="アクセント 3 3" xfId="1002"/>
    <cellStyle name="アクセント 3 30" xfId="1003"/>
    <cellStyle name="アクセント 3 31" xfId="1004"/>
    <cellStyle name="アクセント 3 32" xfId="1005"/>
    <cellStyle name="アクセント 3 33" xfId="1006"/>
    <cellStyle name="アクセント 3 34" xfId="1007"/>
    <cellStyle name="アクセント 3 35" xfId="1008"/>
    <cellStyle name="アクセント 3 36" xfId="1009"/>
    <cellStyle name="アクセント 3 37" xfId="1010"/>
    <cellStyle name="アクセント 3 38" xfId="1011"/>
    <cellStyle name="アクセント 3 39" xfId="1012"/>
    <cellStyle name="アクセント 3 4" xfId="1013"/>
    <cellStyle name="アクセント 3 40" xfId="1014"/>
    <cellStyle name="アクセント 3 41" xfId="1015"/>
    <cellStyle name="アクセント 3 42" xfId="1016"/>
    <cellStyle name="アクセント 3 43" xfId="1017"/>
    <cellStyle name="アクセント 3 44" xfId="1018"/>
    <cellStyle name="アクセント 3 45" xfId="1019"/>
    <cellStyle name="アクセント 3 46" xfId="1020"/>
    <cellStyle name="アクセント 3 47" xfId="1021"/>
    <cellStyle name="アクセント 3 48" xfId="1022"/>
    <cellStyle name="アクセント 3 49" xfId="1023"/>
    <cellStyle name="アクセント 3 5" xfId="1024"/>
    <cellStyle name="アクセント 3 50" xfId="1025"/>
    <cellStyle name="アクセント 3 6" xfId="1026"/>
    <cellStyle name="アクセント 3 7" xfId="1027"/>
    <cellStyle name="アクセント 3 8" xfId="1028"/>
    <cellStyle name="アクセント 3 9" xfId="1029"/>
    <cellStyle name="アクセント 4 10" xfId="1030"/>
    <cellStyle name="アクセント 4 11" xfId="1031"/>
    <cellStyle name="アクセント 4 12" xfId="1032"/>
    <cellStyle name="アクセント 4 13" xfId="1033"/>
    <cellStyle name="アクセント 4 14" xfId="1034"/>
    <cellStyle name="アクセント 4 15" xfId="1035"/>
    <cellStyle name="アクセント 4 16" xfId="1036"/>
    <cellStyle name="アクセント 4 17" xfId="1037"/>
    <cellStyle name="アクセント 4 18" xfId="1038"/>
    <cellStyle name="アクセント 4 19" xfId="1039"/>
    <cellStyle name="アクセント 4 2" xfId="1040"/>
    <cellStyle name="アクセント 4 20" xfId="1041"/>
    <cellStyle name="アクセント 4 21" xfId="1042"/>
    <cellStyle name="アクセント 4 22" xfId="1043"/>
    <cellStyle name="アクセント 4 23" xfId="1044"/>
    <cellStyle name="アクセント 4 24" xfId="1045"/>
    <cellStyle name="アクセント 4 25" xfId="1046"/>
    <cellStyle name="アクセント 4 26" xfId="1047"/>
    <cellStyle name="アクセント 4 27" xfId="1048"/>
    <cellStyle name="アクセント 4 28" xfId="1049"/>
    <cellStyle name="アクセント 4 29" xfId="1050"/>
    <cellStyle name="アクセント 4 3" xfId="1051"/>
    <cellStyle name="アクセント 4 30" xfId="1052"/>
    <cellStyle name="アクセント 4 31" xfId="1053"/>
    <cellStyle name="アクセント 4 32" xfId="1054"/>
    <cellStyle name="アクセント 4 33" xfId="1055"/>
    <cellStyle name="アクセント 4 34" xfId="1056"/>
    <cellStyle name="アクセント 4 35" xfId="1057"/>
    <cellStyle name="アクセント 4 36" xfId="1058"/>
    <cellStyle name="アクセント 4 37" xfId="1059"/>
    <cellStyle name="アクセント 4 38" xfId="1060"/>
    <cellStyle name="アクセント 4 39" xfId="1061"/>
    <cellStyle name="アクセント 4 4" xfId="1062"/>
    <cellStyle name="アクセント 4 40" xfId="1063"/>
    <cellStyle name="アクセント 4 41" xfId="1064"/>
    <cellStyle name="アクセント 4 42" xfId="1065"/>
    <cellStyle name="アクセント 4 43" xfId="1066"/>
    <cellStyle name="アクセント 4 44" xfId="1067"/>
    <cellStyle name="アクセント 4 45" xfId="1068"/>
    <cellStyle name="アクセント 4 46" xfId="1069"/>
    <cellStyle name="アクセント 4 47" xfId="1070"/>
    <cellStyle name="アクセント 4 48" xfId="1071"/>
    <cellStyle name="アクセント 4 49" xfId="1072"/>
    <cellStyle name="アクセント 4 5" xfId="1073"/>
    <cellStyle name="アクセント 4 50" xfId="1074"/>
    <cellStyle name="アクセント 4 6" xfId="1075"/>
    <cellStyle name="アクセント 4 7" xfId="1076"/>
    <cellStyle name="アクセント 4 8" xfId="1077"/>
    <cellStyle name="アクセント 4 9" xfId="1078"/>
    <cellStyle name="アクセント 5 10" xfId="1079"/>
    <cellStyle name="アクセント 5 11" xfId="1080"/>
    <cellStyle name="アクセント 5 12" xfId="1081"/>
    <cellStyle name="アクセント 5 13" xfId="1082"/>
    <cellStyle name="アクセント 5 14" xfId="1083"/>
    <cellStyle name="アクセント 5 15" xfId="1084"/>
    <cellStyle name="アクセント 5 16" xfId="1085"/>
    <cellStyle name="アクセント 5 17" xfId="1086"/>
    <cellStyle name="アクセント 5 18" xfId="1087"/>
    <cellStyle name="アクセント 5 19" xfId="1088"/>
    <cellStyle name="アクセント 5 2" xfId="1089"/>
    <cellStyle name="アクセント 5 20" xfId="1090"/>
    <cellStyle name="アクセント 5 21" xfId="1091"/>
    <cellStyle name="アクセント 5 22" xfId="1092"/>
    <cellStyle name="アクセント 5 23" xfId="1093"/>
    <cellStyle name="アクセント 5 24" xfId="1094"/>
    <cellStyle name="アクセント 5 25" xfId="1095"/>
    <cellStyle name="アクセント 5 26" xfId="1096"/>
    <cellStyle name="アクセント 5 27" xfId="1097"/>
    <cellStyle name="アクセント 5 28" xfId="1098"/>
    <cellStyle name="アクセント 5 29" xfId="1099"/>
    <cellStyle name="アクセント 5 3" xfId="1100"/>
    <cellStyle name="アクセント 5 30" xfId="1101"/>
    <cellStyle name="アクセント 5 31" xfId="1102"/>
    <cellStyle name="アクセント 5 32" xfId="1103"/>
    <cellStyle name="アクセント 5 33" xfId="1104"/>
    <cellStyle name="アクセント 5 34" xfId="1105"/>
    <cellStyle name="アクセント 5 35" xfId="1106"/>
    <cellStyle name="アクセント 5 36" xfId="1107"/>
    <cellStyle name="アクセント 5 37" xfId="1108"/>
    <cellStyle name="アクセント 5 38" xfId="1109"/>
    <cellStyle name="アクセント 5 39" xfId="1110"/>
    <cellStyle name="アクセント 5 4" xfId="1111"/>
    <cellStyle name="アクセント 5 40" xfId="1112"/>
    <cellStyle name="アクセント 5 41" xfId="1113"/>
    <cellStyle name="アクセント 5 42" xfId="1114"/>
    <cellStyle name="アクセント 5 43" xfId="1115"/>
    <cellStyle name="アクセント 5 44" xfId="1116"/>
    <cellStyle name="アクセント 5 45" xfId="1117"/>
    <cellStyle name="アクセント 5 46" xfId="1118"/>
    <cellStyle name="アクセント 5 47" xfId="1119"/>
    <cellStyle name="アクセント 5 48" xfId="1120"/>
    <cellStyle name="アクセント 5 49" xfId="1121"/>
    <cellStyle name="アクセント 5 5" xfId="1122"/>
    <cellStyle name="アクセント 5 50" xfId="1123"/>
    <cellStyle name="アクセント 5 6" xfId="1124"/>
    <cellStyle name="アクセント 5 7" xfId="1125"/>
    <cellStyle name="アクセント 5 8" xfId="1126"/>
    <cellStyle name="アクセント 5 9" xfId="1127"/>
    <cellStyle name="アクセント 6 10" xfId="1128"/>
    <cellStyle name="アクセント 6 11" xfId="1129"/>
    <cellStyle name="アクセント 6 12" xfId="1130"/>
    <cellStyle name="アクセント 6 13" xfId="1131"/>
    <cellStyle name="アクセント 6 14" xfId="1132"/>
    <cellStyle name="アクセント 6 15" xfId="1133"/>
    <cellStyle name="アクセント 6 16" xfId="1134"/>
    <cellStyle name="アクセント 6 17" xfId="1135"/>
    <cellStyle name="アクセント 6 18" xfId="1136"/>
    <cellStyle name="アクセント 6 19" xfId="1137"/>
    <cellStyle name="アクセント 6 2" xfId="1138"/>
    <cellStyle name="アクセント 6 20" xfId="1139"/>
    <cellStyle name="アクセント 6 21" xfId="1140"/>
    <cellStyle name="アクセント 6 22" xfId="1141"/>
    <cellStyle name="アクセント 6 23" xfId="1142"/>
    <cellStyle name="アクセント 6 24" xfId="1143"/>
    <cellStyle name="アクセント 6 25" xfId="1144"/>
    <cellStyle name="アクセント 6 26" xfId="1145"/>
    <cellStyle name="アクセント 6 27" xfId="1146"/>
    <cellStyle name="アクセント 6 28" xfId="1147"/>
    <cellStyle name="アクセント 6 29" xfId="1148"/>
    <cellStyle name="アクセント 6 3" xfId="1149"/>
    <cellStyle name="アクセント 6 30" xfId="1150"/>
    <cellStyle name="アクセント 6 31" xfId="1151"/>
    <cellStyle name="アクセント 6 32" xfId="1152"/>
    <cellStyle name="アクセント 6 33" xfId="1153"/>
    <cellStyle name="アクセント 6 34" xfId="1154"/>
    <cellStyle name="アクセント 6 35" xfId="1155"/>
    <cellStyle name="アクセント 6 36" xfId="1156"/>
    <cellStyle name="アクセント 6 37" xfId="1157"/>
    <cellStyle name="アクセント 6 38" xfId="1158"/>
    <cellStyle name="アクセント 6 39" xfId="1159"/>
    <cellStyle name="アクセント 6 4" xfId="1160"/>
    <cellStyle name="アクセント 6 40" xfId="1161"/>
    <cellStyle name="アクセント 6 41" xfId="1162"/>
    <cellStyle name="アクセント 6 42" xfId="1163"/>
    <cellStyle name="アクセント 6 43" xfId="1164"/>
    <cellStyle name="アクセント 6 44" xfId="1165"/>
    <cellStyle name="アクセント 6 45" xfId="1166"/>
    <cellStyle name="アクセント 6 46" xfId="1167"/>
    <cellStyle name="アクセント 6 47" xfId="1168"/>
    <cellStyle name="アクセント 6 48" xfId="1169"/>
    <cellStyle name="アクセント 6 49" xfId="1170"/>
    <cellStyle name="アクセント 6 5" xfId="1171"/>
    <cellStyle name="アクセント 6 50" xfId="1172"/>
    <cellStyle name="アクセント 6 6" xfId="1173"/>
    <cellStyle name="アクセント 6 7" xfId="1174"/>
    <cellStyle name="アクセント 6 8" xfId="1175"/>
    <cellStyle name="アクセント 6 9" xfId="1176"/>
    <cellStyle name="タイトル 10" xfId="1177"/>
    <cellStyle name="タイトル 11" xfId="1178"/>
    <cellStyle name="タイトル 12" xfId="1179"/>
    <cellStyle name="タイトル 13" xfId="1180"/>
    <cellStyle name="タイトル 14" xfId="1181"/>
    <cellStyle name="タイトル 15" xfId="1182"/>
    <cellStyle name="タイトル 16" xfId="1183"/>
    <cellStyle name="タイトル 17" xfId="1184"/>
    <cellStyle name="タイトル 18" xfId="1185"/>
    <cellStyle name="タイトル 19" xfId="1186"/>
    <cellStyle name="タイトル 2" xfId="1187"/>
    <cellStyle name="タイトル 20" xfId="1188"/>
    <cellStyle name="タイトル 21" xfId="1189"/>
    <cellStyle name="タイトル 22" xfId="1190"/>
    <cellStyle name="タイトル 23" xfId="1191"/>
    <cellStyle name="タイトル 24" xfId="1192"/>
    <cellStyle name="タイトル 25" xfId="1193"/>
    <cellStyle name="タイトル 26" xfId="1194"/>
    <cellStyle name="タイトル 27" xfId="1195"/>
    <cellStyle name="タイトル 28" xfId="1196"/>
    <cellStyle name="タイトル 29" xfId="1197"/>
    <cellStyle name="タイトル 3" xfId="1198"/>
    <cellStyle name="タイトル 30" xfId="1199"/>
    <cellStyle name="タイトル 31" xfId="1200"/>
    <cellStyle name="タイトル 32" xfId="1201"/>
    <cellStyle name="タイトル 33" xfId="1202"/>
    <cellStyle name="タイトル 34" xfId="1203"/>
    <cellStyle name="タイトル 35" xfId="1204"/>
    <cellStyle name="タイトル 36" xfId="1205"/>
    <cellStyle name="タイトル 37" xfId="1206"/>
    <cellStyle name="タイトル 38" xfId="1207"/>
    <cellStyle name="タイトル 39" xfId="1208"/>
    <cellStyle name="タイトル 4" xfId="1209"/>
    <cellStyle name="タイトル 40" xfId="1210"/>
    <cellStyle name="タイトル 41" xfId="1211"/>
    <cellStyle name="タイトル 42" xfId="1212"/>
    <cellStyle name="タイトル 43" xfId="1213"/>
    <cellStyle name="タイトル 44" xfId="1214"/>
    <cellStyle name="タイトル 45" xfId="1215"/>
    <cellStyle name="タイトル 46" xfId="1216"/>
    <cellStyle name="タイトル 47" xfId="1217"/>
    <cellStyle name="タイトル 48" xfId="1218"/>
    <cellStyle name="タイトル 49" xfId="1219"/>
    <cellStyle name="タイトル 5" xfId="1220"/>
    <cellStyle name="タイトル 50" xfId="1221"/>
    <cellStyle name="タイトル 6" xfId="1222"/>
    <cellStyle name="タイトル 7" xfId="1223"/>
    <cellStyle name="タイトル 8" xfId="1224"/>
    <cellStyle name="タイトル 9" xfId="1225"/>
    <cellStyle name="チェック セル 10" xfId="1226"/>
    <cellStyle name="チェック セル 11" xfId="1227"/>
    <cellStyle name="チェック セル 12" xfId="1228"/>
    <cellStyle name="チェック セル 13" xfId="1229"/>
    <cellStyle name="チェック セル 14" xfId="1230"/>
    <cellStyle name="チェック セル 15" xfId="1231"/>
    <cellStyle name="チェック セル 16" xfId="1232"/>
    <cellStyle name="チェック セル 17" xfId="1233"/>
    <cellStyle name="チェック セル 18" xfId="1234"/>
    <cellStyle name="チェック セル 19" xfId="1235"/>
    <cellStyle name="チェック セル 2" xfId="1236"/>
    <cellStyle name="チェック セル 20" xfId="1237"/>
    <cellStyle name="チェック セル 21" xfId="1238"/>
    <cellStyle name="チェック セル 22" xfId="1239"/>
    <cellStyle name="チェック セル 23" xfId="1240"/>
    <cellStyle name="チェック セル 24" xfId="1241"/>
    <cellStyle name="チェック セル 25" xfId="1242"/>
    <cellStyle name="チェック セル 26" xfId="1243"/>
    <cellStyle name="チェック セル 27" xfId="1244"/>
    <cellStyle name="チェック セル 28" xfId="1245"/>
    <cellStyle name="チェック セル 29" xfId="1246"/>
    <cellStyle name="チェック セル 3" xfId="1247"/>
    <cellStyle name="チェック セル 30" xfId="1248"/>
    <cellStyle name="チェック セル 31" xfId="1249"/>
    <cellStyle name="チェック セル 32" xfId="1250"/>
    <cellStyle name="チェック セル 33" xfId="1251"/>
    <cellStyle name="チェック セル 34" xfId="1252"/>
    <cellStyle name="チェック セル 35" xfId="1253"/>
    <cellStyle name="チェック セル 36" xfId="1254"/>
    <cellStyle name="チェック セル 37" xfId="1255"/>
    <cellStyle name="チェック セル 38" xfId="1256"/>
    <cellStyle name="チェック セル 39" xfId="1257"/>
    <cellStyle name="チェック セル 4" xfId="1258"/>
    <cellStyle name="チェック セル 40" xfId="1259"/>
    <cellStyle name="チェック セル 41" xfId="1260"/>
    <cellStyle name="チェック セル 42" xfId="1261"/>
    <cellStyle name="チェック セル 43" xfId="1262"/>
    <cellStyle name="チェック セル 44" xfId="1263"/>
    <cellStyle name="チェック セル 45" xfId="1264"/>
    <cellStyle name="チェック セル 46" xfId="1265"/>
    <cellStyle name="チェック セル 47" xfId="1266"/>
    <cellStyle name="チェック セル 48" xfId="1267"/>
    <cellStyle name="チェック セル 49" xfId="1268"/>
    <cellStyle name="チェック セル 5" xfId="1269"/>
    <cellStyle name="チェック セル 50" xfId="1270"/>
    <cellStyle name="チェック セル 6" xfId="1271"/>
    <cellStyle name="チェック セル 7" xfId="1272"/>
    <cellStyle name="チェック セル 8" xfId="1273"/>
    <cellStyle name="チェック セル 9" xfId="1274"/>
    <cellStyle name="どちらでもない 10" xfId="1275"/>
    <cellStyle name="どちらでもない 11" xfId="1276"/>
    <cellStyle name="どちらでもない 12" xfId="1277"/>
    <cellStyle name="どちらでもない 13" xfId="1278"/>
    <cellStyle name="どちらでもない 14" xfId="1279"/>
    <cellStyle name="どちらでもない 15" xfId="1280"/>
    <cellStyle name="どちらでもない 16" xfId="1281"/>
    <cellStyle name="どちらでもない 17" xfId="1282"/>
    <cellStyle name="どちらでもない 18" xfId="1283"/>
    <cellStyle name="どちらでもない 19" xfId="1284"/>
    <cellStyle name="どちらでもない 2" xfId="1285"/>
    <cellStyle name="どちらでもない 20" xfId="1286"/>
    <cellStyle name="どちらでもない 21" xfId="1287"/>
    <cellStyle name="どちらでもない 22" xfId="1288"/>
    <cellStyle name="どちらでもない 23" xfId="1289"/>
    <cellStyle name="どちらでもない 24" xfId="1290"/>
    <cellStyle name="どちらでもない 25" xfId="1291"/>
    <cellStyle name="どちらでもない 26" xfId="1292"/>
    <cellStyle name="どちらでもない 27" xfId="1293"/>
    <cellStyle name="どちらでもない 28" xfId="1294"/>
    <cellStyle name="どちらでもない 29" xfId="1295"/>
    <cellStyle name="どちらでもない 3" xfId="1296"/>
    <cellStyle name="どちらでもない 30" xfId="1297"/>
    <cellStyle name="どちらでもない 31" xfId="1298"/>
    <cellStyle name="どちらでもない 32" xfId="1299"/>
    <cellStyle name="どちらでもない 33" xfId="1300"/>
    <cellStyle name="どちらでもない 34" xfId="1301"/>
    <cellStyle name="どちらでもない 35" xfId="1302"/>
    <cellStyle name="どちらでもない 36" xfId="1303"/>
    <cellStyle name="どちらでもない 37" xfId="1304"/>
    <cellStyle name="どちらでもない 38" xfId="1305"/>
    <cellStyle name="どちらでもない 39" xfId="1306"/>
    <cellStyle name="どちらでもない 4" xfId="1307"/>
    <cellStyle name="どちらでもない 40" xfId="1308"/>
    <cellStyle name="どちらでもない 41" xfId="1309"/>
    <cellStyle name="どちらでもない 42" xfId="1310"/>
    <cellStyle name="どちらでもない 43" xfId="1311"/>
    <cellStyle name="どちらでもない 44" xfId="1312"/>
    <cellStyle name="どちらでもない 45" xfId="1313"/>
    <cellStyle name="どちらでもない 46" xfId="1314"/>
    <cellStyle name="どちらでもない 47" xfId="1315"/>
    <cellStyle name="どちらでもない 48" xfId="1316"/>
    <cellStyle name="どちらでもない 49" xfId="1317"/>
    <cellStyle name="どちらでもない 5" xfId="1318"/>
    <cellStyle name="どちらでもない 50" xfId="1319"/>
    <cellStyle name="どちらでもない 6" xfId="1320"/>
    <cellStyle name="どちらでもない 7" xfId="1321"/>
    <cellStyle name="どちらでもない 8" xfId="1322"/>
    <cellStyle name="どちらでもない 9" xfId="1323"/>
    <cellStyle name="ハイパーリンク" xfId="1324" builtinId="8" customBuiltin="1"/>
    <cellStyle name="メモ 10" xfId="1325"/>
    <cellStyle name="メモ 11" xfId="1326"/>
    <cellStyle name="メモ 12" xfId="1327"/>
    <cellStyle name="メモ 13" xfId="1328"/>
    <cellStyle name="メモ 14" xfId="1329"/>
    <cellStyle name="メモ 15" xfId="1330"/>
    <cellStyle name="メモ 16" xfId="1331"/>
    <cellStyle name="メモ 17" xfId="1332"/>
    <cellStyle name="メモ 18" xfId="1333"/>
    <cellStyle name="メモ 19" xfId="1334"/>
    <cellStyle name="メモ 2" xfId="1335"/>
    <cellStyle name="メモ 20" xfId="1336"/>
    <cellStyle name="メモ 21" xfId="1337"/>
    <cellStyle name="メモ 22" xfId="1338"/>
    <cellStyle name="メモ 23" xfId="1339"/>
    <cellStyle name="メモ 24" xfId="1340"/>
    <cellStyle name="メモ 25" xfId="1341"/>
    <cellStyle name="メモ 26" xfId="1342"/>
    <cellStyle name="メモ 27" xfId="1343"/>
    <cellStyle name="メモ 28" xfId="1344"/>
    <cellStyle name="メモ 29" xfId="1345"/>
    <cellStyle name="メモ 3" xfId="1346"/>
    <cellStyle name="メモ 30" xfId="1347"/>
    <cellStyle name="メモ 31" xfId="1348"/>
    <cellStyle name="メモ 32" xfId="1349"/>
    <cellStyle name="メモ 33" xfId="1350"/>
    <cellStyle name="メモ 34" xfId="1351"/>
    <cellStyle name="メモ 35" xfId="1352"/>
    <cellStyle name="メモ 36" xfId="1353"/>
    <cellStyle name="メモ 37" xfId="1354"/>
    <cellStyle name="メモ 38" xfId="1355"/>
    <cellStyle name="メモ 39" xfId="1356"/>
    <cellStyle name="メモ 4" xfId="1357"/>
    <cellStyle name="メモ 40" xfId="1358"/>
    <cellStyle name="メモ 41" xfId="1359"/>
    <cellStyle name="メモ 42" xfId="1360"/>
    <cellStyle name="メモ 43" xfId="1361"/>
    <cellStyle name="メモ 44" xfId="1362"/>
    <cellStyle name="メモ 45" xfId="1363"/>
    <cellStyle name="メモ 46" xfId="1364"/>
    <cellStyle name="メモ 47" xfId="1365"/>
    <cellStyle name="メモ 48" xfId="1366"/>
    <cellStyle name="メモ 49" xfId="1367"/>
    <cellStyle name="メモ 5" xfId="1368"/>
    <cellStyle name="メモ 50" xfId="1369"/>
    <cellStyle name="メモ 6" xfId="1370"/>
    <cellStyle name="メモ 7" xfId="1371"/>
    <cellStyle name="メモ 8" xfId="1372"/>
    <cellStyle name="メモ 9" xfId="1373"/>
    <cellStyle name="リンク セル 10" xfId="1374"/>
    <cellStyle name="リンク セル 11" xfId="1375"/>
    <cellStyle name="リンク セル 12" xfId="1376"/>
    <cellStyle name="リンク セル 13" xfId="1377"/>
    <cellStyle name="リンク セル 14" xfId="1378"/>
    <cellStyle name="リンク セル 15" xfId="1379"/>
    <cellStyle name="リンク セル 16" xfId="1380"/>
    <cellStyle name="リンク セル 17" xfId="1381"/>
    <cellStyle name="リンク セル 18" xfId="1382"/>
    <cellStyle name="リンク セル 19" xfId="1383"/>
    <cellStyle name="リンク セル 2" xfId="1384"/>
    <cellStyle name="リンク セル 20" xfId="1385"/>
    <cellStyle name="リンク セル 21" xfId="1386"/>
    <cellStyle name="リンク セル 22" xfId="1387"/>
    <cellStyle name="リンク セル 23" xfId="1388"/>
    <cellStyle name="リンク セル 24" xfId="1389"/>
    <cellStyle name="リンク セル 25" xfId="1390"/>
    <cellStyle name="リンク セル 26" xfId="1391"/>
    <cellStyle name="リンク セル 27" xfId="1392"/>
    <cellStyle name="リンク セル 28" xfId="1393"/>
    <cellStyle name="リンク セル 29" xfId="1394"/>
    <cellStyle name="リンク セル 3" xfId="1395"/>
    <cellStyle name="リンク セル 30" xfId="1396"/>
    <cellStyle name="リンク セル 31" xfId="1397"/>
    <cellStyle name="リンク セル 32" xfId="1398"/>
    <cellStyle name="リンク セル 33" xfId="1399"/>
    <cellStyle name="リンク セル 34" xfId="1400"/>
    <cellStyle name="リンク セル 35" xfId="1401"/>
    <cellStyle name="リンク セル 36" xfId="1402"/>
    <cellStyle name="リンク セル 37" xfId="1403"/>
    <cellStyle name="リンク セル 38" xfId="1404"/>
    <cellStyle name="リンク セル 39" xfId="1405"/>
    <cellStyle name="リンク セル 4" xfId="1406"/>
    <cellStyle name="リンク セル 40" xfId="1407"/>
    <cellStyle name="リンク セル 41" xfId="1408"/>
    <cellStyle name="リンク セル 42" xfId="1409"/>
    <cellStyle name="リンク セル 43" xfId="1410"/>
    <cellStyle name="リンク セル 44" xfId="1411"/>
    <cellStyle name="リンク セル 45" xfId="1412"/>
    <cellStyle name="リンク セル 46" xfId="1413"/>
    <cellStyle name="リンク セル 47" xfId="1414"/>
    <cellStyle name="リンク セル 48" xfId="1415"/>
    <cellStyle name="リンク セル 49" xfId="1416"/>
    <cellStyle name="リンク セル 5" xfId="1417"/>
    <cellStyle name="リンク セル 50" xfId="1418"/>
    <cellStyle name="リンク セル 6" xfId="1419"/>
    <cellStyle name="リンク セル 7" xfId="1420"/>
    <cellStyle name="リンク セル 8" xfId="1421"/>
    <cellStyle name="リンク セル 9" xfId="1422"/>
    <cellStyle name="悪い 10" xfId="1423"/>
    <cellStyle name="悪い 11" xfId="1424"/>
    <cellStyle name="悪い 12" xfId="1425"/>
    <cellStyle name="悪い 13" xfId="1426"/>
    <cellStyle name="悪い 14" xfId="1427"/>
    <cellStyle name="悪い 15" xfId="1428"/>
    <cellStyle name="悪い 16" xfId="1429"/>
    <cellStyle name="悪い 17" xfId="1430"/>
    <cellStyle name="悪い 18" xfId="1431"/>
    <cellStyle name="悪い 19" xfId="1432"/>
    <cellStyle name="悪い 2" xfId="1433"/>
    <cellStyle name="悪い 20" xfId="1434"/>
    <cellStyle name="悪い 21" xfId="1435"/>
    <cellStyle name="悪い 22" xfId="1436"/>
    <cellStyle name="悪い 23" xfId="1437"/>
    <cellStyle name="悪い 24" xfId="1438"/>
    <cellStyle name="悪い 25" xfId="1439"/>
    <cellStyle name="悪い 26" xfId="1440"/>
    <cellStyle name="悪い 27" xfId="1441"/>
    <cellStyle name="悪い 28" xfId="1442"/>
    <cellStyle name="悪い 29" xfId="1443"/>
    <cellStyle name="悪い 3" xfId="1444"/>
    <cellStyle name="悪い 30" xfId="1445"/>
    <cellStyle name="悪い 31" xfId="1446"/>
    <cellStyle name="悪い 32" xfId="1447"/>
    <cellStyle name="悪い 33" xfId="1448"/>
    <cellStyle name="悪い 34" xfId="1449"/>
    <cellStyle name="悪い 35" xfId="1450"/>
    <cellStyle name="悪い 36" xfId="1451"/>
    <cellStyle name="悪い 37" xfId="1452"/>
    <cellStyle name="悪い 38" xfId="1453"/>
    <cellStyle name="悪い 39" xfId="1454"/>
    <cellStyle name="悪い 4" xfId="1455"/>
    <cellStyle name="悪い 40" xfId="1456"/>
    <cellStyle name="悪い 41" xfId="1457"/>
    <cellStyle name="悪い 42" xfId="1458"/>
    <cellStyle name="悪い 43" xfId="1459"/>
    <cellStyle name="悪い 44" xfId="1460"/>
    <cellStyle name="悪い 45" xfId="1461"/>
    <cellStyle name="悪い 46" xfId="1462"/>
    <cellStyle name="悪い 47" xfId="1463"/>
    <cellStyle name="悪い 48" xfId="1464"/>
    <cellStyle name="悪い 49" xfId="1465"/>
    <cellStyle name="悪い 5" xfId="1466"/>
    <cellStyle name="悪い 50" xfId="1467"/>
    <cellStyle name="悪い 6" xfId="1468"/>
    <cellStyle name="悪い 7" xfId="1469"/>
    <cellStyle name="悪い 8" xfId="1470"/>
    <cellStyle name="悪い 9" xfId="1471"/>
    <cellStyle name="計算 10" xfId="1472"/>
    <cellStyle name="計算 11" xfId="1473"/>
    <cellStyle name="計算 12" xfId="1474"/>
    <cellStyle name="計算 13" xfId="1475"/>
    <cellStyle name="計算 14" xfId="1476"/>
    <cellStyle name="計算 15" xfId="1477"/>
    <cellStyle name="計算 16" xfId="1478"/>
    <cellStyle name="計算 17" xfId="1479"/>
    <cellStyle name="計算 18" xfId="1480"/>
    <cellStyle name="計算 19" xfId="1481"/>
    <cellStyle name="計算 2" xfId="1482"/>
    <cellStyle name="計算 20" xfId="1483"/>
    <cellStyle name="計算 21" xfId="1484"/>
    <cellStyle name="計算 22" xfId="1485"/>
    <cellStyle name="計算 23" xfId="1486"/>
    <cellStyle name="計算 24" xfId="1487"/>
    <cellStyle name="計算 25" xfId="1488"/>
    <cellStyle name="計算 26" xfId="1489"/>
    <cellStyle name="計算 27" xfId="1490"/>
    <cellStyle name="計算 28" xfId="1491"/>
    <cellStyle name="計算 29" xfId="1492"/>
    <cellStyle name="計算 3" xfId="1493"/>
    <cellStyle name="計算 30" xfId="1494"/>
    <cellStyle name="計算 31" xfId="1495"/>
    <cellStyle name="計算 32" xfId="1496"/>
    <cellStyle name="計算 33" xfId="1497"/>
    <cellStyle name="計算 34" xfId="1498"/>
    <cellStyle name="計算 35" xfId="1499"/>
    <cellStyle name="計算 36" xfId="1500"/>
    <cellStyle name="計算 37" xfId="1501"/>
    <cellStyle name="計算 38" xfId="1502"/>
    <cellStyle name="計算 39" xfId="1503"/>
    <cellStyle name="計算 4" xfId="1504"/>
    <cellStyle name="計算 40" xfId="1505"/>
    <cellStyle name="計算 41" xfId="1506"/>
    <cellStyle name="計算 42" xfId="1507"/>
    <cellStyle name="計算 43" xfId="1508"/>
    <cellStyle name="計算 44" xfId="1509"/>
    <cellStyle name="計算 45" xfId="1510"/>
    <cellStyle name="計算 46" xfId="1511"/>
    <cellStyle name="計算 47" xfId="1512"/>
    <cellStyle name="計算 48" xfId="1513"/>
    <cellStyle name="計算 49" xfId="1514"/>
    <cellStyle name="計算 5" xfId="1515"/>
    <cellStyle name="計算 50" xfId="1516"/>
    <cellStyle name="計算 6" xfId="1517"/>
    <cellStyle name="計算 7" xfId="1518"/>
    <cellStyle name="計算 8" xfId="1519"/>
    <cellStyle name="計算 9" xfId="1520"/>
    <cellStyle name="警告文 10" xfId="1521"/>
    <cellStyle name="警告文 11" xfId="1522"/>
    <cellStyle name="警告文 12" xfId="1523"/>
    <cellStyle name="警告文 13" xfId="1524"/>
    <cellStyle name="警告文 14" xfId="1525"/>
    <cellStyle name="警告文 15" xfId="1526"/>
    <cellStyle name="警告文 16" xfId="1527"/>
    <cellStyle name="警告文 17" xfId="1528"/>
    <cellStyle name="警告文 18" xfId="1529"/>
    <cellStyle name="警告文 19" xfId="1530"/>
    <cellStyle name="警告文 2" xfId="1531"/>
    <cellStyle name="警告文 20" xfId="1532"/>
    <cellStyle name="警告文 21" xfId="1533"/>
    <cellStyle name="警告文 22" xfId="1534"/>
    <cellStyle name="警告文 23" xfId="1535"/>
    <cellStyle name="警告文 24" xfId="1536"/>
    <cellStyle name="警告文 25" xfId="1537"/>
    <cellStyle name="警告文 26" xfId="1538"/>
    <cellStyle name="警告文 27" xfId="1539"/>
    <cellStyle name="警告文 28" xfId="1540"/>
    <cellStyle name="警告文 29" xfId="1541"/>
    <cellStyle name="警告文 3" xfId="1542"/>
    <cellStyle name="警告文 30" xfId="1543"/>
    <cellStyle name="警告文 31" xfId="1544"/>
    <cellStyle name="警告文 32" xfId="1545"/>
    <cellStyle name="警告文 33" xfId="1546"/>
    <cellStyle name="警告文 34" xfId="1547"/>
    <cellStyle name="警告文 35" xfId="1548"/>
    <cellStyle name="警告文 36" xfId="1549"/>
    <cellStyle name="警告文 37" xfId="1550"/>
    <cellStyle name="警告文 38" xfId="1551"/>
    <cellStyle name="警告文 39" xfId="1552"/>
    <cellStyle name="警告文 4" xfId="1553"/>
    <cellStyle name="警告文 40" xfId="1554"/>
    <cellStyle name="警告文 41" xfId="1555"/>
    <cellStyle name="警告文 42" xfId="1556"/>
    <cellStyle name="警告文 43" xfId="1557"/>
    <cellStyle name="警告文 44" xfId="1558"/>
    <cellStyle name="警告文 45" xfId="1559"/>
    <cellStyle name="警告文 46" xfId="1560"/>
    <cellStyle name="警告文 47" xfId="1561"/>
    <cellStyle name="警告文 48" xfId="1562"/>
    <cellStyle name="警告文 49" xfId="1563"/>
    <cellStyle name="警告文 5" xfId="1564"/>
    <cellStyle name="警告文 50" xfId="1565"/>
    <cellStyle name="警告文 6" xfId="1566"/>
    <cellStyle name="警告文 7" xfId="1567"/>
    <cellStyle name="警告文 8" xfId="1568"/>
    <cellStyle name="警告文 9" xfId="1569"/>
    <cellStyle name="桁区切り 10" xfId="1570"/>
    <cellStyle name="桁区切り 11" xfId="1571"/>
    <cellStyle name="桁区切り 12" xfId="1572"/>
    <cellStyle name="桁区切り 13" xfId="1573"/>
    <cellStyle name="桁区切り 14" xfId="1574"/>
    <cellStyle name="桁区切り 15" xfId="1575"/>
    <cellStyle name="桁区切り 16" xfId="1576"/>
    <cellStyle name="桁区切り 17" xfId="1577"/>
    <cellStyle name="桁区切り 18" xfId="1578"/>
    <cellStyle name="桁区切り 19" xfId="1579"/>
    <cellStyle name="桁区切り 2" xfId="1580"/>
    <cellStyle name="桁区切り 20" xfId="1581"/>
    <cellStyle name="桁区切り 21" xfId="1582"/>
    <cellStyle name="桁区切り 22" xfId="1583"/>
    <cellStyle name="桁区切り 23" xfId="1584"/>
    <cellStyle name="桁区切り 24" xfId="1585"/>
    <cellStyle name="桁区切り 25" xfId="1586"/>
    <cellStyle name="桁区切り 26" xfId="1587"/>
    <cellStyle name="桁区切り 27" xfId="1588"/>
    <cellStyle name="桁区切り 28" xfId="1589"/>
    <cellStyle name="桁区切り 29" xfId="1590"/>
    <cellStyle name="桁区切り 3" xfId="1591"/>
    <cellStyle name="桁区切り 30" xfId="1592"/>
    <cellStyle name="桁区切り 31" xfId="1593"/>
    <cellStyle name="桁区切り 32" xfId="1594"/>
    <cellStyle name="桁区切り 33" xfId="1595"/>
    <cellStyle name="桁区切り 34" xfId="1596"/>
    <cellStyle name="桁区切り 35" xfId="1597"/>
    <cellStyle name="桁区切り 36" xfId="1598"/>
    <cellStyle name="桁区切り 37" xfId="1599"/>
    <cellStyle name="桁区切り 38" xfId="1600"/>
    <cellStyle name="桁区切り 39" xfId="1601"/>
    <cellStyle name="桁区切り 4" xfId="1602"/>
    <cellStyle name="桁区切り 40" xfId="1603"/>
    <cellStyle name="桁区切り 41" xfId="1604"/>
    <cellStyle name="桁区切り 42" xfId="1605"/>
    <cellStyle name="桁区切り 43" xfId="1606"/>
    <cellStyle name="桁区切り 44" xfId="1607"/>
    <cellStyle name="桁区切り 45" xfId="1608"/>
    <cellStyle name="桁区切り 46" xfId="1609"/>
    <cellStyle name="桁区切り 47" xfId="1610"/>
    <cellStyle name="桁区切り 48" xfId="1611"/>
    <cellStyle name="桁区切り 49" xfId="1612"/>
    <cellStyle name="桁区切り 5" xfId="1613"/>
    <cellStyle name="桁区切り 50" xfId="1614"/>
    <cellStyle name="桁区切り 51" xfId="1615"/>
    <cellStyle name="桁区切り 6" xfId="1616"/>
    <cellStyle name="桁区切り 7" xfId="1617"/>
    <cellStyle name="桁区切り 8" xfId="1618"/>
    <cellStyle name="桁区切り 9" xfId="1619"/>
    <cellStyle name="見出し 1 10" xfId="1620"/>
    <cellStyle name="見出し 1 11" xfId="1621"/>
    <cellStyle name="見出し 1 12" xfId="1622"/>
    <cellStyle name="見出し 1 13" xfId="1623"/>
    <cellStyle name="見出し 1 14" xfId="1624"/>
    <cellStyle name="見出し 1 15" xfId="1625"/>
    <cellStyle name="見出し 1 16" xfId="1626"/>
    <cellStyle name="見出し 1 17" xfId="1627"/>
    <cellStyle name="見出し 1 18" xfId="1628"/>
    <cellStyle name="見出し 1 19" xfId="1629"/>
    <cellStyle name="見出し 1 2" xfId="1630"/>
    <cellStyle name="見出し 1 20" xfId="1631"/>
    <cellStyle name="見出し 1 21" xfId="1632"/>
    <cellStyle name="見出し 1 22" xfId="1633"/>
    <cellStyle name="見出し 1 23" xfId="1634"/>
    <cellStyle name="見出し 1 24" xfId="1635"/>
    <cellStyle name="見出し 1 25" xfId="1636"/>
    <cellStyle name="見出し 1 26" xfId="1637"/>
    <cellStyle name="見出し 1 27" xfId="1638"/>
    <cellStyle name="見出し 1 28" xfId="1639"/>
    <cellStyle name="見出し 1 29" xfId="1640"/>
    <cellStyle name="見出し 1 3" xfId="1641"/>
    <cellStyle name="見出し 1 30" xfId="1642"/>
    <cellStyle name="見出し 1 31" xfId="1643"/>
    <cellStyle name="見出し 1 32" xfId="1644"/>
    <cellStyle name="見出し 1 33" xfId="1645"/>
    <cellStyle name="見出し 1 34" xfId="1646"/>
    <cellStyle name="見出し 1 35" xfId="1647"/>
    <cellStyle name="見出し 1 36" xfId="1648"/>
    <cellStyle name="見出し 1 37" xfId="1649"/>
    <cellStyle name="見出し 1 38" xfId="1650"/>
    <cellStyle name="見出し 1 39" xfId="1651"/>
    <cellStyle name="見出し 1 4" xfId="1652"/>
    <cellStyle name="見出し 1 40" xfId="1653"/>
    <cellStyle name="見出し 1 41" xfId="1654"/>
    <cellStyle name="見出し 1 42" xfId="1655"/>
    <cellStyle name="見出し 1 43" xfId="1656"/>
    <cellStyle name="見出し 1 44" xfId="1657"/>
    <cellStyle name="見出し 1 45" xfId="1658"/>
    <cellStyle name="見出し 1 46" xfId="1659"/>
    <cellStyle name="見出し 1 47" xfId="1660"/>
    <cellStyle name="見出し 1 48" xfId="1661"/>
    <cellStyle name="見出し 1 49" xfId="1662"/>
    <cellStyle name="見出し 1 5" xfId="1663"/>
    <cellStyle name="見出し 1 50" xfId="1664"/>
    <cellStyle name="見出し 1 6" xfId="1665"/>
    <cellStyle name="見出し 1 7" xfId="1666"/>
    <cellStyle name="見出し 1 8" xfId="1667"/>
    <cellStyle name="見出し 1 9" xfId="1668"/>
    <cellStyle name="見出し 2 10" xfId="1669"/>
    <cellStyle name="見出し 2 11" xfId="1670"/>
    <cellStyle name="見出し 2 12" xfId="1671"/>
    <cellStyle name="見出し 2 13" xfId="1672"/>
    <cellStyle name="見出し 2 14" xfId="1673"/>
    <cellStyle name="見出し 2 15" xfId="1674"/>
    <cellStyle name="見出し 2 16" xfId="1675"/>
    <cellStyle name="見出し 2 17" xfId="1676"/>
    <cellStyle name="見出し 2 18" xfId="1677"/>
    <cellStyle name="見出し 2 19" xfId="1678"/>
    <cellStyle name="見出し 2 2" xfId="1679"/>
    <cellStyle name="見出し 2 20" xfId="1680"/>
    <cellStyle name="見出し 2 21" xfId="1681"/>
    <cellStyle name="見出し 2 22" xfId="1682"/>
    <cellStyle name="見出し 2 23" xfId="1683"/>
    <cellStyle name="見出し 2 24" xfId="1684"/>
    <cellStyle name="見出し 2 25" xfId="1685"/>
    <cellStyle name="見出し 2 26" xfId="1686"/>
    <cellStyle name="見出し 2 27" xfId="1687"/>
    <cellStyle name="見出し 2 28" xfId="1688"/>
    <cellStyle name="見出し 2 29" xfId="1689"/>
    <cellStyle name="見出し 2 3" xfId="1690"/>
    <cellStyle name="見出し 2 30" xfId="1691"/>
    <cellStyle name="見出し 2 31" xfId="1692"/>
    <cellStyle name="見出し 2 32" xfId="1693"/>
    <cellStyle name="見出し 2 33" xfId="1694"/>
    <cellStyle name="見出し 2 34" xfId="1695"/>
    <cellStyle name="見出し 2 35" xfId="1696"/>
    <cellStyle name="見出し 2 36" xfId="1697"/>
    <cellStyle name="見出し 2 37" xfId="1698"/>
    <cellStyle name="見出し 2 38" xfId="1699"/>
    <cellStyle name="見出し 2 39" xfId="1700"/>
    <cellStyle name="見出し 2 4" xfId="1701"/>
    <cellStyle name="見出し 2 40" xfId="1702"/>
    <cellStyle name="見出し 2 41" xfId="1703"/>
    <cellStyle name="見出し 2 42" xfId="1704"/>
    <cellStyle name="見出し 2 43" xfId="1705"/>
    <cellStyle name="見出し 2 44" xfId="1706"/>
    <cellStyle name="見出し 2 45" xfId="1707"/>
    <cellStyle name="見出し 2 46" xfId="1708"/>
    <cellStyle name="見出し 2 47" xfId="1709"/>
    <cellStyle name="見出し 2 48" xfId="1710"/>
    <cellStyle name="見出し 2 49" xfId="1711"/>
    <cellStyle name="見出し 2 5" xfId="1712"/>
    <cellStyle name="見出し 2 50" xfId="1713"/>
    <cellStyle name="見出し 2 6" xfId="1714"/>
    <cellStyle name="見出し 2 7" xfId="1715"/>
    <cellStyle name="見出し 2 8" xfId="1716"/>
    <cellStyle name="見出し 2 9" xfId="1717"/>
    <cellStyle name="見出し 3 10" xfId="1718"/>
    <cellStyle name="見出し 3 11" xfId="1719"/>
    <cellStyle name="見出し 3 12" xfId="1720"/>
    <cellStyle name="見出し 3 13" xfId="1721"/>
    <cellStyle name="見出し 3 14" xfId="1722"/>
    <cellStyle name="見出し 3 15" xfId="1723"/>
    <cellStyle name="見出し 3 16" xfId="1724"/>
    <cellStyle name="見出し 3 17" xfId="1725"/>
    <cellStyle name="見出し 3 18" xfId="1726"/>
    <cellStyle name="見出し 3 19" xfId="1727"/>
    <cellStyle name="見出し 3 2" xfId="1728"/>
    <cellStyle name="見出し 3 20" xfId="1729"/>
    <cellStyle name="見出し 3 21" xfId="1730"/>
    <cellStyle name="見出し 3 22" xfId="1731"/>
    <cellStyle name="見出し 3 23" xfId="1732"/>
    <cellStyle name="見出し 3 24" xfId="1733"/>
    <cellStyle name="見出し 3 25" xfId="1734"/>
    <cellStyle name="見出し 3 26" xfId="1735"/>
    <cellStyle name="見出し 3 27" xfId="1736"/>
    <cellStyle name="見出し 3 28" xfId="1737"/>
    <cellStyle name="見出し 3 29" xfId="1738"/>
    <cellStyle name="見出し 3 3" xfId="1739"/>
    <cellStyle name="見出し 3 30" xfId="1740"/>
    <cellStyle name="見出し 3 31" xfId="1741"/>
    <cellStyle name="見出し 3 32" xfId="1742"/>
    <cellStyle name="見出し 3 33" xfId="1743"/>
    <cellStyle name="見出し 3 34" xfId="1744"/>
    <cellStyle name="見出し 3 35" xfId="1745"/>
    <cellStyle name="見出し 3 36" xfId="1746"/>
    <cellStyle name="見出し 3 37" xfId="1747"/>
    <cellStyle name="見出し 3 38" xfId="1748"/>
    <cellStyle name="見出し 3 39" xfId="1749"/>
    <cellStyle name="見出し 3 4" xfId="1750"/>
    <cellStyle name="見出し 3 40" xfId="1751"/>
    <cellStyle name="見出し 3 41" xfId="1752"/>
    <cellStyle name="見出し 3 42" xfId="1753"/>
    <cellStyle name="見出し 3 43" xfId="1754"/>
    <cellStyle name="見出し 3 44" xfId="1755"/>
    <cellStyle name="見出し 3 45" xfId="1756"/>
    <cellStyle name="見出し 3 46" xfId="1757"/>
    <cellStyle name="見出し 3 47" xfId="1758"/>
    <cellStyle name="見出し 3 48" xfId="1759"/>
    <cellStyle name="見出し 3 49" xfId="1760"/>
    <cellStyle name="見出し 3 5" xfId="1761"/>
    <cellStyle name="見出し 3 50" xfId="1762"/>
    <cellStyle name="見出し 3 6" xfId="1763"/>
    <cellStyle name="見出し 3 7" xfId="1764"/>
    <cellStyle name="見出し 3 8" xfId="1765"/>
    <cellStyle name="見出し 3 9" xfId="1766"/>
    <cellStyle name="見出し 4 10" xfId="1767"/>
    <cellStyle name="見出し 4 11" xfId="1768"/>
    <cellStyle name="見出し 4 12" xfId="1769"/>
    <cellStyle name="見出し 4 13" xfId="1770"/>
    <cellStyle name="見出し 4 14" xfId="1771"/>
    <cellStyle name="見出し 4 15" xfId="1772"/>
    <cellStyle name="見出し 4 16" xfId="1773"/>
    <cellStyle name="見出し 4 17" xfId="1774"/>
    <cellStyle name="見出し 4 18" xfId="1775"/>
    <cellStyle name="見出し 4 19" xfId="1776"/>
    <cellStyle name="見出し 4 2" xfId="1777"/>
    <cellStyle name="見出し 4 20" xfId="1778"/>
    <cellStyle name="見出し 4 21" xfId="1779"/>
    <cellStyle name="見出し 4 22" xfId="1780"/>
    <cellStyle name="見出し 4 23" xfId="1781"/>
    <cellStyle name="見出し 4 24" xfId="1782"/>
    <cellStyle name="見出し 4 25" xfId="1783"/>
    <cellStyle name="見出し 4 26" xfId="1784"/>
    <cellStyle name="見出し 4 27" xfId="1785"/>
    <cellStyle name="見出し 4 28" xfId="1786"/>
    <cellStyle name="見出し 4 29" xfId="1787"/>
    <cellStyle name="見出し 4 3" xfId="1788"/>
    <cellStyle name="見出し 4 30" xfId="1789"/>
    <cellStyle name="見出し 4 31" xfId="1790"/>
    <cellStyle name="見出し 4 32" xfId="1791"/>
    <cellStyle name="見出し 4 33" xfId="1792"/>
    <cellStyle name="見出し 4 34" xfId="1793"/>
    <cellStyle name="見出し 4 35" xfId="1794"/>
    <cellStyle name="見出し 4 36" xfId="1795"/>
    <cellStyle name="見出し 4 37" xfId="1796"/>
    <cellStyle name="見出し 4 38" xfId="1797"/>
    <cellStyle name="見出し 4 39" xfId="1798"/>
    <cellStyle name="見出し 4 4" xfId="1799"/>
    <cellStyle name="見出し 4 40" xfId="1800"/>
    <cellStyle name="見出し 4 41" xfId="1801"/>
    <cellStyle name="見出し 4 42" xfId="1802"/>
    <cellStyle name="見出し 4 43" xfId="1803"/>
    <cellStyle name="見出し 4 44" xfId="1804"/>
    <cellStyle name="見出し 4 45" xfId="1805"/>
    <cellStyle name="見出し 4 46" xfId="1806"/>
    <cellStyle name="見出し 4 47" xfId="1807"/>
    <cellStyle name="見出し 4 48" xfId="1808"/>
    <cellStyle name="見出し 4 49" xfId="1809"/>
    <cellStyle name="見出し 4 5" xfId="1810"/>
    <cellStyle name="見出し 4 50" xfId="1811"/>
    <cellStyle name="見出し 4 6" xfId="1812"/>
    <cellStyle name="見出し 4 7" xfId="1813"/>
    <cellStyle name="見出し 4 8" xfId="1814"/>
    <cellStyle name="見出し 4 9" xfId="1815"/>
    <cellStyle name="集計 10" xfId="1816"/>
    <cellStyle name="集計 11" xfId="1817"/>
    <cellStyle name="集計 12" xfId="1818"/>
    <cellStyle name="集計 13" xfId="1819"/>
    <cellStyle name="集計 14" xfId="1820"/>
    <cellStyle name="集計 15" xfId="1821"/>
    <cellStyle name="集計 16" xfId="1822"/>
    <cellStyle name="集計 17" xfId="1823"/>
    <cellStyle name="集計 18" xfId="1824"/>
    <cellStyle name="集計 19" xfId="1825"/>
    <cellStyle name="集計 2" xfId="1826"/>
    <cellStyle name="集計 20" xfId="1827"/>
    <cellStyle name="集計 21" xfId="1828"/>
    <cellStyle name="集計 22" xfId="1829"/>
    <cellStyle name="集計 23" xfId="1830"/>
    <cellStyle name="集計 24" xfId="1831"/>
    <cellStyle name="集計 25" xfId="1832"/>
    <cellStyle name="集計 26" xfId="1833"/>
    <cellStyle name="集計 27" xfId="1834"/>
    <cellStyle name="集計 28" xfId="1835"/>
    <cellStyle name="集計 29" xfId="1836"/>
    <cellStyle name="集計 3" xfId="1837"/>
    <cellStyle name="集計 30" xfId="1838"/>
    <cellStyle name="集計 31" xfId="1839"/>
    <cellStyle name="集計 32" xfId="1840"/>
    <cellStyle name="集計 33" xfId="1841"/>
    <cellStyle name="集計 34" xfId="1842"/>
    <cellStyle name="集計 35" xfId="1843"/>
    <cellStyle name="集計 36" xfId="1844"/>
    <cellStyle name="集計 37" xfId="1845"/>
    <cellStyle name="集計 38" xfId="1846"/>
    <cellStyle name="集計 39" xfId="1847"/>
    <cellStyle name="集計 4" xfId="1848"/>
    <cellStyle name="集計 40" xfId="1849"/>
    <cellStyle name="集計 41" xfId="1850"/>
    <cellStyle name="集計 42" xfId="1851"/>
    <cellStyle name="集計 43" xfId="1852"/>
    <cellStyle name="集計 44" xfId="1853"/>
    <cellStyle name="集計 45" xfId="1854"/>
    <cellStyle name="集計 46" xfId="1855"/>
    <cellStyle name="集計 47" xfId="1856"/>
    <cellStyle name="集計 48" xfId="1857"/>
    <cellStyle name="集計 49" xfId="1858"/>
    <cellStyle name="集計 5" xfId="1859"/>
    <cellStyle name="集計 50" xfId="1860"/>
    <cellStyle name="集計 6" xfId="1861"/>
    <cellStyle name="集計 7" xfId="1862"/>
    <cellStyle name="集計 8" xfId="1863"/>
    <cellStyle name="集計 9" xfId="1864"/>
    <cellStyle name="出力 10" xfId="1865"/>
    <cellStyle name="出力 11" xfId="1866"/>
    <cellStyle name="出力 12" xfId="1867"/>
    <cellStyle name="出力 13" xfId="1868"/>
    <cellStyle name="出力 14" xfId="1869"/>
    <cellStyle name="出力 15" xfId="1870"/>
    <cellStyle name="出力 16" xfId="1871"/>
    <cellStyle name="出力 17" xfId="1872"/>
    <cellStyle name="出力 18" xfId="1873"/>
    <cellStyle name="出力 19" xfId="1874"/>
    <cellStyle name="出力 2" xfId="1875"/>
    <cellStyle name="出力 20" xfId="1876"/>
    <cellStyle name="出力 21" xfId="1877"/>
    <cellStyle name="出力 22" xfId="1878"/>
    <cellStyle name="出力 23" xfId="1879"/>
    <cellStyle name="出力 24" xfId="1880"/>
    <cellStyle name="出力 25" xfId="1881"/>
    <cellStyle name="出力 26" xfId="1882"/>
    <cellStyle name="出力 27" xfId="1883"/>
    <cellStyle name="出力 28" xfId="1884"/>
    <cellStyle name="出力 29" xfId="1885"/>
    <cellStyle name="出力 3" xfId="1886"/>
    <cellStyle name="出力 30" xfId="1887"/>
    <cellStyle name="出力 31" xfId="1888"/>
    <cellStyle name="出力 32" xfId="1889"/>
    <cellStyle name="出力 33" xfId="1890"/>
    <cellStyle name="出力 34" xfId="1891"/>
    <cellStyle name="出力 35" xfId="1892"/>
    <cellStyle name="出力 36" xfId="1893"/>
    <cellStyle name="出力 37" xfId="1894"/>
    <cellStyle name="出力 38" xfId="1895"/>
    <cellStyle name="出力 39" xfId="1896"/>
    <cellStyle name="出力 4" xfId="1897"/>
    <cellStyle name="出力 40" xfId="1898"/>
    <cellStyle name="出力 41" xfId="1899"/>
    <cellStyle name="出力 42" xfId="1900"/>
    <cellStyle name="出力 43" xfId="1901"/>
    <cellStyle name="出力 44" xfId="1902"/>
    <cellStyle name="出力 45" xfId="1903"/>
    <cellStyle name="出力 46" xfId="1904"/>
    <cellStyle name="出力 47" xfId="1905"/>
    <cellStyle name="出力 48" xfId="1906"/>
    <cellStyle name="出力 49" xfId="1907"/>
    <cellStyle name="出力 5" xfId="1908"/>
    <cellStyle name="出力 50" xfId="1909"/>
    <cellStyle name="出力 6" xfId="1910"/>
    <cellStyle name="出力 7" xfId="1911"/>
    <cellStyle name="出力 8" xfId="1912"/>
    <cellStyle name="出力 9" xfId="1913"/>
    <cellStyle name="説明文 10" xfId="1914"/>
    <cellStyle name="説明文 11" xfId="1915"/>
    <cellStyle name="説明文 12" xfId="1916"/>
    <cellStyle name="説明文 13" xfId="1917"/>
    <cellStyle name="説明文 14" xfId="1918"/>
    <cellStyle name="説明文 15" xfId="1919"/>
    <cellStyle name="説明文 16" xfId="1920"/>
    <cellStyle name="説明文 17" xfId="1921"/>
    <cellStyle name="説明文 18" xfId="1922"/>
    <cellStyle name="説明文 19" xfId="1923"/>
    <cellStyle name="説明文 2" xfId="1924"/>
    <cellStyle name="説明文 20" xfId="1925"/>
    <cellStyle name="説明文 21" xfId="1926"/>
    <cellStyle name="説明文 22" xfId="1927"/>
    <cellStyle name="説明文 23" xfId="1928"/>
    <cellStyle name="説明文 24" xfId="1929"/>
    <cellStyle name="説明文 25" xfId="1930"/>
    <cellStyle name="説明文 26" xfId="1931"/>
    <cellStyle name="説明文 27" xfId="1932"/>
    <cellStyle name="説明文 28" xfId="1933"/>
    <cellStyle name="説明文 29" xfId="1934"/>
    <cellStyle name="説明文 3" xfId="1935"/>
    <cellStyle name="説明文 30" xfId="1936"/>
    <cellStyle name="説明文 31" xfId="1937"/>
    <cellStyle name="説明文 32" xfId="1938"/>
    <cellStyle name="説明文 33" xfId="1939"/>
    <cellStyle name="説明文 34" xfId="1940"/>
    <cellStyle name="説明文 35" xfId="1941"/>
    <cellStyle name="説明文 36" xfId="1942"/>
    <cellStyle name="説明文 37" xfId="1943"/>
    <cellStyle name="説明文 38" xfId="1944"/>
    <cellStyle name="説明文 39" xfId="1945"/>
    <cellStyle name="説明文 4" xfId="1946"/>
    <cellStyle name="説明文 40" xfId="1947"/>
    <cellStyle name="説明文 41" xfId="1948"/>
    <cellStyle name="説明文 42" xfId="1949"/>
    <cellStyle name="説明文 43" xfId="1950"/>
    <cellStyle name="説明文 44" xfId="1951"/>
    <cellStyle name="説明文 45" xfId="1952"/>
    <cellStyle name="説明文 46" xfId="1953"/>
    <cellStyle name="説明文 47" xfId="1954"/>
    <cellStyle name="説明文 48" xfId="1955"/>
    <cellStyle name="説明文 49" xfId="1956"/>
    <cellStyle name="説明文 5" xfId="1957"/>
    <cellStyle name="説明文 50" xfId="1958"/>
    <cellStyle name="説明文 6" xfId="1959"/>
    <cellStyle name="説明文 7" xfId="1960"/>
    <cellStyle name="説明文 8" xfId="1961"/>
    <cellStyle name="説明文 9" xfId="1962"/>
    <cellStyle name="入力 10" xfId="1963"/>
    <cellStyle name="入力 11" xfId="1964"/>
    <cellStyle name="入力 12" xfId="1965"/>
    <cellStyle name="入力 13" xfId="1966"/>
    <cellStyle name="入力 14" xfId="1967"/>
    <cellStyle name="入力 15" xfId="1968"/>
    <cellStyle name="入力 16" xfId="1969"/>
    <cellStyle name="入力 17" xfId="1970"/>
    <cellStyle name="入力 18" xfId="1971"/>
    <cellStyle name="入力 19" xfId="1972"/>
    <cellStyle name="入力 2" xfId="1973"/>
    <cellStyle name="入力 20" xfId="1974"/>
    <cellStyle name="入力 21" xfId="1975"/>
    <cellStyle name="入力 22" xfId="1976"/>
    <cellStyle name="入力 23" xfId="1977"/>
    <cellStyle name="入力 24" xfId="1978"/>
    <cellStyle name="入力 25" xfId="1979"/>
    <cellStyle name="入力 26" xfId="1980"/>
    <cellStyle name="入力 27" xfId="1981"/>
    <cellStyle name="入力 28" xfId="1982"/>
    <cellStyle name="入力 29" xfId="1983"/>
    <cellStyle name="入力 3" xfId="1984"/>
    <cellStyle name="入力 30" xfId="1985"/>
    <cellStyle name="入力 31" xfId="1986"/>
    <cellStyle name="入力 32" xfId="1987"/>
    <cellStyle name="入力 33" xfId="1988"/>
    <cellStyle name="入力 34" xfId="1989"/>
    <cellStyle name="入力 35" xfId="1990"/>
    <cellStyle name="入力 36" xfId="1991"/>
    <cellStyle name="入力 37" xfId="1992"/>
    <cellStyle name="入力 38" xfId="1993"/>
    <cellStyle name="入力 39" xfId="1994"/>
    <cellStyle name="入力 4" xfId="1995"/>
    <cellStyle name="入力 40" xfId="1996"/>
    <cellStyle name="入力 41" xfId="1997"/>
    <cellStyle name="入力 42" xfId="1998"/>
    <cellStyle name="入力 43" xfId="1999"/>
    <cellStyle name="入力 44" xfId="2000"/>
    <cellStyle name="入力 45" xfId="2001"/>
    <cellStyle name="入力 46" xfId="2002"/>
    <cellStyle name="入力 47" xfId="2003"/>
    <cellStyle name="入力 48" xfId="2004"/>
    <cellStyle name="入力 49" xfId="2005"/>
    <cellStyle name="入力 5" xfId="2006"/>
    <cellStyle name="入力 50" xfId="2007"/>
    <cellStyle name="入力 6" xfId="2008"/>
    <cellStyle name="入力 7" xfId="2009"/>
    <cellStyle name="入力 8" xfId="2010"/>
    <cellStyle name="入力 9" xfId="2011"/>
    <cellStyle name="標準" xfId="0" builtinId="0"/>
    <cellStyle name="表示済みのハイパーリンク" xfId="2012" builtinId="9" customBuiltin="1"/>
    <cellStyle name="良い 10" xfId="2013"/>
    <cellStyle name="良い 11" xfId="2014"/>
    <cellStyle name="良い 12" xfId="2015"/>
    <cellStyle name="良い 13" xfId="2016"/>
    <cellStyle name="良い 14" xfId="2017"/>
    <cellStyle name="良い 15" xfId="2018"/>
    <cellStyle name="良い 16" xfId="2019"/>
    <cellStyle name="良い 17" xfId="2020"/>
    <cellStyle name="良い 18" xfId="2021"/>
    <cellStyle name="良い 19" xfId="2022"/>
    <cellStyle name="良い 2" xfId="2023"/>
    <cellStyle name="良い 20" xfId="2024"/>
    <cellStyle name="良い 21" xfId="2025"/>
    <cellStyle name="良い 22" xfId="2026"/>
    <cellStyle name="良い 23" xfId="2027"/>
    <cellStyle name="良い 24" xfId="2028"/>
    <cellStyle name="良い 25" xfId="2029"/>
    <cellStyle name="良い 26" xfId="2030"/>
    <cellStyle name="良い 27" xfId="2031"/>
    <cellStyle name="良い 28" xfId="2032"/>
    <cellStyle name="良い 29" xfId="2033"/>
    <cellStyle name="良い 3" xfId="2034"/>
    <cellStyle name="良い 30" xfId="2035"/>
    <cellStyle name="良い 31" xfId="2036"/>
    <cellStyle name="良い 32" xfId="2037"/>
    <cellStyle name="良い 33" xfId="2038"/>
    <cellStyle name="良い 34" xfId="2039"/>
    <cellStyle name="良い 35" xfId="2040"/>
    <cellStyle name="良い 36" xfId="2041"/>
    <cellStyle name="良い 37" xfId="2042"/>
    <cellStyle name="良い 38" xfId="2043"/>
    <cellStyle name="良い 39" xfId="2044"/>
    <cellStyle name="良い 4" xfId="2045"/>
    <cellStyle name="良い 40" xfId="2046"/>
    <cellStyle name="良い 41" xfId="2047"/>
    <cellStyle name="良い 42" xfId="2048"/>
    <cellStyle name="良い 43" xfId="2049"/>
    <cellStyle name="良い 44" xfId="2050"/>
    <cellStyle name="良い 45" xfId="2051"/>
    <cellStyle name="良い 46" xfId="2052"/>
    <cellStyle name="良い 47" xfId="2053"/>
    <cellStyle name="良い 48" xfId="2054"/>
    <cellStyle name="良い 49" xfId="2055"/>
    <cellStyle name="良い 5" xfId="2056"/>
    <cellStyle name="良い 50" xfId="2057"/>
    <cellStyle name="良い 6" xfId="2058"/>
    <cellStyle name="良い 7" xfId="2059"/>
    <cellStyle name="良い 8" xfId="2060"/>
    <cellStyle name="良い 9" xfId="20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H81"/>
  <sheetViews>
    <sheetView tabSelected="1" view="pageBreakPreview" zoomScaleNormal="100" workbookViewId="0">
      <pane xSplit="7" ySplit="8" topLeftCell="H9" activePane="bottomRight" state="frozen"/>
      <selection pane="topRight" activeCell="H1" sqref="H1"/>
      <selection pane="bottomLeft" activeCell="A9" sqref="A9"/>
      <selection pane="bottomRight" activeCell="H9" sqref="H9"/>
    </sheetView>
  </sheetViews>
  <sheetFormatPr defaultColWidth="9.140625" defaultRowHeight="12" x14ac:dyDescent="0.15"/>
  <cols>
    <col min="1" max="6" width="2.7109375" style="1" customWidth="1"/>
    <col min="7" max="7" width="15.5703125" style="1" customWidth="1"/>
    <col min="8" max="8" width="10.28515625" style="2" customWidth="1"/>
    <col min="9" max="9" width="10.140625" style="2" customWidth="1"/>
    <col min="10" max="15" width="8.5703125" style="2" customWidth="1"/>
    <col min="16" max="16" width="3.7109375" style="2" customWidth="1"/>
    <col min="17" max="17" width="8.42578125" style="2" customWidth="1"/>
    <col min="18" max="25" width="8.140625" style="2" customWidth="1"/>
    <col min="26" max="30" width="2.7109375" style="1" customWidth="1"/>
    <col min="31" max="31" width="15.5703125" style="1" customWidth="1"/>
    <col min="32" max="16384" width="9.140625" style="2"/>
  </cols>
  <sheetData>
    <row r="1" spans="1:34" x14ac:dyDescent="0.15">
      <c r="B1" s="43" t="s">
        <v>97</v>
      </c>
      <c r="Q1" s="44" t="s">
        <v>98</v>
      </c>
    </row>
    <row r="2" spans="1:34" s="3" customFormat="1" ht="14.25" x14ac:dyDescent="0.15">
      <c r="B2" s="4"/>
      <c r="C2" s="4"/>
      <c r="D2" s="4"/>
      <c r="E2" s="4"/>
      <c r="F2" s="4"/>
      <c r="G2" s="4"/>
      <c r="H2" s="225" t="s">
        <v>81</v>
      </c>
      <c r="I2" s="225"/>
      <c r="J2" s="225"/>
      <c r="K2" s="225"/>
      <c r="L2" s="225"/>
      <c r="M2" s="225"/>
      <c r="N2" s="225"/>
      <c r="O2" s="4"/>
      <c r="Q2" s="4"/>
      <c r="R2" s="225" t="s">
        <v>78</v>
      </c>
      <c r="S2" s="225"/>
      <c r="T2" s="225"/>
      <c r="U2" s="225"/>
      <c r="V2" s="225"/>
      <c r="W2" s="225"/>
      <c r="X2" s="225"/>
      <c r="Y2" s="225"/>
      <c r="Z2" s="4"/>
      <c r="AA2" s="4"/>
      <c r="AB2" s="4"/>
      <c r="AC2" s="4"/>
      <c r="AD2" s="4"/>
      <c r="AE2" s="4"/>
    </row>
    <row r="3" spans="1:34" s="8" customFormat="1" ht="14.25" x14ac:dyDescent="0.15">
      <c r="A3" s="5"/>
      <c r="B3" s="3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Q3" s="7"/>
      <c r="R3" s="7"/>
      <c r="S3" s="7"/>
      <c r="T3" s="7"/>
      <c r="U3" s="7"/>
      <c r="V3" s="7"/>
      <c r="W3" s="7"/>
      <c r="X3" s="7"/>
      <c r="Y3" s="7"/>
      <c r="Z3" s="5"/>
      <c r="AA3" s="5"/>
      <c r="AB3" s="5"/>
      <c r="AC3" s="5"/>
      <c r="AD3" s="5"/>
      <c r="AE3" s="5"/>
    </row>
    <row r="4" spans="1:34" s="11" customFormat="1" ht="14.1" customHeight="1" thickBot="1" x14ac:dyDescent="0.2">
      <c r="A4" s="8"/>
      <c r="B4" s="9" t="s">
        <v>80</v>
      </c>
      <c r="C4" s="6"/>
      <c r="D4" s="6"/>
      <c r="E4" s="6"/>
      <c r="F4" s="6"/>
      <c r="G4" s="6"/>
      <c r="H4" s="10"/>
      <c r="I4" s="10"/>
      <c r="J4" s="10"/>
      <c r="K4" s="10"/>
      <c r="L4" s="10"/>
      <c r="M4" s="10"/>
      <c r="N4" s="10"/>
      <c r="O4" s="10"/>
      <c r="Q4" s="10"/>
      <c r="R4" s="10"/>
      <c r="S4" s="10"/>
      <c r="T4" s="10"/>
      <c r="U4" s="10"/>
      <c r="V4" s="10"/>
      <c r="W4" s="10"/>
      <c r="X4" s="10"/>
      <c r="Y4" s="10"/>
      <c r="Z4" s="1"/>
      <c r="AA4" s="1"/>
      <c r="AB4" s="1"/>
      <c r="AC4" s="1"/>
      <c r="AD4" s="1"/>
      <c r="AE4" s="1"/>
    </row>
    <row r="5" spans="1:34" s="13" customFormat="1" ht="14.1" customHeight="1" x14ac:dyDescent="0.15">
      <c r="A5" s="2"/>
      <c r="B5" s="201" t="s">
        <v>32</v>
      </c>
      <c r="C5" s="202"/>
      <c r="D5" s="202"/>
      <c r="E5" s="202"/>
      <c r="F5" s="202"/>
      <c r="G5" s="203"/>
      <c r="H5" s="210" t="s">
        <v>37</v>
      </c>
      <c r="I5" s="230" t="s">
        <v>76</v>
      </c>
      <c r="J5" s="228"/>
      <c r="K5" s="228"/>
      <c r="L5" s="228"/>
      <c r="M5" s="228"/>
      <c r="N5" s="228"/>
      <c r="O5" s="228"/>
      <c r="P5" s="12"/>
      <c r="Q5" s="228" t="s">
        <v>77</v>
      </c>
      <c r="R5" s="228"/>
      <c r="S5" s="228"/>
      <c r="T5" s="228"/>
      <c r="U5" s="228"/>
      <c r="V5" s="228"/>
      <c r="W5" s="228"/>
      <c r="X5" s="228"/>
      <c r="Y5" s="229"/>
      <c r="Z5" s="216" t="s">
        <v>34</v>
      </c>
      <c r="AA5" s="217"/>
      <c r="AB5" s="217"/>
      <c r="AC5" s="217"/>
      <c r="AD5" s="217"/>
      <c r="AE5" s="217"/>
    </row>
    <row r="6" spans="1:34" s="13" customFormat="1" ht="14.1" customHeight="1" x14ac:dyDescent="0.15">
      <c r="A6" s="2"/>
      <c r="B6" s="204"/>
      <c r="C6" s="204"/>
      <c r="D6" s="204"/>
      <c r="E6" s="204"/>
      <c r="F6" s="204"/>
      <c r="G6" s="205"/>
      <c r="H6" s="211"/>
      <c r="I6" s="196" t="s">
        <v>0</v>
      </c>
      <c r="J6" s="196" t="s">
        <v>1</v>
      </c>
      <c r="K6" s="196" t="s">
        <v>2</v>
      </c>
      <c r="L6" s="196" t="s">
        <v>3</v>
      </c>
      <c r="M6" s="196" t="s">
        <v>4</v>
      </c>
      <c r="N6" s="196" t="s">
        <v>5</v>
      </c>
      <c r="O6" s="231" t="s">
        <v>6</v>
      </c>
      <c r="P6" s="14"/>
      <c r="Q6" s="234" t="s">
        <v>0</v>
      </c>
      <c r="R6" s="196" t="s">
        <v>7</v>
      </c>
      <c r="S6" s="196" t="s">
        <v>8</v>
      </c>
      <c r="T6" s="196" t="s">
        <v>9</v>
      </c>
      <c r="U6" s="196" t="s">
        <v>10</v>
      </c>
      <c r="V6" s="196" t="s">
        <v>11</v>
      </c>
      <c r="W6" s="196" t="s">
        <v>12</v>
      </c>
      <c r="X6" s="196" t="s">
        <v>13</v>
      </c>
      <c r="Y6" s="196" t="s">
        <v>14</v>
      </c>
      <c r="Z6" s="218"/>
      <c r="AA6" s="219"/>
      <c r="AB6" s="219"/>
      <c r="AC6" s="219"/>
      <c r="AD6" s="219"/>
      <c r="AE6" s="219"/>
    </row>
    <row r="7" spans="1:34" s="13" customFormat="1" ht="14.1" customHeight="1" x14ac:dyDescent="0.15">
      <c r="A7" s="15"/>
      <c r="B7" s="206"/>
      <c r="C7" s="206"/>
      <c r="D7" s="206"/>
      <c r="E7" s="206"/>
      <c r="F7" s="206"/>
      <c r="G7" s="207"/>
      <c r="H7" s="211"/>
      <c r="I7" s="197"/>
      <c r="J7" s="197"/>
      <c r="K7" s="197"/>
      <c r="L7" s="197"/>
      <c r="M7" s="197"/>
      <c r="N7" s="197"/>
      <c r="O7" s="232"/>
      <c r="P7" s="16"/>
      <c r="Q7" s="235"/>
      <c r="R7" s="197"/>
      <c r="S7" s="197"/>
      <c r="T7" s="197"/>
      <c r="U7" s="197"/>
      <c r="V7" s="197"/>
      <c r="W7" s="197"/>
      <c r="X7" s="197"/>
      <c r="Y7" s="197"/>
      <c r="Z7" s="218"/>
      <c r="AA7" s="219"/>
      <c r="AB7" s="219"/>
      <c r="AC7" s="219"/>
      <c r="AD7" s="219"/>
      <c r="AE7" s="219"/>
      <c r="AF7" s="13" t="s">
        <v>82</v>
      </c>
    </row>
    <row r="8" spans="1:34" s="13" customFormat="1" ht="14.1" customHeight="1" x14ac:dyDescent="0.15">
      <c r="A8" s="15"/>
      <c r="B8" s="208"/>
      <c r="C8" s="208"/>
      <c r="D8" s="208"/>
      <c r="E8" s="208"/>
      <c r="F8" s="208"/>
      <c r="G8" s="209"/>
      <c r="H8" s="212"/>
      <c r="I8" s="198"/>
      <c r="J8" s="198"/>
      <c r="K8" s="198"/>
      <c r="L8" s="198"/>
      <c r="M8" s="198"/>
      <c r="N8" s="198"/>
      <c r="O8" s="233"/>
      <c r="P8" s="14"/>
      <c r="Q8" s="236"/>
      <c r="R8" s="198"/>
      <c r="S8" s="198"/>
      <c r="T8" s="198"/>
      <c r="U8" s="198"/>
      <c r="V8" s="198"/>
      <c r="W8" s="198"/>
      <c r="X8" s="198"/>
      <c r="Y8" s="198"/>
      <c r="Z8" s="220"/>
      <c r="AA8" s="221"/>
      <c r="AB8" s="221"/>
      <c r="AC8" s="221"/>
      <c r="AD8" s="221"/>
      <c r="AE8" s="221"/>
      <c r="AF8" s="17" t="s">
        <v>94</v>
      </c>
      <c r="AG8" s="17" t="s">
        <v>92</v>
      </c>
      <c r="AH8" s="17" t="s">
        <v>93</v>
      </c>
    </row>
    <row r="9" spans="1:34" s="22" customFormat="1" x14ac:dyDescent="0.15">
      <c r="A9" s="2"/>
      <c r="B9" s="199" t="s">
        <v>73</v>
      </c>
      <c r="C9" s="199"/>
      <c r="D9" s="199"/>
      <c r="E9" s="199"/>
      <c r="F9" s="199"/>
      <c r="G9" s="200"/>
      <c r="H9" s="46">
        <f>SUM(J9:O9,R9:Y9)</f>
        <v>240980</v>
      </c>
      <c r="I9" s="47">
        <f>SUM(J9:O9)</f>
        <v>17826</v>
      </c>
      <c r="J9" s="48">
        <v>2031</v>
      </c>
      <c r="K9" s="48">
        <v>2445</v>
      </c>
      <c r="L9" s="48">
        <v>3236</v>
      </c>
      <c r="M9" s="48">
        <v>3421</v>
      </c>
      <c r="N9" s="48">
        <v>3042</v>
      </c>
      <c r="O9" s="49">
        <v>3651</v>
      </c>
      <c r="P9" s="18"/>
      <c r="Q9" s="92">
        <f>SUM(R9:Y9)</f>
        <v>223154</v>
      </c>
      <c r="R9" s="93">
        <v>24974</v>
      </c>
      <c r="S9" s="93">
        <v>23061</v>
      </c>
      <c r="T9" s="93">
        <v>41173</v>
      </c>
      <c r="U9" s="93">
        <v>42501</v>
      </c>
      <c r="V9" s="93">
        <v>34589</v>
      </c>
      <c r="W9" s="93">
        <v>12154</v>
      </c>
      <c r="X9" s="93">
        <v>10967</v>
      </c>
      <c r="Y9" s="93">
        <v>33735</v>
      </c>
      <c r="Z9" s="213" t="s">
        <v>73</v>
      </c>
      <c r="AA9" s="187"/>
      <c r="AB9" s="187"/>
      <c r="AC9" s="187"/>
      <c r="AD9" s="187"/>
      <c r="AE9" s="187"/>
      <c r="AF9" s="21">
        <f>SUM(I9,Q9)-H9</f>
        <v>0</v>
      </c>
      <c r="AG9" s="21">
        <f>SUM(J9:O9)-I9</f>
        <v>0</v>
      </c>
      <c r="AH9" s="21">
        <f>SUM(R9:Y9)-Q9</f>
        <v>0</v>
      </c>
    </row>
    <row r="10" spans="1:34" s="22" customFormat="1" x14ac:dyDescent="0.15">
      <c r="A10" s="23"/>
      <c r="B10" s="20"/>
      <c r="C10" s="187" t="s">
        <v>74</v>
      </c>
      <c r="D10" s="187"/>
      <c r="E10" s="187"/>
      <c r="F10" s="187"/>
      <c r="G10" s="188"/>
      <c r="H10" s="46">
        <f t="shared" ref="H10:H64" si="0">SUM(J10:O10,R10:Y10)</f>
        <v>3789</v>
      </c>
      <c r="I10" s="50">
        <f t="shared" ref="I10:I64" si="1">SUM(J10:O10)</f>
        <v>348</v>
      </c>
      <c r="J10" s="51">
        <v>41</v>
      </c>
      <c r="K10" s="51">
        <v>35</v>
      </c>
      <c r="L10" s="51">
        <v>63</v>
      </c>
      <c r="M10" s="51">
        <v>54</v>
      </c>
      <c r="N10" s="51">
        <v>66</v>
      </c>
      <c r="O10" s="52">
        <v>89</v>
      </c>
      <c r="P10" s="18"/>
      <c r="Q10" s="92">
        <f t="shared" ref="Q10:Q64" si="2">SUM(R10:Y10)</f>
        <v>3441</v>
      </c>
      <c r="R10" s="94">
        <v>485</v>
      </c>
      <c r="S10" s="94">
        <v>456</v>
      </c>
      <c r="T10" s="94">
        <v>767</v>
      </c>
      <c r="U10" s="94">
        <v>736</v>
      </c>
      <c r="V10" s="94">
        <v>527</v>
      </c>
      <c r="W10" s="94">
        <v>107</v>
      </c>
      <c r="X10" s="94">
        <v>126</v>
      </c>
      <c r="Y10" s="94">
        <v>237</v>
      </c>
      <c r="Z10" s="19"/>
      <c r="AA10" s="187" t="s">
        <v>74</v>
      </c>
      <c r="AB10" s="187"/>
      <c r="AC10" s="187"/>
      <c r="AD10" s="187"/>
      <c r="AE10" s="187"/>
      <c r="AF10" s="21">
        <f t="shared" ref="AF10:AF64" si="3">SUM(I10,Q10)-H10</f>
        <v>0</v>
      </c>
      <c r="AG10" s="21">
        <f t="shared" ref="AG10:AG64" si="4">SUM(J10:O10)-I10</f>
        <v>0</v>
      </c>
      <c r="AH10" s="21">
        <f t="shared" ref="AH10:AH64" si="5">SUM(R10:Y10)-Q10</f>
        <v>0</v>
      </c>
    </row>
    <row r="11" spans="1:34" s="13" customFormat="1" x14ac:dyDescent="0.15">
      <c r="A11" s="23"/>
      <c r="B11" s="24"/>
      <c r="C11" s="24"/>
      <c r="D11" s="183" t="s">
        <v>75</v>
      </c>
      <c r="E11" s="183"/>
      <c r="F11" s="183"/>
      <c r="G11" s="184"/>
      <c r="H11" s="46">
        <f t="shared" si="0"/>
        <v>754</v>
      </c>
      <c r="I11" s="53">
        <f t="shared" si="1"/>
        <v>45</v>
      </c>
      <c r="J11" s="54">
        <v>4</v>
      </c>
      <c r="K11" s="54">
        <v>3</v>
      </c>
      <c r="L11" s="54">
        <v>7</v>
      </c>
      <c r="M11" s="54">
        <v>10</v>
      </c>
      <c r="N11" s="54">
        <v>9</v>
      </c>
      <c r="O11" s="55">
        <v>12</v>
      </c>
      <c r="P11" s="25"/>
      <c r="Q11" s="95">
        <f t="shared" si="2"/>
        <v>709</v>
      </c>
      <c r="R11" s="96">
        <v>75</v>
      </c>
      <c r="S11" s="96">
        <v>75</v>
      </c>
      <c r="T11" s="96">
        <v>160</v>
      </c>
      <c r="U11" s="96">
        <v>135</v>
      </c>
      <c r="V11" s="96">
        <v>119</v>
      </c>
      <c r="W11" s="96">
        <v>23</v>
      </c>
      <c r="X11" s="96">
        <v>37</v>
      </c>
      <c r="Y11" s="96">
        <v>85</v>
      </c>
      <c r="Z11" s="26"/>
      <c r="AA11" s="27"/>
      <c r="AB11" s="180" t="s">
        <v>75</v>
      </c>
      <c r="AC11" s="180"/>
      <c r="AD11" s="180"/>
      <c r="AE11" s="180"/>
      <c r="AF11" s="21">
        <f t="shared" si="3"/>
        <v>0</v>
      </c>
      <c r="AG11" s="21">
        <f t="shared" si="4"/>
        <v>0</v>
      </c>
      <c r="AH11" s="21">
        <f t="shared" si="5"/>
        <v>0</v>
      </c>
    </row>
    <row r="12" spans="1:34" s="13" customFormat="1" x14ac:dyDescent="0.15">
      <c r="A12" s="2"/>
      <c r="B12" s="27"/>
      <c r="C12" s="27"/>
      <c r="D12" s="27"/>
      <c r="E12" s="180" t="s">
        <v>15</v>
      </c>
      <c r="F12" s="180"/>
      <c r="G12" s="181"/>
      <c r="H12" s="46">
        <f t="shared" si="0"/>
        <v>705</v>
      </c>
      <c r="I12" s="53">
        <f t="shared" si="1"/>
        <v>42</v>
      </c>
      <c r="J12" s="56">
        <v>3</v>
      </c>
      <c r="K12" s="56">
        <v>3</v>
      </c>
      <c r="L12" s="56">
        <v>6</v>
      </c>
      <c r="M12" s="56">
        <v>10</v>
      </c>
      <c r="N12" s="56">
        <v>8</v>
      </c>
      <c r="O12" s="56">
        <v>12</v>
      </c>
      <c r="P12" s="25"/>
      <c r="Q12" s="95">
        <f t="shared" si="2"/>
        <v>663</v>
      </c>
      <c r="R12" s="56">
        <v>62</v>
      </c>
      <c r="S12" s="56">
        <v>72</v>
      </c>
      <c r="T12" s="56">
        <v>152</v>
      </c>
      <c r="U12" s="56">
        <v>130</v>
      </c>
      <c r="V12" s="56">
        <v>110</v>
      </c>
      <c r="W12" s="56">
        <v>22</v>
      </c>
      <c r="X12" s="56">
        <v>36</v>
      </c>
      <c r="Y12" s="97">
        <v>79</v>
      </c>
      <c r="Z12" s="26"/>
      <c r="AA12" s="27"/>
      <c r="AB12" s="27"/>
      <c r="AC12" s="180" t="s">
        <v>15</v>
      </c>
      <c r="AD12" s="180"/>
      <c r="AE12" s="180"/>
      <c r="AF12" s="21">
        <f t="shared" si="3"/>
        <v>0</v>
      </c>
      <c r="AG12" s="21">
        <f t="shared" si="4"/>
        <v>0</v>
      </c>
      <c r="AH12" s="21">
        <f t="shared" si="5"/>
        <v>0</v>
      </c>
    </row>
    <row r="13" spans="1:34" s="13" customFormat="1" x14ac:dyDescent="0.15">
      <c r="A13" s="2"/>
      <c r="B13" s="27"/>
      <c r="C13" s="27"/>
      <c r="D13" s="27"/>
      <c r="E13" s="180" t="s">
        <v>38</v>
      </c>
      <c r="F13" s="180"/>
      <c r="G13" s="181"/>
      <c r="H13" s="46">
        <f t="shared" si="0"/>
        <v>9</v>
      </c>
      <c r="I13" s="53">
        <f t="shared" si="1"/>
        <v>2</v>
      </c>
      <c r="J13" s="56">
        <v>1</v>
      </c>
      <c r="K13" s="56">
        <v>0</v>
      </c>
      <c r="L13" s="56">
        <v>0</v>
      </c>
      <c r="M13" s="56">
        <v>0</v>
      </c>
      <c r="N13" s="56">
        <v>1</v>
      </c>
      <c r="O13" s="56">
        <v>0</v>
      </c>
      <c r="P13" s="25"/>
      <c r="Q13" s="95">
        <f t="shared" si="2"/>
        <v>7</v>
      </c>
      <c r="R13" s="56">
        <v>4</v>
      </c>
      <c r="S13" s="56">
        <v>2</v>
      </c>
      <c r="T13" s="56">
        <v>1</v>
      </c>
      <c r="U13" s="56">
        <v>0</v>
      </c>
      <c r="V13" s="56">
        <v>0</v>
      </c>
      <c r="W13" s="56">
        <v>0</v>
      </c>
      <c r="X13" s="56">
        <v>0</v>
      </c>
      <c r="Y13" s="97">
        <v>0</v>
      </c>
      <c r="Z13" s="26"/>
      <c r="AA13" s="27"/>
      <c r="AB13" s="27"/>
      <c r="AC13" s="180" t="s">
        <v>38</v>
      </c>
      <c r="AD13" s="180"/>
      <c r="AE13" s="180"/>
      <c r="AF13" s="21">
        <f t="shared" si="3"/>
        <v>0</v>
      </c>
      <c r="AG13" s="21">
        <f t="shared" si="4"/>
        <v>0</v>
      </c>
      <c r="AH13" s="21">
        <f t="shared" si="5"/>
        <v>0</v>
      </c>
    </row>
    <row r="14" spans="1:34" s="13" customFormat="1" x14ac:dyDescent="0.15">
      <c r="A14" s="2"/>
      <c r="B14" s="27"/>
      <c r="C14" s="27"/>
      <c r="D14" s="27"/>
      <c r="E14" s="180" t="s">
        <v>16</v>
      </c>
      <c r="F14" s="180"/>
      <c r="G14" s="181"/>
      <c r="H14" s="46">
        <f t="shared" si="0"/>
        <v>19</v>
      </c>
      <c r="I14" s="53">
        <f t="shared" si="1"/>
        <v>1</v>
      </c>
      <c r="J14" s="56">
        <v>0</v>
      </c>
      <c r="K14" s="56">
        <v>0</v>
      </c>
      <c r="L14" s="56">
        <v>1</v>
      </c>
      <c r="M14" s="56">
        <v>0</v>
      </c>
      <c r="N14" s="56">
        <v>0</v>
      </c>
      <c r="O14" s="56">
        <v>0</v>
      </c>
      <c r="P14" s="25"/>
      <c r="Q14" s="95">
        <f t="shared" si="2"/>
        <v>18</v>
      </c>
      <c r="R14" s="56">
        <v>4</v>
      </c>
      <c r="S14" s="56">
        <v>1</v>
      </c>
      <c r="T14" s="56">
        <v>3</v>
      </c>
      <c r="U14" s="56">
        <v>2</v>
      </c>
      <c r="V14" s="56">
        <v>4</v>
      </c>
      <c r="W14" s="56">
        <v>0</v>
      </c>
      <c r="X14" s="56">
        <v>1</v>
      </c>
      <c r="Y14" s="97">
        <v>3</v>
      </c>
      <c r="Z14" s="26"/>
      <c r="AA14" s="27"/>
      <c r="AB14" s="27"/>
      <c r="AC14" s="180" t="s">
        <v>16</v>
      </c>
      <c r="AD14" s="180"/>
      <c r="AE14" s="180"/>
      <c r="AF14" s="21">
        <f t="shared" si="3"/>
        <v>0</v>
      </c>
      <c r="AG14" s="21">
        <f t="shared" si="4"/>
        <v>0</v>
      </c>
      <c r="AH14" s="21">
        <f t="shared" si="5"/>
        <v>0</v>
      </c>
    </row>
    <row r="15" spans="1:34" s="13" customFormat="1" x14ac:dyDescent="0.15">
      <c r="A15" s="2"/>
      <c r="B15" s="27"/>
      <c r="C15" s="27"/>
      <c r="D15" s="27"/>
      <c r="E15" s="180" t="s">
        <v>17</v>
      </c>
      <c r="F15" s="180"/>
      <c r="G15" s="181"/>
      <c r="H15" s="46">
        <f t="shared" si="0"/>
        <v>21</v>
      </c>
      <c r="I15" s="53">
        <f t="shared" si="1"/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25"/>
      <c r="Q15" s="95">
        <f t="shared" si="2"/>
        <v>21</v>
      </c>
      <c r="R15" s="56">
        <v>5</v>
      </c>
      <c r="S15" s="56">
        <v>0</v>
      </c>
      <c r="T15" s="56">
        <v>4</v>
      </c>
      <c r="U15" s="56">
        <v>3</v>
      </c>
      <c r="V15" s="56">
        <v>5</v>
      </c>
      <c r="W15" s="56">
        <v>1</v>
      </c>
      <c r="X15" s="56">
        <v>0</v>
      </c>
      <c r="Y15" s="97">
        <v>3</v>
      </c>
      <c r="Z15" s="26"/>
      <c r="AA15" s="27"/>
      <c r="AB15" s="27"/>
      <c r="AC15" s="180" t="s">
        <v>17</v>
      </c>
      <c r="AD15" s="180"/>
      <c r="AE15" s="180"/>
      <c r="AF15" s="21">
        <f t="shared" si="3"/>
        <v>0</v>
      </c>
      <c r="AG15" s="21">
        <f t="shared" si="4"/>
        <v>0</v>
      </c>
      <c r="AH15" s="21">
        <f t="shared" si="5"/>
        <v>0</v>
      </c>
    </row>
    <row r="16" spans="1:34" s="13" customFormat="1" x14ac:dyDescent="0.15">
      <c r="A16" s="2"/>
      <c r="B16" s="27"/>
      <c r="C16" s="27"/>
      <c r="D16" s="180" t="s">
        <v>39</v>
      </c>
      <c r="E16" s="180"/>
      <c r="F16" s="180"/>
      <c r="G16" s="181"/>
      <c r="H16" s="46">
        <f t="shared" si="0"/>
        <v>1053</v>
      </c>
      <c r="I16" s="53">
        <f t="shared" si="1"/>
        <v>111</v>
      </c>
      <c r="J16" s="57">
        <v>4</v>
      </c>
      <c r="K16" s="57">
        <v>9</v>
      </c>
      <c r="L16" s="57">
        <v>23</v>
      </c>
      <c r="M16" s="57">
        <v>17</v>
      </c>
      <c r="N16" s="57">
        <v>29</v>
      </c>
      <c r="O16" s="58">
        <v>29</v>
      </c>
      <c r="P16" s="25"/>
      <c r="Q16" s="95">
        <f t="shared" si="2"/>
        <v>942</v>
      </c>
      <c r="R16" s="98">
        <v>160</v>
      </c>
      <c r="S16" s="98">
        <v>117</v>
      </c>
      <c r="T16" s="98">
        <v>183</v>
      </c>
      <c r="U16" s="98">
        <v>167</v>
      </c>
      <c r="V16" s="98">
        <v>171</v>
      </c>
      <c r="W16" s="98">
        <v>24</v>
      </c>
      <c r="X16" s="98">
        <v>44</v>
      </c>
      <c r="Y16" s="98">
        <v>76</v>
      </c>
      <c r="Z16" s="26"/>
      <c r="AA16" s="27"/>
      <c r="AB16" s="180" t="s">
        <v>39</v>
      </c>
      <c r="AC16" s="180"/>
      <c r="AD16" s="180"/>
      <c r="AE16" s="180"/>
      <c r="AF16" s="21">
        <f t="shared" si="3"/>
        <v>0</v>
      </c>
      <c r="AG16" s="21">
        <f t="shared" si="4"/>
        <v>0</v>
      </c>
      <c r="AH16" s="21">
        <f t="shared" si="5"/>
        <v>0</v>
      </c>
    </row>
    <row r="17" spans="1:34" s="13" customFormat="1" x14ac:dyDescent="0.15">
      <c r="A17" s="2"/>
      <c r="B17" s="27"/>
      <c r="C17" s="27"/>
      <c r="D17" s="27"/>
      <c r="E17" s="180" t="s">
        <v>18</v>
      </c>
      <c r="F17" s="180"/>
      <c r="G17" s="181"/>
      <c r="H17" s="46">
        <f t="shared" si="0"/>
        <v>14</v>
      </c>
      <c r="I17" s="53">
        <f t="shared" si="1"/>
        <v>1</v>
      </c>
      <c r="J17" s="56">
        <v>0</v>
      </c>
      <c r="K17" s="56">
        <v>0</v>
      </c>
      <c r="L17" s="56">
        <v>0</v>
      </c>
      <c r="M17" s="56">
        <v>1</v>
      </c>
      <c r="N17" s="56">
        <v>0</v>
      </c>
      <c r="O17" s="56">
        <v>0</v>
      </c>
      <c r="P17" s="25"/>
      <c r="Q17" s="95">
        <f t="shared" si="2"/>
        <v>13</v>
      </c>
      <c r="R17" s="56">
        <v>4</v>
      </c>
      <c r="S17" s="56">
        <v>2</v>
      </c>
      <c r="T17" s="56">
        <v>3</v>
      </c>
      <c r="U17" s="56">
        <v>0</v>
      </c>
      <c r="V17" s="56">
        <v>2</v>
      </c>
      <c r="W17" s="56">
        <v>2</v>
      </c>
      <c r="X17" s="56">
        <v>0</v>
      </c>
      <c r="Y17" s="97">
        <v>0</v>
      </c>
      <c r="Z17" s="26"/>
      <c r="AA17" s="27"/>
      <c r="AB17" s="27"/>
      <c r="AC17" s="180" t="s">
        <v>18</v>
      </c>
      <c r="AD17" s="180"/>
      <c r="AE17" s="180"/>
      <c r="AF17" s="21">
        <f t="shared" si="3"/>
        <v>0</v>
      </c>
      <c r="AG17" s="21">
        <f t="shared" si="4"/>
        <v>0</v>
      </c>
      <c r="AH17" s="21">
        <f t="shared" si="5"/>
        <v>0</v>
      </c>
    </row>
    <row r="18" spans="1:34" s="13" customFormat="1" x14ac:dyDescent="0.15">
      <c r="A18" s="2"/>
      <c r="B18" s="27"/>
      <c r="C18" s="27"/>
      <c r="D18" s="27"/>
      <c r="E18" s="180" t="s">
        <v>19</v>
      </c>
      <c r="F18" s="180"/>
      <c r="G18" s="181"/>
      <c r="H18" s="46">
        <f t="shared" si="0"/>
        <v>462</v>
      </c>
      <c r="I18" s="53">
        <f t="shared" si="1"/>
        <v>62</v>
      </c>
      <c r="J18" s="56">
        <v>2</v>
      </c>
      <c r="K18" s="56">
        <v>4</v>
      </c>
      <c r="L18" s="56">
        <v>13</v>
      </c>
      <c r="M18" s="56">
        <v>8</v>
      </c>
      <c r="N18" s="56">
        <v>18</v>
      </c>
      <c r="O18" s="56">
        <v>17</v>
      </c>
      <c r="P18" s="25"/>
      <c r="Q18" s="95">
        <f t="shared" si="2"/>
        <v>400</v>
      </c>
      <c r="R18" s="56">
        <v>91</v>
      </c>
      <c r="S18" s="56">
        <v>55</v>
      </c>
      <c r="T18" s="56">
        <v>82</v>
      </c>
      <c r="U18" s="56">
        <v>66</v>
      </c>
      <c r="V18" s="56">
        <v>57</v>
      </c>
      <c r="W18" s="56">
        <v>8</v>
      </c>
      <c r="X18" s="56">
        <v>15</v>
      </c>
      <c r="Y18" s="97">
        <v>26</v>
      </c>
      <c r="Z18" s="26"/>
      <c r="AA18" s="27"/>
      <c r="AB18" s="27"/>
      <c r="AC18" s="180" t="s">
        <v>19</v>
      </c>
      <c r="AD18" s="180"/>
      <c r="AE18" s="180"/>
      <c r="AF18" s="21">
        <f t="shared" si="3"/>
        <v>0</v>
      </c>
      <c r="AG18" s="21">
        <f t="shared" si="4"/>
        <v>0</v>
      </c>
      <c r="AH18" s="21">
        <f t="shared" si="5"/>
        <v>0</v>
      </c>
    </row>
    <row r="19" spans="1:34" s="13" customFormat="1" ht="12" customHeight="1" x14ac:dyDescent="0.15">
      <c r="A19" s="2"/>
      <c r="B19" s="27"/>
      <c r="C19" s="27"/>
      <c r="D19" s="27"/>
      <c r="E19" s="195" t="s">
        <v>101</v>
      </c>
      <c r="F19" s="180"/>
      <c r="G19" s="181"/>
      <c r="H19" s="46">
        <f t="shared" si="0"/>
        <v>30</v>
      </c>
      <c r="I19" s="53">
        <f t="shared" si="1"/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25"/>
      <c r="Q19" s="95">
        <f t="shared" si="2"/>
        <v>30</v>
      </c>
      <c r="R19" s="56">
        <v>2</v>
      </c>
      <c r="S19" s="56">
        <v>5</v>
      </c>
      <c r="T19" s="56">
        <v>10</v>
      </c>
      <c r="U19" s="56">
        <v>6</v>
      </c>
      <c r="V19" s="56">
        <v>7</v>
      </c>
      <c r="W19" s="56">
        <v>0</v>
      </c>
      <c r="X19" s="56">
        <v>0</v>
      </c>
      <c r="Y19" s="97">
        <v>0</v>
      </c>
      <c r="Z19" s="26"/>
      <c r="AA19" s="27"/>
      <c r="AB19" s="27"/>
      <c r="AC19" s="195" t="s">
        <v>101</v>
      </c>
      <c r="AD19" s="180"/>
      <c r="AE19" s="180"/>
      <c r="AF19" s="21">
        <f t="shared" si="3"/>
        <v>0</v>
      </c>
      <c r="AG19" s="21">
        <f t="shared" si="4"/>
        <v>0</v>
      </c>
      <c r="AH19" s="21">
        <f t="shared" si="5"/>
        <v>0</v>
      </c>
    </row>
    <row r="20" spans="1:34" s="13" customFormat="1" x14ac:dyDescent="0.15">
      <c r="A20" s="2"/>
      <c r="B20" s="27"/>
      <c r="C20" s="27"/>
      <c r="D20" s="27"/>
      <c r="E20" s="180" t="s">
        <v>20</v>
      </c>
      <c r="F20" s="180"/>
      <c r="G20" s="181"/>
      <c r="H20" s="46">
        <f t="shared" si="0"/>
        <v>547</v>
      </c>
      <c r="I20" s="53">
        <f t="shared" si="1"/>
        <v>48</v>
      </c>
      <c r="J20" s="56">
        <v>2</v>
      </c>
      <c r="K20" s="56">
        <v>5</v>
      </c>
      <c r="L20" s="56">
        <v>10</v>
      </c>
      <c r="M20" s="56">
        <v>8</v>
      </c>
      <c r="N20" s="56">
        <v>11</v>
      </c>
      <c r="O20" s="56">
        <v>12</v>
      </c>
      <c r="P20" s="25"/>
      <c r="Q20" s="95">
        <f t="shared" si="2"/>
        <v>499</v>
      </c>
      <c r="R20" s="56">
        <v>63</v>
      </c>
      <c r="S20" s="56">
        <v>55</v>
      </c>
      <c r="T20" s="56">
        <v>88</v>
      </c>
      <c r="U20" s="56">
        <v>95</v>
      </c>
      <c r="V20" s="56">
        <v>105</v>
      </c>
      <c r="W20" s="56">
        <v>14</v>
      </c>
      <c r="X20" s="56">
        <v>29</v>
      </c>
      <c r="Y20" s="97">
        <v>50</v>
      </c>
      <c r="Z20" s="26"/>
      <c r="AA20" s="27"/>
      <c r="AB20" s="27"/>
      <c r="AC20" s="180" t="s">
        <v>20</v>
      </c>
      <c r="AD20" s="180"/>
      <c r="AE20" s="180"/>
      <c r="AF20" s="21">
        <f t="shared" si="3"/>
        <v>0</v>
      </c>
      <c r="AG20" s="21">
        <f t="shared" si="4"/>
        <v>0</v>
      </c>
      <c r="AH20" s="21">
        <f t="shared" si="5"/>
        <v>0</v>
      </c>
    </row>
    <row r="21" spans="1:34" s="13" customFormat="1" x14ac:dyDescent="0.15">
      <c r="A21" s="15"/>
      <c r="B21" s="29"/>
      <c r="C21" s="29"/>
      <c r="D21" s="193" t="s">
        <v>40</v>
      </c>
      <c r="E21" s="193"/>
      <c r="F21" s="193"/>
      <c r="G21" s="194"/>
      <c r="H21" s="46">
        <f t="shared" si="0"/>
        <v>613</v>
      </c>
      <c r="I21" s="53">
        <f t="shared" si="1"/>
        <v>44</v>
      </c>
      <c r="J21" s="59">
        <v>15</v>
      </c>
      <c r="K21" s="59">
        <v>4</v>
      </c>
      <c r="L21" s="59">
        <v>9</v>
      </c>
      <c r="M21" s="59">
        <v>3</v>
      </c>
      <c r="N21" s="59">
        <v>6</v>
      </c>
      <c r="O21" s="60">
        <v>7</v>
      </c>
      <c r="P21" s="25"/>
      <c r="Q21" s="95">
        <f t="shared" si="2"/>
        <v>569</v>
      </c>
      <c r="R21" s="99">
        <v>44</v>
      </c>
      <c r="S21" s="99">
        <v>56</v>
      </c>
      <c r="T21" s="99">
        <v>99</v>
      </c>
      <c r="U21" s="99">
        <v>140</v>
      </c>
      <c r="V21" s="99">
        <v>116</v>
      </c>
      <c r="W21" s="99">
        <v>33</v>
      </c>
      <c r="X21" s="99">
        <v>31</v>
      </c>
      <c r="Y21" s="99">
        <v>50</v>
      </c>
      <c r="Z21" s="26"/>
      <c r="AA21" s="27"/>
      <c r="AB21" s="180" t="s">
        <v>40</v>
      </c>
      <c r="AC21" s="180"/>
      <c r="AD21" s="180"/>
      <c r="AE21" s="180"/>
      <c r="AF21" s="21">
        <f t="shared" si="3"/>
        <v>0</v>
      </c>
      <c r="AG21" s="21">
        <f t="shared" si="4"/>
        <v>0</v>
      </c>
      <c r="AH21" s="21">
        <f t="shared" si="5"/>
        <v>0</v>
      </c>
    </row>
    <row r="22" spans="1:34" s="13" customFormat="1" ht="12" customHeight="1" x14ac:dyDescent="0.15">
      <c r="A22" s="2"/>
      <c r="B22" s="27"/>
      <c r="C22" s="27"/>
      <c r="D22" s="195" t="s">
        <v>102</v>
      </c>
      <c r="E22" s="180"/>
      <c r="F22" s="180"/>
      <c r="G22" s="181"/>
      <c r="H22" s="46">
        <f t="shared" si="0"/>
        <v>1369</v>
      </c>
      <c r="I22" s="53">
        <f t="shared" si="1"/>
        <v>148</v>
      </c>
      <c r="J22" s="59">
        <v>18</v>
      </c>
      <c r="K22" s="59">
        <v>19</v>
      </c>
      <c r="L22" s="59">
        <v>24</v>
      </c>
      <c r="M22" s="59">
        <v>24</v>
      </c>
      <c r="N22" s="59">
        <v>22</v>
      </c>
      <c r="O22" s="60">
        <v>41</v>
      </c>
      <c r="P22" s="25"/>
      <c r="Q22" s="95">
        <f t="shared" si="2"/>
        <v>1221</v>
      </c>
      <c r="R22" s="99">
        <v>206</v>
      </c>
      <c r="S22" s="99">
        <v>208</v>
      </c>
      <c r="T22" s="99">
        <v>325</v>
      </c>
      <c r="U22" s="99">
        <v>294</v>
      </c>
      <c r="V22" s="99">
        <v>121</v>
      </c>
      <c r="W22" s="99">
        <v>27</v>
      </c>
      <c r="X22" s="99">
        <v>14</v>
      </c>
      <c r="Y22" s="99">
        <v>26</v>
      </c>
      <c r="Z22" s="26"/>
      <c r="AA22" s="27"/>
      <c r="AB22" s="195" t="s">
        <v>102</v>
      </c>
      <c r="AC22" s="180"/>
      <c r="AD22" s="180"/>
      <c r="AE22" s="180"/>
      <c r="AF22" s="21">
        <f t="shared" si="3"/>
        <v>0</v>
      </c>
      <c r="AG22" s="21">
        <f t="shared" si="4"/>
        <v>0</v>
      </c>
      <c r="AH22" s="21">
        <f t="shared" si="5"/>
        <v>0</v>
      </c>
    </row>
    <row r="23" spans="1:34" s="22" customFormat="1" x14ac:dyDescent="0.15">
      <c r="A23" s="2"/>
      <c r="B23" s="20"/>
      <c r="C23" s="187" t="s">
        <v>41</v>
      </c>
      <c r="D23" s="187"/>
      <c r="E23" s="187"/>
      <c r="F23" s="187"/>
      <c r="G23" s="188"/>
      <c r="H23" s="46">
        <f t="shared" si="0"/>
        <v>43290</v>
      </c>
      <c r="I23" s="50">
        <f t="shared" si="1"/>
        <v>2379</v>
      </c>
      <c r="J23" s="61">
        <v>321</v>
      </c>
      <c r="K23" s="61">
        <v>323</v>
      </c>
      <c r="L23" s="61">
        <v>395</v>
      </c>
      <c r="M23" s="61">
        <v>434</v>
      </c>
      <c r="N23" s="61">
        <v>434</v>
      </c>
      <c r="O23" s="62">
        <v>472</v>
      </c>
      <c r="P23" s="18"/>
      <c r="Q23" s="92">
        <f t="shared" si="2"/>
        <v>40911</v>
      </c>
      <c r="R23" s="100">
        <v>3942</v>
      </c>
      <c r="S23" s="100">
        <v>4052</v>
      </c>
      <c r="T23" s="100">
        <v>8150</v>
      </c>
      <c r="U23" s="100">
        <v>9168</v>
      </c>
      <c r="V23" s="100">
        <v>7183</v>
      </c>
      <c r="W23" s="100">
        <v>2071</v>
      </c>
      <c r="X23" s="100">
        <v>1862</v>
      </c>
      <c r="Y23" s="100">
        <v>4483</v>
      </c>
      <c r="Z23" s="19"/>
      <c r="AA23" s="187" t="s">
        <v>41</v>
      </c>
      <c r="AB23" s="187"/>
      <c r="AC23" s="187"/>
      <c r="AD23" s="187"/>
      <c r="AE23" s="187"/>
      <c r="AF23" s="21">
        <f t="shared" si="3"/>
        <v>0</v>
      </c>
      <c r="AG23" s="21">
        <f t="shared" si="4"/>
        <v>0</v>
      </c>
      <c r="AH23" s="21">
        <f t="shared" si="5"/>
        <v>0</v>
      </c>
    </row>
    <row r="24" spans="1:34" s="13" customFormat="1" x14ac:dyDescent="0.15">
      <c r="A24" s="23"/>
      <c r="B24" s="24"/>
      <c r="C24" s="24"/>
      <c r="D24" s="183" t="s">
        <v>21</v>
      </c>
      <c r="E24" s="183"/>
      <c r="F24" s="183"/>
      <c r="G24" s="184"/>
      <c r="H24" s="46">
        <f t="shared" si="0"/>
        <v>12</v>
      </c>
      <c r="I24" s="53">
        <f t="shared" si="1"/>
        <v>3</v>
      </c>
      <c r="J24" s="63">
        <v>0</v>
      </c>
      <c r="K24" s="63">
        <v>1</v>
      </c>
      <c r="L24" s="63">
        <v>0</v>
      </c>
      <c r="M24" s="63">
        <v>0</v>
      </c>
      <c r="N24" s="63">
        <v>1</v>
      </c>
      <c r="O24" s="64">
        <v>1</v>
      </c>
      <c r="P24" s="25"/>
      <c r="Q24" s="95">
        <f t="shared" si="2"/>
        <v>9</v>
      </c>
      <c r="R24" s="101">
        <v>0</v>
      </c>
      <c r="S24" s="101">
        <v>4</v>
      </c>
      <c r="T24" s="101">
        <v>0</v>
      </c>
      <c r="U24" s="101">
        <v>3</v>
      </c>
      <c r="V24" s="101">
        <v>1</v>
      </c>
      <c r="W24" s="101">
        <v>0</v>
      </c>
      <c r="X24" s="101">
        <v>0</v>
      </c>
      <c r="Y24" s="101">
        <v>1</v>
      </c>
      <c r="Z24" s="26"/>
      <c r="AA24" s="27"/>
      <c r="AB24" s="180" t="s">
        <v>21</v>
      </c>
      <c r="AC24" s="180"/>
      <c r="AD24" s="180"/>
      <c r="AE24" s="180"/>
      <c r="AF24" s="21">
        <f t="shared" si="3"/>
        <v>0</v>
      </c>
      <c r="AG24" s="21">
        <f t="shared" si="4"/>
        <v>0</v>
      </c>
      <c r="AH24" s="21">
        <f t="shared" si="5"/>
        <v>0</v>
      </c>
    </row>
    <row r="25" spans="1:34" s="13" customFormat="1" x14ac:dyDescent="0.15">
      <c r="A25" s="2"/>
      <c r="B25" s="27"/>
      <c r="C25" s="27"/>
      <c r="D25" s="180" t="s">
        <v>42</v>
      </c>
      <c r="E25" s="180"/>
      <c r="F25" s="180"/>
      <c r="G25" s="181"/>
      <c r="H25" s="46">
        <f t="shared" si="0"/>
        <v>23237</v>
      </c>
      <c r="I25" s="53">
        <f t="shared" si="1"/>
        <v>749</v>
      </c>
      <c r="J25" s="63">
        <v>117</v>
      </c>
      <c r="K25" s="63">
        <v>116</v>
      </c>
      <c r="L25" s="63">
        <v>108</v>
      </c>
      <c r="M25" s="63">
        <v>101</v>
      </c>
      <c r="N25" s="63">
        <v>150</v>
      </c>
      <c r="O25" s="64">
        <v>157</v>
      </c>
      <c r="P25" s="25"/>
      <c r="Q25" s="95">
        <f t="shared" si="2"/>
        <v>22488</v>
      </c>
      <c r="R25" s="101">
        <v>1858</v>
      </c>
      <c r="S25" s="101">
        <v>1984</v>
      </c>
      <c r="T25" s="101">
        <v>4204</v>
      </c>
      <c r="U25" s="101">
        <v>5032</v>
      </c>
      <c r="V25" s="101">
        <v>4036</v>
      </c>
      <c r="W25" s="101">
        <v>1296</v>
      </c>
      <c r="X25" s="101">
        <v>1183</v>
      </c>
      <c r="Y25" s="101">
        <v>2895</v>
      </c>
      <c r="Z25" s="26"/>
      <c r="AA25" s="27"/>
      <c r="AB25" s="180" t="s">
        <v>42</v>
      </c>
      <c r="AC25" s="180"/>
      <c r="AD25" s="180"/>
      <c r="AE25" s="180"/>
      <c r="AF25" s="21">
        <f t="shared" si="3"/>
        <v>0</v>
      </c>
      <c r="AG25" s="21">
        <f t="shared" si="4"/>
        <v>0</v>
      </c>
      <c r="AH25" s="21">
        <f t="shared" si="5"/>
        <v>0</v>
      </c>
    </row>
    <row r="26" spans="1:34" s="13" customFormat="1" x14ac:dyDescent="0.15">
      <c r="A26" s="2"/>
      <c r="B26" s="27"/>
      <c r="C26" s="27"/>
      <c r="D26" s="180" t="s">
        <v>43</v>
      </c>
      <c r="E26" s="180"/>
      <c r="F26" s="180"/>
      <c r="G26" s="181"/>
      <c r="H26" s="46">
        <f t="shared" si="0"/>
        <v>15747</v>
      </c>
      <c r="I26" s="53">
        <f t="shared" si="1"/>
        <v>1205</v>
      </c>
      <c r="J26" s="63">
        <v>167</v>
      </c>
      <c r="K26" s="63">
        <v>153</v>
      </c>
      <c r="L26" s="63">
        <v>202</v>
      </c>
      <c r="M26" s="63">
        <v>253</v>
      </c>
      <c r="N26" s="63">
        <v>191</v>
      </c>
      <c r="O26" s="64">
        <v>239</v>
      </c>
      <c r="P26" s="25"/>
      <c r="Q26" s="95">
        <f t="shared" si="2"/>
        <v>14542</v>
      </c>
      <c r="R26" s="101">
        <v>1613</v>
      </c>
      <c r="S26" s="101">
        <v>1716</v>
      </c>
      <c r="T26" s="101">
        <v>3263</v>
      </c>
      <c r="U26" s="101">
        <v>3335</v>
      </c>
      <c r="V26" s="101">
        <v>2451</v>
      </c>
      <c r="W26" s="101">
        <v>581</v>
      </c>
      <c r="X26" s="101">
        <v>492</v>
      </c>
      <c r="Y26" s="101">
        <v>1091</v>
      </c>
      <c r="Z26" s="26"/>
      <c r="AA26" s="27"/>
      <c r="AB26" s="180" t="s">
        <v>43</v>
      </c>
      <c r="AC26" s="180"/>
      <c r="AD26" s="180"/>
      <c r="AE26" s="180"/>
      <c r="AF26" s="21">
        <f t="shared" si="3"/>
        <v>0</v>
      </c>
      <c r="AG26" s="21">
        <f t="shared" si="4"/>
        <v>0</v>
      </c>
      <c r="AH26" s="21">
        <f t="shared" si="5"/>
        <v>0</v>
      </c>
    </row>
    <row r="27" spans="1:34" s="13" customFormat="1" x14ac:dyDescent="0.15">
      <c r="A27" s="2"/>
      <c r="B27" s="27"/>
      <c r="C27" s="27"/>
      <c r="D27" s="27"/>
      <c r="E27" s="189" t="s">
        <v>44</v>
      </c>
      <c r="F27" s="189"/>
      <c r="G27" s="28" t="s">
        <v>22</v>
      </c>
      <c r="H27" s="46">
        <f t="shared" si="0"/>
        <v>57</v>
      </c>
      <c r="I27" s="53">
        <f t="shared" si="1"/>
        <v>1</v>
      </c>
      <c r="J27" s="56">
        <v>0</v>
      </c>
      <c r="K27" s="56">
        <v>0</v>
      </c>
      <c r="L27" s="56">
        <v>0</v>
      </c>
      <c r="M27" s="56">
        <v>1</v>
      </c>
      <c r="N27" s="56">
        <v>0</v>
      </c>
      <c r="O27" s="56">
        <v>0</v>
      </c>
      <c r="P27" s="25"/>
      <c r="Q27" s="95">
        <f t="shared" si="2"/>
        <v>56</v>
      </c>
      <c r="R27" s="56">
        <v>4</v>
      </c>
      <c r="S27" s="56">
        <v>1</v>
      </c>
      <c r="T27" s="56">
        <v>16</v>
      </c>
      <c r="U27" s="56">
        <v>13</v>
      </c>
      <c r="V27" s="56">
        <v>10</v>
      </c>
      <c r="W27" s="56">
        <v>2</v>
      </c>
      <c r="X27" s="56">
        <v>3</v>
      </c>
      <c r="Y27" s="97">
        <v>7</v>
      </c>
      <c r="Z27" s="26"/>
      <c r="AA27" s="27"/>
      <c r="AB27" s="27"/>
      <c r="AC27" s="189" t="s">
        <v>44</v>
      </c>
      <c r="AD27" s="189"/>
      <c r="AE27" s="27" t="s">
        <v>22</v>
      </c>
      <c r="AF27" s="21">
        <f t="shared" si="3"/>
        <v>0</v>
      </c>
      <c r="AG27" s="21">
        <f t="shared" si="4"/>
        <v>0</v>
      </c>
      <c r="AH27" s="21">
        <f t="shared" si="5"/>
        <v>0</v>
      </c>
    </row>
    <row r="28" spans="1:34" s="13" customFormat="1" x14ac:dyDescent="0.15">
      <c r="A28" s="15"/>
      <c r="B28" s="29"/>
      <c r="C28" s="29"/>
      <c r="D28" s="193" t="s">
        <v>45</v>
      </c>
      <c r="E28" s="193"/>
      <c r="F28" s="193"/>
      <c r="G28" s="194"/>
      <c r="H28" s="46">
        <f t="shared" si="0"/>
        <v>3364</v>
      </c>
      <c r="I28" s="53">
        <f t="shared" si="1"/>
        <v>224</v>
      </c>
      <c r="J28" s="65">
        <v>27</v>
      </c>
      <c r="K28" s="65">
        <v>33</v>
      </c>
      <c r="L28" s="65">
        <v>37</v>
      </c>
      <c r="M28" s="65">
        <v>40</v>
      </c>
      <c r="N28" s="65">
        <v>53</v>
      </c>
      <c r="O28" s="66">
        <v>34</v>
      </c>
      <c r="P28" s="25"/>
      <c r="Q28" s="95">
        <f t="shared" si="2"/>
        <v>3140</v>
      </c>
      <c r="R28" s="102">
        <v>301</v>
      </c>
      <c r="S28" s="102">
        <v>268</v>
      </c>
      <c r="T28" s="102">
        <v>550</v>
      </c>
      <c r="U28" s="102">
        <v>641</v>
      </c>
      <c r="V28" s="102">
        <v>578</v>
      </c>
      <c r="W28" s="102">
        <v>166</v>
      </c>
      <c r="X28" s="102">
        <v>170</v>
      </c>
      <c r="Y28" s="102">
        <v>466</v>
      </c>
      <c r="Z28" s="26"/>
      <c r="AA28" s="27"/>
      <c r="AB28" s="180" t="s">
        <v>45</v>
      </c>
      <c r="AC28" s="180"/>
      <c r="AD28" s="180"/>
      <c r="AE28" s="180"/>
      <c r="AF28" s="21">
        <f t="shared" si="3"/>
        <v>0</v>
      </c>
      <c r="AG28" s="21">
        <f t="shared" si="4"/>
        <v>0</v>
      </c>
      <c r="AH28" s="21">
        <f t="shared" si="5"/>
        <v>0</v>
      </c>
    </row>
    <row r="29" spans="1:34" s="13" customFormat="1" x14ac:dyDescent="0.15">
      <c r="A29" s="2"/>
      <c r="B29" s="27"/>
      <c r="C29" s="27"/>
      <c r="D29" s="180" t="s">
        <v>46</v>
      </c>
      <c r="E29" s="180"/>
      <c r="F29" s="180"/>
      <c r="G29" s="181"/>
      <c r="H29" s="46">
        <f t="shared" si="0"/>
        <v>930</v>
      </c>
      <c r="I29" s="53">
        <f t="shared" si="1"/>
        <v>198</v>
      </c>
      <c r="J29" s="65">
        <v>10</v>
      </c>
      <c r="K29" s="65">
        <v>20</v>
      </c>
      <c r="L29" s="65">
        <v>48</v>
      </c>
      <c r="M29" s="65">
        <v>40</v>
      </c>
      <c r="N29" s="65">
        <v>39</v>
      </c>
      <c r="O29" s="66">
        <v>41</v>
      </c>
      <c r="P29" s="25"/>
      <c r="Q29" s="95">
        <f t="shared" si="2"/>
        <v>732</v>
      </c>
      <c r="R29" s="102">
        <v>170</v>
      </c>
      <c r="S29" s="102">
        <v>80</v>
      </c>
      <c r="T29" s="102">
        <v>133</v>
      </c>
      <c r="U29" s="102">
        <v>157</v>
      </c>
      <c r="V29" s="102">
        <v>117</v>
      </c>
      <c r="W29" s="102">
        <v>28</v>
      </c>
      <c r="X29" s="102">
        <v>17</v>
      </c>
      <c r="Y29" s="102">
        <v>30</v>
      </c>
      <c r="Z29" s="26"/>
      <c r="AA29" s="27"/>
      <c r="AB29" s="180" t="s">
        <v>46</v>
      </c>
      <c r="AC29" s="180"/>
      <c r="AD29" s="180"/>
      <c r="AE29" s="180"/>
      <c r="AF29" s="21">
        <f t="shared" si="3"/>
        <v>0</v>
      </c>
      <c r="AG29" s="21">
        <f t="shared" si="4"/>
        <v>0</v>
      </c>
      <c r="AH29" s="21">
        <f t="shared" si="5"/>
        <v>0</v>
      </c>
    </row>
    <row r="30" spans="1:34" s="22" customFormat="1" x14ac:dyDescent="0.15">
      <c r="A30" s="2"/>
      <c r="B30" s="20"/>
      <c r="C30" s="187" t="s">
        <v>47</v>
      </c>
      <c r="D30" s="187"/>
      <c r="E30" s="187"/>
      <c r="F30" s="187"/>
      <c r="G30" s="188"/>
      <c r="H30" s="46">
        <f t="shared" si="0"/>
        <v>140876</v>
      </c>
      <c r="I30" s="50">
        <f t="shared" si="1"/>
        <v>9969</v>
      </c>
      <c r="J30" s="67">
        <v>1137</v>
      </c>
      <c r="K30" s="67">
        <v>1482</v>
      </c>
      <c r="L30" s="67">
        <v>1869</v>
      </c>
      <c r="M30" s="67">
        <v>1904</v>
      </c>
      <c r="N30" s="67">
        <v>1553</v>
      </c>
      <c r="O30" s="68">
        <v>2024</v>
      </c>
      <c r="P30" s="18"/>
      <c r="Q30" s="92">
        <f t="shared" si="2"/>
        <v>130907</v>
      </c>
      <c r="R30" s="103">
        <v>12997</v>
      </c>
      <c r="S30" s="103">
        <v>12324</v>
      </c>
      <c r="T30" s="103">
        <v>22468</v>
      </c>
      <c r="U30" s="103">
        <v>23920</v>
      </c>
      <c r="V30" s="103">
        <v>19820</v>
      </c>
      <c r="W30" s="103">
        <v>7566</v>
      </c>
      <c r="X30" s="103">
        <v>7057</v>
      </c>
      <c r="Y30" s="103">
        <v>24755</v>
      </c>
      <c r="Z30" s="19"/>
      <c r="AA30" s="187" t="s">
        <v>47</v>
      </c>
      <c r="AB30" s="187"/>
      <c r="AC30" s="187"/>
      <c r="AD30" s="187"/>
      <c r="AE30" s="187"/>
      <c r="AF30" s="21">
        <f t="shared" si="3"/>
        <v>0</v>
      </c>
      <c r="AG30" s="21">
        <f t="shared" si="4"/>
        <v>0</v>
      </c>
      <c r="AH30" s="21">
        <f t="shared" si="5"/>
        <v>0</v>
      </c>
    </row>
    <row r="31" spans="1:34" s="13" customFormat="1" x14ac:dyDescent="0.15">
      <c r="A31" s="23"/>
      <c r="B31" s="24"/>
      <c r="C31" s="24"/>
      <c r="D31" s="183" t="s">
        <v>48</v>
      </c>
      <c r="E31" s="183"/>
      <c r="F31" s="183"/>
      <c r="G31" s="184"/>
      <c r="H31" s="46">
        <f t="shared" si="0"/>
        <v>21648</v>
      </c>
      <c r="I31" s="53">
        <f t="shared" si="1"/>
        <v>581</v>
      </c>
      <c r="J31" s="69">
        <v>50</v>
      </c>
      <c r="K31" s="69">
        <v>48</v>
      </c>
      <c r="L31" s="69">
        <v>76</v>
      </c>
      <c r="M31" s="69">
        <v>81</v>
      </c>
      <c r="N31" s="69">
        <v>148</v>
      </c>
      <c r="O31" s="70">
        <v>178</v>
      </c>
      <c r="P31" s="25"/>
      <c r="Q31" s="95">
        <f t="shared" si="2"/>
        <v>21067</v>
      </c>
      <c r="R31" s="104">
        <v>1923</v>
      </c>
      <c r="S31" s="104">
        <v>2756</v>
      </c>
      <c r="T31" s="104">
        <v>5643</v>
      </c>
      <c r="U31" s="104">
        <v>4584</v>
      </c>
      <c r="V31" s="104">
        <v>3236</v>
      </c>
      <c r="W31" s="104">
        <v>1113</v>
      </c>
      <c r="X31" s="104">
        <v>714</v>
      </c>
      <c r="Y31" s="104">
        <v>1098</v>
      </c>
      <c r="Z31" s="26"/>
      <c r="AA31" s="27"/>
      <c r="AB31" s="180" t="s">
        <v>48</v>
      </c>
      <c r="AC31" s="180"/>
      <c r="AD31" s="180"/>
      <c r="AE31" s="180"/>
      <c r="AF31" s="21">
        <f t="shared" si="3"/>
        <v>0</v>
      </c>
      <c r="AG31" s="21">
        <f t="shared" si="4"/>
        <v>0</v>
      </c>
      <c r="AH31" s="21">
        <f t="shared" si="5"/>
        <v>0</v>
      </c>
    </row>
    <row r="32" spans="1:34" s="13" customFormat="1" x14ac:dyDescent="0.15">
      <c r="A32" s="15"/>
      <c r="B32" s="29"/>
      <c r="C32" s="29"/>
      <c r="D32" s="193" t="s">
        <v>49</v>
      </c>
      <c r="E32" s="193"/>
      <c r="F32" s="193"/>
      <c r="G32" s="194"/>
      <c r="H32" s="46">
        <f t="shared" si="0"/>
        <v>9152</v>
      </c>
      <c r="I32" s="53">
        <f t="shared" si="1"/>
        <v>2540</v>
      </c>
      <c r="J32" s="69">
        <v>411</v>
      </c>
      <c r="K32" s="69">
        <v>570</v>
      </c>
      <c r="L32" s="69">
        <v>577</v>
      </c>
      <c r="M32" s="69">
        <v>461</v>
      </c>
      <c r="N32" s="69">
        <v>304</v>
      </c>
      <c r="O32" s="70">
        <v>217</v>
      </c>
      <c r="P32" s="25"/>
      <c r="Q32" s="95">
        <f t="shared" si="2"/>
        <v>6612</v>
      </c>
      <c r="R32" s="104">
        <v>1064</v>
      </c>
      <c r="S32" s="104">
        <v>697</v>
      </c>
      <c r="T32" s="104">
        <v>1372</v>
      </c>
      <c r="U32" s="104">
        <v>1491</v>
      </c>
      <c r="V32" s="104">
        <v>979</v>
      </c>
      <c r="W32" s="104">
        <v>248</v>
      </c>
      <c r="X32" s="104">
        <v>246</v>
      </c>
      <c r="Y32" s="104">
        <v>515</v>
      </c>
      <c r="Z32" s="26"/>
      <c r="AA32" s="27"/>
      <c r="AB32" s="180" t="s">
        <v>49</v>
      </c>
      <c r="AC32" s="180"/>
      <c r="AD32" s="180"/>
      <c r="AE32" s="180"/>
      <c r="AF32" s="21">
        <f t="shared" si="3"/>
        <v>0</v>
      </c>
      <c r="AG32" s="21">
        <f t="shared" si="4"/>
        <v>0</v>
      </c>
      <c r="AH32" s="21">
        <f t="shared" si="5"/>
        <v>0</v>
      </c>
    </row>
    <row r="33" spans="1:34" s="13" customFormat="1" x14ac:dyDescent="0.15">
      <c r="A33" s="2"/>
      <c r="B33" s="27"/>
      <c r="C33" s="27"/>
      <c r="D33" s="180" t="s">
        <v>50</v>
      </c>
      <c r="E33" s="180"/>
      <c r="F33" s="180"/>
      <c r="G33" s="181"/>
      <c r="H33" s="46">
        <f t="shared" si="0"/>
        <v>110076</v>
      </c>
      <c r="I33" s="53">
        <f t="shared" si="1"/>
        <v>6848</v>
      </c>
      <c r="J33" s="69">
        <v>676</v>
      </c>
      <c r="K33" s="69">
        <v>864</v>
      </c>
      <c r="L33" s="69">
        <v>1216</v>
      </c>
      <c r="M33" s="69">
        <v>1362</v>
      </c>
      <c r="N33" s="69">
        <v>1101</v>
      </c>
      <c r="O33" s="70">
        <v>1629</v>
      </c>
      <c r="P33" s="25"/>
      <c r="Q33" s="95">
        <f t="shared" si="2"/>
        <v>103228</v>
      </c>
      <c r="R33" s="104">
        <v>10010</v>
      </c>
      <c r="S33" s="104">
        <v>8871</v>
      </c>
      <c r="T33" s="104">
        <v>15453</v>
      </c>
      <c r="U33" s="104">
        <v>17845</v>
      </c>
      <c r="V33" s="104">
        <v>15605</v>
      </c>
      <c r="W33" s="104">
        <v>6205</v>
      </c>
      <c r="X33" s="104">
        <v>6097</v>
      </c>
      <c r="Y33" s="104">
        <v>23142</v>
      </c>
      <c r="Z33" s="26"/>
      <c r="AA33" s="27"/>
      <c r="AB33" s="180" t="s">
        <v>50</v>
      </c>
      <c r="AC33" s="180"/>
      <c r="AD33" s="180"/>
      <c r="AE33" s="180"/>
      <c r="AF33" s="21">
        <f t="shared" si="3"/>
        <v>0</v>
      </c>
      <c r="AG33" s="21">
        <f t="shared" si="4"/>
        <v>0</v>
      </c>
      <c r="AH33" s="21">
        <f t="shared" si="5"/>
        <v>0</v>
      </c>
    </row>
    <row r="34" spans="1:34" s="22" customFormat="1" x14ac:dyDescent="0.15">
      <c r="A34" s="2"/>
      <c r="B34" s="20"/>
      <c r="C34" s="187" t="s">
        <v>51</v>
      </c>
      <c r="D34" s="187"/>
      <c r="E34" s="187"/>
      <c r="F34" s="187"/>
      <c r="G34" s="188"/>
      <c r="H34" s="46">
        <f t="shared" si="0"/>
        <v>18626</v>
      </c>
      <c r="I34" s="50">
        <f t="shared" si="1"/>
        <v>1404</v>
      </c>
      <c r="J34" s="71">
        <v>48</v>
      </c>
      <c r="K34" s="71">
        <v>73</v>
      </c>
      <c r="L34" s="71">
        <v>169</v>
      </c>
      <c r="M34" s="71">
        <v>296</v>
      </c>
      <c r="N34" s="71">
        <v>379</v>
      </c>
      <c r="O34" s="72">
        <v>439</v>
      </c>
      <c r="P34" s="18"/>
      <c r="Q34" s="92">
        <f t="shared" si="2"/>
        <v>17222</v>
      </c>
      <c r="R34" s="105">
        <v>3876</v>
      </c>
      <c r="S34" s="105">
        <v>2881</v>
      </c>
      <c r="T34" s="105">
        <v>3644</v>
      </c>
      <c r="U34" s="105">
        <v>2847</v>
      </c>
      <c r="V34" s="105">
        <v>2158</v>
      </c>
      <c r="W34" s="105">
        <v>704</v>
      </c>
      <c r="X34" s="105">
        <v>415</v>
      </c>
      <c r="Y34" s="105">
        <v>697</v>
      </c>
      <c r="Z34" s="19"/>
      <c r="AA34" s="187" t="s">
        <v>51</v>
      </c>
      <c r="AB34" s="187"/>
      <c r="AC34" s="187"/>
      <c r="AD34" s="187"/>
      <c r="AE34" s="187"/>
      <c r="AF34" s="21">
        <f t="shared" si="3"/>
        <v>0</v>
      </c>
      <c r="AG34" s="21">
        <f t="shared" si="4"/>
        <v>0</v>
      </c>
      <c r="AH34" s="21">
        <f t="shared" si="5"/>
        <v>0</v>
      </c>
    </row>
    <row r="35" spans="1:34" s="13" customFormat="1" x14ac:dyDescent="0.15">
      <c r="A35" s="23"/>
      <c r="B35" s="24"/>
      <c r="C35" s="24"/>
      <c r="D35" s="183" t="s">
        <v>52</v>
      </c>
      <c r="E35" s="183"/>
      <c r="F35" s="183"/>
      <c r="G35" s="184"/>
      <c r="H35" s="46">
        <f t="shared" si="0"/>
        <v>15955</v>
      </c>
      <c r="I35" s="53">
        <f t="shared" si="1"/>
        <v>1300</v>
      </c>
      <c r="J35" s="73">
        <v>42</v>
      </c>
      <c r="K35" s="73">
        <v>61</v>
      </c>
      <c r="L35" s="73">
        <v>159</v>
      </c>
      <c r="M35" s="73">
        <v>264</v>
      </c>
      <c r="N35" s="73">
        <v>366</v>
      </c>
      <c r="O35" s="74">
        <v>408</v>
      </c>
      <c r="P35" s="25"/>
      <c r="Q35" s="95">
        <f t="shared" si="2"/>
        <v>14655</v>
      </c>
      <c r="R35" s="106">
        <v>3601</v>
      </c>
      <c r="S35" s="106">
        <v>2499</v>
      </c>
      <c r="T35" s="106">
        <v>3045</v>
      </c>
      <c r="U35" s="106">
        <v>2283</v>
      </c>
      <c r="V35" s="106">
        <v>1769</v>
      </c>
      <c r="W35" s="106">
        <v>553</v>
      </c>
      <c r="X35" s="106">
        <v>337</v>
      </c>
      <c r="Y35" s="106">
        <v>568</v>
      </c>
      <c r="Z35" s="26"/>
      <c r="AA35" s="27"/>
      <c r="AB35" s="180" t="s">
        <v>52</v>
      </c>
      <c r="AC35" s="180"/>
      <c r="AD35" s="180"/>
      <c r="AE35" s="180"/>
      <c r="AF35" s="21">
        <f t="shared" si="3"/>
        <v>0</v>
      </c>
      <c r="AG35" s="21">
        <f t="shared" si="4"/>
        <v>0</v>
      </c>
      <c r="AH35" s="21">
        <f t="shared" si="5"/>
        <v>0</v>
      </c>
    </row>
    <row r="36" spans="1:34" s="13" customFormat="1" x14ac:dyDescent="0.15">
      <c r="A36" s="2"/>
      <c r="B36" s="27"/>
      <c r="C36" s="27"/>
      <c r="D36" s="180" t="s">
        <v>53</v>
      </c>
      <c r="E36" s="180"/>
      <c r="F36" s="180"/>
      <c r="G36" s="181"/>
      <c r="H36" s="46">
        <f t="shared" si="0"/>
        <v>1059</v>
      </c>
      <c r="I36" s="53">
        <f t="shared" si="1"/>
        <v>13</v>
      </c>
      <c r="J36" s="73">
        <v>1</v>
      </c>
      <c r="K36" s="73">
        <v>1</v>
      </c>
      <c r="L36" s="73">
        <v>0</v>
      </c>
      <c r="M36" s="73">
        <v>4</v>
      </c>
      <c r="N36" s="73">
        <v>3</v>
      </c>
      <c r="O36" s="74">
        <v>4</v>
      </c>
      <c r="P36" s="25"/>
      <c r="Q36" s="95">
        <f t="shared" si="2"/>
        <v>1046</v>
      </c>
      <c r="R36" s="106">
        <v>77</v>
      </c>
      <c r="S36" s="106">
        <v>117</v>
      </c>
      <c r="T36" s="106">
        <v>273</v>
      </c>
      <c r="U36" s="106">
        <v>272</v>
      </c>
      <c r="V36" s="106">
        <v>162</v>
      </c>
      <c r="W36" s="106">
        <v>64</v>
      </c>
      <c r="X36" s="106">
        <v>31</v>
      </c>
      <c r="Y36" s="106">
        <v>50</v>
      </c>
      <c r="Z36" s="26"/>
      <c r="AA36" s="27"/>
      <c r="AB36" s="180" t="s">
        <v>53</v>
      </c>
      <c r="AC36" s="180"/>
      <c r="AD36" s="180"/>
      <c r="AE36" s="180"/>
      <c r="AF36" s="21">
        <f t="shared" si="3"/>
        <v>0</v>
      </c>
      <c r="AG36" s="21">
        <f t="shared" si="4"/>
        <v>0</v>
      </c>
      <c r="AH36" s="21">
        <f t="shared" si="5"/>
        <v>0</v>
      </c>
    </row>
    <row r="37" spans="1:34" s="13" customFormat="1" x14ac:dyDescent="0.15">
      <c r="A37" s="2"/>
      <c r="B37" s="27"/>
      <c r="C37" s="27"/>
      <c r="D37" s="27"/>
      <c r="E37" s="180" t="s">
        <v>53</v>
      </c>
      <c r="F37" s="180"/>
      <c r="G37" s="181"/>
      <c r="H37" s="46">
        <f t="shared" si="0"/>
        <v>394</v>
      </c>
      <c r="I37" s="53">
        <f t="shared" si="1"/>
        <v>13</v>
      </c>
      <c r="J37" s="56">
        <v>1</v>
      </c>
      <c r="K37" s="56">
        <v>1</v>
      </c>
      <c r="L37" s="56">
        <v>0</v>
      </c>
      <c r="M37" s="56">
        <v>4</v>
      </c>
      <c r="N37" s="56">
        <v>3</v>
      </c>
      <c r="O37" s="56">
        <v>4</v>
      </c>
      <c r="P37" s="25"/>
      <c r="Q37" s="95">
        <f t="shared" si="2"/>
        <v>381</v>
      </c>
      <c r="R37" s="56">
        <v>56</v>
      </c>
      <c r="S37" s="56">
        <v>45</v>
      </c>
      <c r="T37" s="56">
        <v>100</v>
      </c>
      <c r="U37" s="56">
        <v>78</v>
      </c>
      <c r="V37" s="56">
        <v>50</v>
      </c>
      <c r="W37" s="56">
        <v>24</v>
      </c>
      <c r="X37" s="56">
        <v>10</v>
      </c>
      <c r="Y37" s="97">
        <v>18</v>
      </c>
      <c r="Z37" s="26"/>
      <c r="AA37" s="27"/>
      <c r="AB37" s="27"/>
      <c r="AC37" s="180" t="s">
        <v>53</v>
      </c>
      <c r="AD37" s="180"/>
      <c r="AE37" s="180"/>
      <c r="AF37" s="21">
        <f t="shared" si="3"/>
        <v>0</v>
      </c>
      <c r="AG37" s="21">
        <f t="shared" si="4"/>
        <v>0</v>
      </c>
      <c r="AH37" s="21">
        <f t="shared" si="5"/>
        <v>0</v>
      </c>
    </row>
    <row r="38" spans="1:34" s="13" customFormat="1" x14ac:dyDescent="0.15">
      <c r="A38" s="2"/>
      <c r="B38" s="27"/>
      <c r="C38" s="27"/>
      <c r="D38" s="27"/>
      <c r="E38" s="180" t="s">
        <v>54</v>
      </c>
      <c r="F38" s="180"/>
      <c r="G38" s="181"/>
      <c r="H38" s="46">
        <f t="shared" si="0"/>
        <v>665</v>
      </c>
      <c r="I38" s="53">
        <f t="shared" si="1"/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25"/>
      <c r="Q38" s="95">
        <f t="shared" si="2"/>
        <v>665</v>
      </c>
      <c r="R38" s="56">
        <v>21</v>
      </c>
      <c r="S38" s="56">
        <v>72</v>
      </c>
      <c r="T38" s="56">
        <v>173</v>
      </c>
      <c r="U38" s="56">
        <v>194</v>
      </c>
      <c r="V38" s="56">
        <v>112</v>
      </c>
      <c r="W38" s="56">
        <v>40</v>
      </c>
      <c r="X38" s="56">
        <v>21</v>
      </c>
      <c r="Y38" s="97">
        <v>32</v>
      </c>
      <c r="Z38" s="26"/>
      <c r="AA38" s="27"/>
      <c r="AB38" s="27"/>
      <c r="AC38" s="180" t="s">
        <v>54</v>
      </c>
      <c r="AD38" s="180"/>
      <c r="AE38" s="180"/>
      <c r="AF38" s="21">
        <f t="shared" si="3"/>
        <v>0</v>
      </c>
      <c r="AG38" s="21">
        <f t="shared" si="4"/>
        <v>0</v>
      </c>
      <c r="AH38" s="21">
        <f t="shared" si="5"/>
        <v>0</v>
      </c>
    </row>
    <row r="39" spans="1:34" s="13" customFormat="1" x14ac:dyDescent="0.15">
      <c r="A39" s="2"/>
      <c r="B39" s="27"/>
      <c r="C39" s="27"/>
      <c r="D39" s="180" t="s">
        <v>55</v>
      </c>
      <c r="E39" s="180"/>
      <c r="F39" s="180"/>
      <c r="G39" s="181"/>
      <c r="H39" s="46">
        <f t="shared" si="0"/>
        <v>1495</v>
      </c>
      <c r="I39" s="53">
        <f>SUM(I40:I44)</f>
        <v>91</v>
      </c>
      <c r="J39" s="75">
        <v>5</v>
      </c>
      <c r="K39" s="75">
        <v>11</v>
      </c>
      <c r="L39" s="75">
        <v>10</v>
      </c>
      <c r="M39" s="75">
        <v>28</v>
      </c>
      <c r="N39" s="75">
        <v>10</v>
      </c>
      <c r="O39" s="75">
        <v>27</v>
      </c>
      <c r="P39" s="25"/>
      <c r="Q39" s="95">
        <f t="shared" si="2"/>
        <v>1404</v>
      </c>
      <c r="R39" s="75">
        <v>195</v>
      </c>
      <c r="S39" s="75">
        <v>256</v>
      </c>
      <c r="T39" s="75">
        <v>303</v>
      </c>
      <c r="U39" s="75">
        <v>261</v>
      </c>
      <c r="V39" s="75">
        <v>196</v>
      </c>
      <c r="W39" s="75">
        <v>81</v>
      </c>
      <c r="X39" s="75">
        <v>43</v>
      </c>
      <c r="Y39" s="53">
        <v>69</v>
      </c>
      <c r="Z39" s="26"/>
      <c r="AA39" s="27"/>
      <c r="AB39" s="180" t="s">
        <v>55</v>
      </c>
      <c r="AC39" s="180"/>
      <c r="AD39" s="180"/>
      <c r="AE39" s="180"/>
      <c r="AF39" s="21">
        <f t="shared" si="3"/>
        <v>0</v>
      </c>
      <c r="AG39" s="21">
        <f t="shared" si="4"/>
        <v>0</v>
      </c>
      <c r="AH39" s="21">
        <f t="shared" si="5"/>
        <v>0</v>
      </c>
    </row>
    <row r="40" spans="1:34" s="13" customFormat="1" x14ac:dyDescent="0.15">
      <c r="A40" s="2"/>
      <c r="B40" s="27"/>
      <c r="C40" s="27"/>
      <c r="D40" s="27"/>
      <c r="E40" s="191" t="s">
        <v>23</v>
      </c>
      <c r="F40" s="191"/>
      <c r="G40" s="192"/>
      <c r="H40" s="46">
        <f t="shared" si="0"/>
        <v>177</v>
      </c>
      <c r="I40" s="53">
        <f t="shared" si="1"/>
        <v>9</v>
      </c>
      <c r="J40" s="76">
        <v>0</v>
      </c>
      <c r="K40" s="76">
        <v>0</v>
      </c>
      <c r="L40" s="76">
        <v>1</v>
      </c>
      <c r="M40" s="76">
        <v>0</v>
      </c>
      <c r="N40" s="76">
        <v>0</v>
      </c>
      <c r="O40" s="77">
        <v>8</v>
      </c>
      <c r="P40" s="25"/>
      <c r="Q40" s="95">
        <f t="shared" si="2"/>
        <v>168</v>
      </c>
      <c r="R40" s="107">
        <v>32</v>
      </c>
      <c r="S40" s="107">
        <v>106</v>
      </c>
      <c r="T40" s="107">
        <v>7</v>
      </c>
      <c r="U40" s="107">
        <v>3</v>
      </c>
      <c r="V40" s="107">
        <v>12</v>
      </c>
      <c r="W40" s="107">
        <v>3</v>
      </c>
      <c r="X40" s="107">
        <v>1</v>
      </c>
      <c r="Y40" s="107">
        <v>4</v>
      </c>
      <c r="Z40" s="26"/>
      <c r="AA40" s="27"/>
      <c r="AB40" s="27"/>
      <c r="AC40" s="191" t="s">
        <v>23</v>
      </c>
      <c r="AD40" s="191"/>
      <c r="AE40" s="191"/>
      <c r="AF40" s="21">
        <f t="shared" si="3"/>
        <v>0</v>
      </c>
      <c r="AG40" s="21">
        <f t="shared" si="4"/>
        <v>0</v>
      </c>
      <c r="AH40" s="21">
        <f t="shared" si="5"/>
        <v>0</v>
      </c>
    </row>
    <row r="41" spans="1:34" s="13" customFormat="1" x14ac:dyDescent="0.15">
      <c r="A41" s="2"/>
      <c r="B41" s="27"/>
      <c r="C41" s="27"/>
      <c r="D41" s="27"/>
      <c r="E41" s="180" t="s">
        <v>24</v>
      </c>
      <c r="F41" s="180"/>
      <c r="G41" s="181"/>
      <c r="H41" s="46">
        <f t="shared" si="0"/>
        <v>1232</v>
      </c>
      <c r="I41" s="53">
        <f t="shared" si="1"/>
        <v>76</v>
      </c>
      <c r="J41" s="76">
        <v>5</v>
      </c>
      <c r="K41" s="76">
        <v>11</v>
      </c>
      <c r="L41" s="76">
        <v>8</v>
      </c>
      <c r="M41" s="76">
        <v>26</v>
      </c>
      <c r="N41" s="76">
        <v>10</v>
      </c>
      <c r="O41" s="77">
        <v>16</v>
      </c>
      <c r="P41" s="25"/>
      <c r="Q41" s="95">
        <f t="shared" si="2"/>
        <v>1156</v>
      </c>
      <c r="R41" s="107">
        <v>155</v>
      </c>
      <c r="S41" s="107">
        <v>132</v>
      </c>
      <c r="T41" s="107">
        <v>286</v>
      </c>
      <c r="U41" s="107">
        <v>235</v>
      </c>
      <c r="V41" s="107">
        <v>175</v>
      </c>
      <c r="W41" s="107">
        <v>77</v>
      </c>
      <c r="X41" s="107">
        <v>37</v>
      </c>
      <c r="Y41" s="107">
        <v>59</v>
      </c>
      <c r="Z41" s="26"/>
      <c r="AA41" s="27"/>
      <c r="AB41" s="27"/>
      <c r="AC41" s="180" t="s">
        <v>24</v>
      </c>
      <c r="AD41" s="180"/>
      <c r="AE41" s="180"/>
      <c r="AF41" s="21">
        <f t="shared" si="3"/>
        <v>0</v>
      </c>
      <c r="AG41" s="21">
        <f t="shared" si="4"/>
        <v>0</v>
      </c>
      <c r="AH41" s="21">
        <f t="shared" si="5"/>
        <v>0</v>
      </c>
    </row>
    <row r="42" spans="1:34" s="13" customFormat="1" x14ac:dyDescent="0.15">
      <c r="A42" s="2"/>
      <c r="B42" s="27"/>
      <c r="C42" s="27"/>
      <c r="D42" s="27"/>
      <c r="E42" s="180" t="s">
        <v>96</v>
      </c>
      <c r="F42" s="180"/>
      <c r="G42" s="181"/>
      <c r="H42" s="46">
        <f t="shared" si="0"/>
        <v>0</v>
      </c>
      <c r="I42" s="53">
        <f t="shared" si="1"/>
        <v>0</v>
      </c>
      <c r="J42" s="76">
        <v>0</v>
      </c>
      <c r="K42" s="76">
        <v>0</v>
      </c>
      <c r="L42" s="76">
        <v>0</v>
      </c>
      <c r="M42" s="76">
        <v>0</v>
      </c>
      <c r="N42" s="76">
        <v>0</v>
      </c>
      <c r="O42" s="77">
        <v>0</v>
      </c>
      <c r="P42" s="25"/>
      <c r="Q42" s="95">
        <f t="shared" si="2"/>
        <v>0</v>
      </c>
      <c r="R42" s="107">
        <v>0</v>
      </c>
      <c r="S42" s="107">
        <v>0</v>
      </c>
      <c r="T42" s="107">
        <v>0</v>
      </c>
      <c r="U42" s="107">
        <v>0</v>
      </c>
      <c r="V42" s="107">
        <v>0</v>
      </c>
      <c r="W42" s="107">
        <v>0</v>
      </c>
      <c r="X42" s="107">
        <v>0</v>
      </c>
      <c r="Y42" s="107">
        <v>0</v>
      </c>
      <c r="Z42" s="26"/>
      <c r="AA42" s="27"/>
      <c r="AB42" s="27"/>
      <c r="AC42" s="180" t="s">
        <v>96</v>
      </c>
      <c r="AD42" s="180"/>
      <c r="AE42" s="180"/>
      <c r="AF42" s="21">
        <f t="shared" si="3"/>
        <v>0</v>
      </c>
      <c r="AG42" s="21">
        <f t="shared" si="4"/>
        <v>0</v>
      </c>
      <c r="AH42" s="21">
        <f t="shared" si="5"/>
        <v>0</v>
      </c>
    </row>
    <row r="43" spans="1:34" s="13" customFormat="1" x14ac:dyDescent="0.15">
      <c r="A43" s="2"/>
      <c r="B43" s="27"/>
      <c r="C43" s="27"/>
      <c r="D43" s="27"/>
      <c r="E43" s="180" t="s">
        <v>25</v>
      </c>
      <c r="F43" s="180"/>
      <c r="G43" s="181"/>
      <c r="H43" s="46">
        <f t="shared" si="0"/>
        <v>55</v>
      </c>
      <c r="I43" s="53">
        <f t="shared" si="1"/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7">
        <v>0</v>
      </c>
      <c r="P43" s="25"/>
      <c r="Q43" s="95">
        <f t="shared" si="2"/>
        <v>55</v>
      </c>
      <c r="R43" s="107">
        <v>5</v>
      </c>
      <c r="S43" s="107">
        <v>14</v>
      </c>
      <c r="T43" s="107">
        <v>2</v>
      </c>
      <c r="U43" s="107">
        <v>18</v>
      </c>
      <c r="V43" s="107">
        <v>6</v>
      </c>
      <c r="W43" s="107">
        <v>1</v>
      </c>
      <c r="X43" s="107">
        <v>3</v>
      </c>
      <c r="Y43" s="107">
        <v>6</v>
      </c>
      <c r="Z43" s="26"/>
      <c r="AA43" s="27"/>
      <c r="AB43" s="27"/>
      <c r="AC43" s="180" t="s">
        <v>25</v>
      </c>
      <c r="AD43" s="180"/>
      <c r="AE43" s="180"/>
      <c r="AF43" s="21">
        <f t="shared" si="3"/>
        <v>0</v>
      </c>
      <c r="AG43" s="21">
        <f t="shared" si="4"/>
        <v>0</v>
      </c>
      <c r="AH43" s="21">
        <f t="shared" si="5"/>
        <v>0</v>
      </c>
    </row>
    <row r="44" spans="1:34" s="13" customFormat="1" x14ac:dyDescent="0.15">
      <c r="A44" s="15"/>
      <c r="B44" s="29"/>
      <c r="C44" s="29"/>
      <c r="D44" s="29"/>
      <c r="E44" s="185" t="s">
        <v>56</v>
      </c>
      <c r="F44" s="185"/>
      <c r="G44" s="186"/>
      <c r="H44" s="46">
        <f t="shared" si="0"/>
        <v>31</v>
      </c>
      <c r="I44" s="53">
        <f t="shared" si="1"/>
        <v>6</v>
      </c>
      <c r="J44" s="76">
        <v>0</v>
      </c>
      <c r="K44" s="76">
        <v>0</v>
      </c>
      <c r="L44" s="76">
        <v>1</v>
      </c>
      <c r="M44" s="76">
        <v>2</v>
      </c>
      <c r="N44" s="76">
        <v>0</v>
      </c>
      <c r="O44" s="77">
        <v>3</v>
      </c>
      <c r="P44" s="25"/>
      <c r="Q44" s="95">
        <f t="shared" si="2"/>
        <v>25</v>
      </c>
      <c r="R44" s="107">
        <v>3</v>
      </c>
      <c r="S44" s="107">
        <v>4</v>
      </c>
      <c r="T44" s="107">
        <v>8</v>
      </c>
      <c r="U44" s="107">
        <v>5</v>
      </c>
      <c r="V44" s="107">
        <v>3</v>
      </c>
      <c r="W44" s="107">
        <v>0</v>
      </c>
      <c r="X44" s="107">
        <v>2</v>
      </c>
      <c r="Y44" s="107">
        <v>0</v>
      </c>
      <c r="Z44" s="26"/>
      <c r="AA44" s="27"/>
      <c r="AB44" s="27"/>
      <c r="AC44" s="179" t="s">
        <v>56</v>
      </c>
      <c r="AD44" s="179"/>
      <c r="AE44" s="179"/>
      <c r="AF44" s="21">
        <f t="shared" si="3"/>
        <v>0</v>
      </c>
      <c r="AG44" s="21">
        <f t="shared" si="4"/>
        <v>0</v>
      </c>
      <c r="AH44" s="21">
        <f t="shared" si="5"/>
        <v>0</v>
      </c>
    </row>
    <row r="45" spans="1:34" s="13" customFormat="1" x14ac:dyDescent="0.15">
      <c r="A45" s="2"/>
      <c r="B45" s="27"/>
      <c r="C45" s="27"/>
      <c r="D45" s="180" t="s">
        <v>57</v>
      </c>
      <c r="E45" s="180"/>
      <c r="F45" s="180"/>
      <c r="G45" s="181"/>
      <c r="H45" s="46">
        <f t="shared" si="0"/>
        <v>60</v>
      </c>
      <c r="I45" s="53">
        <f t="shared" si="1"/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25"/>
      <c r="Q45" s="95">
        <f t="shared" si="2"/>
        <v>60</v>
      </c>
      <c r="R45" s="56">
        <v>1</v>
      </c>
      <c r="S45" s="56">
        <v>3</v>
      </c>
      <c r="T45" s="56">
        <v>8</v>
      </c>
      <c r="U45" s="56">
        <v>12</v>
      </c>
      <c r="V45" s="56">
        <v>21</v>
      </c>
      <c r="W45" s="56">
        <v>4</v>
      </c>
      <c r="X45" s="56">
        <v>3</v>
      </c>
      <c r="Y45" s="97">
        <v>8</v>
      </c>
      <c r="Z45" s="26"/>
      <c r="AA45" s="27"/>
      <c r="AB45" s="180" t="s">
        <v>57</v>
      </c>
      <c r="AC45" s="180"/>
      <c r="AD45" s="180"/>
      <c r="AE45" s="180"/>
      <c r="AF45" s="21">
        <f t="shared" si="3"/>
        <v>0</v>
      </c>
      <c r="AG45" s="21">
        <f t="shared" si="4"/>
        <v>0</v>
      </c>
      <c r="AH45" s="21">
        <f t="shared" si="5"/>
        <v>0</v>
      </c>
    </row>
    <row r="46" spans="1:34" s="22" customFormat="1" x14ac:dyDescent="0.15">
      <c r="A46" s="2"/>
      <c r="B46" s="27"/>
      <c r="C46" s="27"/>
      <c r="D46" s="27"/>
      <c r="E46" s="189" t="s">
        <v>44</v>
      </c>
      <c r="F46" s="189"/>
      <c r="G46" s="28" t="s">
        <v>26</v>
      </c>
      <c r="H46" s="46">
        <f t="shared" si="0"/>
        <v>40</v>
      </c>
      <c r="I46" s="53">
        <f t="shared" si="1"/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25"/>
      <c r="Q46" s="95">
        <f t="shared" si="2"/>
        <v>40</v>
      </c>
      <c r="R46" s="108">
        <v>0</v>
      </c>
      <c r="S46" s="108">
        <v>0</v>
      </c>
      <c r="T46" s="108">
        <v>3</v>
      </c>
      <c r="U46" s="108">
        <v>8</v>
      </c>
      <c r="V46" s="108">
        <v>14</v>
      </c>
      <c r="W46" s="108">
        <v>4</v>
      </c>
      <c r="X46" s="108">
        <v>3</v>
      </c>
      <c r="Y46" s="108">
        <v>8</v>
      </c>
      <c r="Z46" s="26"/>
      <c r="AA46" s="27"/>
      <c r="AB46" s="27"/>
      <c r="AC46" s="189" t="s">
        <v>58</v>
      </c>
      <c r="AD46" s="189"/>
      <c r="AE46" s="27" t="s">
        <v>26</v>
      </c>
      <c r="AF46" s="21">
        <f t="shared" si="3"/>
        <v>0</v>
      </c>
      <c r="AG46" s="21">
        <f t="shared" si="4"/>
        <v>0</v>
      </c>
      <c r="AH46" s="21">
        <f t="shared" si="5"/>
        <v>0</v>
      </c>
    </row>
    <row r="47" spans="1:34" s="13" customFormat="1" x14ac:dyDescent="0.15">
      <c r="A47" s="23"/>
      <c r="B47" s="24"/>
      <c r="C47" s="24"/>
      <c r="D47" s="183" t="s">
        <v>35</v>
      </c>
      <c r="E47" s="183"/>
      <c r="F47" s="183"/>
      <c r="G47" s="184"/>
      <c r="H47" s="46">
        <f t="shared" si="0"/>
        <v>1</v>
      </c>
      <c r="I47" s="53">
        <f t="shared" si="1"/>
        <v>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25"/>
      <c r="Q47" s="95">
        <f t="shared" si="2"/>
        <v>1</v>
      </c>
      <c r="R47" s="109">
        <v>0</v>
      </c>
      <c r="S47" s="109">
        <v>0</v>
      </c>
      <c r="T47" s="109">
        <v>0</v>
      </c>
      <c r="U47" s="109">
        <v>0</v>
      </c>
      <c r="V47" s="109">
        <v>0</v>
      </c>
      <c r="W47" s="109">
        <v>0</v>
      </c>
      <c r="X47" s="109">
        <v>0</v>
      </c>
      <c r="Y47" s="109">
        <v>1</v>
      </c>
      <c r="Z47" s="26"/>
      <c r="AA47" s="27"/>
      <c r="AB47" s="180" t="s">
        <v>35</v>
      </c>
      <c r="AC47" s="180"/>
      <c r="AD47" s="180"/>
      <c r="AE47" s="180"/>
      <c r="AF47" s="21">
        <f t="shared" si="3"/>
        <v>0</v>
      </c>
      <c r="AG47" s="21">
        <f t="shared" si="4"/>
        <v>0</v>
      </c>
      <c r="AH47" s="21">
        <f t="shared" si="5"/>
        <v>0</v>
      </c>
    </row>
    <row r="48" spans="1:34" s="13" customFormat="1" x14ac:dyDescent="0.15">
      <c r="A48" s="2"/>
      <c r="B48" s="27"/>
      <c r="C48" s="27"/>
      <c r="D48" s="180" t="s">
        <v>59</v>
      </c>
      <c r="E48" s="180"/>
      <c r="F48" s="180"/>
      <c r="G48" s="181"/>
      <c r="H48" s="46">
        <f t="shared" si="0"/>
        <v>56</v>
      </c>
      <c r="I48" s="53">
        <f t="shared" si="1"/>
        <v>0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25"/>
      <c r="Q48" s="95">
        <f t="shared" si="2"/>
        <v>56</v>
      </c>
      <c r="R48" s="109">
        <v>2</v>
      </c>
      <c r="S48" s="109">
        <v>6</v>
      </c>
      <c r="T48" s="109">
        <v>15</v>
      </c>
      <c r="U48" s="109">
        <v>19</v>
      </c>
      <c r="V48" s="109">
        <v>10</v>
      </c>
      <c r="W48" s="109">
        <v>2</v>
      </c>
      <c r="X48" s="109">
        <v>1</v>
      </c>
      <c r="Y48" s="109">
        <v>1</v>
      </c>
      <c r="Z48" s="26"/>
      <c r="AA48" s="27"/>
      <c r="AB48" s="180" t="s">
        <v>59</v>
      </c>
      <c r="AC48" s="180"/>
      <c r="AD48" s="180"/>
      <c r="AE48" s="180"/>
      <c r="AF48" s="21">
        <f t="shared" si="3"/>
        <v>0</v>
      </c>
      <c r="AG48" s="21">
        <f t="shared" si="4"/>
        <v>0</v>
      </c>
      <c r="AH48" s="21">
        <f t="shared" si="5"/>
        <v>0</v>
      </c>
    </row>
    <row r="49" spans="1:34" s="13" customFormat="1" x14ac:dyDescent="0.15">
      <c r="A49" s="15"/>
      <c r="B49" s="20"/>
      <c r="C49" s="187" t="s">
        <v>60</v>
      </c>
      <c r="D49" s="187"/>
      <c r="E49" s="187"/>
      <c r="F49" s="187"/>
      <c r="G49" s="188"/>
      <c r="H49" s="46">
        <f t="shared" si="0"/>
        <v>6595</v>
      </c>
      <c r="I49" s="50">
        <f t="shared" si="1"/>
        <v>883</v>
      </c>
      <c r="J49" s="78">
        <v>168</v>
      </c>
      <c r="K49" s="78">
        <v>131</v>
      </c>
      <c r="L49" s="78">
        <v>170</v>
      </c>
      <c r="M49" s="78">
        <v>205</v>
      </c>
      <c r="N49" s="78">
        <v>96</v>
      </c>
      <c r="O49" s="79">
        <v>113</v>
      </c>
      <c r="P49" s="18"/>
      <c r="Q49" s="92">
        <f t="shared" si="2"/>
        <v>5712</v>
      </c>
      <c r="R49" s="110">
        <v>645</v>
      </c>
      <c r="S49" s="110">
        <v>830</v>
      </c>
      <c r="T49" s="110">
        <v>1423</v>
      </c>
      <c r="U49" s="110">
        <v>1163</v>
      </c>
      <c r="V49" s="110">
        <v>827</v>
      </c>
      <c r="W49" s="110">
        <v>233</v>
      </c>
      <c r="X49" s="110">
        <v>244</v>
      </c>
      <c r="Y49" s="110">
        <v>347</v>
      </c>
      <c r="Z49" s="19"/>
      <c r="AA49" s="187" t="s">
        <v>60</v>
      </c>
      <c r="AB49" s="187"/>
      <c r="AC49" s="187"/>
      <c r="AD49" s="187"/>
      <c r="AE49" s="187"/>
      <c r="AF49" s="21">
        <f t="shared" si="3"/>
        <v>0</v>
      </c>
      <c r="AG49" s="21">
        <f t="shared" si="4"/>
        <v>0</v>
      </c>
      <c r="AH49" s="21">
        <f t="shared" si="5"/>
        <v>0</v>
      </c>
    </row>
    <row r="50" spans="1:34" s="13" customFormat="1" x14ac:dyDescent="0.15">
      <c r="A50" s="2"/>
      <c r="B50" s="27"/>
      <c r="C50" s="27"/>
      <c r="D50" s="180" t="s">
        <v>61</v>
      </c>
      <c r="E50" s="180"/>
      <c r="F50" s="180"/>
      <c r="G50" s="181"/>
      <c r="H50" s="46">
        <f t="shared" si="0"/>
        <v>150</v>
      </c>
      <c r="I50" s="53">
        <f t="shared" si="1"/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1">
        <v>0</v>
      </c>
      <c r="P50" s="25"/>
      <c r="Q50" s="95">
        <f t="shared" si="2"/>
        <v>150</v>
      </c>
      <c r="R50" s="111">
        <v>13</v>
      </c>
      <c r="S50" s="111">
        <v>17</v>
      </c>
      <c r="T50" s="111">
        <v>58</v>
      </c>
      <c r="U50" s="111">
        <v>38</v>
      </c>
      <c r="V50" s="111">
        <v>12</v>
      </c>
      <c r="W50" s="111">
        <v>5</v>
      </c>
      <c r="X50" s="111">
        <v>3</v>
      </c>
      <c r="Y50" s="111">
        <v>4</v>
      </c>
      <c r="Z50" s="26"/>
      <c r="AA50" s="27"/>
      <c r="AB50" s="180" t="s">
        <v>61</v>
      </c>
      <c r="AC50" s="180"/>
      <c r="AD50" s="180"/>
      <c r="AE50" s="180"/>
      <c r="AF50" s="21">
        <f t="shared" si="3"/>
        <v>0</v>
      </c>
      <c r="AG50" s="21">
        <f t="shared" si="4"/>
        <v>0</v>
      </c>
      <c r="AH50" s="21">
        <f t="shared" si="5"/>
        <v>0</v>
      </c>
    </row>
    <row r="51" spans="1:34" s="22" customFormat="1" x14ac:dyDescent="0.15">
      <c r="A51" s="2"/>
      <c r="B51" s="27"/>
      <c r="C51" s="27"/>
      <c r="D51" s="27"/>
      <c r="E51" s="179" t="s">
        <v>62</v>
      </c>
      <c r="F51" s="180"/>
      <c r="G51" s="181"/>
      <c r="H51" s="46">
        <f t="shared" si="0"/>
        <v>81</v>
      </c>
      <c r="I51" s="53">
        <f t="shared" si="1"/>
        <v>0</v>
      </c>
      <c r="J51" s="56">
        <v>0</v>
      </c>
      <c r="K51" s="56">
        <v>0</v>
      </c>
      <c r="L51" s="56">
        <v>0</v>
      </c>
      <c r="M51" s="56">
        <v>0</v>
      </c>
      <c r="N51" s="56">
        <v>0</v>
      </c>
      <c r="O51" s="56">
        <v>0</v>
      </c>
      <c r="P51" s="25"/>
      <c r="Q51" s="95">
        <f t="shared" si="2"/>
        <v>81</v>
      </c>
      <c r="R51" s="56">
        <v>11</v>
      </c>
      <c r="S51" s="56">
        <v>10</v>
      </c>
      <c r="T51" s="56">
        <v>33</v>
      </c>
      <c r="U51" s="56">
        <v>14</v>
      </c>
      <c r="V51" s="56">
        <v>8</v>
      </c>
      <c r="W51" s="56">
        <v>2</v>
      </c>
      <c r="X51" s="56">
        <v>1</v>
      </c>
      <c r="Y51" s="97">
        <v>2</v>
      </c>
      <c r="Z51" s="26"/>
      <c r="AA51" s="27"/>
      <c r="AB51" s="27"/>
      <c r="AC51" s="179" t="s">
        <v>62</v>
      </c>
      <c r="AD51" s="180"/>
      <c r="AE51" s="180"/>
      <c r="AF51" s="21">
        <f t="shared" si="3"/>
        <v>0</v>
      </c>
      <c r="AG51" s="21">
        <f t="shared" si="4"/>
        <v>0</v>
      </c>
      <c r="AH51" s="21">
        <f t="shared" si="5"/>
        <v>0</v>
      </c>
    </row>
    <row r="52" spans="1:34" s="13" customFormat="1" x14ac:dyDescent="0.15">
      <c r="A52" s="23"/>
      <c r="B52" s="24"/>
      <c r="C52" s="24"/>
      <c r="D52" s="24"/>
      <c r="E52" s="182" t="s">
        <v>63</v>
      </c>
      <c r="F52" s="183"/>
      <c r="G52" s="184"/>
      <c r="H52" s="46">
        <f t="shared" si="0"/>
        <v>36</v>
      </c>
      <c r="I52" s="53">
        <f t="shared" si="1"/>
        <v>0</v>
      </c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56">
        <v>0</v>
      </c>
      <c r="P52" s="25"/>
      <c r="Q52" s="95">
        <f t="shared" si="2"/>
        <v>36</v>
      </c>
      <c r="R52" s="56">
        <v>1</v>
      </c>
      <c r="S52" s="56">
        <v>5</v>
      </c>
      <c r="T52" s="56">
        <v>16</v>
      </c>
      <c r="U52" s="56">
        <v>10</v>
      </c>
      <c r="V52" s="56">
        <v>1</v>
      </c>
      <c r="W52" s="56">
        <v>2</v>
      </c>
      <c r="X52" s="56">
        <v>0</v>
      </c>
      <c r="Y52" s="97">
        <v>1</v>
      </c>
      <c r="Z52" s="26"/>
      <c r="AA52" s="27"/>
      <c r="AB52" s="27"/>
      <c r="AC52" s="179" t="s">
        <v>63</v>
      </c>
      <c r="AD52" s="180"/>
      <c r="AE52" s="180"/>
      <c r="AF52" s="21">
        <f t="shared" si="3"/>
        <v>0</v>
      </c>
      <c r="AG52" s="21">
        <f t="shared" si="4"/>
        <v>0</v>
      </c>
      <c r="AH52" s="21">
        <f t="shared" si="5"/>
        <v>0</v>
      </c>
    </row>
    <row r="53" spans="1:34" s="13" customFormat="1" x14ac:dyDescent="0.15">
      <c r="A53" s="2"/>
      <c r="B53" s="27"/>
      <c r="C53" s="27"/>
      <c r="D53" s="27"/>
      <c r="E53" s="179" t="s">
        <v>36</v>
      </c>
      <c r="F53" s="180"/>
      <c r="G53" s="181"/>
      <c r="H53" s="46">
        <f t="shared" si="0"/>
        <v>33</v>
      </c>
      <c r="I53" s="53">
        <f t="shared" si="1"/>
        <v>0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25"/>
      <c r="Q53" s="95">
        <f t="shared" si="2"/>
        <v>33</v>
      </c>
      <c r="R53" s="56">
        <v>1</v>
      </c>
      <c r="S53" s="56">
        <v>2</v>
      </c>
      <c r="T53" s="56">
        <v>9</v>
      </c>
      <c r="U53" s="56">
        <v>14</v>
      </c>
      <c r="V53" s="56">
        <v>3</v>
      </c>
      <c r="W53" s="56">
        <v>1</v>
      </c>
      <c r="X53" s="56">
        <v>2</v>
      </c>
      <c r="Y53" s="97">
        <v>1</v>
      </c>
      <c r="Z53" s="26"/>
      <c r="AA53" s="27"/>
      <c r="AB53" s="27"/>
      <c r="AC53" s="179" t="s">
        <v>36</v>
      </c>
      <c r="AD53" s="180"/>
      <c r="AE53" s="180"/>
      <c r="AF53" s="21">
        <f t="shared" si="3"/>
        <v>0</v>
      </c>
      <c r="AG53" s="21">
        <f t="shared" si="4"/>
        <v>0</v>
      </c>
      <c r="AH53" s="21">
        <f t="shared" si="5"/>
        <v>0</v>
      </c>
    </row>
    <row r="54" spans="1:34" s="13" customFormat="1" x14ac:dyDescent="0.15">
      <c r="A54" s="2"/>
      <c r="B54" s="27"/>
      <c r="C54" s="27"/>
      <c r="D54" s="180" t="s">
        <v>64</v>
      </c>
      <c r="E54" s="180"/>
      <c r="F54" s="180"/>
      <c r="G54" s="181"/>
      <c r="H54" s="46">
        <f t="shared" si="0"/>
        <v>6445</v>
      </c>
      <c r="I54" s="53">
        <f t="shared" si="1"/>
        <v>883</v>
      </c>
      <c r="J54" s="56">
        <v>168</v>
      </c>
      <c r="K54" s="56">
        <v>131</v>
      </c>
      <c r="L54" s="56">
        <v>170</v>
      </c>
      <c r="M54" s="56">
        <v>205</v>
      </c>
      <c r="N54" s="56">
        <v>96</v>
      </c>
      <c r="O54" s="56">
        <v>113</v>
      </c>
      <c r="P54" s="25"/>
      <c r="Q54" s="95">
        <f t="shared" si="2"/>
        <v>5562</v>
      </c>
      <c r="R54" s="56">
        <v>632</v>
      </c>
      <c r="S54" s="56">
        <v>813</v>
      </c>
      <c r="T54" s="56">
        <v>1365</v>
      </c>
      <c r="U54" s="56">
        <v>1125</v>
      </c>
      <c r="V54" s="56">
        <v>815</v>
      </c>
      <c r="W54" s="56">
        <v>228</v>
      </c>
      <c r="X54" s="56">
        <v>241</v>
      </c>
      <c r="Y54" s="97">
        <v>343</v>
      </c>
      <c r="Z54" s="26"/>
      <c r="AA54" s="27"/>
      <c r="AB54" s="180" t="s">
        <v>64</v>
      </c>
      <c r="AC54" s="180"/>
      <c r="AD54" s="180"/>
      <c r="AE54" s="180"/>
      <c r="AF54" s="21">
        <f t="shared" si="3"/>
        <v>0</v>
      </c>
      <c r="AG54" s="21">
        <f t="shared" si="4"/>
        <v>0</v>
      </c>
      <c r="AH54" s="21">
        <f t="shared" si="5"/>
        <v>0</v>
      </c>
    </row>
    <row r="55" spans="1:34" s="13" customFormat="1" x14ac:dyDescent="0.15">
      <c r="A55" s="2"/>
      <c r="B55" s="30"/>
      <c r="C55" s="30"/>
      <c r="D55" s="30"/>
      <c r="E55" s="189" t="s">
        <v>65</v>
      </c>
      <c r="F55" s="189"/>
      <c r="G55" s="28" t="s">
        <v>27</v>
      </c>
      <c r="H55" s="46">
        <f t="shared" si="0"/>
        <v>4018</v>
      </c>
      <c r="I55" s="53">
        <f t="shared" si="1"/>
        <v>407</v>
      </c>
      <c r="J55" s="82">
        <v>91</v>
      </c>
      <c r="K55" s="82">
        <v>52</v>
      </c>
      <c r="L55" s="82">
        <v>58</v>
      </c>
      <c r="M55" s="82">
        <v>69</v>
      </c>
      <c r="N55" s="82">
        <v>56</v>
      </c>
      <c r="O55" s="83">
        <v>81</v>
      </c>
      <c r="P55" s="25"/>
      <c r="Q55" s="95">
        <f t="shared" si="2"/>
        <v>3611</v>
      </c>
      <c r="R55" s="112">
        <v>409</v>
      </c>
      <c r="S55" s="112">
        <v>533</v>
      </c>
      <c r="T55" s="112">
        <v>932</v>
      </c>
      <c r="U55" s="112">
        <v>749</v>
      </c>
      <c r="V55" s="112">
        <v>447</v>
      </c>
      <c r="W55" s="112">
        <v>131</v>
      </c>
      <c r="X55" s="112">
        <v>163</v>
      </c>
      <c r="Y55" s="112">
        <v>247</v>
      </c>
      <c r="Z55" s="31"/>
      <c r="AA55" s="30"/>
      <c r="AB55" s="30"/>
      <c r="AC55" s="189" t="s">
        <v>66</v>
      </c>
      <c r="AD55" s="189"/>
      <c r="AE55" s="27" t="s">
        <v>27</v>
      </c>
      <c r="AF55" s="21">
        <f t="shared" si="3"/>
        <v>0</v>
      </c>
      <c r="AG55" s="21">
        <f t="shared" si="4"/>
        <v>0</v>
      </c>
      <c r="AH55" s="21">
        <f t="shared" si="5"/>
        <v>0</v>
      </c>
    </row>
    <row r="56" spans="1:34" s="13" customFormat="1" x14ac:dyDescent="0.15">
      <c r="A56" s="2"/>
      <c r="B56" s="30"/>
      <c r="C56" s="30"/>
      <c r="D56" s="30"/>
      <c r="E56" s="190" t="s">
        <v>66</v>
      </c>
      <c r="F56" s="190"/>
      <c r="G56" s="28" t="s">
        <v>28</v>
      </c>
      <c r="H56" s="46">
        <f t="shared" si="0"/>
        <v>1580</v>
      </c>
      <c r="I56" s="53">
        <f t="shared" si="1"/>
        <v>138</v>
      </c>
      <c r="J56" s="82">
        <v>32</v>
      </c>
      <c r="K56" s="82">
        <v>12</v>
      </c>
      <c r="L56" s="82">
        <v>22</v>
      </c>
      <c r="M56" s="82">
        <v>36</v>
      </c>
      <c r="N56" s="82">
        <v>16</v>
      </c>
      <c r="O56" s="83">
        <v>20</v>
      </c>
      <c r="P56" s="25"/>
      <c r="Q56" s="95">
        <f t="shared" si="2"/>
        <v>1442</v>
      </c>
      <c r="R56" s="112">
        <v>148</v>
      </c>
      <c r="S56" s="112">
        <v>189</v>
      </c>
      <c r="T56" s="112">
        <v>323</v>
      </c>
      <c r="U56" s="112">
        <v>267</v>
      </c>
      <c r="V56" s="112">
        <v>274</v>
      </c>
      <c r="W56" s="112">
        <v>84</v>
      </c>
      <c r="X56" s="112">
        <v>70</v>
      </c>
      <c r="Y56" s="112">
        <v>87</v>
      </c>
      <c r="Z56" s="31"/>
      <c r="AA56" s="30"/>
      <c r="AB56" s="30"/>
      <c r="AC56" s="190" t="s">
        <v>67</v>
      </c>
      <c r="AD56" s="190"/>
      <c r="AE56" s="27" t="s">
        <v>28</v>
      </c>
      <c r="AF56" s="21">
        <f t="shared" si="3"/>
        <v>0</v>
      </c>
      <c r="AG56" s="21">
        <f t="shared" si="4"/>
        <v>0</v>
      </c>
      <c r="AH56" s="21">
        <f t="shared" si="5"/>
        <v>0</v>
      </c>
    </row>
    <row r="57" spans="1:34" s="13" customFormat="1" x14ac:dyDescent="0.15">
      <c r="A57" s="1"/>
      <c r="B57" s="32"/>
      <c r="C57" s="187" t="s">
        <v>68</v>
      </c>
      <c r="D57" s="187"/>
      <c r="E57" s="187"/>
      <c r="F57" s="187"/>
      <c r="G57" s="188"/>
      <c r="H57" s="46">
        <f t="shared" si="0"/>
        <v>27804</v>
      </c>
      <c r="I57" s="50">
        <f t="shared" si="1"/>
        <v>2843</v>
      </c>
      <c r="J57" s="84">
        <v>316</v>
      </c>
      <c r="K57" s="84">
        <v>401</v>
      </c>
      <c r="L57" s="84">
        <v>570</v>
      </c>
      <c r="M57" s="84">
        <v>528</v>
      </c>
      <c r="N57" s="84">
        <v>514</v>
      </c>
      <c r="O57" s="85">
        <v>514</v>
      </c>
      <c r="P57" s="18"/>
      <c r="Q57" s="92">
        <f t="shared" si="2"/>
        <v>24961</v>
      </c>
      <c r="R57" s="113">
        <v>3029</v>
      </c>
      <c r="S57" s="113">
        <v>2518</v>
      </c>
      <c r="T57" s="113">
        <v>4721</v>
      </c>
      <c r="U57" s="113">
        <v>4667</v>
      </c>
      <c r="V57" s="113">
        <v>4074</v>
      </c>
      <c r="W57" s="113">
        <v>1473</v>
      </c>
      <c r="X57" s="113">
        <v>1263</v>
      </c>
      <c r="Y57" s="113">
        <v>3216</v>
      </c>
      <c r="Z57" s="33"/>
      <c r="AA57" s="187" t="s">
        <v>68</v>
      </c>
      <c r="AB57" s="187"/>
      <c r="AC57" s="187"/>
      <c r="AD57" s="187"/>
      <c r="AE57" s="187"/>
      <c r="AF57" s="21">
        <f t="shared" si="3"/>
        <v>0</v>
      </c>
      <c r="AG57" s="21">
        <f t="shared" si="4"/>
        <v>0</v>
      </c>
      <c r="AH57" s="21">
        <f t="shared" si="5"/>
        <v>0</v>
      </c>
    </row>
    <row r="58" spans="1:34" s="13" customFormat="1" x14ac:dyDescent="0.15">
      <c r="A58" s="1"/>
      <c r="B58" s="30"/>
      <c r="C58" s="30"/>
      <c r="D58" s="189" t="s">
        <v>67</v>
      </c>
      <c r="E58" s="189"/>
      <c r="F58" s="180" t="s">
        <v>69</v>
      </c>
      <c r="G58" s="181"/>
      <c r="H58" s="46">
        <f t="shared" si="0"/>
        <v>8742</v>
      </c>
      <c r="I58" s="53">
        <f t="shared" si="1"/>
        <v>1231</v>
      </c>
      <c r="J58" s="86">
        <v>119</v>
      </c>
      <c r="K58" s="86">
        <v>163</v>
      </c>
      <c r="L58" s="86">
        <v>254</v>
      </c>
      <c r="M58" s="86">
        <v>234</v>
      </c>
      <c r="N58" s="86">
        <v>217</v>
      </c>
      <c r="O58" s="87">
        <v>244</v>
      </c>
      <c r="P58" s="25"/>
      <c r="Q58" s="95">
        <f t="shared" si="2"/>
        <v>7511</v>
      </c>
      <c r="R58" s="114">
        <v>1120</v>
      </c>
      <c r="S58" s="114">
        <v>702</v>
      </c>
      <c r="T58" s="114">
        <v>1008</v>
      </c>
      <c r="U58" s="114">
        <v>1071</v>
      </c>
      <c r="V58" s="114">
        <v>1155</v>
      </c>
      <c r="W58" s="114">
        <v>522</v>
      </c>
      <c r="X58" s="114">
        <v>558</v>
      </c>
      <c r="Y58" s="114">
        <v>1375</v>
      </c>
      <c r="Z58" s="31"/>
      <c r="AA58" s="30"/>
      <c r="AB58" s="189" t="s">
        <v>67</v>
      </c>
      <c r="AC58" s="189"/>
      <c r="AD58" s="180" t="s">
        <v>69</v>
      </c>
      <c r="AE58" s="180"/>
      <c r="AF58" s="21">
        <f t="shared" si="3"/>
        <v>0</v>
      </c>
      <c r="AG58" s="21">
        <f t="shared" si="4"/>
        <v>0</v>
      </c>
      <c r="AH58" s="21">
        <f t="shared" si="5"/>
        <v>0</v>
      </c>
    </row>
    <row r="59" spans="1:34" x14ac:dyDescent="0.15">
      <c r="B59" s="30"/>
      <c r="C59" s="30"/>
      <c r="D59" s="189" t="s">
        <v>67</v>
      </c>
      <c r="E59" s="189"/>
      <c r="F59" s="180" t="s">
        <v>70</v>
      </c>
      <c r="G59" s="181"/>
      <c r="H59" s="46">
        <f t="shared" si="0"/>
        <v>2111</v>
      </c>
      <c r="I59" s="53">
        <f t="shared" si="1"/>
        <v>136</v>
      </c>
      <c r="J59" s="86">
        <v>9</v>
      </c>
      <c r="K59" s="86">
        <v>16</v>
      </c>
      <c r="L59" s="86">
        <v>31</v>
      </c>
      <c r="M59" s="86">
        <v>34</v>
      </c>
      <c r="N59" s="86">
        <v>23</v>
      </c>
      <c r="O59" s="87">
        <v>23</v>
      </c>
      <c r="P59" s="25"/>
      <c r="Q59" s="95">
        <f t="shared" si="2"/>
        <v>1975</v>
      </c>
      <c r="R59" s="114">
        <v>196</v>
      </c>
      <c r="S59" s="114">
        <v>195</v>
      </c>
      <c r="T59" s="114">
        <v>380</v>
      </c>
      <c r="U59" s="114">
        <v>460</v>
      </c>
      <c r="V59" s="114">
        <v>362</v>
      </c>
      <c r="W59" s="114">
        <v>97</v>
      </c>
      <c r="X59" s="114">
        <v>94</v>
      </c>
      <c r="Y59" s="114">
        <v>191</v>
      </c>
      <c r="Z59" s="31"/>
      <c r="AA59" s="30"/>
      <c r="AB59" s="189" t="s">
        <v>67</v>
      </c>
      <c r="AC59" s="189"/>
      <c r="AD59" s="180" t="s">
        <v>70</v>
      </c>
      <c r="AE59" s="180"/>
      <c r="AF59" s="21">
        <f t="shared" si="3"/>
        <v>0</v>
      </c>
      <c r="AG59" s="21">
        <f t="shared" si="4"/>
        <v>0</v>
      </c>
      <c r="AH59" s="21">
        <f t="shared" si="5"/>
        <v>0</v>
      </c>
    </row>
    <row r="60" spans="1:34" x14ac:dyDescent="0.15">
      <c r="B60" s="30"/>
      <c r="C60" s="30"/>
      <c r="D60" s="189" t="s">
        <v>67</v>
      </c>
      <c r="E60" s="189"/>
      <c r="F60" s="180" t="s">
        <v>29</v>
      </c>
      <c r="G60" s="181"/>
      <c r="H60" s="46">
        <f t="shared" si="0"/>
        <v>5163</v>
      </c>
      <c r="I60" s="53">
        <f t="shared" si="1"/>
        <v>519</v>
      </c>
      <c r="J60" s="86">
        <v>68</v>
      </c>
      <c r="K60" s="86">
        <v>78</v>
      </c>
      <c r="L60" s="86">
        <v>99</v>
      </c>
      <c r="M60" s="86">
        <v>90</v>
      </c>
      <c r="N60" s="86">
        <v>100</v>
      </c>
      <c r="O60" s="87">
        <v>84</v>
      </c>
      <c r="P60" s="25"/>
      <c r="Q60" s="95">
        <f t="shared" si="2"/>
        <v>4644</v>
      </c>
      <c r="R60" s="114">
        <v>598</v>
      </c>
      <c r="S60" s="114">
        <v>615</v>
      </c>
      <c r="T60" s="114">
        <v>1160</v>
      </c>
      <c r="U60" s="114">
        <v>824</v>
      </c>
      <c r="V60" s="114">
        <v>696</v>
      </c>
      <c r="W60" s="114">
        <v>217</v>
      </c>
      <c r="X60" s="114">
        <v>161</v>
      </c>
      <c r="Y60" s="114">
        <v>373</v>
      </c>
      <c r="Z60" s="31"/>
      <c r="AA60" s="30"/>
      <c r="AB60" s="189" t="s">
        <v>71</v>
      </c>
      <c r="AC60" s="189"/>
      <c r="AD60" s="180" t="s">
        <v>29</v>
      </c>
      <c r="AE60" s="180"/>
      <c r="AF60" s="21">
        <f t="shared" si="3"/>
        <v>0</v>
      </c>
      <c r="AG60" s="21">
        <f t="shared" si="4"/>
        <v>0</v>
      </c>
      <c r="AH60" s="21">
        <f t="shared" si="5"/>
        <v>0</v>
      </c>
    </row>
    <row r="61" spans="1:34" x14ac:dyDescent="0.15">
      <c r="B61" s="30"/>
      <c r="C61" s="30"/>
      <c r="D61" s="189" t="s">
        <v>71</v>
      </c>
      <c r="E61" s="189"/>
      <c r="F61" s="180" t="s">
        <v>72</v>
      </c>
      <c r="G61" s="181"/>
      <c r="H61" s="46">
        <f t="shared" si="0"/>
        <v>252</v>
      </c>
      <c r="I61" s="53">
        <f t="shared" si="1"/>
        <v>21</v>
      </c>
      <c r="J61" s="86">
        <v>0</v>
      </c>
      <c r="K61" s="86">
        <v>1</v>
      </c>
      <c r="L61" s="86">
        <v>2</v>
      </c>
      <c r="M61" s="86">
        <v>3</v>
      </c>
      <c r="N61" s="86">
        <v>5</v>
      </c>
      <c r="O61" s="87">
        <v>10</v>
      </c>
      <c r="P61" s="25"/>
      <c r="Q61" s="95">
        <f t="shared" si="2"/>
        <v>231</v>
      </c>
      <c r="R61" s="114">
        <v>74</v>
      </c>
      <c r="S61" s="114">
        <v>23</v>
      </c>
      <c r="T61" s="114">
        <v>52</v>
      </c>
      <c r="U61" s="114">
        <v>46</v>
      </c>
      <c r="V61" s="114">
        <v>27</v>
      </c>
      <c r="W61" s="114">
        <v>2</v>
      </c>
      <c r="X61" s="114">
        <v>1</v>
      </c>
      <c r="Y61" s="114">
        <v>6</v>
      </c>
      <c r="Z61" s="31"/>
      <c r="AA61" s="30"/>
      <c r="AB61" s="189" t="s">
        <v>71</v>
      </c>
      <c r="AC61" s="189"/>
      <c r="AD61" s="180" t="s">
        <v>72</v>
      </c>
      <c r="AE61" s="180"/>
      <c r="AF61" s="21">
        <f t="shared" si="3"/>
        <v>0</v>
      </c>
      <c r="AG61" s="21">
        <f t="shared" si="4"/>
        <v>0</v>
      </c>
      <c r="AH61" s="21">
        <f t="shared" si="5"/>
        <v>0</v>
      </c>
    </row>
    <row r="62" spans="1:34" ht="12" customHeight="1" x14ac:dyDescent="0.15">
      <c r="B62" s="30"/>
      <c r="C62" s="30"/>
      <c r="D62" s="189" t="s">
        <v>71</v>
      </c>
      <c r="E62" s="189"/>
      <c r="F62" s="224" t="s">
        <v>95</v>
      </c>
      <c r="G62" s="227"/>
      <c r="H62" s="46">
        <f t="shared" si="0"/>
        <v>361</v>
      </c>
      <c r="I62" s="53">
        <f t="shared" si="1"/>
        <v>22</v>
      </c>
      <c r="J62" s="86">
        <v>3</v>
      </c>
      <c r="K62" s="86">
        <v>2</v>
      </c>
      <c r="L62" s="86">
        <v>1</v>
      </c>
      <c r="M62" s="86">
        <v>3</v>
      </c>
      <c r="N62" s="86">
        <v>6</v>
      </c>
      <c r="O62" s="87">
        <v>7</v>
      </c>
      <c r="P62" s="25"/>
      <c r="Q62" s="95">
        <f t="shared" si="2"/>
        <v>339</v>
      </c>
      <c r="R62" s="114">
        <v>94</v>
      </c>
      <c r="S62" s="114">
        <v>61</v>
      </c>
      <c r="T62" s="114">
        <v>85</v>
      </c>
      <c r="U62" s="114">
        <v>56</v>
      </c>
      <c r="V62" s="114">
        <v>25</v>
      </c>
      <c r="W62" s="114">
        <v>7</v>
      </c>
      <c r="X62" s="114">
        <v>3</v>
      </c>
      <c r="Y62" s="114">
        <v>8</v>
      </c>
      <c r="Z62" s="31"/>
      <c r="AA62" s="30"/>
      <c r="AB62" s="189" t="s">
        <v>71</v>
      </c>
      <c r="AC62" s="189"/>
      <c r="AD62" s="224" t="s">
        <v>95</v>
      </c>
      <c r="AE62" s="224"/>
      <c r="AF62" s="21">
        <f t="shared" si="3"/>
        <v>0</v>
      </c>
      <c r="AG62" s="21">
        <f t="shared" si="4"/>
        <v>0</v>
      </c>
      <c r="AH62" s="21">
        <f t="shared" si="5"/>
        <v>0</v>
      </c>
    </row>
    <row r="63" spans="1:34" x14ac:dyDescent="0.15">
      <c r="B63" s="30"/>
      <c r="C63" s="30"/>
      <c r="D63" s="189" t="s">
        <v>71</v>
      </c>
      <c r="E63" s="189"/>
      <c r="F63" s="180" t="s">
        <v>30</v>
      </c>
      <c r="G63" s="181"/>
      <c r="H63" s="46">
        <f t="shared" si="0"/>
        <v>629</v>
      </c>
      <c r="I63" s="53">
        <f t="shared" si="1"/>
        <v>218</v>
      </c>
      <c r="J63" s="86">
        <v>20</v>
      </c>
      <c r="K63" s="86">
        <v>46</v>
      </c>
      <c r="L63" s="86">
        <v>57</v>
      </c>
      <c r="M63" s="86">
        <v>50</v>
      </c>
      <c r="N63" s="86">
        <v>29</v>
      </c>
      <c r="O63" s="87">
        <v>16</v>
      </c>
      <c r="P63" s="25"/>
      <c r="Q63" s="95">
        <f t="shared" si="2"/>
        <v>411</v>
      </c>
      <c r="R63" s="114">
        <v>87</v>
      </c>
      <c r="S63" s="114">
        <v>53</v>
      </c>
      <c r="T63" s="114">
        <v>78</v>
      </c>
      <c r="U63" s="114">
        <v>65</v>
      </c>
      <c r="V63" s="114">
        <v>48</v>
      </c>
      <c r="W63" s="114">
        <v>15</v>
      </c>
      <c r="X63" s="114">
        <v>16</v>
      </c>
      <c r="Y63" s="114">
        <v>49</v>
      </c>
      <c r="Z63" s="31"/>
      <c r="AA63" s="30"/>
      <c r="AB63" s="189" t="s">
        <v>65</v>
      </c>
      <c r="AC63" s="189"/>
      <c r="AD63" s="180" t="s">
        <v>30</v>
      </c>
      <c r="AE63" s="180"/>
      <c r="AF63" s="21">
        <f t="shared" si="3"/>
        <v>0</v>
      </c>
      <c r="AG63" s="21">
        <f t="shared" si="4"/>
        <v>0</v>
      </c>
      <c r="AH63" s="21">
        <f t="shared" si="5"/>
        <v>0</v>
      </c>
    </row>
    <row r="64" spans="1:34" ht="12.75" thickBot="1" x14ac:dyDescent="0.2">
      <c r="B64" s="34"/>
      <c r="C64" s="34"/>
      <c r="D64" s="222" t="s">
        <v>65</v>
      </c>
      <c r="E64" s="222"/>
      <c r="F64" s="223" t="s">
        <v>31</v>
      </c>
      <c r="G64" s="226"/>
      <c r="H64" s="88">
        <f t="shared" si="0"/>
        <v>6644</v>
      </c>
      <c r="I64" s="89">
        <f t="shared" si="1"/>
        <v>486</v>
      </c>
      <c r="J64" s="90">
        <v>81</v>
      </c>
      <c r="K64" s="90">
        <v>69</v>
      </c>
      <c r="L64" s="90">
        <v>87</v>
      </c>
      <c r="M64" s="90">
        <v>77</v>
      </c>
      <c r="N64" s="90">
        <v>94</v>
      </c>
      <c r="O64" s="91">
        <v>78</v>
      </c>
      <c r="P64" s="25"/>
      <c r="Q64" s="115">
        <f t="shared" si="2"/>
        <v>6158</v>
      </c>
      <c r="R64" s="116">
        <v>527</v>
      </c>
      <c r="S64" s="116">
        <v>516</v>
      </c>
      <c r="T64" s="116">
        <v>1237</v>
      </c>
      <c r="U64" s="116">
        <v>1346</v>
      </c>
      <c r="V64" s="116">
        <v>1094</v>
      </c>
      <c r="W64" s="116">
        <v>400</v>
      </c>
      <c r="X64" s="116">
        <v>254</v>
      </c>
      <c r="Y64" s="116">
        <v>784</v>
      </c>
      <c r="Z64" s="35"/>
      <c r="AA64" s="34"/>
      <c r="AB64" s="222" t="s">
        <v>66</v>
      </c>
      <c r="AC64" s="222"/>
      <c r="AD64" s="223" t="s">
        <v>31</v>
      </c>
      <c r="AE64" s="223"/>
      <c r="AF64" s="21">
        <f t="shared" si="3"/>
        <v>0</v>
      </c>
      <c r="AG64" s="21">
        <f t="shared" si="4"/>
        <v>0</v>
      </c>
      <c r="AH64" s="21">
        <f t="shared" si="5"/>
        <v>0</v>
      </c>
    </row>
    <row r="65" spans="7:31" x14ac:dyDescent="0.15"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214"/>
      <c r="AA65" s="214"/>
      <c r="AB65" s="214"/>
      <c r="AC65" s="214"/>
      <c r="AD65" s="214"/>
      <c r="AE65" s="214"/>
    </row>
    <row r="66" spans="7:31" x14ac:dyDescent="0.15">
      <c r="G66" s="5" t="s">
        <v>82</v>
      </c>
      <c r="H66" s="5"/>
      <c r="Z66" s="215"/>
      <c r="AA66" s="215"/>
      <c r="AB66" s="215"/>
      <c r="AC66" s="215"/>
      <c r="AD66" s="215"/>
      <c r="AE66" s="215"/>
    </row>
    <row r="67" spans="7:31" x14ac:dyDescent="0.15">
      <c r="G67" s="5" t="s">
        <v>83</v>
      </c>
      <c r="H67" s="37">
        <f>SUM(H10,H23,H30,H34,H49,H57)-H9</f>
        <v>0</v>
      </c>
      <c r="I67" s="37">
        <f t="shared" ref="I67:O67" si="6">SUM(I10,I23,I30,I34,I49,I57)-I9</f>
        <v>0</v>
      </c>
      <c r="J67" s="37">
        <f t="shared" si="6"/>
        <v>0</v>
      </c>
      <c r="K67" s="37">
        <f t="shared" si="6"/>
        <v>0</v>
      </c>
      <c r="L67" s="37">
        <f t="shared" si="6"/>
        <v>0</v>
      </c>
      <c r="M67" s="37">
        <f t="shared" si="6"/>
        <v>0</v>
      </c>
      <c r="N67" s="37">
        <f t="shared" si="6"/>
        <v>0</v>
      </c>
      <c r="O67" s="37">
        <f t="shared" si="6"/>
        <v>0</v>
      </c>
      <c r="Q67" s="37">
        <f t="shared" ref="Q67:Y67" si="7">SUM(Q10,Q23,Q30,Q34,Q49,Q57)-Q9</f>
        <v>0</v>
      </c>
      <c r="R67" s="37">
        <f t="shared" si="7"/>
        <v>0</v>
      </c>
      <c r="S67" s="37">
        <f t="shared" si="7"/>
        <v>0</v>
      </c>
      <c r="T67" s="37">
        <f t="shared" si="7"/>
        <v>0</v>
      </c>
      <c r="U67" s="37">
        <f t="shared" si="7"/>
        <v>0</v>
      </c>
      <c r="V67" s="37">
        <f t="shared" si="7"/>
        <v>0</v>
      </c>
      <c r="W67" s="37">
        <f t="shared" si="7"/>
        <v>0</v>
      </c>
      <c r="X67" s="37">
        <f t="shared" si="7"/>
        <v>0</v>
      </c>
      <c r="Y67" s="37">
        <f t="shared" si="7"/>
        <v>0</v>
      </c>
    </row>
    <row r="68" spans="7:31" x14ac:dyDescent="0.15">
      <c r="G68" s="5" t="s">
        <v>84</v>
      </c>
      <c r="H68" s="37">
        <f>SUM(H11,H16,H21,H22)-H10</f>
        <v>0</v>
      </c>
      <c r="I68" s="37">
        <f t="shared" ref="I68:O68" si="8">SUM(I11,I16,I21,I22)-I10</f>
        <v>0</v>
      </c>
      <c r="J68" s="37">
        <f t="shared" si="8"/>
        <v>0</v>
      </c>
      <c r="K68" s="37">
        <f t="shared" si="8"/>
        <v>0</v>
      </c>
      <c r="L68" s="37">
        <f t="shared" si="8"/>
        <v>0</v>
      </c>
      <c r="M68" s="37">
        <f t="shared" si="8"/>
        <v>0</v>
      </c>
      <c r="N68" s="37">
        <f t="shared" si="8"/>
        <v>0</v>
      </c>
      <c r="O68" s="37">
        <f t="shared" si="8"/>
        <v>0</v>
      </c>
      <c r="Q68" s="37">
        <f t="shared" ref="Q68:Y68" si="9">SUM(Q11,Q16,Q21,Q22)-Q10</f>
        <v>0</v>
      </c>
      <c r="R68" s="37">
        <f t="shared" si="9"/>
        <v>0</v>
      </c>
      <c r="S68" s="37">
        <f t="shared" si="9"/>
        <v>0</v>
      </c>
      <c r="T68" s="37">
        <f t="shared" si="9"/>
        <v>0</v>
      </c>
      <c r="U68" s="37">
        <f t="shared" si="9"/>
        <v>0</v>
      </c>
      <c r="V68" s="37">
        <f t="shared" si="9"/>
        <v>0</v>
      </c>
      <c r="W68" s="37">
        <f t="shared" si="9"/>
        <v>0</v>
      </c>
      <c r="X68" s="37">
        <f t="shared" si="9"/>
        <v>0</v>
      </c>
      <c r="Y68" s="37">
        <f t="shared" si="9"/>
        <v>0</v>
      </c>
    </row>
    <row r="69" spans="7:31" x14ac:dyDescent="0.15">
      <c r="G69" s="5" t="s">
        <v>15</v>
      </c>
      <c r="H69" s="37">
        <f>SUM(H12:H15)-H11</f>
        <v>0</v>
      </c>
      <c r="I69" s="37">
        <f t="shared" ref="I69:O69" si="10">SUM(I12:I15)-I11</f>
        <v>0</v>
      </c>
      <c r="J69" s="37">
        <f t="shared" si="10"/>
        <v>0</v>
      </c>
      <c r="K69" s="37">
        <f t="shared" si="10"/>
        <v>0</v>
      </c>
      <c r="L69" s="37">
        <f t="shared" si="10"/>
        <v>0</v>
      </c>
      <c r="M69" s="37">
        <f t="shared" si="10"/>
        <v>0</v>
      </c>
      <c r="N69" s="37">
        <f t="shared" si="10"/>
        <v>0</v>
      </c>
      <c r="O69" s="37">
        <f t="shared" si="10"/>
        <v>0</v>
      </c>
      <c r="Q69" s="37">
        <f t="shared" ref="Q69:Y69" si="11">SUM(Q12:Q15)-Q11</f>
        <v>0</v>
      </c>
      <c r="R69" s="37">
        <f t="shared" si="11"/>
        <v>0</v>
      </c>
      <c r="S69" s="37">
        <f t="shared" si="11"/>
        <v>0</v>
      </c>
      <c r="T69" s="37">
        <f t="shared" si="11"/>
        <v>0</v>
      </c>
      <c r="U69" s="37">
        <f t="shared" si="11"/>
        <v>0</v>
      </c>
      <c r="V69" s="37">
        <f t="shared" si="11"/>
        <v>0</v>
      </c>
      <c r="W69" s="37">
        <f t="shared" si="11"/>
        <v>0</v>
      </c>
      <c r="X69" s="37">
        <f t="shared" si="11"/>
        <v>0</v>
      </c>
      <c r="Y69" s="37">
        <f t="shared" si="11"/>
        <v>0</v>
      </c>
    </row>
    <row r="70" spans="7:31" x14ac:dyDescent="0.15">
      <c r="G70" s="5" t="s">
        <v>85</v>
      </c>
      <c r="H70" s="37">
        <f>SUM(H17:H20)-H16</f>
        <v>0</v>
      </c>
      <c r="I70" s="37">
        <f t="shared" ref="I70:O70" si="12">SUM(I17:I20)-I16</f>
        <v>0</v>
      </c>
      <c r="J70" s="37">
        <f t="shared" si="12"/>
        <v>0</v>
      </c>
      <c r="K70" s="37">
        <f t="shared" si="12"/>
        <v>0</v>
      </c>
      <c r="L70" s="37">
        <f t="shared" si="12"/>
        <v>0</v>
      </c>
      <c r="M70" s="37">
        <f t="shared" si="12"/>
        <v>0</v>
      </c>
      <c r="N70" s="37">
        <f t="shared" si="12"/>
        <v>0</v>
      </c>
      <c r="O70" s="37">
        <f t="shared" si="12"/>
        <v>0</v>
      </c>
      <c r="Q70" s="37">
        <f t="shared" ref="Q70:Y70" si="13">SUM(Q17:Q20)-Q16</f>
        <v>0</v>
      </c>
      <c r="R70" s="37">
        <f t="shared" si="13"/>
        <v>0</v>
      </c>
      <c r="S70" s="37">
        <f t="shared" si="13"/>
        <v>0</v>
      </c>
      <c r="T70" s="37">
        <f t="shared" si="13"/>
        <v>0</v>
      </c>
      <c r="U70" s="37">
        <f t="shared" si="13"/>
        <v>0</v>
      </c>
      <c r="V70" s="37">
        <f t="shared" si="13"/>
        <v>0</v>
      </c>
      <c r="W70" s="37">
        <f t="shared" si="13"/>
        <v>0</v>
      </c>
      <c r="X70" s="37">
        <f t="shared" si="13"/>
        <v>0</v>
      </c>
      <c r="Y70" s="37">
        <f t="shared" si="13"/>
        <v>0</v>
      </c>
    </row>
    <row r="71" spans="7:31" x14ac:dyDescent="0.15">
      <c r="G71" s="5" t="s">
        <v>86</v>
      </c>
      <c r="H71" s="37">
        <f>SUM(H24:H26,H28:H29)-H23</f>
        <v>0</v>
      </c>
      <c r="I71" s="37">
        <f t="shared" ref="I71:O71" si="14">SUM(I24:I26,I28:I29)-I23</f>
        <v>0</v>
      </c>
      <c r="J71" s="37">
        <f t="shared" si="14"/>
        <v>0</v>
      </c>
      <c r="K71" s="37">
        <f t="shared" si="14"/>
        <v>0</v>
      </c>
      <c r="L71" s="37">
        <f t="shared" si="14"/>
        <v>0</v>
      </c>
      <c r="M71" s="37">
        <f t="shared" si="14"/>
        <v>0</v>
      </c>
      <c r="N71" s="37">
        <f t="shared" si="14"/>
        <v>0</v>
      </c>
      <c r="O71" s="37">
        <f t="shared" si="14"/>
        <v>0</v>
      </c>
      <c r="P71" s="38"/>
      <c r="Q71" s="37">
        <f t="shared" ref="Q71:Y71" si="15">SUM(Q24:Q26,Q28:Q29)-Q23</f>
        <v>0</v>
      </c>
      <c r="R71" s="37">
        <f t="shared" si="15"/>
        <v>0</v>
      </c>
      <c r="S71" s="37">
        <f t="shared" si="15"/>
        <v>0</v>
      </c>
      <c r="T71" s="37">
        <f t="shared" si="15"/>
        <v>0</v>
      </c>
      <c r="U71" s="37">
        <f t="shared" si="15"/>
        <v>0</v>
      </c>
      <c r="V71" s="37">
        <f t="shared" si="15"/>
        <v>0</v>
      </c>
      <c r="W71" s="37">
        <f t="shared" si="15"/>
        <v>0</v>
      </c>
      <c r="X71" s="37">
        <f t="shared" si="15"/>
        <v>0</v>
      </c>
      <c r="Y71" s="37">
        <f t="shared" si="15"/>
        <v>0</v>
      </c>
    </row>
    <row r="72" spans="7:31" x14ac:dyDescent="0.15">
      <c r="G72" s="5" t="s">
        <v>87</v>
      </c>
      <c r="H72" s="37">
        <f>SUM(H31:H33)-H30</f>
        <v>0</v>
      </c>
      <c r="I72" s="37">
        <f t="shared" ref="I72:O72" si="16">SUM(I31:I33)-I30</f>
        <v>0</v>
      </c>
      <c r="J72" s="37">
        <f t="shared" si="16"/>
        <v>0</v>
      </c>
      <c r="K72" s="37">
        <f t="shared" si="16"/>
        <v>0</v>
      </c>
      <c r="L72" s="37">
        <f t="shared" si="16"/>
        <v>0</v>
      </c>
      <c r="M72" s="37">
        <f t="shared" si="16"/>
        <v>0</v>
      </c>
      <c r="N72" s="37">
        <f t="shared" si="16"/>
        <v>0</v>
      </c>
      <c r="O72" s="37">
        <f t="shared" si="16"/>
        <v>0</v>
      </c>
      <c r="P72" s="38"/>
      <c r="Q72" s="37">
        <f t="shared" ref="Q72:Y72" si="17">SUM(Q31:Q33)-Q30</f>
        <v>0</v>
      </c>
      <c r="R72" s="37">
        <f t="shared" si="17"/>
        <v>0</v>
      </c>
      <c r="S72" s="37">
        <f t="shared" si="17"/>
        <v>0</v>
      </c>
      <c r="T72" s="37">
        <f t="shared" si="17"/>
        <v>0</v>
      </c>
      <c r="U72" s="37">
        <f t="shared" si="17"/>
        <v>0</v>
      </c>
      <c r="V72" s="37">
        <f t="shared" si="17"/>
        <v>0</v>
      </c>
      <c r="W72" s="37">
        <f t="shared" si="17"/>
        <v>0</v>
      </c>
      <c r="X72" s="37">
        <f t="shared" si="17"/>
        <v>0</v>
      </c>
      <c r="Y72" s="37">
        <f t="shared" si="17"/>
        <v>0</v>
      </c>
    </row>
    <row r="73" spans="7:31" x14ac:dyDescent="0.15">
      <c r="G73" s="5" t="s">
        <v>88</v>
      </c>
      <c r="H73" s="37">
        <f>SUM(H35:H36,H39,H45,H47:H48)-H34</f>
        <v>0</v>
      </c>
      <c r="I73" s="37">
        <f t="shared" ref="I73:O73" si="18">SUM(I35:I36,I39,I45,I47:I48)-I34</f>
        <v>0</v>
      </c>
      <c r="J73" s="37">
        <f t="shared" si="18"/>
        <v>0</v>
      </c>
      <c r="K73" s="37">
        <f t="shared" si="18"/>
        <v>0</v>
      </c>
      <c r="L73" s="37">
        <f t="shared" si="18"/>
        <v>0</v>
      </c>
      <c r="M73" s="37">
        <f t="shared" si="18"/>
        <v>0</v>
      </c>
      <c r="N73" s="37">
        <f t="shared" si="18"/>
        <v>0</v>
      </c>
      <c r="O73" s="37">
        <f t="shared" si="18"/>
        <v>0</v>
      </c>
      <c r="P73" s="38"/>
      <c r="Q73" s="37">
        <f t="shared" ref="Q73:Y73" si="19">SUM(Q35:Q36,Q39,Q45,Q47:Q48)-Q34</f>
        <v>0</v>
      </c>
      <c r="R73" s="37">
        <f t="shared" si="19"/>
        <v>0</v>
      </c>
      <c r="S73" s="37">
        <f t="shared" si="19"/>
        <v>0</v>
      </c>
      <c r="T73" s="37">
        <f t="shared" si="19"/>
        <v>0</v>
      </c>
      <c r="U73" s="37">
        <f t="shared" si="19"/>
        <v>0</v>
      </c>
      <c r="V73" s="37">
        <f t="shared" si="19"/>
        <v>0</v>
      </c>
      <c r="W73" s="37">
        <f t="shared" si="19"/>
        <v>0</v>
      </c>
      <c r="X73" s="37">
        <f t="shared" si="19"/>
        <v>0</v>
      </c>
      <c r="Y73" s="37">
        <f t="shared" si="19"/>
        <v>0</v>
      </c>
    </row>
    <row r="74" spans="7:31" x14ac:dyDescent="0.15">
      <c r="G74" s="5" t="s">
        <v>89</v>
      </c>
      <c r="H74" s="37">
        <f>SUM(H37:H38)-H36</f>
        <v>0</v>
      </c>
      <c r="I74" s="37">
        <f t="shared" ref="I74:O74" si="20">SUM(I37:I38)-I36</f>
        <v>0</v>
      </c>
      <c r="J74" s="37">
        <f t="shared" si="20"/>
        <v>0</v>
      </c>
      <c r="K74" s="37">
        <f t="shared" si="20"/>
        <v>0</v>
      </c>
      <c r="L74" s="37">
        <f t="shared" si="20"/>
        <v>0</v>
      </c>
      <c r="M74" s="37">
        <f t="shared" si="20"/>
        <v>0</v>
      </c>
      <c r="N74" s="37">
        <f t="shared" si="20"/>
        <v>0</v>
      </c>
      <c r="O74" s="37">
        <f t="shared" si="20"/>
        <v>0</v>
      </c>
      <c r="P74" s="38"/>
      <c r="Q74" s="37">
        <f t="shared" ref="Q74:Y74" si="21">SUM(Q37:Q38)-Q36</f>
        <v>0</v>
      </c>
      <c r="R74" s="37">
        <f t="shared" si="21"/>
        <v>0</v>
      </c>
      <c r="S74" s="37">
        <f t="shared" si="21"/>
        <v>0</v>
      </c>
      <c r="T74" s="37">
        <f t="shared" si="21"/>
        <v>0</v>
      </c>
      <c r="U74" s="37">
        <f t="shared" si="21"/>
        <v>0</v>
      </c>
      <c r="V74" s="37">
        <f t="shared" si="21"/>
        <v>0</v>
      </c>
      <c r="W74" s="37">
        <f t="shared" si="21"/>
        <v>0</v>
      </c>
      <c r="X74" s="37">
        <f t="shared" si="21"/>
        <v>0</v>
      </c>
      <c r="Y74" s="37">
        <f t="shared" si="21"/>
        <v>0</v>
      </c>
    </row>
    <row r="75" spans="7:31" x14ac:dyDescent="0.15">
      <c r="G75" s="5" t="s">
        <v>90</v>
      </c>
      <c r="H75" s="37">
        <f>SUM(H40:H44)-H39</f>
        <v>0</v>
      </c>
      <c r="I75" s="37">
        <f t="shared" ref="I75:O75" si="22">SUM(I40:I44)-I39</f>
        <v>0</v>
      </c>
      <c r="J75" s="37">
        <f t="shared" si="22"/>
        <v>0</v>
      </c>
      <c r="K75" s="37">
        <f t="shared" si="22"/>
        <v>0</v>
      </c>
      <c r="L75" s="37">
        <f t="shared" si="22"/>
        <v>0</v>
      </c>
      <c r="M75" s="37">
        <f t="shared" si="22"/>
        <v>0</v>
      </c>
      <c r="N75" s="37">
        <f t="shared" si="22"/>
        <v>0</v>
      </c>
      <c r="O75" s="37">
        <f t="shared" si="22"/>
        <v>0</v>
      </c>
      <c r="P75" s="38"/>
      <c r="Q75" s="37">
        <f t="shared" ref="Q75:Y75" si="23">SUM(Q40:Q44)-Q39</f>
        <v>0</v>
      </c>
      <c r="R75" s="37">
        <f t="shared" si="23"/>
        <v>0</v>
      </c>
      <c r="S75" s="37">
        <f t="shared" si="23"/>
        <v>0</v>
      </c>
      <c r="T75" s="37">
        <f t="shared" si="23"/>
        <v>0</v>
      </c>
      <c r="U75" s="37">
        <f t="shared" si="23"/>
        <v>0</v>
      </c>
      <c r="V75" s="37">
        <f t="shared" si="23"/>
        <v>0</v>
      </c>
      <c r="W75" s="37">
        <f t="shared" si="23"/>
        <v>0</v>
      </c>
      <c r="X75" s="37">
        <f t="shared" si="23"/>
        <v>0</v>
      </c>
      <c r="Y75" s="37">
        <f t="shared" si="23"/>
        <v>0</v>
      </c>
    </row>
    <row r="76" spans="7:31" x14ac:dyDescent="0.15">
      <c r="G76" s="5" t="s">
        <v>91</v>
      </c>
      <c r="H76" s="37">
        <f>SUM(H51:H53)-H50</f>
        <v>0</v>
      </c>
      <c r="I76" s="37">
        <f t="shared" ref="I76:O76" si="24">SUM(I51:I53)-I50</f>
        <v>0</v>
      </c>
      <c r="J76" s="37">
        <f t="shared" si="24"/>
        <v>0</v>
      </c>
      <c r="K76" s="37">
        <f t="shared" si="24"/>
        <v>0</v>
      </c>
      <c r="L76" s="37">
        <f t="shared" si="24"/>
        <v>0</v>
      </c>
      <c r="M76" s="37">
        <f t="shared" si="24"/>
        <v>0</v>
      </c>
      <c r="N76" s="37">
        <f t="shared" si="24"/>
        <v>0</v>
      </c>
      <c r="O76" s="37">
        <f t="shared" si="24"/>
        <v>0</v>
      </c>
      <c r="P76" s="38"/>
      <c r="Q76" s="37">
        <f t="shared" ref="Q76:Y76" si="25">SUM(Q51:Q53)-Q50</f>
        <v>0</v>
      </c>
      <c r="R76" s="37">
        <f t="shared" si="25"/>
        <v>0</v>
      </c>
      <c r="S76" s="37">
        <f t="shared" si="25"/>
        <v>0</v>
      </c>
      <c r="T76" s="37">
        <f t="shared" si="25"/>
        <v>0</v>
      </c>
      <c r="U76" s="37">
        <f t="shared" si="25"/>
        <v>0</v>
      </c>
      <c r="V76" s="37">
        <f t="shared" si="25"/>
        <v>0</v>
      </c>
      <c r="W76" s="37">
        <f t="shared" si="25"/>
        <v>0</v>
      </c>
      <c r="X76" s="37">
        <f t="shared" si="25"/>
        <v>0</v>
      </c>
      <c r="Y76" s="37">
        <f t="shared" si="25"/>
        <v>0</v>
      </c>
    </row>
    <row r="77" spans="7:31" x14ac:dyDescent="0.15"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</row>
    <row r="78" spans="7:31" x14ac:dyDescent="0.15"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</row>
    <row r="79" spans="7:31" x14ac:dyDescent="0.15"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</row>
    <row r="80" spans="7:31" x14ac:dyDescent="0.15">
      <c r="H80" s="38"/>
    </row>
    <row r="81" spans="8:8" x14ac:dyDescent="0.15">
      <c r="H81" s="38"/>
    </row>
  </sheetData>
  <mergeCells count="151">
    <mergeCell ref="H2:N2"/>
    <mergeCell ref="R2:Y2"/>
    <mergeCell ref="V6:V8"/>
    <mergeCell ref="W6:W8"/>
    <mergeCell ref="X6:X8"/>
    <mergeCell ref="Y6:Y8"/>
    <mergeCell ref="D64:E64"/>
    <mergeCell ref="F64:G64"/>
    <mergeCell ref="D61:E61"/>
    <mergeCell ref="F61:G61"/>
    <mergeCell ref="D62:E62"/>
    <mergeCell ref="F62:G62"/>
    <mergeCell ref="R6:R8"/>
    <mergeCell ref="S6:S8"/>
    <mergeCell ref="Q5:Y5"/>
    <mergeCell ref="I5:O5"/>
    <mergeCell ref="T6:T8"/>
    <mergeCell ref="U6:U8"/>
    <mergeCell ref="O6:O8"/>
    <mergeCell ref="Q6:Q8"/>
    <mergeCell ref="D59:E59"/>
    <mergeCell ref="F59:G59"/>
    <mergeCell ref="D60:E60"/>
    <mergeCell ref="F60:G60"/>
    <mergeCell ref="D63:E63"/>
    <mergeCell ref="F63:G63"/>
    <mergeCell ref="Z65:AE65"/>
    <mergeCell ref="Z66:AE66"/>
    <mergeCell ref="Z5:AE8"/>
    <mergeCell ref="AB63:AC63"/>
    <mergeCell ref="AD63:AE63"/>
    <mergeCell ref="AB64:AC64"/>
    <mergeCell ref="AD64:AE64"/>
    <mergeCell ref="AB61:AC61"/>
    <mergeCell ref="AD61:AE61"/>
    <mergeCell ref="AB62:AC62"/>
    <mergeCell ref="AC53:AE53"/>
    <mergeCell ref="AB48:AE48"/>
    <mergeCell ref="AA49:AE49"/>
    <mergeCell ref="AB50:AE50"/>
    <mergeCell ref="AC37:AE37"/>
    <mergeCell ref="AC38:AE38"/>
    <mergeCell ref="AD62:AE62"/>
    <mergeCell ref="AB59:AC59"/>
    <mergeCell ref="AD59:AE59"/>
    <mergeCell ref="AB60:AC60"/>
    <mergeCell ref="AD60:AE60"/>
    <mergeCell ref="AC55:AD55"/>
    <mergeCell ref="AC56:AD56"/>
    <mergeCell ref="AA57:AE57"/>
    <mergeCell ref="AB58:AC58"/>
    <mergeCell ref="AD58:AE58"/>
    <mergeCell ref="AB54:AE54"/>
    <mergeCell ref="AB45:AE45"/>
    <mergeCell ref="AC46:AD46"/>
    <mergeCell ref="AC41:AE41"/>
    <mergeCell ref="AC42:AE42"/>
    <mergeCell ref="AC43:AE43"/>
    <mergeCell ref="AC44:AE44"/>
    <mergeCell ref="AB47:AE47"/>
    <mergeCell ref="AC51:AE51"/>
    <mergeCell ref="AC52:AE52"/>
    <mergeCell ref="AB31:AE31"/>
    <mergeCell ref="AB32:AE32"/>
    <mergeCell ref="AB25:AE25"/>
    <mergeCell ref="AB26:AE26"/>
    <mergeCell ref="AC27:AD27"/>
    <mergeCell ref="AB28:AE28"/>
    <mergeCell ref="AB39:AE39"/>
    <mergeCell ref="AC40:AE40"/>
    <mergeCell ref="AB33:AE33"/>
    <mergeCell ref="AA34:AE34"/>
    <mergeCell ref="AB35:AE35"/>
    <mergeCell ref="AB36:AE36"/>
    <mergeCell ref="AB22:AE22"/>
    <mergeCell ref="AA23:AE23"/>
    <mergeCell ref="AB24:AE24"/>
    <mergeCell ref="AC17:AE17"/>
    <mergeCell ref="AC18:AE18"/>
    <mergeCell ref="AC19:AE19"/>
    <mergeCell ref="AC20:AE20"/>
    <mergeCell ref="AB29:AE29"/>
    <mergeCell ref="AA30:AE30"/>
    <mergeCell ref="AC13:AE13"/>
    <mergeCell ref="AC14:AE14"/>
    <mergeCell ref="AC15:AE15"/>
    <mergeCell ref="AB16:AE16"/>
    <mergeCell ref="Z9:AE9"/>
    <mergeCell ref="AA10:AE10"/>
    <mergeCell ref="AB11:AE11"/>
    <mergeCell ref="AC12:AE12"/>
    <mergeCell ref="AB21:AE21"/>
    <mergeCell ref="E13:G13"/>
    <mergeCell ref="E14:G14"/>
    <mergeCell ref="E15:G15"/>
    <mergeCell ref="D16:G16"/>
    <mergeCell ref="E17:G17"/>
    <mergeCell ref="E18:G18"/>
    <mergeCell ref="M6:M8"/>
    <mergeCell ref="N6:N8"/>
    <mergeCell ref="B9:G9"/>
    <mergeCell ref="C10:G10"/>
    <mergeCell ref="D11:G11"/>
    <mergeCell ref="E12:G12"/>
    <mergeCell ref="B5:G8"/>
    <mergeCell ref="H5:H8"/>
    <mergeCell ref="I6:I8"/>
    <mergeCell ref="J6:J8"/>
    <mergeCell ref="K6:K8"/>
    <mergeCell ref="L6:L8"/>
    <mergeCell ref="D25:G25"/>
    <mergeCell ref="D26:G26"/>
    <mergeCell ref="E27:F27"/>
    <mergeCell ref="D28:G28"/>
    <mergeCell ref="D29:G29"/>
    <mergeCell ref="C30:G30"/>
    <mergeCell ref="E19:G19"/>
    <mergeCell ref="E20:G20"/>
    <mergeCell ref="D21:G21"/>
    <mergeCell ref="D22:G22"/>
    <mergeCell ref="C23:G23"/>
    <mergeCell ref="D24:G24"/>
    <mergeCell ref="E37:G37"/>
    <mergeCell ref="E38:G38"/>
    <mergeCell ref="D39:G39"/>
    <mergeCell ref="E40:G40"/>
    <mergeCell ref="E41:G41"/>
    <mergeCell ref="E42:G42"/>
    <mergeCell ref="D31:G31"/>
    <mergeCell ref="D32:G32"/>
    <mergeCell ref="D33:G33"/>
    <mergeCell ref="C34:G34"/>
    <mergeCell ref="D35:G35"/>
    <mergeCell ref="D36:G36"/>
    <mergeCell ref="E51:G51"/>
    <mergeCell ref="E52:G52"/>
    <mergeCell ref="E43:G43"/>
    <mergeCell ref="E44:G44"/>
    <mergeCell ref="C49:G49"/>
    <mergeCell ref="D58:E58"/>
    <mergeCell ref="F58:G58"/>
    <mergeCell ref="D45:G45"/>
    <mergeCell ref="D47:G47"/>
    <mergeCell ref="D48:G48"/>
    <mergeCell ref="E46:F46"/>
    <mergeCell ref="D50:G50"/>
    <mergeCell ref="C57:G57"/>
    <mergeCell ref="E53:G53"/>
    <mergeCell ref="D54:G54"/>
    <mergeCell ref="E55:F55"/>
    <mergeCell ref="E56:F5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9"/>
  <sheetViews>
    <sheetView view="pageBreakPreview" zoomScaleNormal="100" workbookViewId="0">
      <pane xSplit="7" ySplit="8" topLeftCell="H9" activePane="bottomRight" state="frozen"/>
      <selection pane="topRight" activeCell="H1" sqref="H1"/>
      <selection pane="bottomLeft" activeCell="A9" sqref="A9"/>
      <selection pane="bottomRight" activeCell="H9" sqref="H9"/>
    </sheetView>
  </sheetViews>
  <sheetFormatPr defaultColWidth="9.140625" defaultRowHeight="12" x14ac:dyDescent="0.15"/>
  <cols>
    <col min="1" max="6" width="2.7109375" style="1" customWidth="1"/>
    <col min="7" max="7" width="15.28515625" style="1" customWidth="1"/>
    <col min="8" max="9" width="9.5703125" style="2" customWidth="1"/>
    <col min="10" max="15" width="8.7109375" style="2" customWidth="1"/>
    <col min="16" max="16" width="3.7109375" style="2" customWidth="1"/>
    <col min="17" max="17" width="8.42578125" style="2" customWidth="1"/>
    <col min="18" max="24" width="7.7109375" style="2" customWidth="1"/>
    <col min="25" max="25" width="8.42578125" style="2" customWidth="1"/>
    <col min="26" max="30" width="2.7109375" style="1" customWidth="1"/>
    <col min="31" max="31" width="15.28515625" style="1" customWidth="1"/>
    <col min="32" max="16384" width="9.140625" style="2"/>
  </cols>
  <sheetData>
    <row r="1" spans="1:34" s="8" customFormat="1" x14ac:dyDescent="0.15">
      <c r="A1" s="5"/>
      <c r="B1" s="43" t="s">
        <v>99</v>
      </c>
      <c r="C1" s="5"/>
      <c r="D1" s="5"/>
      <c r="E1" s="5"/>
      <c r="F1" s="5"/>
      <c r="G1" s="5"/>
      <c r="H1" s="39"/>
      <c r="I1" s="39"/>
      <c r="J1" s="39"/>
      <c r="K1" s="39"/>
      <c r="L1" s="39"/>
      <c r="M1" s="39"/>
      <c r="N1" s="39"/>
      <c r="O1" s="39"/>
      <c r="P1" s="39"/>
      <c r="Q1" s="45" t="s">
        <v>100</v>
      </c>
      <c r="R1" s="39"/>
      <c r="S1" s="39"/>
      <c r="T1" s="39"/>
      <c r="U1" s="39"/>
      <c r="V1" s="39"/>
      <c r="W1" s="39"/>
      <c r="X1" s="39"/>
      <c r="Y1" s="39"/>
      <c r="Z1" s="5"/>
      <c r="AA1" s="5"/>
      <c r="AB1" s="5"/>
      <c r="AC1" s="5"/>
      <c r="AD1" s="5"/>
      <c r="AE1" s="5"/>
    </row>
    <row r="2" spans="1:34" s="3" customFormat="1" ht="14.25" x14ac:dyDescent="0.15">
      <c r="B2" s="4"/>
      <c r="C2" s="4"/>
      <c r="D2" s="4"/>
      <c r="E2" s="4"/>
      <c r="F2" s="4"/>
      <c r="G2" s="4"/>
      <c r="H2" s="225" t="s">
        <v>81</v>
      </c>
      <c r="I2" s="225"/>
      <c r="J2" s="225"/>
      <c r="K2" s="225"/>
      <c r="L2" s="225"/>
      <c r="M2" s="225"/>
      <c r="N2" s="225"/>
      <c r="O2" s="4"/>
      <c r="P2" s="40"/>
      <c r="Q2" s="4"/>
      <c r="R2" s="225" t="s">
        <v>79</v>
      </c>
      <c r="S2" s="225"/>
      <c r="T2" s="225"/>
      <c r="U2" s="225"/>
      <c r="V2" s="225"/>
      <c r="W2" s="225"/>
      <c r="X2" s="225"/>
      <c r="Y2" s="225"/>
      <c r="Z2" s="4"/>
      <c r="AA2" s="4"/>
      <c r="AB2" s="4"/>
      <c r="AC2" s="4"/>
      <c r="AD2" s="4"/>
      <c r="AE2" s="4"/>
    </row>
    <row r="3" spans="1:34" s="8" customFormat="1" ht="14.25" x14ac:dyDescent="0.15">
      <c r="B3" s="3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P3" s="39"/>
      <c r="Q3" s="7"/>
      <c r="R3" s="7"/>
      <c r="S3" s="7"/>
      <c r="T3" s="7"/>
      <c r="U3" s="7"/>
      <c r="V3" s="7"/>
      <c r="W3" s="7"/>
      <c r="X3" s="7"/>
      <c r="Y3" s="7"/>
      <c r="Z3" s="5"/>
      <c r="AA3" s="5"/>
      <c r="AB3" s="5"/>
      <c r="AC3" s="5"/>
      <c r="AD3" s="5"/>
      <c r="AE3" s="5"/>
    </row>
    <row r="4" spans="1:34" s="11" customFormat="1" ht="14.1" customHeight="1" thickBot="1" x14ac:dyDescent="0.2">
      <c r="A4" s="8"/>
      <c r="B4" s="9" t="s">
        <v>80</v>
      </c>
      <c r="C4" s="6"/>
      <c r="D4" s="6"/>
      <c r="E4" s="6"/>
      <c r="F4" s="6"/>
      <c r="G4" s="6"/>
      <c r="H4" s="41"/>
      <c r="I4" s="41"/>
      <c r="J4" s="41"/>
      <c r="K4" s="41"/>
      <c r="L4" s="41"/>
      <c r="M4" s="41"/>
      <c r="N4" s="41"/>
      <c r="O4" s="41"/>
      <c r="P4" s="42"/>
      <c r="Q4" s="41"/>
      <c r="R4" s="41"/>
      <c r="S4" s="41"/>
      <c r="T4" s="41"/>
      <c r="U4" s="41"/>
      <c r="V4" s="41"/>
      <c r="W4" s="41"/>
      <c r="X4" s="41"/>
      <c r="Y4" s="41"/>
      <c r="Z4" s="1"/>
      <c r="AA4" s="1"/>
      <c r="AB4" s="1"/>
      <c r="AC4" s="1"/>
      <c r="AD4" s="1"/>
      <c r="AE4" s="1"/>
    </row>
    <row r="5" spans="1:34" s="13" customFormat="1" ht="14.1" customHeight="1" x14ac:dyDescent="0.15">
      <c r="A5" s="2"/>
      <c r="B5" s="201" t="s">
        <v>32</v>
      </c>
      <c r="C5" s="202"/>
      <c r="D5" s="202"/>
      <c r="E5" s="202"/>
      <c r="F5" s="202"/>
      <c r="G5" s="203"/>
      <c r="H5" s="210" t="s">
        <v>37</v>
      </c>
      <c r="I5" s="230" t="s">
        <v>76</v>
      </c>
      <c r="J5" s="228"/>
      <c r="K5" s="228"/>
      <c r="L5" s="228"/>
      <c r="M5" s="228"/>
      <c r="N5" s="228"/>
      <c r="O5" s="228"/>
      <c r="P5" s="12"/>
      <c r="Q5" s="228" t="s">
        <v>77</v>
      </c>
      <c r="R5" s="228"/>
      <c r="S5" s="228"/>
      <c r="T5" s="228"/>
      <c r="U5" s="228"/>
      <c r="V5" s="228"/>
      <c r="W5" s="228"/>
      <c r="X5" s="228"/>
      <c r="Y5" s="229"/>
      <c r="Z5" s="216" t="s">
        <v>33</v>
      </c>
      <c r="AA5" s="217"/>
      <c r="AB5" s="217"/>
      <c r="AC5" s="217"/>
      <c r="AD5" s="217"/>
      <c r="AE5" s="217"/>
    </row>
    <row r="6" spans="1:34" s="13" customFormat="1" ht="14.1" customHeight="1" x14ac:dyDescent="0.15">
      <c r="A6" s="2"/>
      <c r="B6" s="204"/>
      <c r="C6" s="204"/>
      <c r="D6" s="204"/>
      <c r="E6" s="204"/>
      <c r="F6" s="204"/>
      <c r="G6" s="205"/>
      <c r="H6" s="211"/>
      <c r="I6" s="196" t="s">
        <v>0</v>
      </c>
      <c r="J6" s="196" t="s">
        <v>1</v>
      </c>
      <c r="K6" s="196" t="s">
        <v>2</v>
      </c>
      <c r="L6" s="196" t="s">
        <v>3</v>
      </c>
      <c r="M6" s="196" t="s">
        <v>4</v>
      </c>
      <c r="N6" s="196" t="s">
        <v>5</v>
      </c>
      <c r="O6" s="231" t="s">
        <v>6</v>
      </c>
      <c r="P6" s="14"/>
      <c r="Q6" s="234" t="s">
        <v>0</v>
      </c>
      <c r="R6" s="196" t="s">
        <v>7</v>
      </c>
      <c r="S6" s="196" t="s">
        <v>8</v>
      </c>
      <c r="T6" s="196" t="s">
        <v>9</v>
      </c>
      <c r="U6" s="196" t="s">
        <v>10</v>
      </c>
      <c r="V6" s="196" t="s">
        <v>11</v>
      </c>
      <c r="W6" s="196" t="s">
        <v>12</v>
      </c>
      <c r="X6" s="196" t="s">
        <v>13</v>
      </c>
      <c r="Y6" s="196" t="s">
        <v>14</v>
      </c>
      <c r="Z6" s="218"/>
      <c r="AA6" s="219"/>
      <c r="AB6" s="219"/>
      <c r="AC6" s="219"/>
      <c r="AD6" s="219"/>
      <c r="AE6" s="219"/>
    </row>
    <row r="7" spans="1:34" s="13" customFormat="1" ht="14.1" customHeight="1" x14ac:dyDescent="0.15">
      <c r="A7" s="15"/>
      <c r="B7" s="206"/>
      <c r="C7" s="206"/>
      <c r="D7" s="206"/>
      <c r="E7" s="206"/>
      <c r="F7" s="206"/>
      <c r="G7" s="207"/>
      <c r="H7" s="211"/>
      <c r="I7" s="197"/>
      <c r="J7" s="197"/>
      <c r="K7" s="197"/>
      <c r="L7" s="197"/>
      <c r="M7" s="197"/>
      <c r="N7" s="197"/>
      <c r="O7" s="232"/>
      <c r="P7" s="16"/>
      <c r="Q7" s="235"/>
      <c r="R7" s="197"/>
      <c r="S7" s="197"/>
      <c r="T7" s="197"/>
      <c r="U7" s="197"/>
      <c r="V7" s="197"/>
      <c r="W7" s="197"/>
      <c r="X7" s="197"/>
      <c r="Y7" s="197"/>
      <c r="Z7" s="218"/>
      <c r="AA7" s="219"/>
      <c r="AB7" s="219"/>
      <c r="AC7" s="219"/>
      <c r="AD7" s="219"/>
      <c r="AE7" s="219"/>
      <c r="AF7" s="13" t="s">
        <v>82</v>
      </c>
    </row>
    <row r="8" spans="1:34" s="13" customFormat="1" ht="14.1" customHeight="1" x14ac:dyDescent="0.15">
      <c r="A8" s="15"/>
      <c r="B8" s="208"/>
      <c r="C8" s="208"/>
      <c r="D8" s="208"/>
      <c r="E8" s="208"/>
      <c r="F8" s="208"/>
      <c r="G8" s="209"/>
      <c r="H8" s="212"/>
      <c r="I8" s="198"/>
      <c r="J8" s="198"/>
      <c r="K8" s="198"/>
      <c r="L8" s="198"/>
      <c r="M8" s="198"/>
      <c r="N8" s="198"/>
      <c r="O8" s="233"/>
      <c r="P8" s="14"/>
      <c r="Q8" s="236"/>
      <c r="R8" s="198"/>
      <c r="S8" s="198"/>
      <c r="T8" s="198"/>
      <c r="U8" s="198"/>
      <c r="V8" s="198"/>
      <c r="W8" s="198"/>
      <c r="X8" s="198"/>
      <c r="Y8" s="198"/>
      <c r="Z8" s="220"/>
      <c r="AA8" s="221"/>
      <c r="AB8" s="221"/>
      <c r="AC8" s="221"/>
      <c r="AD8" s="221"/>
      <c r="AE8" s="221"/>
      <c r="AF8" s="17" t="s">
        <v>94</v>
      </c>
      <c r="AG8" s="17" t="s">
        <v>92</v>
      </c>
      <c r="AH8" s="17" t="s">
        <v>93</v>
      </c>
    </row>
    <row r="9" spans="1:34" s="22" customFormat="1" x14ac:dyDescent="0.15">
      <c r="A9" s="2"/>
      <c r="B9" s="199" t="s">
        <v>73</v>
      </c>
      <c r="C9" s="199"/>
      <c r="D9" s="199"/>
      <c r="E9" s="199"/>
      <c r="F9" s="199"/>
      <c r="G9" s="200"/>
      <c r="H9" s="46">
        <f>SUM(J9:O9,R9:Y9)</f>
        <v>41626</v>
      </c>
      <c r="I9" s="46">
        <f>SUM(J9:O9)</f>
        <v>2470</v>
      </c>
      <c r="J9" s="117">
        <v>306</v>
      </c>
      <c r="K9" s="117">
        <v>322</v>
      </c>
      <c r="L9" s="117">
        <v>432</v>
      </c>
      <c r="M9" s="117">
        <v>509</v>
      </c>
      <c r="N9" s="117">
        <v>402</v>
      </c>
      <c r="O9" s="118">
        <v>499</v>
      </c>
      <c r="P9" s="18"/>
      <c r="Q9" s="92">
        <f>SUM(R9:Y9)</f>
        <v>39156</v>
      </c>
      <c r="R9" s="156">
        <v>3166</v>
      </c>
      <c r="S9" s="156">
        <v>2953</v>
      </c>
      <c r="T9" s="156">
        <v>5695</v>
      </c>
      <c r="U9" s="156">
        <v>6412</v>
      </c>
      <c r="V9" s="156">
        <v>5852</v>
      </c>
      <c r="W9" s="156">
        <v>2171</v>
      </c>
      <c r="X9" s="156">
        <v>2297</v>
      </c>
      <c r="Y9" s="156">
        <v>10610</v>
      </c>
      <c r="Z9" s="213" t="s">
        <v>73</v>
      </c>
      <c r="AA9" s="187"/>
      <c r="AB9" s="187"/>
      <c r="AC9" s="187"/>
      <c r="AD9" s="187"/>
      <c r="AE9" s="187"/>
      <c r="AF9" s="21">
        <f>SUM(I9,Q9)-H9</f>
        <v>0</v>
      </c>
      <c r="AG9" s="21">
        <f>SUM(J9:O9)-I9</f>
        <v>0</v>
      </c>
      <c r="AH9" s="21">
        <f>SUM(R9:Y9)-Q9</f>
        <v>0</v>
      </c>
    </row>
    <row r="10" spans="1:34" s="22" customFormat="1" x14ac:dyDescent="0.15">
      <c r="A10" s="23"/>
      <c r="B10" s="20"/>
      <c r="C10" s="187" t="s">
        <v>74</v>
      </c>
      <c r="D10" s="187"/>
      <c r="E10" s="187"/>
      <c r="F10" s="187"/>
      <c r="G10" s="188"/>
      <c r="H10" s="46">
        <f t="shared" ref="H10:H64" si="0">SUM(J10:O10,R10:Y10)</f>
        <v>424</v>
      </c>
      <c r="I10" s="46">
        <f t="shared" ref="I10:I64" si="1">SUM(J10:O10)</f>
        <v>23</v>
      </c>
      <c r="J10" s="119">
        <v>1</v>
      </c>
      <c r="K10" s="119">
        <v>2</v>
      </c>
      <c r="L10" s="119">
        <v>4</v>
      </c>
      <c r="M10" s="119">
        <v>4</v>
      </c>
      <c r="N10" s="119">
        <v>7</v>
      </c>
      <c r="O10" s="120">
        <v>5</v>
      </c>
      <c r="P10" s="18"/>
      <c r="Q10" s="92">
        <f t="shared" ref="Q10:Q64" si="2">SUM(R10:Y10)</f>
        <v>401</v>
      </c>
      <c r="R10" s="157">
        <v>39</v>
      </c>
      <c r="S10" s="157">
        <v>45</v>
      </c>
      <c r="T10" s="157">
        <v>89</v>
      </c>
      <c r="U10" s="157">
        <v>83</v>
      </c>
      <c r="V10" s="157">
        <v>81</v>
      </c>
      <c r="W10" s="157">
        <v>15</v>
      </c>
      <c r="X10" s="157">
        <v>16</v>
      </c>
      <c r="Y10" s="157">
        <v>33</v>
      </c>
      <c r="Z10" s="19"/>
      <c r="AA10" s="187" t="s">
        <v>74</v>
      </c>
      <c r="AB10" s="187"/>
      <c r="AC10" s="187"/>
      <c r="AD10" s="187"/>
      <c r="AE10" s="187"/>
      <c r="AF10" s="21">
        <f t="shared" ref="AF10:AF64" si="3">SUM(I10,Q10)-H10</f>
        <v>0</v>
      </c>
      <c r="AG10" s="21">
        <f t="shared" ref="AG10:AG64" si="4">SUM(J10:O10)-I10</f>
        <v>0</v>
      </c>
      <c r="AH10" s="21">
        <f t="shared" ref="AH10:AH64" si="5">SUM(R10:Y10)-Q10</f>
        <v>0</v>
      </c>
    </row>
    <row r="11" spans="1:34" s="13" customFormat="1" x14ac:dyDescent="0.15">
      <c r="A11" s="23"/>
      <c r="B11" s="24"/>
      <c r="C11" s="24"/>
      <c r="D11" s="183" t="s">
        <v>75</v>
      </c>
      <c r="E11" s="183"/>
      <c r="F11" s="183"/>
      <c r="G11" s="184"/>
      <c r="H11" s="46">
        <f t="shared" si="0"/>
        <v>200</v>
      </c>
      <c r="I11" s="75">
        <f t="shared" si="1"/>
        <v>15</v>
      </c>
      <c r="J11" s="121">
        <v>1</v>
      </c>
      <c r="K11" s="121">
        <v>1</v>
      </c>
      <c r="L11" s="121">
        <v>1</v>
      </c>
      <c r="M11" s="121">
        <v>4</v>
      </c>
      <c r="N11" s="121">
        <v>4</v>
      </c>
      <c r="O11" s="122">
        <v>4</v>
      </c>
      <c r="P11" s="25"/>
      <c r="Q11" s="95">
        <f t="shared" si="2"/>
        <v>185</v>
      </c>
      <c r="R11" s="158">
        <v>20</v>
      </c>
      <c r="S11" s="158">
        <v>21</v>
      </c>
      <c r="T11" s="158">
        <v>44</v>
      </c>
      <c r="U11" s="158">
        <v>38</v>
      </c>
      <c r="V11" s="158">
        <v>30</v>
      </c>
      <c r="W11" s="158">
        <v>7</v>
      </c>
      <c r="X11" s="158">
        <v>7</v>
      </c>
      <c r="Y11" s="158">
        <v>18</v>
      </c>
      <c r="Z11" s="26"/>
      <c r="AA11" s="27"/>
      <c r="AB11" s="180" t="s">
        <v>75</v>
      </c>
      <c r="AC11" s="180"/>
      <c r="AD11" s="180"/>
      <c r="AE11" s="180"/>
      <c r="AF11" s="21">
        <f t="shared" si="3"/>
        <v>0</v>
      </c>
      <c r="AG11" s="21">
        <f t="shared" si="4"/>
        <v>0</v>
      </c>
      <c r="AH11" s="21">
        <f t="shared" si="5"/>
        <v>0</v>
      </c>
    </row>
    <row r="12" spans="1:34" s="13" customFormat="1" x14ac:dyDescent="0.15">
      <c r="A12" s="2"/>
      <c r="B12" s="27"/>
      <c r="C12" s="27"/>
      <c r="D12" s="27"/>
      <c r="E12" s="180" t="s">
        <v>15</v>
      </c>
      <c r="F12" s="180"/>
      <c r="G12" s="181"/>
      <c r="H12" s="46">
        <f t="shared" si="0"/>
        <v>182</v>
      </c>
      <c r="I12" s="75">
        <f t="shared" si="1"/>
        <v>12</v>
      </c>
      <c r="J12" s="56">
        <v>0</v>
      </c>
      <c r="K12" s="56">
        <v>1</v>
      </c>
      <c r="L12" s="56">
        <v>0</v>
      </c>
      <c r="M12" s="56">
        <v>4</v>
      </c>
      <c r="N12" s="56">
        <v>3</v>
      </c>
      <c r="O12" s="56">
        <v>4</v>
      </c>
      <c r="P12" s="25"/>
      <c r="Q12" s="95">
        <f t="shared" si="2"/>
        <v>170</v>
      </c>
      <c r="R12" s="56">
        <v>15</v>
      </c>
      <c r="S12" s="56">
        <v>19</v>
      </c>
      <c r="T12" s="56">
        <v>41</v>
      </c>
      <c r="U12" s="56">
        <v>37</v>
      </c>
      <c r="V12" s="56">
        <v>28</v>
      </c>
      <c r="W12" s="56">
        <v>7</v>
      </c>
      <c r="X12" s="56">
        <v>7</v>
      </c>
      <c r="Y12" s="56">
        <v>16</v>
      </c>
      <c r="Z12" s="26"/>
      <c r="AA12" s="27"/>
      <c r="AB12" s="27"/>
      <c r="AC12" s="180" t="s">
        <v>15</v>
      </c>
      <c r="AD12" s="180"/>
      <c r="AE12" s="180"/>
      <c r="AF12" s="21">
        <f t="shared" si="3"/>
        <v>0</v>
      </c>
      <c r="AG12" s="21">
        <f t="shared" si="4"/>
        <v>0</v>
      </c>
      <c r="AH12" s="21">
        <f t="shared" si="5"/>
        <v>0</v>
      </c>
    </row>
    <row r="13" spans="1:34" s="13" customFormat="1" x14ac:dyDescent="0.15">
      <c r="A13" s="2"/>
      <c r="B13" s="27"/>
      <c r="C13" s="27"/>
      <c r="D13" s="27"/>
      <c r="E13" s="180" t="s">
        <v>38</v>
      </c>
      <c r="F13" s="180"/>
      <c r="G13" s="181"/>
      <c r="H13" s="46">
        <f t="shared" si="0"/>
        <v>9</v>
      </c>
      <c r="I13" s="75">
        <f t="shared" si="1"/>
        <v>2</v>
      </c>
      <c r="J13" s="56">
        <v>1</v>
      </c>
      <c r="K13" s="56">
        <v>0</v>
      </c>
      <c r="L13" s="56">
        <v>0</v>
      </c>
      <c r="M13" s="56">
        <v>0</v>
      </c>
      <c r="N13" s="56">
        <v>1</v>
      </c>
      <c r="O13" s="56">
        <v>0</v>
      </c>
      <c r="P13" s="25"/>
      <c r="Q13" s="95">
        <f t="shared" si="2"/>
        <v>7</v>
      </c>
      <c r="R13" s="56">
        <v>4</v>
      </c>
      <c r="S13" s="56">
        <v>2</v>
      </c>
      <c r="T13" s="56">
        <v>1</v>
      </c>
      <c r="U13" s="56">
        <v>0</v>
      </c>
      <c r="V13" s="56">
        <v>0</v>
      </c>
      <c r="W13" s="56">
        <v>0</v>
      </c>
      <c r="X13" s="56">
        <v>0</v>
      </c>
      <c r="Y13" s="56">
        <v>0</v>
      </c>
      <c r="Z13" s="26"/>
      <c r="AA13" s="27"/>
      <c r="AB13" s="27"/>
      <c r="AC13" s="180" t="s">
        <v>38</v>
      </c>
      <c r="AD13" s="180"/>
      <c r="AE13" s="180"/>
      <c r="AF13" s="21">
        <f t="shared" si="3"/>
        <v>0</v>
      </c>
      <c r="AG13" s="21">
        <f t="shared" si="4"/>
        <v>0</v>
      </c>
      <c r="AH13" s="21">
        <f t="shared" si="5"/>
        <v>0</v>
      </c>
    </row>
    <row r="14" spans="1:34" s="13" customFormat="1" x14ac:dyDescent="0.15">
      <c r="A14" s="2"/>
      <c r="B14" s="27"/>
      <c r="C14" s="27"/>
      <c r="D14" s="27"/>
      <c r="E14" s="180" t="s">
        <v>16</v>
      </c>
      <c r="F14" s="180"/>
      <c r="G14" s="181"/>
      <c r="H14" s="46">
        <f t="shared" si="0"/>
        <v>3</v>
      </c>
      <c r="I14" s="75">
        <f t="shared" si="1"/>
        <v>1</v>
      </c>
      <c r="J14" s="56">
        <v>0</v>
      </c>
      <c r="K14" s="56">
        <v>0</v>
      </c>
      <c r="L14" s="56">
        <v>1</v>
      </c>
      <c r="M14" s="56">
        <v>0</v>
      </c>
      <c r="N14" s="56">
        <v>0</v>
      </c>
      <c r="O14" s="56">
        <v>0</v>
      </c>
      <c r="P14" s="25"/>
      <c r="Q14" s="95">
        <f t="shared" si="2"/>
        <v>2</v>
      </c>
      <c r="R14" s="56">
        <v>0</v>
      </c>
      <c r="S14" s="56">
        <v>0</v>
      </c>
      <c r="T14" s="56">
        <v>1</v>
      </c>
      <c r="U14" s="56">
        <v>0</v>
      </c>
      <c r="V14" s="56">
        <v>0</v>
      </c>
      <c r="W14" s="56">
        <v>0</v>
      </c>
      <c r="X14" s="56">
        <v>0</v>
      </c>
      <c r="Y14" s="56">
        <v>1</v>
      </c>
      <c r="Z14" s="26"/>
      <c r="AA14" s="27"/>
      <c r="AB14" s="27"/>
      <c r="AC14" s="180" t="s">
        <v>16</v>
      </c>
      <c r="AD14" s="180"/>
      <c r="AE14" s="180"/>
      <c r="AF14" s="21">
        <f t="shared" si="3"/>
        <v>0</v>
      </c>
      <c r="AG14" s="21">
        <f t="shared" si="4"/>
        <v>0</v>
      </c>
      <c r="AH14" s="21">
        <f t="shared" si="5"/>
        <v>0</v>
      </c>
    </row>
    <row r="15" spans="1:34" s="13" customFormat="1" x14ac:dyDescent="0.15">
      <c r="A15" s="2"/>
      <c r="B15" s="27"/>
      <c r="C15" s="27"/>
      <c r="D15" s="27"/>
      <c r="E15" s="180" t="s">
        <v>17</v>
      </c>
      <c r="F15" s="180"/>
      <c r="G15" s="181"/>
      <c r="H15" s="46">
        <f t="shared" si="0"/>
        <v>6</v>
      </c>
      <c r="I15" s="75">
        <f t="shared" si="1"/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25"/>
      <c r="Q15" s="95">
        <f t="shared" si="2"/>
        <v>6</v>
      </c>
      <c r="R15" s="56">
        <v>1</v>
      </c>
      <c r="S15" s="56">
        <v>0</v>
      </c>
      <c r="T15" s="56">
        <v>1</v>
      </c>
      <c r="U15" s="56">
        <v>1</v>
      </c>
      <c r="V15" s="56">
        <v>2</v>
      </c>
      <c r="W15" s="56">
        <v>0</v>
      </c>
      <c r="X15" s="56">
        <v>0</v>
      </c>
      <c r="Y15" s="56">
        <v>1</v>
      </c>
      <c r="Z15" s="26"/>
      <c r="AA15" s="27"/>
      <c r="AB15" s="27"/>
      <c r="AC15" s="180" t="s">
        <v>17</v>
      </c>
      <c r="AD15" s="180"/>
      <c r="AE15" s="180"/>
      <c r="AF15" s="21">
        <f t="shared" si="3"/>
        <v>0</v>
      </c>
      <c r="AG15" s="21">
        <f t="shared" si="4"/>
        <v>0</v>
      </c>
      <c r="AH15" s="21">
        <f t="shared" si="5"/>
        <v>0</v>
      </c>
    </row>
    <row r="16" spans="1:34" s="13" customFormat="1" x14ac:dyDescent="0.15">
      <c r="A16" s="2"/>
      <c r="B16" s="27"/>
      <c r="C16" s="27"/>
      <c r="D16" s="180" t="s">
        <v>39</v>
      </c>
      <c r="E16" s="180"/>
      <c r="F16" s="180"/>
      <c r="G16" s="181"/>
      <c r="H16" s="46">
        <f t="shared" si="0"/>
        <v>89</v>
      </c>
      <c r="I16" s="75">
        <f t="shared" si="1"/>
        <v>2</v>
      </c>
      <c r="J16" s="123">
        <v>0</v>
      </c>
      <c r="K16" s="123">
        <v>0</v>
      </c>
      <c r="L16" s="123">
        <v>0</v>
      </c>
      <c r="M16" s="123">
        <v>0</v>
      </c>
      <c r="N16" s="123">
        <v>1</v>
      </c>
      <c r="O16" s="124">
        <v>1</v>
      </c>
      <c r="P16" s="25"/>
      <c r="Q16" s="95">
        <f t="shared" si="2"/>
        <v>87</v>
      </c>
      <c r="R16" s="159">
        <v>14</v>
      </c>
      <c r="S16" s="159">
        <v>12</v>
      </c>
      <c r="T16" s="159">
        <v>13</v>
      </c>
      <c r="U16" s="159">
        <v>20</v>
      </c>
      <c r="V16" s="159">
        <v>17</v>
      </c>
      <c r="W16" s="159">
        <v>2</v>
      </c>
      <c r="X16" s="159">
        <v>1</v>
      </c>
      <c r="Y16" s="159">
        <v>8</v>
      </c>
      <c r="Z16" s="26"/>
      <c r="AA16" s="27"/>
      <c r="AB16" s="180" t="s">
        <v>39</v>
      </c>
      <c r="AC16" s="180"/>
      <c r="AD16" s="180"/>
      <c r="AE16" s="180"/>
      <c r="AF16" s="21">
        <f t="shared" si="3"/>
        <v>0</v>
      </c>
      <c r="AG16" s="21">
        <f t="shared" si="4"/>
        <v>0</v>
      </c>
      <c r="AH16" s="21">
        <f t="shared" si="5"/>
        <v>0</v>
      </c>
    </row>
    <row r="17" spans="1:34" s="13" customFormat="1" x14ac:dyDescent="0.15">
      <c r="A17" s="2"/>
      <c r="B17" s="27"/>
      <c r="C17" s="27"/>
      <c r="D17" s="27"/>
      <c r="E17" s="180" t="s">
        <v>18</v>
      </c>
      <c r="F17" s="180"/>
      <c r="G17" s="181"/>
      <c r="H17" s="46">
        <f t="shared" si="0"/>
        <v>0</v>
      </c>
      <c r="I17" s="75">
        <f t="shared" si="1"/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25"/>
      <c r="Q17" s="95">
        <f t="shared" si="2"/>
        <v>0</v>
      </c>
      <c r="R17" s="56">
        <v>0</v>
      </c>
      <c r="S17" s="56">
        <v>0</v>
      </c>
      <c r="T17" s="56">
        <v>0</v>
      </c>
      <c r="U17" s="56">
        <v>0</v>
      </c>
      <c r="V17" s="56">
        <v>0</v>
      </c>
      <c r="W17" s="56">
        <v>0</v>
      </c>
      <c r="X17" s="56">
        <v>0</v>
      </c>
      <c r="Y17" s="56">
        <v>0</v>
      </c>
      <c r="Z17" s="26"/>
      <c r="AA17" s="27"/>
      <c r="AB17" s="27"/>
      <c r="AC17" s="180" t="s">
        <v>18</v>
      </c>
      <c r="AD17" s="180"/>
      <c r="AE17" s="180"/>
      <c r="AF17" s="21">
        <f t="shared" si="3"/>
        <v>0</v>
      </c>
      <c r="AG17" s="21">
        <f t="shared" si="4"/>
        <v>0</v>
      </c>
      <c r="AH17" s="21">
        <f t="shared" si="5"/>
        <v>0</v>
      </c>
    </row>
    <row r="18" spans="1:34" s="13" customFormat="1" x14ac:dyDescent="0.15">
      <c r="A18" s="2"/>
      <c r="B18" s="27"/>
      <c r="C18" s="27"/>
      <c r="D18" s="27"/>
      <c r="E18" s="180" t="s">
        <v>19</v>
      </c>
      <c r="F18" s="180"/>
      <c r="G18" s="181"/>
      <c r="H18" s="46">
        <f t="shared" si="0"/>
        <v>31</v>
      </c>
      <c r="I18" s="75">
        <f t="shared" si="1"/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25"/>
      <c r="Q18" s="95">
        <f t="shared" si="2"/>
        <v>31</v>
      </c>
      <c r="R18" s="56">
        <v>7</v>
      </c>
      <c r="S18" s="56">
        <v>4</v>
      </c>
      <c r="T18" s="56">
        <v>6</v>
      </c>
      <c r="U18" s="56">
        <v>6</v>
      </c>
      <c r="V18" s="56">
        <v>6</v>
      </c>
      <c r="W18" s="56">
        <v>1</v>
      </c>
      <c r="X18" s="56">
        <v>0</v>
      </c>
      <c r="Y18" s="56">
        <v>1</v>
      </c>
      <c r="Z18" s="26"/>
      <c r="AA18" s="27"/>
      <c r="AB18" s="27"/>
      <c r="AC18" s="180" t="s">
        <v>19</v>
      </c>
      <c r="AD18" s="180"/>
      <c r="AE18" s="180"/>
      <c r="AF18" s="21">
        <f t="shared" si="3"/>
        <v>0</v>
      </c>
      <c r="AG18" s="21">
        <f t="shared" si="4"/>
        <v>0</v>
      </c>
      <c r="AH18" s="21">
        <f t="shared" si="5"/>
        <v>0</v>
      </c>
    </row>
    <row r="19" spans="1:34" s="13" customFormat="1" ht="12" customHeight="1" x14ac:dyDescent="0.15">
      <c r="A19" s="2"/>
      <c r="B19" s="27"/>
      <c r="C19" s="27"/>
      <c r="D19" s="27"/>
      <c r="E19" s="195" t="s">
        <v>101</v>
      </c>
      <c r="F19" s="180"/>
      <c r="G19" s="181"/>
      <c r="H19" s="46">
        <f t="shared" si="0"/>
        <v>0</v>
      </c>
      <c r="I19" s="75">
        <f t="shared" si="1"/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25"/>
      <c r="Q19" s="95">
        <f t="shared" si="2"/>
        <v>0</v>
      </c>
      <c r="R19" s="56">
        <v>0</v>
      </c>
      <c r="S19" s="56">
        <v>0</v>
      </c>
      <c r="T19" s="56">
        <v>0</v>
      </c>
      <c r="U19" s="56">
        <v>0</v>
      </c>
      <c r="V19" s="56">
        <v>0</v>
      </c>
      <c r="W19" s="56">
        <v>0</v>
      </c>
      <c r="X19" s="56">
        <v>0</v>
      </c>
      <c r="Y19" s="56">
        <v>0</v>
      </c>
      <c r="Z19" s="26"/>
      <c r="AA19" s="27"/>
      <c r="AB19" s="27"/>
      <c r="AC19" s="195" t="s">
        <v>101</v>
      </c>
      <c r="AD19" s="180"/>
      <c r="AE19" s="180"/>
      <c r="AF19" s="21">
        <f t="shared" si="3"/>
        <v>0</v>
      </c>
      <c r="AG19" s="21">
        <f t="shared" si="4"/>
        <v>0</v>
      </c>
      <c r="AH19" s="21">
        <f t="shared" si="5"/>
        <v>0</v>
      </c>
    </row>
    <row r="20" spans="1:34" s="13" customFormat="1" x14ac:dyDescent="0.15">
      <c r="A20" s="2"/>
      <c r="B20" s="27"/>
      <c r="C20" s="27"/>
      <c r="D20" s="27"/>
      <c r="E20" s="180" t="s">
        <v>20</v>
      </c>
      <c r="F20" s="180"/>
      <c r="G20" s="181"/>
      <c r="H20" s="46">
        <f t="shared" si="0"/>
        <v>58</v>
      </c>
      <c r="I20" s="75">
        <f t="shared" si="1"/>
        <v>2</v>
      </c>
      <c r="J20" s="56">
        <v>0</v>
      </c>
      <c r="K20" s="56">
        <v>0</v>
      </c>
      <c r="L20" s="56">
        <v>0</v>
      </c>
      <c r="M20" s="56">
        <v>0</v>
      </c>
      <c r="N20" s="56">
        <v>1</v>
      </c>
      <c r="O20" s="56">
        <v>1</v>
      </c>
      <c r="P20" s="25"/>
      <c r="Q20" s="95">
        <f t="shared" si="2"/>
        <v>56</v>
      </c>
      <c r="R20" s="56">
        <v>7</v>
      </c>
      <c r="S20" s="56">
        <v>8</v>
      </c>
      <c r="T20" s="56">
        <v>7</v>
      </c>
      <c r="U20" s="56">
        <v>14</v>
      </c>
      <c r="V20" s="56">
        <v>11</v>
      </c>
      <c r="W20" s="56">
        <v>1</v>
      </c>
      <c r="X20" s="56">
        <v>1</v>
      </c>
      <c r="Y20" s="56">
        <v>7</v>
      </c>
      <c r="Z20" s="26"/>
      <c r="AA20" s="27"/>
      <c r="AB20" s="27"/>
      <c r="AC20" s="180" t="s">
        <v>20</v>
      </c>
      <c r="AD20" s="180"/>
      <c r="AE20" s="180"/>
      <c r="AF20" s="21">
        <f t="shared" si="3"/>
        <v>0</v>
      </c>
      <c r="AG20" s="21">
        <f t="shared" si="4"/>
        <v>0</v>
      </c>
      <c r="AH20" s="21">
        <f t="shared" si="5"/>
        <v>0</v>
      </c>
    </row>
    <row r="21" spans="1:34" s="13" customFormat="1" x14ac:dyDescent="0.15">
      <c r="A21" s="15"/>
      <c r="B21" s="29"/>
      <c r="C21" s="29"/>
      <c r="D21" s="193" t="s">
        <v>40</v>
      </c>
      <c r="E21" s="193"/>
      <c r="F21" s="193"/>
      <c r="G21" s="194"/>
      <c r="H21" s="46">
        <f t="shared" si="0"/>
        <v>131</v>
      </c>
      <c r="I21" s="75">
        <f t="shared" si="1"/>
        <v>5</v>
      </c>
      <c r="J21" s="125">
        <v>0</v>
      </c>
      <c r="K21" s="125">
        <v>1</v>
      </c>
      <c r="L21" s="125">
        <v>2</v>
      </c>
      <c r="M21" s="125">
        <v>0</v>
      </c>
      <c r="N21" s="125">
        <v>2</v>
      </c>
      <c r="O21" s="126">
        <v>0</v>
      </c>
      <c r="P21" s="25"/>
      <c r="Q21" s="95">
        <f t="shared" si="2"/>
        <v>126</v>
      </c>
      <c r="R21" s="160">
        <v>5</v>
      </c>
      <c r="S21" s="160">
        <v>11</v>
      </c>
      <c r="T21" s="160">
        <v>30</v>
      </c>
      <c r="U21" s="160">
        <v>25</v>
      </c>
      <c r="V21" s="160">
        <v>34</v>
      </c>
      <c r="W21" s="160">
        <v>6</v>
      </c>
      <c r="X21" s="160">
        <v>8</v>
      </c>
      <c r="Y21" s="160">
        <v>7</v>
      </c>
      <c r="Z21" s="26"/>
      <c r="AA21" s="27"/>
      <c r="AB21" s="180" t="s">
        <v>40</v>
      </c>
      <c r="AC21" s="180"/>
      <c r="AD21" s="180"/>
      <c r="AE21" s="180"/>
      <c r="AF21" s="21">
        <f t="shared" si="3"/>
        <v>0</v>
      </c>
      <c r="AG21" s="21">
        <f t="shared" si="4"/>
        <v>0</v>
      </c>
      <c r="AH21" s="21">
        <f t="shared" si="5"/>
        <v>0</v>
      </c>
    </row>
    <row r="22" spans="1:34" s="13" customFormat="1" ht="12" customHeight="1" x14ac:dyDescent="0.15">
      <c r="A22" s="2"/>
      <c r="B22" s="27"/>
      <c r="C22" s="27"/>
      <c r="D22" s="195" t="s">
        <v>102</v>
      </c>
      <c r="E22" s="180"/>
      <c r="F22" s="180"/>
      <c r="G22" s="181"/>
      <c r="H22" s="46">
        <f t="shared" si="0"/>
        <v>4</v>
      </c>
      <c r="I22" s="75">
        <f t="shared" si="1"/>
        <v>1</v>
      </c>
      <c r="J22" s="125">
        <v>0</v>
      </c>
      <c r="K22" s="125">
        <v>0</v>
      </c>
      <c r="L22" s="125">
        <v>1</v>
      </c>
      <c r="M22" s="125">
        <v>0</v>
      </c>
      <c r="N22" s="125">
        <v>0</v>
      </c>
      <c r="O22" s="126">
        <v>0</v>
      </c>
      <c r="P22" s="25"/>
      <c r="Q22" s="95">
        <f t="shared" si="2"/>
        <v>3</v>
      </c>
      <c r="R22" s="160">
        <v>0</v>
      </c>
      <c r="S22" s="160">
        <v>1</v>
      </c>
      <c r="T22" s="160">
        <v>2</v>
      </c>
      <c r="U22" s="160">
        <v>0</v>
      </c>
      <c r="V22" s="160">
        <v>0</v>
      </c>
      <c r="W22" s="160">
        <v>0</v>
      </c>
      <c r="X22" s="160">
        <v>0</v>
      </c>
      <c r="Y22" s="160">
        <v>0</v>
      </c>
      <c r="Z22" s="26"/>
      <c r="AA22" s="27"/>
      <c r="AB22" s="195" t="s">
        <v>102</v>
      </c>
      <c r="AC22" s="180"/>
      <c r="AD22" s="180"/>
      <c r="AE22" s="180"/>
      <c r="AF22" s="21">
        <f t="shared" si="3"/>
        <v>0</v>
      </c>
      <c r="AG22" s="21">
        <f t="shared" si="4"/>
        <v>0</v>
      </c>
      <c r="AH22" s="21">
        <f t="shared" si="5"/>
        <v>0</v>
      </c>
    </row>
    <row r="23" spans="1:34" s="22" customFormat="1" x14ac:dyDescent="0.15">
      <c r="A23" s="2"/>
      <c r="B23" s="20"/>
      <c r="C23" s="187" t="s">
        <v>41</v>
      </c>
      <c r="D23" s="187"/>
      <c r="E23" s="187"/>
      <c r="F23" s="187"/>
      <c r="G23" s="188"/>
      <c r="H23" s="46">
        <f t="shared" si="0"/>
        <v>4642</v>
      </c>
      <c r="I23" s="46">
        <f t="shared" si="1"/>
        <v>221</v>
      </c>
      <c r="J23" s="127">
        <v>48</v>
      </c>
      <c r="K23" s="127">
        <v>32</v>
      </c>
      <c r="L23" s="127">
        <v>30</v>
      </c>
      <c r="M23" s="127">
        <v>37</v>
      </c>
      <c r="N23" s="127">
        <v>41</v>
      </c>
      <c r="O23" s="128">
        <v>33</v>
      </c>
      <c r="P23" s="18"/>
      <c r="Q23" s="92">
        <f t="shared" si="2"/>
        <v>4421</v>
      </c>
      <c r="R23" s="161">
        <v>433</v>
      </c>
      <c r="S23" s="161">
        <v>508</v>
      </c>
      <c r="T23" s="161">
        <v>1070</v>
      </c>
      <c r="U23" s="161">
        <v>1060</v>
      </c>
      <c r="V23" s="161">
        <v>718</v>
      </c>
      <c r="W23" s="161">
        <v>166</v>
      </c>
      <c r="X23" s="161">
        <v>125</v>
      </c>
      <c r="Y23" s="161">
        <v>341</v>
      </c>
      <c r="Z23" s="19"/>
      <c r="AA23" s="187" t="s">
        <v>41</v>
      </c>
      <c r="AB23" s="187"/>
      <c r="AC23" s="187"/>
      <c r="AD23" s="187"/>
      <c r="AE23" s="187"/>
      <c r="AF23" s="21">
        <f t="shared" si="3"/>
        <v>0</v>
      </c>
      <c r="AG23" s="21">
        <f t="shared" si="4"/>
        <v>0</v>
      </c>
      <c r="AH23" s="21">
        <f t="shared" si="5"/>
        <v>0</v>
      </c>
    </row>
    <row r="24" spans="1:34" s="13" customFormat="1" x14ac:dyDescent="0.15">
      <c r="A24" s="23"/>
      <c r="B24" s="24"/>
      <c r="C24" s="24"/>
      <c r="D24" s="183" t="s">
        <v>21</v>
      </c>
      <c r="E24" s="183"/>
      <c r="F24" s="183"/>
      <c r="G24" s="184"/>
      <c r="H24" s="46">
        <f t="shared" si="0"/>
        <v>0</v>
      </c>
      <c r="I24" s="75">
        <f t="shared" si="1"/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30">
        <v>0</v>
      </c>
      <c r="P24" s="25"/>
      <c r="Q24" s="95">
        <f t="shared" si="2"/>
        <v>0</v>
      </c>
      <c r="R24" s="162">
        <v>0</v>
      </c>
      <c r="S24" s="162">
        <v>0</v>
      </c>
      <c r="T24" s="162">
        <v>0</v>
      </c>
      <c r="U24" s="162">
        <v>0</v>
      </c>
      <c r="V24" s="162">
        <v>0</v>
      </c>
      <c r="W24" s="162">
        <v>0</v>
      </c>
      <c r="X24" s="162">
        <v>0</v>
      </c>
      <c r="Y24" s="162">
        <v>0</v>
      </c>
      <c r="Z24" s="26"/>
      <c r="AA24" s="27"/>
      <c r="AB24" s="180" t="s">
        <v>21</v>
      </c>
      <c r="AC24" s="180"/>
      <c r="AD24" s="180"/>
      <c r="AE24" s="180"/>
      <c r="AF24" s="21">
        <f t="shared" si="3"/>
        <v>0</v>
      </c>
      <c r="AG24" s="21">
        <f t="shared" si="4"/>
        <v>0</v>
      </c>
      <c r="AH24" s="21">
        <f t="shared" si="5"/>
        <v>0</v>
      </c>
    </row>
    <row r="25" spans="1:34" s="13" customFormat="1" x14ac:dyDescent="0.15">
      <c r="A25" s="2"/>
      <c r="B25" s="27"/>
      <c r="C25" s="27"/>
      <c r="D25" s="180" t="s">
        <v>42</v>
      </c>
      <c r="E25" s="180"/>
      <c r="F25" s="180"/>
      <c r="G25" s="181"/>
      <c r="H25" s="46">
        <f t="shared" si="0"/>
        <v>2681</v>
      </c>
      <c r="I25" s="75">
        <f t="shared" si="1"/>
        <v>80</v>
      </c>
      <c r="J25" s="129">
        <v>13</v>
      </c>
      <c r="K25" s="129">
        <v>15</v>
      </c>
      <c r="L25" s="129">
        <v>9</v>
      </c>
      <c r="M25" s="129">
        <v>8</v>
      </c>
      <c r="N25" s="129">
        <v>14</v>
      </c>
      <c r="O25" s="130">
        <v>21</v>
      </c>
      <c r="P25" s="25"/>
      <c r="Q25" s="95">
        <f t="shared" si="2"/>
        <v>2601</v>
      </c>
      <c r="R25" s="162">
        <v>268</v>
      </c>
      <c r="S25" s="162">
        <v>288</v>
      </c>
      <c r="T25" s="162">
        <v>628</v>
      </c>
      <c r="U25" s="162">
        <v>602</v>
      </c>
      <c r="V25" s="162">
        <v>410</v>
      </c>
      <c r="W25" s="162">
        <v>107</v>
      </c>
      <c r="X25" s="162">
        <v>71</v>
      </c>
      <c r="Y25" s="162">
        <v>227</v>
      </c>
      <c r="Z25" s="26"/>
      <c r="AA25" s="27"/>
      <c r="AB25" s="180" t="s">
        <v>42</v>
      </c>
      <c r="AC25" s="180"/>
      <c r="AD25" s="180"/>
      <c r="AE25" s="180"/>
      <c r="AF25" s="21">
        <f t="shared" si="3"/>
        <v>0</v>
      </c>
      <c r="AG25" s="21">
        <f t="shared" si="4"/>
        <v>0</v>
      </c>
      <c r="AH25" s="21">
        <f t="shared" si="5"/>
        <v>0</v>
      </c>
    </row>
    <row r="26" spans="1:34" s="13" customFormat="1" x14ac:dyDescent="0.15">
      <c r="A26" s="2"/>
      <c r="B26" s="27"/>
      <c r="C26" s="27"/>
      <c r="D26" s="180" t="s">
        <v>43</v>
      </c>
      <c r="E26" s="180"/>
      <c r="F26" s="180"/>
      <c r="G26" s="181"/>
      <c r="H26" s="46">
        <f t="shared" si="0"/>
        <v>1500</v>
      </c>
      <c r="I26" s="75">
        <f t="shared" si="1"/>
        <v>110</v>
      </c>
      <c r="J26" s="129">
        <v>29</v>
      </c>
      <c r="K26" s="129">
        <v>13</v>
      </c>
      <c r="L26" s="129">
        <v>15</v>
      </c>
      <c r="M26" s="129">
        <v>25</v>
      </c>
      <c r="N26" s="129">
        <v>17</v>
      </c>
      <c r="O26" s="130">
        <v>11</v>
      </c>
      <c r="P26" s="25"/>
      <c r="Q26" s="95">
        <f t="shared" si="2"/>
        <v>1390</v>
      </c>
      <c r="R26" s="162">
        <v>122</v>
      </c>
      <c r="S26" s="162">
        <v>174</v>
      </c>
      <c r="T26" s="162">
        <v>341</v>
      </c>
      <c r="U26" s="162">
        <v>350</v>
      </c>
      <c r="V26" s="162">
        <v>231</v>
      </c>
      <c r="W26" s="162">
        <v>45</v>
      </c>
      <c r="X26" s="162">
        <v>37</v>
      </c>
      <c r="Y26" s="162">
        <v>90</v>
      </c>
      <c r="Z26" s="26"/>
      <c r="AA26" s="27"/>
      <c r="AB26" s="180" t="s">
        <v>43</v>
      </c>
      <c r="AC26" s="180"/>
      <c r="AD26" s="180"/>
      <c r="AE26" s="180"/>
      <c r="AF26" s="21">
        <f t="shared" si="3"/>
        <v>0</v>
      </c>
      <c r="AG26" s="21">
        <f t="shared" si="4"/>
        <v>0</v>
      </c>
      <c r="AH26" s="21">
        <f t="shared" si="5"/>
        <v>0</v>
      </c>
    </row>
    <row r="27" spans="1:34" s="13" customFormat="1" x14ac:dyDescent="0.15">
      <c r="A27" s="2"/>
      <c r="B27" s="27"/>
      <c r="C27" s="27"/>
      <c r="D27" s="27"/>
      <c r="E27" s="189" t="s">
        <v>44</v>
      </c>
      <c r="F27" s="189"/>
      <c r="G27" s="28" t="s">
        <v>22</v>
      </c>
      <c r="H27" s="46">
        <f t="shared" si="0"/>
        <v>9</v>
      </c>
      <c r="I27" s="75">
        <f t="shared" si="1"/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25"/>
      <c r="Q27" s="95">
        <f t="shared" si="2"/>
        <v>9</v>
      </c>
      <c r="R27" s="56">
        <v>0</v>
      </c>
      <c r="S27" s="56">
        <v>0</v>
      </c>
      <c r="T27" s="56">
        <v>3</v>
      </c>
      <c r="U27" s="56">
        <v>2</v>
      </c>
      <c r="V27" s="56">
        <v>3</v>
      </c>
      <c r="W27" s="56">
        <v>0</v>
      </c>
      <c r="X27" s="56">
        <v>0</v>
      </c>
      <c r="Y27" s="56">
        <v>1</v>
      </c>
      <c r="Z27" s="26"/>
      <c r="AA27" s="27"/>
      <c r="AB27" s="27"/>
      <c r="AC27" s="189" t="s">
        <v>44</v>
      </c>
      <c r="AD27" s="189"/>
      <c r="AE27" s="27" t="s">
        <v>22</v>
      </c>
      <c r="AF27" s="21">
        <f t="shared" si="3"/>
        <v>0</v>
      </c>
      <c r="AG27" s="21">
        <f t="shared" si="4"/>
        <v>0</v>
      </c>
      <c r="AH27" s="21">
        <f t="shared" si="5"/>
        <v>0</v>
      </c>
    </row>
    <row r="28" spans="1:34" s="13" customFormat="1" x14ac:dyDescent="0.15">
      <c r="A28" s="15"/>
      <c r="B28" s="29"/>
      <c r="C28" s="29"/>
      <c r="D28" s="193" t="s">
        <v>45</v>
      </c>
      <c r="E28" s="193"/>
      <c r="F28" s="193"/>
      <c r="G28" s="194"/>
      <c r="H28" s="46">
        <f t="shared" si="0"/>
        <v>415</v>
      </c>
      <c r="I28" s="75">
        <f t="shared" si="1"/>
        <v>20</v>
      </c>
      <c r="J28" s="131">
        <v>6</v>
      </c>
      <c r="K28" s="131">
        <v>2</v>
      </c>
      <c r="L28" s="131">
        <v>3</v>
      </c>
      <c r="M28" s="131">
        <v>3</v>
      </c>
      <c r="N28" s="131">
        <v>6</v>
      </c>
      <c r="O28" s="132">
        <v>0</v>
      </c>
      <c r="P28" s="25"/>
      <c r="Q28" s="95">
        <f t="shared" si="2"/>
        <v>395</v>
      </c>
      <c r="R28" s="163">
        <v>33</v>
      </c>
      <c r="S28" s="163">
        <v>42</v>
      </c>
      <c r="T28" s="163">
        <v>98</v>
      </c>
      <c r="U28" s="163">
        <v>96</v>
      </c>
      <c r="V28" s="163">
        <v>72</v>
      </c>
      <c r="W28" s="163">
        <v>13</v>
      </c>
      <c r="X28" s="163">
        <v>17</v>
      </c>
      <c r="Y28" s="163">
        <v>24</v>
      </c>
      <c r="Z28" s="26"/>
      <c r="AA28" s="27"/>
      <c r="AB28" s="180" t="s">
        <v>45</v>
      </c>
      <c r="AC28" s="180"/>
      <c r="AD28" s="180"/>
      <c r="AE28" s="180"/>
      <c r="AF28" s="21">
        <f t="shared" si="3"/>
        <v>0</v>
      </c>
      <c r="AG28" s="21">
        <f t="shared" si="4"/>
        <v>0</v>
      </c>
      <c r="AH28" s="21">
        <f t="shared" si="5"/>
        <v>0</v>
      </c>
    </row>
    <row r="29" spans="1:34" s="13" customFormat="1" x14ac:dyDescent="0.15">
      <c r="A29" s="2"/>
      <c r="B29" s="27"/>
      <c r="C29" s="27"/>
      <c r="D29" s="180" t="s">
        <v>46</v>
      </c>
      <c r="E29" s="180"/>
      <c r="F29" s="180"/>
      <c r="G29" s="181"/>
      <c r="H29" s="46">
        <f t="shared" si="0"/>
        <v>46</v>
      </c>
      <c r="I29" s="75">
        <f t="shared" si="1"/>
        <v>11</v>
      </c>
      <c r="J29" s="131">
        <v>0</v>
      </c>
      <c r="K29" s="131">
        <v>2</v>
      </c>
      <c r="L29" s="131">
        <v>3</v>
      </c>
      <c r="M29" s="131">
        <v>1</v>
      </c>
      <c r="N29" s="131">
        <v>4</v>
      </c>
      <c r="O29" s="132">
        <v>1</v>
      </c>
      <c r="P29" s="25"/>
      <c r="Q29" s="95">
        <f t="shared" si="2"/>
        <v>35</v>
      </c>
      <c r="R29" s="163">
        <v>10</v>
      </c>
      <c r="S29" s="163">
        <v>4</v>
      </c>
      <c r="T29" s="163">
        <v>3</v>
      </c>
      <c r="U29" s="163">
        <v>12</v>
      </c>
      <c r="V29" s="163">
        <v>5</v>
      </c>
      <c r="W29" s="163">
        <v>1</v>
      </c>
      <c r="X29" s="163">
        <v>0</v>
      </c>
      <c r="Y29" s="163">
        <v>0</v>
      </c>
      <c r="Z29" s="26"/>
      <c r="AA29" s="27"/>
      <c r="AB29" s="180" t="s">
        <v>46</v>
      </c>
      <c r="AC29" s="180"/>
      <c r="AD29" s="180"/>
      <c r="AE29" s="180"/>
      <c r="AF29" s="21">
        <f t="shared" si="3"/>
        <v>0</v>
      </c>
      <c r="AG29" s="21">
        <f t="shared" si="4"/>
        <v>0</v>
      </c>
      <c r="AH29" s="21">
        <f t="shared" si="5"/>
        <v>0</v>
      </c>
    </row>
    <row r="30" spans="1:34" s="22" customFormat="1" x14ac:dyDescent="0.15">
      <c r="A30" s="2"/>
      <c r="B30" s="20"/>
      <c r="C30" s="187" t="s">
        <v>47</v>
      </c>
      <c r="D30" s="187"/>
      <c r="E30" s="187"/>
      <c r="F30" s="187"/>
      <c r="G30" s="188"/>
      <c r="H30" s="46">
        <f t="shared" si="0"/>
        <v>30417</v>
      </c>
      <c r="I30" s="46">
        <f t="shared" si="1"/>
        <v>1701</v>
      </c>
      <c r="J30" s="133">
        <v>215</v>
      </c>
      <c r="K30" s="133">
        <v>228</v>
      </c>
      <c r="L30" s="133">
        <v>311</v>
      </c>
      <c r="M30" s="133">
        <v>344</v>
      </c>
      <c r="N30" s="133">
        <v>255</v>
      </c>
      <c r="O30" s="134">
        <v>348</v>
      </c>
      <c r="P30" s="18"/>
      <c r="Q30" s="92">
        <f t="shared" si="2"/>
        <v>28716</v>
      </c>
      <c r="R30" s="164">
        <v>1822</v>
      </c>
      <c r="S30" s="164">
        <v>1706</v>
      </c>
      <c r="T30" s="164">
        <v>3505</v>
      </c>
      <c r="U30" s="164">
        <v>4270</v>
      </c>
      <c r="V30" s="164">
        <v>4201</v>
      </c>
      <c r="W30" s="164">
        <v>1688</v>
      </c>
      <c r="X30" s="164">
        <v>1906</v>
      </c>
      <c r="Y30" s="164">
        <v>9618</v>
      </c>
      <c r="Z30" s="19"/>
      <c r="AA30" s="187" t="s">
        <v>47</v>
      </c>
      <c r="AB30" s="187"/>
      <c r="AC30" s="187"/>
      <c r="AD30" s="187"/>
      <c r="AE30" s="187"/>
      <c r="AF30" s="21">
        <f t="shared" si="3"/>
        <v>0</v>
      </c>
      <c r="AG30" s="21">
        <f t="shared" si="4"/>
        <v>0</v>
      </c>
      <c r="AH30" s="21">
        <f t="shared" si="5"/>
        <v>0</v>
      </c>
    </row>
    <row r="31" spans="1:34" s="13" customFormat="1" x14ac:dyDescent="0.15">
      <c r="A31" s="23"/>
      <c r="B31" s="24"/>
      <c r="C31" s="24"/>
      <c r="D31" s="183" t="s">
        <v>48</v>
      </c>
      <c r="E31" s="183"/>
      <c r="F31" s="183"/>
      <c r="G31" s="184"/>
      <c r="H31" s="46">
        <f t="shared" si="0"/>
        <v>688</v>
      </c>
      <c r="I31" s="75">
        <f t="shared" si="1"/>
        <v>28</v>
      </c>
      <c r="J31" s="135">
        <v>1</v>
      </c>
      <c r="K31" s="135">
        <v>4</v>
      </c>
      <c r="L31" s="135">
        <v>7</v>
      </c>
      <c r="M31" s="135">
        <v>3</v>
      </c>
      <c r="N31" s="135">
        <v>3</v>
      </c>
      <c r="O31" s="136">
        <v>10</v>
      </c>
      <c r="P31" s="25"/>
      <c r="Q31" s="95">
        <f t="shared" si="2"/>
        <v>660</v>
      </c>
      <c r="R31" s="165">
        <v>96</v>
      </c>
      <c r="S31" s="165">
        <v>88</v>
      </c>
      <c r="T31" s="165">
        <v>113</v>
      </c>
      <c r="U31" s="165">
        <v>126</v>
      </c>
      <c r="V31" s="165">
        <v>129</v>
      </c>
      <c r="W31" s="165">
        <v>31</v>
      </c>
      <c r="X31" s="165">
        <v>18</v>
      </c>
      <c r="Y31" s="165">
        <v>59</v>
      </c>
      <c r="Z31" s="26"/>
      <c r="AA31" s="27"/>
      <c r="AB31" s="180" t="s">
        <v>48</v>
      </c>
      <c r="AC31" s="180"/>
      <c r="AD31" s="180"/>
      <c r="AE31" s="180"/>
      <c r="AF31" s="21">
        <f t="shared" si="3"/>
        <v>0</v>
      </c>
      <c r="AG31" s="21">
        <f t="shared" si="4"/>
        <v>0</v>
      </c>
      <c r="AH31" s="21">
        <f t="shared" si="5"/>
        <v>0</v>
      </c>
    </row>
    <row r="32" spans="1:34" s="13" customFormat="1" x14ac:dyDescent="0.15">
      <c r="A32" s="15"/>
      <c r="B32" s="29"/>
      <c r="C32" s="29"/>
      <c r="D32" s="193" t="s">
        <v>49</v>
      </c>
      <c r="E32" s="193"/>
      <c r="F32" s="193"/>
      <c r="G32" s="194"/>
      <c r="H32" s="46">
        <f t="shared" si="0"/>
        <v>505</v>
      </c>
      <c r="I32" s="75">
        <f t="shared" si="1"/>
        <v>200</v>
      </c>
      <c r="J32" s="135">
        <v>45</v>
      </c>
      <c r="K32" s="135">
        <v>48</v>
      </c>
      <c r="L32" s="135">
        <v>44</v>
      </c>
      <c r="M32" s="135">
        <v>42</v>
      </c>
      <c r="N32" s="135">
        <v>10</v>
      </c>
      <c r="O32" s="136">
        <v>11</v>
      </c>
      <c r="P32" s="25"/>
      <c r="Q32" s="95">
        <f t="shared" si="2"/>
        <v>305</v>
      </c>
      <c r="R32" s="165">
        <v>46</v>
      </c>
      <c r="S32" s="165">
        <v>24</v>
      </c>
      <c r="T32" s="165">
        <v>106</v>
      </c>
      <c r="U32" s="165">
        <v>45</v>
      </c>
      <c r="V32" s="165">
        <v>36</v>
      </c>
      <c r="W32" s="165">
        <v>7</v>
      </c>
      <c r="X32" s="165">
        <v>11</v>
      </c>
      <c r="Y32" s="165">
        <v>30</v>
      </c>
      <c r="Z32" s="26"/>
      <c r="AA32" s="27"/>
      <c r="AB32" s="180" t="s">
        <v>49</v>
      </c>
      <c r="AC32" s="180"/>
      <c r="AD32" s="180"/>
      <c r="AE32" s="180"/>
      <c r="AF32" s="21">
        <f t="shared" si="3"/>
        <v>0</v>
      </c>
      <c r="AG32" s="21">
        <f t="shared" si="4"/>
        <v>0</v>
      </c>
      <c r="AH32" s="21">
        <f t="shared" si="5"/>
        <v>0</v>
      </c>
    </row>
    <row r="33" spans="1:34" s="13" customFormat="1" x14ac:dyDescent="0.15">
      <c r="A33" s="2"/>
      <c r="B33" s="27"/>
      <c r="C33" s="27"/>
      <c r="D33" s="180" t="s">
        <v>50</v>
      </c>
      <c r="E33" s="180"/>
      <c r="F33" s="180"/>
      <c r="G33" s="181"/>
      <c r="H33" s="46">
        <f t="shared" si="0"/>
        <v>29224</v>
      </c>
      <c r="I33" s="75">
        <f t="shared" si="1"/>
        <v>1473</v>
      </c>
      <c r="J33" s="135">
        <v>169</v>
      </c>
      <c r="K33" s="135">
        <v>176</v>
      </c>
      <c r="L33" s="135">
        <v>260</v>
      </c>
      <c r="M33" s="135">
        <v>299</v>
      </c>
      <c r="N33" s="135">
        <v>242</v>
      </c>
      <c r="O33" s="136">
        <v>327</v>
      </c>
      <c r="P33" s="25"/>
      <c r="Q33" s="95">
        <f t="shared" si="2"/>
        <v>27751</v>
      </c>
      <c r="R33" s="165">
        <v>1680</v>
      </c>
      <c r="S33" s="165">
        <v>1594</v>
      </c>
      <c r="T33" s="165">
        <v>3286</v>
      </c>
      <c r="U33" s="165">
        <v>4099</v>
      </c>
      <c r="V33" s="165">
        <v>4036</v>
      </c>
      <c r="W33" s="165">
        <v>1650</v>
      </c>
      <c r="X33" s="165">
        <v>1877</v>
      </c>
      <c r="Y33" s="165">
        <v>9529</v>
      </c>
      <c r="Z33" s="26"/>
      <c r="AA33" s="27"/>
      <c r="AB33" s="180" t="s">
        <v>50</v>
      </c>
      <c r="AC33" s="180"/>
      <c r="AD33" s="180"/>
      <c r="AE33" s="180"/>
      <c r="AF33" s="21">
        <f t="shared" si="3"/>
        <v>0</v>
      </c>
      <c r="AG33" s="21">
        <f t="shared" si="4"/>
        <v>0</v>
      </c>
      <c r="AH33" s="21">
        <f t="shared" si="5"/>
        <v>0</v>
      </c>
    </row>
    <row r="34" spans="1:34" s="22" customFormat="1" x14ac:dyDescent="0.15">
      <c r="A34" s="2"/>
      <c r="B34" s="20"/>
      <c r="C34" s="187" t="s">
        <v>51</v>
      </c>
      <c r="D34" s="187"/>
      <c r="E34" s="187"/>
      <c r="F34" s="187"/>
      <c r="G34" s="188"/>
      <c r="H34" s="46">
        <f t="shared" si="0"/>
        <v>3061</v>
      </c>
      <c r="I34" s="46">
        <f t="shared" si="1"/>
        <v>244</v>
      </c>
      <c r="J34" s="137">
        <v>5</v>
      </c>
      <c r="K34" s="137">
        <v>8</v>
      </c>
      <c r="L34" s="137">
        <v>28</v>
      </c>
      <c r="M34" s="137">
        <v>75</v>
      </c>
      <c r="N34" s="137">
        <v>55</v>
      </c>
      <c r="O34" s="138">
        <v>73</v>
      </c>
      <c r="P34" s="18"/>
      <c r="Q34" s="92">
        <f t="shared" si="2"/>
        <v>2817</v>
      </c>
      <c r="R34" s="166">
        <v>607</v>
      </c>
      <c r="S34" s="166">
        <v>479</v>
      </c>
      <c r="T34" s="166">
        <v>587</v>
      </c>
      <c r="U34" s="166">
        <v>402</v>
      </c>
      <c r="V34" s="166">
        <v>364</v>
      </c>
      <c r="W34" s="166">
        <v>120</v>
      </c>
      <c r="X34" s="166">
        <v>78</v>
      </c>
      <c r="Y34" s="166">
        <v>180</v>
      </c>
      <c r="Z34" s="19"/>
      <c r="AA34" s="187" t="s">
        <v>51</v>
      </c>
      <c r="AB34" s="187"/>
      <c r="AC34" s="187"/>
      <c r="AD34" s="187"/>
      <c r="AE34" s="187"/>
      <c r="AF34" s="21">
        <f t="shared" si="3"/>
        <v>0</v>
      </c>
      <c r="AG34" s="21">
        <f t="shared" si="4"/>
        <v>0</v>
      </c>
      <c r="AH34" s="21">
        <f t="shared" si="5"/>
        <v>0</v>
      </c>
    </row>
    <row r="35" spans="1:34" s="13" customFormat="1" x14ac:dyDescent="0.15">
      <c r="A35" s="23"/>
      <c r="B35" s="24"/>
      <c r="C35" s="24"/>
      <c r="D35" s="183" t="s">
        <v>52</v>
      </c>
      <c r="E35" s="183"/>
      <c r="F35" s="183"/>
      <c r="G35" s="184"/>
      <c r="H35" s="46">
        <f t="shared" si="0"/>
        <v>2594</v>
      </c>
      <c r="I35" s="75">
        <f t="shared" si="1"/>
        <v>227</v>
      </c>
      <c r="J35" s="139">
        <v>4</v>
      </c>
      <c r="K35" s="139">
        <v>8</v>
      </c>
      <c r="L35" s="139">
        <v>28</v>
      </c>
      <c r="M35" s="139">
        <v>66</v>
      </c>
      <c r="N35" s="139">
        <v>55</v>
      </c>
      <c r="O35" s="140">
        <v>66</v>
      </c>
      <c r="P35" s="25"/>
      <c r="Q35" s="95">
        <f t="shared" si="2"/>
        <v>2367</v>
      </c>
      <c r="R35" s="167">
        <v>572</v>
      </c>
      <c r="S35" s="167">
        <v>385</v>
      </c>
      <c r="T35" s="167">
        <v>485</v>
      </c>
      <c r="U35" s="167">
        <v>323</v>
      </c>
      <c r="V35" s="167">
        <v>286</v>
      </c>
      <c r="W35" s="167">
        <v>85</v>
      </c>
      <c r="X35" s="167">
        <v>71</v>
      </c>
      <c r="Y35" s="167">
        <v>160</v>
      </c>
      <c r="Z35" s="26"/>
      <c r="AA35" s="27"/>
      <c r="AB35" s="180" t="s">
        <v>52</v>
      </c>
      <c r="AC35" s="180"/>
      <c r="AD35" s="180"/>
      <c r="AE35" s="180"/>
      <c r="AF35" s="21">
        <f t="shared" si="3"/>
        <v>0</v>
      </c>
      <c r="AG35" s="21">
        <f t="shared" si="4"/>
        <v>0</v>
      </c>
      <c r="AH35" s="21">
        <f t="shared" si="5"/>
        <v>0</v>
      </c>
    </row>
    <row r="36" spans="1:34" s="13" customFormat="1" x14ac:dyDescent="0.15">
      <c r="A36" s="2"/>
      <c r="B36" s="27"/>
      <c r="C36" s="27"/>
      <c r="D36" s="180" t="s">
        <v>53</v>
      </c>
      <c r="E36" s="180"/>
      <c r="F36" s="180"/>
      <c r="G36" s="181"/>
      <c r="H36" s="46">
        <f t="shared" si="0"/>
        <v>164</v>
      </c>
      <c r="I36" s="75">
        <f t="shared" si="1"/>
        <v>2</v>
      </c>
      <c r="J36" s="139">
        <v>1</v>
      </c>
      <c r="K36" s="139">
        <v>0</v>
      </c>
      <c r="L36" s="139">
        <v>0</v>
      </c>
      <c r="M36" s="139">
        <v>1</v>
      </c>
      <c r="N36" s="139">
        <v>0</v>
      </c>
      <c r="O36" s="140">
        <v>0</v>
      </c>
      <c r="P36" s="25"/>
      <c r="Q36" s="95">
        <f t="shared" si="2"/>
        <v>162</v>
      </c>
      <c r="R36" s="167">
        <v>11</v>
      </c>
      <c r="S36" s="167">
        <v>9</v>
      </c>
      <c r="T36" s="167">
        <v>31</v>
      </c>
      <c r="U36" s="167">
        <v>41</v>
      </c>
      <c r="V36" s="167">
        <v>45</v>
      </c>
      <c r="W36" s="167">
        <v>13</v>
      </c>
      <c r="X36" s="167">
        <v>3</v>
      </c>
      <c r="Y36" s="167">
        <v>9</v>
      </c>
      <c r="Z36" s="26"/>
      <c r="AA36" s="27"/>
      <c r="AB36" s="180" t="s">
        <v>53</v>
      </c>
      <c r="AC36" s="180"/>
      <c r="AD36" s="180"/>
      <c r="AE36" s="180"/>
      <c r="AF36" s="21">
        <f t="shared" si="3"/>
        <v>0</v>
      </c>
      <c r="AG36" s="21">
        <f t="shared" si="4"/>
        <v>0</v>
      </c>
      <c r="AH36" s="21">
        <f t="shared" si="5"/>
        <v>0</v>
      </c>
    </row>
    <row r="37" spans="1:34" s="13" customFormat="1" x14ac:dyDescent="0.15">
      <c r="A37" s="2"/>
      <c r="B37" s="27"/>
      <c r="C37" s="27"/>
      <c r="D37" s="27"/>
      <c r="E37" s="180" t="s">
        <v>53</v>
      </c>
      <c r="F37" s="180"/>
      <c r="G37" s="181"/>
      <c r="H37" s="46">
        <f t="shared" si="0"/>
        <v>52</v>
      </c>
      <c r="I37" s="75">
        <f t="shared" si="1"/>
        <v>2</v>
      </c>
      <c r="J37" s="56">
        <v>1</v>
      </c>
      <c r="K37" s="56">
        <v>0</v>
      </c>
      <c r="L37" s="56">
        <v>0</v>
      </c>
      <c r="M37" s="56">
        <v>1</v>
      </c>
      <c r="N37" s="56">
        <v>0</v>
      </c>
      <c r="O37" s="56">
        <v>0</v>
      </c>
      <c r="P37" s="25"/>
      <c r="Q37" s="95">
        <f t="shared" si="2"/>
        <v>50</v>
      </c>
      <c r="R37" s="56">
        <v>8</v>
      </c>
      <c r="S37" s="56">
        <v>3</v>
      </c>
      <c r="T37" s="56">
        <v>14</v>
      </c>
      <c r="U37" s="56">
        <v>8</v>
      </c>
      <c r="V37" s="56">
        <v>10</v>
      </c>
      <c r="W37" s="56">
        <v>3</v>
      </c>
      <c r="X37" s="56">
        <v>2</v>
      </c>
      <c r="Y37" s="56">
        <v>2</v>
      </c>
      <c r="Z37" s="26"/>
      <c r="AA37" s="27"/>
      <c r="AB37" s="27"/>
      <c r="AC37" s="180" t="s">
        <v>53</v>
      </c>
      <c r="AD37" s="180"/>
      <c r="AE37" s="180"/>
      <c r="AF37" s="21">
        <f t="shared" si="3"/>
        <v>0</v>
      </c>
      <c r="AG37" s="21">
        <f t="shared" si="4"/>
        <v>0</v>
      </c>
      <c r="AH37" s="21">
        <f t="shared" si="5"/>
        <v>0</v>
      </c>
    </row>
    <row r="38" spans="1:34" s="13" customFormat="1" x14ac:dyDescent="0.15">
      <c r="A38" s="2"/>
      <c r="B38" s="27"/>
      <c r="C38" s="27"/>
      <c r="D38" s="27"/>
      <c r="E38" s="180" t="s">
        <v>54</v>
      </c>
      <c r="F38" s="180"/>
      <c r="G38" s="181"/>
      <c r="H38" s="46">
        <f t="shared" si="0"/>
        <v>112</v>
      </c>
      <c r="I38" s="75">
        <f t="shared" si="1"/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25"/>
      <c r="Q38" s="95">
        <f t="shared" si="2"/>
        <v>112</v>
      </c>
      <c r="R38" s="56">
        <v>3</v>
      </c>
      <c r="S38" s="56">
        <v>6</v>
      </c>
      <c r="T38" s="56">
        <v>17</v>
      </c>
      <c r="U38" s="56">
        <v>33</v>
      </c>
      <c r="V38" s="56">
        <v>35</v>
      </c>
      <c r="W38" s="56">
        <v>10</v>
      </c>
      <c r="X38" s="56">
        <v>1</v>
      </c>
      <c r="Y38" s="56">
        <v>7</v>
      </c>
      <c r="Z38" s="26"/>
      <c r="AA38" s="27"/>
      <c r="AB38" s="27"/>
      <c r="AC38" s="180" t="s">
        <v>54</v>
      </c>
      <c r="AD38" s="180"/>
      <c r="AE38" s="180"/>
      <c r="AF38" s="21">
        <f t="shared" si="3"/>
        <v>0</v>
      </c>
      <c r="AG38" s="21">
        <f t="shared" si="4"/>
        <v>0</v>
      </c>
      <c r="AH38" s="21">
        <f t="shared" si="5"/>
        <v>0</v>
      </c>
    </row>
    <row r="39" spans="1:34" s="13" customFormat="1" x14ac:dyDescent="0.15">
      <c r="A39" s="2"/>
      <c r="B39" s="27"/>
      <c r="C39" s="27"/>
      <c r="D39" s="180" t="s">
        <v>55</v>
      </c>
      <c r="E39" s="180"/>
      <c r="F39" s="180"/>
      <c r="G39" s="181"/>
      <c r="H39" s="46">
        <f t="shared" si="0"/>
        <v>300</v>
      </c>
      <c r="I39" s="75">
        <f t="shared" si="1"/>
        <v>15</v>
      </c>
      <c r="J39" s="75">
        <v>0</v>
      </c>
      <c r="K39" s="75">
        <v>0</v>
      </c>
      <c r="L39" s="75">
        <v>0</v>
      </c>
      <c r="M39" s="75">
        <v>8</v>
      </c>
      <c r="N39" s="75">
        <v>0</v>
      </c>
      <c r="O39" s="75">
        <v>7</v>
      </c>
      <c r="P39" s="25"/>
      <c r="Q39" s="95">
        <f t="shared" si="2"/>
        <v>285</v>
      </c>
      <c r="R39" s="75">
        <v>24</v>
      </c>
      <c r="S39" s="75">
        <v>85</v>
      </c>
      <c r="T39" s="75">
        <v>69</v>
      </c>
      <c r="U39" s="75">
        <v>37</v>
      </c>
      <c r="V39" s="75">
        <v>33</v>
      </c>
      <c r="W39" s="75">
        <v>22</v>
      </c>
      <c r="X39" s="75">
        <v>4</v>
      </c>
      <c r="Y39" s="75">
        <v>11</v>
      </c>
      <c r="Z39" s="26"/>
      <c r="AA39" s="27"/>
      <c r="AB39" s="180" t="s">
        <v>55</v>
      </c>
      <c r="AC39" s="180"/>
      <c r="AD39" s="180"/>
      <c r="AE39" s="180"/>
      <c r="AF39" s="21">
        <f t="shared" si="3"/>
        <v>0</v>
      </c>
      <c r="AG39" s="21">
        <f t="shared" si="4"/>
        <v>0</v>
      </c>
      <c r="AH39" s="21">
        <f t="shared" si="5"/>
        <v>0</v>
      </c>
    </row>
    <row r="40" spans="1:34" s="13" customFormat="1" x14ac:dyDescent="0.15">
      <c r="A40" s="2"/>
      <c r="B40" s="27"/>
      <c r="C40" s="27"/>
      <c r="D40" s="27"/>
      <c r="E40" s="191" t="s">
        <v>23</v>
      </c>
      <c r="F40" s="191"/>
      <c r="G40" s="192"/>
      <c r="H40" s="46">
        <f t="shared" si="0"/>
        <v>74</v>
      </c>
      <c r="I40" s="75">
        <f t="shared" si="1"/>
        <v>1</v>
      </c>
      <c r="J40" s="141">
        <v>0</v>
      </c>
      <c r="K40" s="141">
        <v>0</v>
      </c>
      <c r="L40" s="141">
        <v>0</v>
      </c>
      <c r="M40" s="141">
        <v>0</v>
      </c>
      <c r="N40" s="141">
        <v>0</v>
      </c>
      <c r="O40" s="142">
        <v>1</v>
      </c>
      <c r="P40" s="25"/>
      <c r="Q40" s="95">
        <f t="shared" si="2"/>
        <v>73</v>
      </c>
      <c r="R40" s="168">
        <v>0</v>
      </c>
      <c r="S40" s="168">
        <v>62</v>
      </c>
      <c r="T40" s="168">
        <v>3</v>
      </c>
      <c r="U40" s="168">
        <v>0</v>
      </c>
      <c r="V40" s="168">
        <v>3</v>
      </c>
      <c r="W40" s="168">
        <v>2</v>
      </c>
      <c r="X40" s="168">
        <v>0</v>
      </c>
      <c r="Y40" s="168">
        <v>3</v>
      </c>
      <c r="Z40" s="26"/>
      <c r="AA40" s="27"/>
      <c r="AB40" s="27"/>
      <c r="AC40" s="191" t="s">
        <v>23</v>
      </c>
      <c r="AD40" s="191"/>
      <c r="AE40" s="191"/>
      <c r="AF40" s="21">
        <f t="shared" si="3"/>
        <v>0</v>
      </c>
      <c r="AG40" s="21">
        <f t="shared" si="4"/>
        <v>0</v>
      </c>
      <c r="AH40" s="21">
        <f t="shared" si="5"/>
        <v>0</v>
      </c>
    </row>
    <row r="41" spans="1:34" s="13" customFormat="1" x14ac:dyDescent="0.15">
      <c r="A41" s="2"/>
      <c r="B41" s="27"/>
      <c r="C41" s="27"/>
      <c r="D41" s="27"/>
      <c r="E41" s="180" t="s">
        <v>24</v>
      </c>
      <c r="F41" s="180"/>
      <c r="G41" s="181"/>
      <c r="H41" s="46">
        <f t="shared" si="0"/>
        <v>215</v>
      </c>
      <c r="I41" s="75">
        <f t="shared" si="1"/>
        <v>13</v>
      </c>
      <c r="J41" s="141">
        <v>0</v>
      </c>
      <c r="K41" s="141">
        <v>0</v>
      </c>
      <c r="L41" s="141">
        <v>0</v>
      </c>
      <c r="M41" s="141">
        <v>7</v>
      </c>
      <c r="N41" s="141">
        <v>0</v>
      </c>
      <c r="O41" s="142">
        <v>6</v>
      </c>
      <c r="P41" s="25"/>
      <c r="Q41" s="95">
        <f t="shared" si="2"/>
        <v>202</v>
      </c>
      <c r="R41" s="168">
        <v>24</v>
      </c>
      <c r="S41" s="168">
        <v>23</v>
      </c>
      <c r="T41" s="168">
        <v>64</v>
      </c>
      <c r="U41" s="168">
        <v>35</v>
      </c>
      <c r="V41" s="168">
        <v>27</v>
      </c>
      <c r="W41" s="168">
        <v>20</v>
      </c>
      <c r="X41" s="168">
        <v>2</v>
      </c>
      <c r="Y41" s="168">
        <v>7</v>
      </c>
      <c r="Z41" s="26"/>
      <c r="AA41" s="27"/>
      <c r="AB41" s="27"/>
      <c r="AC41" s="180" t="s">
        <v>24</v>
      </c>
      <c r="AD41" s="180"/>
      <c r="AE41" s="180"/>
      <c r="AF41" s="21">
        <f t="shared" si="3"/>
        <v>0</v>
      </c>
      <c r="AG41" s="21">
        <f t="shared" si="4"/>
        <v>0</v>
      </c>
      <c r="AH41" s="21">
        <f t="shared" si="5"/>
        <v>0</v>
      </c>
    </row>
    <row r="42" spans="1:34" s="13" customFormat="1" x14ac:dyDescent="0.15">
      <c r="A42" s="2"/>
      <c r="B42" s="27"/>
      <c r="C42" s="27"/>
      <c r="D42" s="27"/>
      <c r="E42" s="180" t="s">
        <v>96</v>
      </c>
      <c r="F42" s="180"/>
      <c r="G42" s="181"/>
      <c r="H42" s="46">
        <f t="shared" si="0"/>
        <v>0</v>
      </c>
      <c r="I42" s="75">
        <f t="shared" si="1"/>
        <v>0</v>
      </c>
      <c r="J42" s="141">
        <v>0</v>
      </c>
      <c r="K42" s="141">
        <v>0</v>
      </c>
      <c r="L42" s="141">
        <v>0</v>
      </c>
      <c r="M42" s="141">
        <v>0</v>
      </c>
      <c r="N42" s="141">
        <v>0</v>
      </c>
      <c r="O42" s="142">
        <v>0</v>
      </c>
      <c r="P42" s="25"/>
      <c r="Q42" s="95">
        <f t="shared" si="2"/>
        <v>0</v>
      </c>
      <c r="R42" s="168">
        <v>0</v>
      </c>
      <c r="S42" s="168">
        <v>0</v>
      </c>
      <c r="T42" s="168">
        <v>0</v>
      </c>
      <c r="U42" s="168">
        <v>0</v>
      </c>
      <c r="V42" s="168">
        <v>0</v>
      </c>
      <c r="W42" s="168">
        <v>0</v>
      </c>
      <c r="X42" s="168">
        <v>0</v>
      </c>
      <c r="Y42" s="168">
        <v>0</v>
      </c>
      <c r="Z42" s="26"/>
      <c r="AA42" s="27"/>
      <c r="AB42" s="27"/>
      <c r="AC42" s="180" t="s">
        <v>96</v>
      </c>
      <c r="AD42" s="180"/>
      <c r="AE42" s="180"/>
      <c r="AF42" s="21">
        <f t="shared" si="3"/>
        <v>0</v>
      </c>
      <c r="AG42" s="21">
        <f t="shared" si="4"/>
        <v>0</v>
      </c>
      <c r="AH42" s="21">
        <f t="shared" si="5"/>
        <v>0</v>
      </c>
    </row>
    <row r="43" spans="1:34" s="13" customFormat="1" x14ac:dyDescent="0.15">
      <c r="A43" s="2"/>
      <c r="B43" s="27"/>
      <c r="C43" s="27"/>
      <c r="D43" s="27"/>
      <c r="E43" s="180" t="s">
        <v>25</v>
      </c>
      <c r="F43" s="180"/>
      <c r="G43" s="181"/>
      <c r="H43" s="46">
        <f t="shared" si="0"/>
        <v>7</v>
      </c>
      <c r="I43" s="75">
        <f t="shared" si="1"/>
        <v>0</v>
      </c>
      <c r="J43" s="141">
        <v>0</v>
      </c>
      <c r="K43" s="141">
        <v>0</v>
      </c>
      <c r="L43" s="141">
        <v>0</v>
      </c>
      <c r="M43" s="141">
        <v>0</v>
      </c>
      <c r="N43" s="141">
        <v>0</v>
      </c>
      <c r="O43" s="142">
        <v>0</v>
      </c>
      <c r="P43" s="25"/>
      <c r="Q43" s="95">
        <f t="shared" si="2"/>
        <v>7</v>
      </c>
      <c r="R43" s="168">
        <v>0</v>
      </c>
      <c r="S43" s="168">
        <v>0</v>
      </c>
      <c r="T43" s="168">
        <v>1</v>
      </c>
      <c r="U43" s="168">
        <v>1</v>
      </c>
      <c r="V43" s="168">
        <v>2</v>
      </c>
      <c r="W43" s="168">
        <v>0</v>
      </c>
      <c r="X43" s="168">
        <v>2</v>
      </c>
      <c r="Y43" s="168">
        <v>1</v>
      </c>
      <c r="Z43" s="26"/>
      <c r="AA43" s="27"/>
      <c r="AB43" s="27"/>
      <c r="AC43" s="180" t="s">
        <v>25</v>
      </c>
      <c r="AD43" s="180"/>
      <c r="AE43" s="180"/>
      <c r="AF43" s="21">
        <f t="shared" si="3"/>
        <v>0</v>
      </c>
      <c r="AG43" s="21">
        <f t="shared" si="4"/>
        <v>0</v>
      </c>
      <c r="AH43" s="21">
        <f t="shared" si="5"/>
        <v>0</v>
      </c>
    </row>
    <row r="44" spans="1:34" s="13" customFormat="1" x14ac:dyDescent="0.15">
      <c r="A44" s="15"/>
      <c r="B44" s="29"/>
      <c r="C44" s="29"/>
      <c r="D44" s="29"/>
      <c r="E44" s="185" t="s">
        <v>56</v>
      </c>
      <c r="F44" s="185"/>
      <c r="G44" s="186"/>
      <c r="H44" s="46">
        <f t="shared" si="0"/>
        <v>4</v>
      </c>
      <c r="I44" s="75">
        <f t="shared" si="1"/>
        <v>1</v>
      </c>
      <c r="J44" s="141">
        <v>0</v>
      </c>
      <c r="K44" s="141">
        <v>0</v>
      </c>
      <c r="L44" s="141">
        <v>0</v>
      </c>
      <c r="M44" s="141">
        <v>1</v>
      </c>
      <c r="N44" s="141">
        <v>0</v>
      </c>
      <c r="O44" s="142">
        <v>0</v>
      </c>
      <c r="P44" s="25"/>
      <c r="Q44" s="95">
        <f t="shared" si="2"/>
        <v>3</v>
      </c>
      <c r="R44" s="168">
        <v>0</v>
      </c>
      <c r="S44" s="168">
        <v>0</v>
      </c>
      <c r="T44" s="168">
        <v>1</v>
      </c>
      <c r="U44" s="168">
        <v>1</v>
      </c>
      <c r="V44" s="168">
        <v>1</v>
      </c>
      <c r="W44" s="168">
        <v>0</v>
      </c>
      <c r="X44" s="168">
        <v>0</v>
      </c>
      <c r="Y44" s="168">
        <v>0</v>
      </c>
      <c r="Z44" s="26"/>
      <c r="AA44" s="27"/>
      <c r="AB44" s="27"/>
      <c r="AC44" s="179" t="s">
        <v>56</v>
      </c>
      <c r="AD44" s="179"/>
      <c r="AE44" s="179"/>
      <c r="AF44" s="21">
        <f t="shared" si="3"/>
        <v>0</v>
      </c>
      <c r="AG44" s="21">
        <f t="shared" si="4"/>
        <v>0</v>
      </c>
      <c r="AH44" s="21">
        <f t="shared" si="5"/>
        <v>0</v>
      </c>
    </row>
    <row r="45" spans="1:34" s="13" customFormat="1" x14ac:dyDescent="0.15">
      <c r="A45" s="2"/>
      <c r="B45" s="27"/>
      <c r="C45" s="27"/>
      <c r="D45" s="180" t="s">
        <v>57</v>
      </c>
      <c r="E45" s="180"/>
      <c r="F45" s="180"/>
      <c r="G45" s="181"/>
      <c r="H45" s="46">
        <f t="shared" si="0"/>
        <v>1</v>
      </c>
      <c r="I45" s="75">
        <f t="shared" si="1"/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25"/>
      <c r="Q45" s="95">
        <f t="shared" si="2"/>
        <v>1</v>
      </c>
      <c r="R45" s="169">
        <v>0</v>
      </c>
      <c r="S45" s="169">
        <v>0</v>
      </c>
      <c r="T45" s="169">
        <v>1</v>
      </c>
      <c r="U45" s="169">
        <v>0</v>
      </c>
      <c r="V45" s="169">
        <v>0</v>
      </c>
      <c r="W45" s="169">
        <v>0</v>
      </c>
      <c r="X45" s="169">
        <v>0</v>
      </c>
      <c r="Y45" s="169">
        <v>0</v>
      </c>
      <c r="Z45" s="26"/>
      <c r="AA45" s="27"/>
      <c r="AB45" s="180" t="s">
        <v>57</v>
      </c>
      <c r="AC45" s="180"/>
      <c r="AD45" s="180"/>
      <c r="AE45" s="180"/>
      <c r="AF45" s="21">
        <f t="shared" si="3"/>
        <v>0</v>
      </c>
      <c r="AG45" s="21">
        <f t="shared" si="4"/>
        <v>0</v>
      </c>
      <c r="AH45" s="21">
        <f t="shared" si="5"/>
        <v>0</v>
      </c>
    </row>
    <row r="46" spans="1:34" s="22" customFormat="1" x14ac:dyDescent="0.15">
      <c r="A46" s="2"/>
      <c r="B46" s="27"/>
      <c r="C46" s="27"/>
      <c r="D46" s="27"/>
      <c r="E46" s="189" t="s">
        <v>44</v>
      </c>
      <c r="F46" s="189"/>
      <c r="G46" s="28" t="s">
        <v>26</v>
      </c>
      <c r="H46" s="46">
        <f t="shared" si="0"/>
        <v>1</v>
      </c>
      <c r="I46" s="75">
        <f t="shared" si="1"/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25"/>
      <c r="Q46" s="95">
        <f t="shared" si="2"/>
        <v>1</v>
      </c>
      <c r="R46" s="170">
        <v>0</v>
      </c>
      <c r="S46" s="170">
        <v>0</v>
      </c>
      <c r="T46" s="170">
        <v>1</v>
      </c>
      <c r="U46" s="170">
        <v>0</v>
      </c>
      <c r="V46" s="170">
        <v>0</v>
      </c>
      <c r="W46" s="170">
        <v>0</v>
      </c>
      <c r="X46" s="170">
        <v>0</v>
      </c>
      <c r="Y46" s="170">
        <v>0</v>
      </c>
      <c r="Z46" s="26"/>
      <c r="AA46" s="27"/>
      <c r="AB46" s="27"/>
      <c r="AC46" s="189" t="s">
        <v>58</v>
      </c>
      <c r="AD46" s="189"/>
      <c r="AE46" s="27" t="s">
        <v>26</v>
      </c>
      <c r="AF46" s="21">
        <f t="shared" si="3"/>
        <v>0</v>
      </c>
      <c r="AG46" s="21">
        <f t="shared" si="4"/>
        <v>0</v>
      </c>
      <c r="AH46" s="21">
        <f t="shared" si="5"/>
        <v>0</v>
      </c>
    </row>
    <row r="47" spans="1:34" s="13" customFormat="1" x14ac:dyDescent="0.15">
      <c r="A47" s="23"/>
      <c r="B47" s="24"/>
      <c r="C47" s="24"/>
      <c r="D47" s="183" t="s">
        <v>35</v>
      </c>
      <c r="E47" s="183"/>
      <c r="F47" s="183"/>
      <c r="G47" s="184"/>
      <c r="H47" s="46">
        <f t="shared" si="0"/>
        <v>0</v>
      </c>
      <c r="I47" s="75">
        <f t="shared" si="1"/>
        <v>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25"/>
      <c r="Q47" s="95">
        <f t="shared" si="2"/>
        <v>0</v>
      </c>
      <c r="R47" s="56">
        <v>0</v>
      </c>
      <c r="S47" s="56">
        <v>0</v>
      </c>
      <c r="T47" s="56">
        <v>0</v>
      </c>
      <c r="U47" s="56">
        <v>0</v>
      </c>
      <c r="V47" s="56">
        <v>0</v>
      </c>
      <c r="W47" s="56">
        <v>0</v>
      </c>
      <c r="X47" s="56">
        <v>0</v>
      </c>
      <c r="Y47" s="56">
        <v>0</v>
      </c>
      <c r="Z47" s="26"/>
      <c r="AA47" s="27"/>
      <c r="AB47" s="180" t="s">
        <v>35</v>
      </c>
      <c r="AC47" s="180"/>
      <c r="AD47" s="180"/>
      <c r="AE47" s="180"/>
      <c r="AF47" s="21">
        <f t="shared" si="3"/>
        <v>0</v>
      </c>
      <c r="AG47" s="21">
        <f t="shared" si="4"/>
        <v>0</v>
      </c>
      <c r="AH47" s="21">
        <f t="shared" si="5"/>
        <v>0</v>
      </c>
    </row>
    <row r="48" spans="1:34" s="13" customFormat="1" x14ac:dyDescent="0.15">
      <c r="A48" s="2"/>
      <c r="B48" s="27"/>
      <c r="C48" s="27"/>
      <c r="D48" s="180" t="s">
        <v>59</v>
      </c>
      <c r="E48" s="180"/>
      <c r="F48" s="180"/>
      <c r="G48" s="181"/>
      <c r="H48" s="46">
        <f t="shared" si="0"/>
        <v>2</v>
      </c>
      <c r="I48" s="75">
        <f t="shared" si="1"/>
        <v>0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25"/>
      <c r="Q48" s="95">
        <f t="shared" si="2"/>
        <v>2</v>
      </c>
      <c r="R48" s="171">
        <v>0</v>
      </c>
      <c r="S48" s="171">
        <v>0</v>
      </c>
      <c r="T48" s="171">
        <v>1</v>
      </c>
      <c r="U48" s="171">
        <v>1</v>
      </c>
      <c r="V48" s="171">
        <v>0</v>
      </c>
      <c r="W48" s="171">
        <v>0</v>
      </c>
      <c r="X48" s="171">
        <v>0</v>
      </c>
      <c r="Y48" s="171">
        <v>0</v>
      </c>
      <c r="Z48" s="26"/>
      <c r="AA48" s="27"/>
      <c r="AB48" s="180" t="s">
        <v>59</v>
      </c>
      <c r="AC48" s="180"/>
      <c r="AD48" s="180"/>
      <c r="AE48" s="180"/>
      <c r="AF48" s="21">
        <f t="shared" si="3"/>
        <v>0</v>
      </c>
      <c r="AG48" s="21">
        <f t="shared" si="4"/>
        <v>0</v>
      </c>
      <c r="AH48" s="21">
        <f t="shared" si="5"/>
        <v>0</v>
      </c>
    </row>
    <row r="49" spans="1:34" s="13" customFormat="1" x14ac:dyDescent="0.15">
      <c r="A49" s="15"/>
      <c r="B49" s="20"/>
      <c r="C49" s="187" t="s">
        <v>60</v>
      </c>
      <c r="D49" s="187"/>
      <c r="E49" s="187"/>
      <c r="F49" s="187"/>
      <c r="G49" s="188"/>
      <c r="H49" s="46">
        <f t="shared" si="0"/>
        <v>129</v>
      </c>
      <c r="I49" s="46">
        <f t="shared" si="1"/>
        <v>63</v>
      </c>
      <c r="J49" s="143">
        <v>8</v>
      </c>
      <c r="K49" s="143">
        <v>13</v>
      </c>
      <c r="L49" s="143">
        <v>15</v>
      </c>
      <c r="M49" s="143">
        <v>20</v>
      </c>
      <c r="N49" s="143">
        <v>3</v>
      </c>
      <c r="O49" s="144">
        <v>4</v>
      </c>
      <c r="P49" s="18"/>
      <c r="Q49" s="92">
        <f t="shared" si="2"/>
        <v>66</v>
      </c>
      <c r="R49" s="172">
        <v>17</v>
      </c>
      <c r="S49" s="172">
        <v>12</v>
      </c>
      <c r="T49" s="172">
        <v>13</v>
      </c>
      <c r="U49" s="172">
        <v>12</v>
      </c>
      <c r="V49" s="172">
        <v>8</v>
      </c>
      <c r="W49" s="172">
        <v>0</v>
      </c>
      <c r="X49" s="172">
        <v>2</v>
      </c>
      <c r="Y49" s="172">
        <v>2</v>
      </c>
      <c r="Z49" s="19"/>
      <c r="AA49" s="187" t="s">
        <v>60</v>
      </c>
      <c r="AB49" s="187"/>
      <c r="AC49" s="187"/>
      <c r="AD49" s="187"/>
      <c r="AE49" s="187"/>
      <c r="AF49" s="21">
        <f t="shared" si="3"/>
        <v>0</v>
      </c>
      <c r="AG49" s="21">
        <f t="shared" si="4"/>
        <v>0</v>
      </c>
      <c r="AH49" s="21">
        <f t="shared" si="5"/>
        <v>0</v>
      </c>
    </row>
    <row r="50" spans="1:34" s="13" customFormat="1" x14ac:dyDescent="0.15">
      <c r="A50" s="2"/>
      <c r="B50" s="27"/>
      <c r="C50" s="27"/>
      <c r="D50" s="180" t="s">
        <v>61</v>
      </c>
      <c r="E50" s="180"/>
      <c r="F50" s="180"/>
      <c r="G50" s="181"/>
      <c r="H50" s="46">
        <f t="shared" si="0"/>
        <v>2</v>
      </c>
      <c r="I50" s="75">
        <f t="shared" si="1"/>
        <v>0</v>
      </c>
      <c r="J50" s="145">
        <v>0</v>
      </c>
      <c r="K50" s="145">
        <v>0</v>
      </c>
      <c r="L50" s="145">
        <v>0</v>
      </c>
      <c r="M50" s="145">
        <v>0</v>
      </c>
      <c r="N50" s="145">
        <v>0</v>
      </c>
      <c r="O50" s="146">
        <v>0</v>
      </c>
      <c r="P50" s="25"/>
      <c r="Q50" s="95">
        <f t="shared" si="2"/>
        <v>2</v>
      </c>
      <c r="R50" s="173">
        <v>0</v>
      </c>
      <c r="S50" s="173">
        <v>0</v>
      </c>
      <c r="T50" s="173">
        <v>1</v>
      </c>
      <c r="U50" s="173">
        <v>1</v>
      </c>
      <c r="V50" s="173">
        <v>0</v>
      </c>
      <c r="W50" s="173">
        <v>0</v>
      </c>
      <c r="X50" s="173">
        <v>0</v>
      </c>
      <c r="Y50" s="173">
        <v>0</v>
      </c>
      <c r="Z50" s="26"/>
      <c r="AA50" s="27"/>
      <c r="AB50" s="180" t="s">
        <v>61</v>
      </c>
      <c r="AC50" s="180"/>
      <c r="AD50" s="180"/>
      <c r="AE50" s="180"/>
      <c r="AF50" s="21">
        <f t="shared" si="3"/>
        <v>0</v>
      </c>
      <c r="AG50" s="21">
        <f t="shared" si="4"/>
        <v>0</v>
      </c>
      <c r="AH50" s="21">
        <f t="shared" si="5"/>
        <v>0</v>
      </c>
    </row>
    <row r="51" spans="1:34" s="22" customFormat="1" x14ac:dyDescent="0.15">
      <c r="A51" s="2"/>
      <c r="B51" s="27"/>
      <c r="C51" s="27"/>
      <c r="D51" s="27"/>
      <c r="E51" s="179" t="s">
        <v>62</v>
      </c>
      <c r="F51" s="180"/>
      <c r="G51" s="181"/>
      <c r="H51" s="46">
        <f t="shared" si="0"/>
        <v>1</v>
      </c>
      <c r="I51" s="75">
        <f t="shared" si="1"/>
        <v>0</v>
      </c>
      <c r="J51" s="56">
        <v>0</v>
      </c>
      <c r="K51" s="56">
        <v>0</v>
      </c>
      <c r="L51" s="56">
        <v>0</v>
      </c>
      <c r="M51" s="56">
        <v>0</v>
      </c>
      <c r="N51" s="56">
        <v>0</v>
      </c>
      <c r="O51" s="56">
        <v>0</v>
      </c>
      <c r="P51" s="25"/>
      <c r="Q51" s="95">
        <f t="shared" si="2"/>
        <v>1</v>
      </c>
      <c r="R51" s="56">
        <v>0</v>
      </c>
      <c r="S51" s="56">
        <v>0</v>
      </c>
      <c r="T51" s="56">
        <v>1</v>
      </c>
      <c r="U51" s="56">
        <v>0</v>
      </c>
      <c r="V51" s="56">
        <v>0</v>
      </c>
      <c r="W51" s="56">
        <v>0</v>
      </c>
      <c r="X51" s="56">
        <v>0</v>
      </c>
      <c r="Y51" s="56">
        <v>0</v>
      </c>
      <c r="Z51" s="26"/>
      <c r="AA51" s="27"/>
      <c r="AB51" s="27"/>
      <c r="AC51" s="179" t="s">
        <v>62</v>
      </c>
      <c r="AD51" s="180"/>
      <c r="AE51" s="180"/>
      <c r="AF51" s="21">
        <f t="shared" si="3"/>
        <v>0</v>
      </c>
      <c r="AG51" s="21">
        <f t="shared" si="4"/>
        <v>0</v>
      </c>
      <c r="AH51" s="21">
        <f t="shared" si="5"/>
        <v>0</v>
      </c>
    </row>
    <row r="52" spans="1:34" s="13" customFormat="1" x14ac:dyDescent="0.15">
      <c r="A52" s="23"/>
      <c r="B52" s="24"/>
      <c r="C52" s="24"/>
      <c r="D52" s="24"/>
      <c r="E52" s="182" t="s">
        <v>63</v>
      </c>
      <c r="F52" s="183"/>
      <c r="G52" s="184"/>
      <c r="H52" s="46">
        <f t="shared" si="0"/>
        <v>0</v>
      </c>
      <c r="I52" s="75">
        <f t="shared" si="1"/>
        <v>0</v>
      </c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56">
        <v>0</v>
      </c>
      <c r="P52" s="25"/>
      <c r="Q52" s="95">
        <f t="shared" si="2"/>
        <v>0</v>
      </c>
      <c r="R52" s="56">
        <v>0</v>
      </c>
      <c r="S52" s="56">
        <v>0</v>
      </c>
      <c r="T52" s="56">
        <v>0</v>
      </c>
      <c r="U52" s="56">
        <v>0</v>
      </c>
      <c r="V52" s="56">
        <v>0</v>
      </c>
      <c r="W52" s="56">
        <v>0</v>
      </c>
      <c r="X52" s="56">
        <v>0</v>
      </c>
      <c r="Y52" s="56">
        <v>0</v>
      </c>
      <c r="Z52" s="26"/>
      <c r="AA52" s="27"/>
      <c r="AB52" s="27"/>
      <c r="AC52" s="179" t="s">
        <v>63</v>
      </c>
      <c r="AD52" s="180"/>
      <c r="AE52" s="180"/>
      <c r="AF52" s="21">
        <f t="shared" si="3"/>
        <v>0</v>
      </c>
      <c r="AG52" s="21">
        <f t="shared" si="4"/>
        <v>0</v>
      </c>
      <c r="AH52" s="21">
        <f t="shared" si="5"/>
        <v>0</v>
      </c>
    </row>
    <row r="53" spans="1:34" s="13" customFormat="1" x14ac:dyDescent="0.15">
      <c r="A53" s="2"/>
      <c r="B53" s="27"/>
      <c r="C53" s="27"/>
      <c r="D53" s="27"/>
      <c r="E53" s="179" t="s">
        <v>36</v>
      </c>
      <c r="F53" s="180"/>
      <c r="G53" s="181"/>
      <c r="H53" s="46">
        <f t="shared" si="0"/>
        <v>1</v>
      </c>
      <c r="I53" s="75">
        <f t="shared" si="1"/>
        <v>0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25"/>
      <c r="Q53" s="95">
        <f t="shared" si="2"/>
        <v>1</v>
      </c>
      <c r="R53" s="56">
        <v>0</v>
      </c>
      <c r="S53" s="56">
        <v>0</v>
      </c>
      <c r="T53" s="56">
        <v>0</v>
      </c>
      <c r="U53" s="56">
        <v>1</v>
      </c>
      <c r="V53" s="56">
        <v>0</v>
      </c>
      <c r="W53" s="56">
        <v>0</v>
      </c>
      <c r="X53" s="56">
        <v>0</v>
      </c>
      <c r="Y53" s="56">
        <v>0</v>
      </c>
      <c r="Z53" s="26"/>
      <c r="AA53" s="27"/>
      <c r="AB53" s="27"/>
      <c r="AC53" s="179" t="s">
        <v>36</v>
      </c>
      <c r="AD53" s="180"/>
      <c r="AE53" s="180"/>
      <c r="AF53" s="21">
        <f t="shared" si="3"/>
        <v>0</v>
      </c>
      <c r="AG53" s="21">
        <f t="shared" si="4"/>
        <v>0</v>
      </c>
      <c r="AH53" s="21">
        <f t="shared" si="5"/>
        <v>0</v>
      </c>
    </row>
    <row r="54" spans="1:34" s="13" customFormat="1" x14ac:dyDescent="0.15">
      <c r="A54" s="2"/>
      <c r="B54" s="27"/>
      <c r="C54" s="27"/>
      <c r="D54" s="180" t="s">
        <v>64</v>
      </c>
      <c r="E54" s="180"/>
      <c r="F54" s="180"/>
      <c r="G54" s="181"/>
      <c r="H54" s="46">
        <f t="shared" si="0"/>
        <v>127</v>
      </c>
      <c r="I54" s="75">
        <f t="shared" si="1"/>
        <v>63</v>
      </c>
      <c r="J54" s="56">
        <v>8</v>
      </c>
      <c r="K54" s="56">
        <v>13</v>
      </c>
      <c r="L54" s="56">
        <v>15</v>
      </c>
      <c r="M54" s="56">
        <v>20</v>
      </c>
      <c r="N54" s="56">
        <v>3</v>
      </c>
      <c r="O54" s="56">
        <v>4</v>
      </c>
      <c r="P54" s="25"/>
      <c r="Q54" s="95">
        <f t="shared" si="2"/>
        <v>64</v>
      </c>
      <c r="R54" s="56">
        <v>17</v>
      </c>
      <c r="S54" s="56">
        <v>12</v>
      </c>
      <c r="T54" s="56">
        <v>12</v>
      </c>
      <c r="U54" s="56">
        <v>11</v>
      </c>
      <c r="V54" s="56">
        <v>8</v>
      </c>
      <c r="W54" s="56">
        <v>0</v>
      </c>
      <c r="X54" s="56">
        <v>2</v>
      </c>
      <c r="Y54" s="56">
        <v>2</v>
      </c>
      <c r="Z54" s="26"/>
      <c r="AA54" s="27"/>
      <c r="AB54" s="180" t="s">
        <v>64</v>
      </c>
      <c r="AC54" s="180"/>
      <c r="AD54" s="180"/>
      <c r="AE54" s="180"/>
      <c r="AF54" s="21">
        <f t="shared" si="3"/>
        <v>0</v>
      </c>
      <c r="AG54" s="21">
        <f t="shared" si="4"/>
        <v>0</v>
      </c>
      <c r="AH54" s="21">
        <f t="shared" si="5"/>
        <v>0</v>
      </c>
    </row>
    <row r="55" spans="1:34" s="13" customFormat="1" x14ac:dyDescent="0.15">
      <c r="A55" s="2"/>
      <c r="B55" s="30"/>
      <c r="C55" s="30"/>
      <c r="D55" s="30"/>
      <c r="E55" s="189" t="s">
        <v>65</v>
      </c>
      <c r="F55" s="189"/>
      <c r="G55" s="28" t="s">
        <v>27</v>
      </c>
      <c r="H55" s="46">
        <f t="shared" si="0"/>
        <v>21</v>
      </c>
      <c r="I55" s="75">
        <f t="shared" si="1"/>
        <v>5</v>
      </c>
      <c r="J55" s="147">
        <v>0</v>
      </c>
      <c r="K55" s="147">
        <v>2</v>
      </c>
      <c r="L55" s="147">
        <v>1</v>
      </c>
      <c r="M55" s="147">
        <v>0</v>
      </c>
      <c r="N55" s="147">
        <v>1</v>
      </c>
      <c r="O55" s="148">
        <v>1</v>
      </c>
      <c r="P55" s="25"/>
      <c r="Q55" s="95">
        <f t="shared" si="2"/>
        <v>16</v>
      </c>
      <c r="R55" s="174">
        <v>2</v>
      </c>
      <c r="S55" s="174">
        <v>2</v>
      </c>
      <c r="T55" s="174">
        <v>2</v>
      </c>
      <c r="U55" s="174">
        <v>4</v>
      </c>
      <c r="V55" s="174">
        <v>3</v>
      </c>
      <c r="W55" s="174">
        <v>0</v>
      </c>
      <c r="X55" s="174">
        <v>1</v>
      </c>
      <c r="Y55" s="174">
        <v>2</v>
      </c>
      <c r="Z55" s="31"/>
      <c r="AA55" s="30"/>
      <c r="AB55" s="30"/>
      <c r="AC55" s="189" t="s">
        <v>66</v>
      </c>
      <c r="AD55" s="189"/>
      <c r="AE55" s="27" t="s">
        <v>27</v>
      </c>
      <c r="AF55" s="21">
        <f t="shared" si="3"/>
        <v>0</v>
      </c>
      <c r="AG55" s="21">
        <f t="shared" si="4"/>
        <v>0</v>
      </c>
      <c r="AH55" s="21">
        <f t="shared" si="5"/>
        <v>0</v>
      </c>
    </row>
    <row r="56" spans="1:34" s="13" customFormat="1" x14ac:dyDescent="0.15">
      <c r="A56" s="2"/>
      <c r="B56" s="30"/>
      <c r="C56" s="30"/>
      <c r="D56" s="30"/>
      <c r="E56" s="190" t="s">
        <v>66</v>
      </c>
      <c r="F56" s="190"/>
      <c r="G56" s="28" t="s">
        <v>28</v>
      </c>
      <c r="H56" s="46">
        <f t="shared" si="0"/>
        <v>10</v>
      </c>
      <c r="I56" s="75">
        <f t="shared" si="1"/>
        <v>1</v>
      </c>
      <c r="J56" s="147">
        <v>0</v>
      </c>
      <c r="K56" s="147">
        <v>0</v>
      </c>
      <c r="L56" s="147">
        <v>0</v>
      </c>
      <c r="M56" s="147">
        <v>1</v>
      </c>
      <c r="N56" s="147">
        <v>0</v>
      </c>
      <c r="O56" s="148">
        <v>0</v>
      </c>
      <c r="P56" s="25"/>
      <c r="Q56" s="95">
        <f t="shared" si="2"/>
        <v>9</v>
      </c>
      <c r="R56" s="174">
        <v>0</v>
      </c>
      <c r="S56" s="174">
        <v>0</v>
      </c>
      <c r="T56" s="174">
        <v>4</v>
      </c>
      <c r="U56" s="174">
        <v>2</v>
      </c>
      <c r="V56" s="174">
        <v>2</v>
      </c>
      <c r="W56" s="174">
        <v>0</v>
      </c>
      <c r="X56" s="174">
        <v>1</v>
      </c>
      <c r="Y56" s="174">
        <v>0</v>
      </c>
      <c r="Z56" s="31"/>
      <c r="AA56" s="30"/>
      <c r="AB56" s="30"/>
      <c r="AC56" s="190" t="s">
        <v>67</v>
      </c>
      <c r="AD56" s="190"/>
      <c r="AE56" s="27" t="s">
        <v>28</v>
      </c>
      <c r="AF56" s="21">
        <f t="shared" si="3"/>
        <v>0</v>
      </c>
      <c r="AG56" s="21">
        <f t="shared" si="4"/>
        <v>0</v>
      </c>
      <c r="AH56" s="21">
        <f t="shared" si="5"/>
        <v>0</v>
      </c>
    </row>
    <row r="57" spans="1:34" s="13" customFormat="1" x14ac:dyDescent="0.15">
      <c r="A57" s="1"/>
      <c r="B57" s="32"/>
      <c r="C57" s="187" t="s">
        <v>68</v>
      </c>
      <c r="D57" s="187"/>
      <c r="E57" s="187"/>
      <c r="F57" s="187"/>
      <c r="G57" s="188"/>
      <c r="H57" s="46">
        <f t="shared" si="0"/>
        <v>2953</v>
      </c>
      <c r="I57" s="46">
        <f t="shared" si="1"/>
        <v>218</v>
      </c>
      <c r="J57" s="149">
        <v>29</v>
      </c>
      <c r="K57" s="149">
        <v>39</v>
      </c>
      <c r="L57" s="149">
        <v>44</v>
      </c>
      <c r="M57" s="149">
        <v>29</v>
      </c>
      <c r="N57" s="149">
        <v>41</v>
      </c>
      <c r="O57" s="150">
        <v>36</v>
      </c>
      <c r="P57" s="18"/>
      <c r="Q57" s="92">
        <f t="shared" si="2"/>
        <v>2735</v>
      </c>
      <c r="R57" s="175">
        <v>248</v>
      </c>
      <c r="S57" s="175">
        <v>203</v>
      </c>
      <c r="T57" s="175">
        <v>431</v>
      </c>
      <c r="U57" s="175">
        <v>585</v>
      </c>
      <c r="V57" s="175">
        <v>480</v>
      </c>
      <c r="W57" s="175">
        <v>182</v>
      </c>
      <c r="X57" s="175">
        <v>170</v>
      </c>
      <c r="Y57" s="175">
        <v>436</v>
      </c>
      <c r="Z57" s="33"/>
      <c r="AA57" s="187" t="s">
        <v>68</v>
      </c>
      <c r="AB57" s="187"/>
      <c r="AC57" s="187"/>
      <c r="AD57" s="187"/>
      <c r="AE57" s="187"/>
      <c r="AF57" s="21">
        <f t="shared" si="3"/>
        <v>0</v>
      </c>
      <c r="AG57" s="21">
        <f t="shared" si="4"/>
        <v>0</v>
      </c>
      <c r="AH57" s="21">
        <f t="shared" si="5"/>
        <v>0</v>
      </c>
    </row>
    <row r="58" spans="1:34" s="13" customFormat="1" x14ac:dyDescent="0.15">
      <c r="A58" s="1"/>
      <c r="B58" s="30"/>
      <c r="C58" s="30"/>
      <c r="D58" s="189" t="s">
        <v>67</v>
      </c>
      <c r="E58" s="189"/>
      <c r="F58" s="180" t="s">
        <v>69</v>
      </c>
      <c r="G58" s="181"/>
      <c r="H58" s="46">
        <f t="shared" si="0"/>
        <v>1088</v>
      </c>
      <c r="I58" s="75">
        <f t="shared" si="1"/>
        <v>119</v>
      </c>
      <c r="J58" s="151">
        <v>18</v>
      </c>
      <c r="K58" s="151">
        <v>22</v>
      </c>
      <c r="L58" s="151">
        <v>29</v>
      </c>
      <c r="M58" s="151">
        <v>16</v>
      </c>
      <c r="N58" s="151">
        <v>21</v>
      </c>
      <c r="O58" s="152">
        <v>13</v>
      </c>
      <c r="P58" s="25"/>
      <c r="Q58" s="95">
        <f t="shared" si="2"/>
        <v>969</v>
      </c>
      <c r="R58" s="176">
        <v>87</v>
      </c>
      <c r="S58" s="176">
        <v>53</v>
      </c>
      <c r="T58" s="176">
        <v>97</v>
      </c>
      <c r="U58" s="176">
        <v>156</v>
      </c>
      <c r="V58" s="176">
        <v>178</v>
      </c>
      <c r="W58" s="176">
        <v>78</v>
      </c>
      <c r="X58" s="176">
        <v>95</v>
      </c>
      <c r="Y58" s="176">
        <v>225</v>
      </c>
      <c r="Z58" s="31"/>
      <c r="AA58" s="30"/>
      <c r="AB58" s="189" t="s">
        <v>67</v>
      </c>
      <c r="AC58" s="189"/>
      <c r="AD58" s="180" t="s">
        <v>69</v>
      </c>
      <c r="AE58" s="180"/>
      <c r="AF58" s="21">
        <f t="shared" si="3"/>
        <v>0</v>
      </c>
      <c r="AG58" s="21">
        <f t="shared" si="4"/>
        <v>0</v>
      </c>
      <c r="AH58" s="21">
        <f t="shared" si="5"/>
        <v>0</v>
      </c>
    </row>
    <row r="59" spans="1:34" x14ac:dyDescent="0.15">
      <c r="B59" s="30"/>
      <c r="C59" s="30"/>
      <c r="D59" s="189" t="s">
        <v>67</v>
      </c>
      <c r="E59" s="189"/>
      <c r="F59" s="180" t="s">
        <v>70</v>
      </c>
      <c r="G59" s="181"/>
      <c r="H59" s="46">
        <f t="shared" si="0"/>
        <v>162</v>
      </c>
      <c r="I59" s="75">
        <f t="shared" si="1"/>
        <v>10</v>
      </c>
      <c r="J59" s="151">
        <v>3</v>
      </c>
      <c r="K59" s="151">
        <v>2</v>
      </c>
      <c r="L59" s="151">
        <v>1</v>
      </c>
      <c r="M59" s="151">
        <v>2</v>
      </c>
      <c r="N59" s="151">
        <v>1</v>
      </c>
      <c r="O59" s="152">
        <v>1</v>
      </c>
      <c r="P59" s="25"/>
      <c r="Q59" s="95">
        <f t="shared" si="2"/>
        <v>152</v>
      </c>
      <c r="R59" s="176">
        <v>13</v>
      </c>
      <c r="S59" s="176">
        <v>14</v>
      </c>
      <c r="T59" s="176">
        <v>24</v>
      </c>
      <c r="U59" s="176">
        <v>43</v>
      </c>
      <c r="V59" s="176">
        <v>32</v>
      </c>
      <c r="W59" s="176">
        <v>9</v>
      </c>
      <c r="X59" s="176">
        <v>7</v>
      </c>
      <c r="Y59" s="176">
        <v>10</v>
      </c>
      <c r="Z59" s="31"/>
      <c r="AA59" s="30"/>
      <c r="AB59" s="189" t="s">
        <v>67</v>
      </c>
      <c r="AC59" s="189"/>
      <c r="AD59" s="180" t="s">
        <v>70</v>
      </c>
      <c r="AE59" s="180"/>
      <c r="AF59" s="21">
        <f t="shared" si="3"/>
        <v>0</v>
      </c>
      <c r="AG59" s="21">
        <f t="shared" si="4"/>
        <v>0</v>
      </c>
      <c r="AH59" s="21">
        <f t="shared" si="5"/>
        <v>0</v>
      </c>
    </row>
    <row r="60" spans="1:34" x14ac:dyDescent="0.15">
      <c r="B60" s="30"/>
      <c r="C60" s="30"/>
      <c r="D60" s="189" t="s">
        <v>67</v>
      </c>
      <c r="E60" s="189"/>
      <c r="F60" s="180" t="s">
        <v>29</v>
      </c>
      <c r="G60" s="181"/>
      <c r="H60" s="46">
        <f t="shared" si="0"/>
        <v>235</v>
      </c>
      <c r="I60" s="75">
        <f t="shared" si="1"/>
        <v>9</v>
      </c>
      <c r="J60" s="151">
        <v>3</v>
      </c>
      <c r="K60" s="151">
        <v>2</v>
      </c>
      <c r="L60" s="151">
        <v>2</v>
      </c>
      <c r="M60" s="151">
        <v>0</v>
      </c>
      <c r="N60" s="151">
        <v>1</v>
      </c>
      <c r="O60" s="152">
        <v>1</v>
      </c>
      <c r="P60" s="25"/>
      <c r="Q60" s="95">
        <f t="shared" si="2"/>
        <v>226</v>
      </c>
      <c r="R60" s="176">
        <v>27</v>
      </c>
      <c r="S60" s="176">
        <v>23</v>
      </c>
      <c r="T60" s="176">
        <v>45</v>
      </c>
      <c r="U60" s="176">
        <v>41</v>
      </c>
      <c r="V60" s="176">
        <v>39</v>
      </c>
      <c r="W60" s="176">
        <v>12</v>
      </c>
      <c r="X60" s="176">
        <v>11</v>
      </c>
      <c r="Y60" s="176">
        <v>28</v>
      </c>
      <c r="Z60" s="31"/>
      <c r="AA60" s="30"/>
      <c r="AB60" s="189" t="s">
        <v>71</v>
      </c>
      <c r="AC60" s="189"/>
      <c r="AD60" s="180" t="s">
        <v>29</v>
      </c>
      <c r="AE60" s="180"/>
      <c r="AF60" s="21">
        <f t="shared" si="3"/>
        <v>0</v>
      </c>
      <c r="AG60" s="21">
        <f t="shared" si="4"/>
        <v>0</v>
      </c>
      <c r="AH60" s="21">
        <f t="shared" si="5"/>
        <v>0</v>
      </c>
    </row>
    <row r="61" spans="1:34" x14ac:dyDescent="0.15">
      <c r="B61" s="30"/>
      <c r="C61" s="30"/>
      <c r="D61" s="189" t="s">
        <v>71</v>
      </c>
      <c r="E61" s="189"/>
      <c r="F61" s="180" t="s">
        <v>72</v>
      </c>
      <c r="G61" s="181"/>
      <c r="H61" s="46">
        <f t="shared" si="0"/>
        <v>18</v>
      </c>
      <c r="I61" s="75">
        <f t="shared" si="1"/>
        <v>2</v>
      </c>
      <c r="J61" s="151">
        <v>0</v>
      </c>
      <c r="K61" s="151">
        <v>0</v>
      </c>
      <c r="L61" s="151">
        <v>0</v>
      </c>
      <c r="M61" s="151">
        <v>0</v>
      </c>
      <c r="N61" s="151">
        <v>1</v>
      </c>
      <c r="O61" s="152">
        <v>1</v>
      </c>
      <c r="P61" s="25"/>
      <c r="Q61" s="95">
        <f t="shared" si="2"/>
        <v>16</v>
      </c>
      <c r="R61" s="176">
        <v>4</v>
      </c>
      <c r="S61" s="176">
        <v>0</v>
      </c>
      <c r="T61" s="176">
        <v>3</v>
      </c>
      <c r="U61" s="176">
        <v>6</v>
      </c>
      <c r="V61" s="176">
        <v>3</v>
      </c>
      <c r="W61" s="176">
        <v>0</v>
      </c>
      <c r="X61" s="176">
        <v>0</v>
      </c>
      <c r="Y61" s="176">
        <v>0</v>
      </c>
      <c r="Z61" s="31"/>
      <c r="AA61" s="30"/>
      <c r="AB61" s="189" t="s">
        <v>71</v>
      </c>
      <c r="AC61" s="189"/>
      <c r="AD61" s="180" t="s">
        <v>72</v>
      </c>
      <c r="AE61" s="180"/>
      <c r="AF61" s="21">
        <f t="shared" si="3"/>
        <v>0</v>
      </c>
      <c r="AG61" s="21">
        <f t="shared" si="4"/>
        <v>0</v>
      </c>
      <c r="AH61" s="21">
        <f t="shared" si="5"/>
        <v>0</v>
      </c>
    </row>
    <row r="62" spans="1:34" ht="12" customHeight="1" x14ac:dyDescent="0.15">
      <c r="B62" s="30"/>
      <c r="C62" s="30"/>
      <c r="D62" s="189" t="s">
        <v>71</v>
      </c>
      <c r="E62" s="189"/>
      <c r="F62" s="224" t="s">
        <v>95</v>
      </c>
      <c r="G62" s="227"/>
      <c r="H62" s="46">
        <f t="shared" si="0"/>
        <v>35</v>
      </c>
      <c r="I62" s="75">
        <f t="shared" si="1"/>
        <v>1</v>
      </c>
      <c r="J62" s="151">
        <v>0</v>
      </c>
      <c r="K62" s="151">
        <v>0</v>
      </c>
      <c r="L62" s="151">
        <v>0</v>
      </c>
      <c r="M62" s="151">
        <v>0</v>
      </c>
      <c r="N62" s="151">
        <v>0</v>
      </c>
      <c r="O62" s="152">
        <v>1</v>
      </c>
      <c r="P62" s="25"/>
      <c r="Q62" s="95">
        <f t="shared" si="2"/>
        <v>34</v>
      </c>
      <c r="R62" s="176">
        <v>4</v>
      </c>
      <c r="S62" s="176">
        <v>1</v>
      </c>
      <c r="T62" s="176">
        <v>16</v>
      </c>
      <c r="U62" s="176">
        <v>9</v>
      </c>
      <c r="V62" s="176">
        <v>2</v>
      </c>
      <c r="W62" s="176">
        <v>0</v>
      </c>
      <c r="X62" s="176">
        <v>1</v>
      </c>
      <c r="Y62" s="176">
        <v>1</v>
      </c>
      <c r="Z62" s="31"/>
      <c r="AA62" s="30"/>
      <c r="AB62" s="189" t="s">
        <v>71</v>
      </c>
      <c r="AC62" s="189"/>
      <c r="AD62" s="224" t="s">
        <v>95</v>
      </c>
      <c r="AE62" s="224"/>
      <c r="AF62" s="21">
        <f t="shared" si="3"/>
        <v>0</v>
      </c>
      <c r="AG62" s="21">
        <f t="shared" si="4"/>
        <v>0</v>
      </c>
      <c r="AH62" s="21">
        <f t="shared" si="5"/>
        <v>0</v>
      </c>
    </row>
    <row r="63" spans="1:34" x14ac:dyDescent="0.15">
      <c r="B63" s="30"/>
      <c r="C63" s="30"/>
      <c r="D63" s="189" t="s">
        <v>71</v>
      </c>
      <c r="E63" s="189"/>
      <c r="F63" s="180" t="s">
        <v>30</v>
      </c>
      <c r="G63" s="181"/>
      <c r="H63" s="46">
        <f t="shared" si="0"/>
        <v>61</v>
      </c>
      <c r="I63" s="75">
        <f t="shared" si="1"/>
        <v>16</v>
      </c>
      <c r="J63" s="151">
        <v>0</v>
      </c>
      <c r="K63" s="151">
        <v>3</v>
      </c>
      <c r="L63" s="151">
        <v>5</v>
      </c>
      <c r="M63" s="151">
        <v>4</v>
      </c>
      <c r="N63" s="151">
        <v>3</v>
      </c>
      <c r="O63" s="152">
        <v>1</v>
      </c>
      <c r="P63" s="25"/>
      <c r="Q63" s="95">
        <f t="shared" si="2"/>
        <v>45</v>
      </c>
      <c r="R63" s="176">
        <v>10</v>
      </c>
      <c r="S63" s="176">
        <v>6</v>
      </c>
      <c r="T63" s="176">
        <v>7</v>
      </c>
      <c r="U63" s="176">
        <v>11</v>
      </c>
      <c r="V63" s="176">
        <v>4</v>
      </c>
      <c r="W63" s="176">
        <v>1</v>
      </c>
      <c r="X63" s="176">
        <v>1</v>
      </c>
      <c r="Y63" s="176">
        <v>5</v>
      </c>
      <c r="Z63" s="31"/>
      <c r="AA63" s="30"/>
      <c r="AB63" s="189" t="s">
        <v>65</v>
      </c>
      <c r="AC63" s="189"/>
      <c r="AD63" s="180" t="s">
        <v>30</v>
      </c>
      <c r="AE63" s="180"/>
      <c r="AF63" s="21">
        <f t="shared" si="3"/>
        <v>0</v>
      </c>
      <c r="AG63" s="21">
        <f t="shared" si="4"/>
        <v>0</v>
      </c>
      <c r="AH63" s="21">
        <f t="shared" si="5"/>
        <v>0</v>
      </c>
    </row>
    <row r="64" spans="1:34" ht="12.75" thickBot="1" x14ac:dyDescent="0.2">
      <c r="B64" s="34"/>
      <c r="C64" s="34"/>
      <c r="D64" s="222" t="s">
        <v>65</v>
      </c>
      <c r="E64" s="222"/>
      <c r="F64" s="223" t="s">
        <v>31</v>
      </c>
      <c r="G64" s="226"/>
      <c r="H64" s="88">
        <f t="shared" si="0"/>
        <v>614</v>
      </c>
      <c r="I64" s="153">
        <f t="shared" si="1"/>
        <v>24</v>
      </c>
      <c r="J64" s="154">
        <v>2</v>
      </c>
      <c r="K64" s="154">
        <v>6</v>
      </c>
      <c r="L64" s="154">
        <v>4</v>
      </c>
      <c r="M64" s="154">
        <v>3</v>
      </c>
      <c r="N64" s="154">
        <v>7</v>
      </c>
      <c r="O64" s="155">
        <v>2</v>
      </c>
      <c r="P64" s="25"/>
      <c r="Q64" s="177">
        <f t="shared" si="2"/>
        <v>590</v>
      </c>
      <c r="R64" s="178">
        <v>39</v>
      </c>
      <c r="S64" s="178">
        <v>37</v>
      </c>
      <c r="T64" s="178">
        <v>101</v>
      </c>
      <c r="U64" s="178">
        <v>155</v>
      </c>
      <c r="V64" s="178">
        <v>111</v>
      </c>
      <c r="W64" s="178">
        <v>36</v>
      </c>
      <c r="X64" s="178">
        <v>27</v>
      </c>
      <c r="Y64" s="178">
        <v>84</v>
      </c>
      <c r="Z64" s="35"/>
      <c r="AA64" s="34"/>
      <c r="AB64" s="222" t="s">
        <v>66</v>
      </c>
      <c r="AC64" s="222"/>
      <c r="AD64" s="223" t="s">
        <v>31</v>
      </c>
      <c r="AE64" s="223"/>
      <c r="AF64" s="21">
        <f t="shared" si="3"/>
        <v>0</v>
      </c>
      <c r="AG64" s="21">
        <f t="shared" si="4"/>
        <v>0</v>
      </c>
      <c r="AH64" s="21">
        <f t="shared" si="5"/>
        <v>0</v>
      </c>
    </row>
    <row r="65" spans="7:31" x14ac:dyDescent="0.15">
      <c r="Z65" s="214"/>
      <c r="AA65" s="214"/>
      <c r="AB65" s="214"/>
      <c r="AC65" s="214"/>
      <c r="AD65" s="214"/>
      <c r="AE65" s="214"/>
    </row>
    <row r="66" spans="7:31" x14ac:dyDescent="0.15">
      <c r="G66" s="5" t="s">
        <v>82</v>
      </c>
      <c r="H66" s="5"/>
      <c r="Z66" s="215"/>
      <c r="AA66" s="215"/>
      <c r="AB66" s="215"/>
      <c r="AC66" s="215"/>
      <c r="AD66" s="215"/>
      <c r="AE66" s="215"/>
    </row>
    <row r="67" spans="7:31" x14ac:dyDescent="0.15">
      <c r="G67" s="5" t="s">
        <v>83</v>
      </c>
      <c r="H67" s="37">
        <f>SUM(H10,H23,H30,H34,H49,H57)-H9</f>
        <v>0</v>
      </c>
      <c r="I67" s="37">
        <f t="shared" ref="I67:O67" si="6">SUM(I10,I23,I30,I34,I49,I57)-I9</f>
        <v>0</v>
      </c>
      <c r="J67" s="37">
        <f t="shared" si="6"/>
        <v>0</v>
      </c>
      <c r="K67" s="37">
        <f t="shared" si="6"/>
        <v>0</v>
      </c>
      <c r="L67" s="37">
        <f t="shared" si="6"/>
        <v>0</v>
      </c>
      <c r="M67" s="37">
        <f t="shared" si="6"/>
        <v>0</v>
      </c>
      <c r="N67" s="37">
        <f t="shared" si="6"/>
        <v>0</v>
      </c>
      <c r="O67" s="37">
        <f t="shared" si="6"/>
        <v>0</v>
      </c>
      <c r="Q67" s="37">
        <f t="shared" ref="Q67:Y67" si="7">SUM(Q10,Q23,Q30,Q34,Q49,Q57)-Q9</f>
        <v>0</v>
      </c>
      <c r="R67" s="37">
        <f t="shared" si="7"/>
        <v>0</v>
      </c>
      <c r="S67" s="37">
        <f t="shared" si="7"/>
        <v>0</v>
      </c>
      <c r="T67" s="37">
        <f t="shared" si="7"/>
        <v>0</v>
      </c>
      <c r="U67" s="37">
        <f t="shared" si="7"/>
        <v>0</v>
      </c>
      <c r="V67" s="37">
        <f t="shared" si="7"/>
        <v>0</v>
      </c>
      <c r="W67" s="37">
        <f t="shared" si="7"/>
        <v>0</v>
      </c>
      <c r="X67" s="37">
        <f t="shared" si="7"/>
        <v>0</v>
      </c>
      <c r="Y67" s="37">
        <f t="shared" si="7"/>
        <v>0</v>
      </c>
    </row>
    <row r="68" spans="7:31" x14ac:dyDescent="0.15">
      <c r="G68" s="5" t="s">
        <v>84</v>
      </c>
      <c r="H68" s="37">
        <f>SUM(H11,H16,H21,H22)-H10</f>
        <v>0</v>
      </c>
      <c r="I68" s="37">
        <f t="shared" ref="I68:O68" si="8">SUM(I11,I16,I21,I22)-I10</f>
        <v>0</v>
      </c>
      <c r="J68" s="37">
        <f t="shared" si="8"/>
        <v>0</v>
      </c>
      <c r="K68" s="37">
        <f t="shared" si="8"/>
        <v>0</v>
      </c>
      <c r="L68" s="37">
        <f t="shared" si="8"/>
        <v>0</v>
      </c>
      <c r="M68" s="37">
        <f t="shared" si="8"/>
        <v>0</v>
      </c>
      <c r="N68" s="37">
        <f t="shared" si="8"/>
        <v>0</v>
      </c>
      <c r="O68" s="37">
        <f t="shared" si="8"/>
        <v>0</v>
      </c>
      <c r="Q68" s="37">
        <f t="shared" ref="Q68:Y68" si="9">SUM(Q11,Q16,Q21,Q22)-Q10</f>
        <v>0</v>
      </c>
      <c r="R68" s="37">
        <f t="shared" si="9"/>
        <v>0</v>
      </c>
      <c r="S68" s="37">
        <f t="shared" si="9"/>
        <v>0</v>
      </c>
      <c r="T68" s="37">
        <f t="shared" si="9"/>
        <v>0</v>
      </c>
      <c r="U68" s="37">
        <f t="shared" si="9"/>
        <v>0</v>
      </c>
      <c r="V68" s="37">
        <f t="shared" si="9"/>
        <v>0</v>
      </c>
      <c r="W68" s="37">
        <f t="shared" si="9"/>
        <v>0</v>
      </c>
      <c r="X68" s="37">
        <f t="shared" si="9"/>
        <v>0</v>
      </c>
      <c r="Y68" s="37">
        <f t="shared" si="9"/>
        <v>0</v>
      </c>
    </row>
    <row r="69" spans="7:31" x14ac:dyDescent="0.15">
      <c r="G69" s="5" t="s">
        <v>15</v>
      </c>
      <c r="H69" s="37">
        <f>SUM(H12:H15)-H11</f>
        <v>0</v>
      </c>
      <c r="I69" s="37">
        <f t="shared" ref="I69:O69" si="10">SUM(I12:I15)-I11</f>
        <v>0</v>
      </c>
      <c r="J69" s="37">
        <f t="shared" si="10"/>
        <v>0</v>
      </c>
      <c r="K69" s="37">
        <f t="shared" si="10"/>
        <v>0</v>
      </c>
      <c r="L69" s="37">
        <f t="shared" si="10"/>
        <v>0</v>
      </c>
      <c r="M69" s="37">
        <f t="shared" si="10"/>
        <v>0</v>
      </c>
      <c r="N69" s="37">
        <f t="shared" si="10"/>
        <v>0</v>
      </c>
      <c r="O69" s="37">
        <f t="shared" si="10"/>
        <v>0</v>
      </c>
      <c r="Q69" s="37">
        <f t="shared" ref="Q69:Y69" si="11">SUM(Q12:Q15)-Q11</f>
        <v>0</v>
      </c>
      <c r="R69" s="37">
        <f t="shared" si="11"/>
        <v>0</v>
      </c>
      <c r="S69" s="37">
        <f t="shared" si="11"/>
        <v>0</v>
      </c>
      <c r="T69" s="37">
        <f t="shared" si="11"/>
        <v>0</v>
      </c>
      <c r="U69" s="37">
        <f t="shared" si="11"/>
        <v>0</v>
      </c>
      <c r="V69" s="37">
        <f t="shared" si="11"/>
        <v>0</v>
      </c>
      <c r="W69" s="37">
        <f t="shared" si="11"/>
        <v>0</v>
      </c>
      <c r="X69" s="37">
        <f t="shared" si="11"/>
        <v>0</v>
      </c>
      <c r="Y69" s="37">
        <f t="shared" si="11"/>
        <v>0</v>
      </c>
    </row>
    <row r="70" spans="7:31" x14ac:dyDescent="0.15">
      <c r="G70" s="5" t="s">
        <v>85</v>
      </c>
      <c r="H70" s="37">
        <f>SUM(H17:H20)-H16</f>
        <v>0</v>
      </c>
      <c r="I70" s="37">
        <f t="shared" ref="I70:O70" si="12">SUM(I17:I20)-I16</f>
        <v>0</v>
      </c>
      <c r="J70" s="37">
        <f t="shared" si="12"/>
        <v>0</v>
      </c>
      <c r="K70" s="37">
        <f t="shared" si="12"/>
        <v>0</v>
      </c>
      <c r="L70" s="37">
        <f t="shared" si="12"/>
        <v>0</v>
      </c>
      <c r="M70" s="37">
        <f t="shared" si="12"/>
        <v>0</v>
      </c>
      <c r="N70" s="37">
        <f t="shared" si="12"/>
        <v>0</v>
      </c>
      <c r="O70" s="37">
        <f t="shared" si="12"/>
        <v>0</v>
      </c>
      <c r="Q70" s="37">
        <f t="shared" ref="Q70:Y70" si="13">SUM(Q17:Q20)-Q16</f>
        <v>0</v>
      </c>
      <c r="R70" s="37">
        <f t="shared" si="13"/>
        <v>0</v>
      </c>
      <c r="S70" s="37">
        <f t="shared" si="13"/>
        <v>0</v>
      </c>
      <c r="T70" s="37">
        <f t="shared" si="13"/>
        <v>0</v>
      </c>
      <c r="U70" s="37">
        <f t="shared" si="13"/>
        <v>0</v>
      </c>
      <c r="V70" s="37">
        <f t="shared" si="13"/>
        <v>0</v>
      </c>
      <c r="W70" s="37">
        <f t="shared" si="13"/>
        <v>0</v>
      </c>
      <c r="X70" s="37">
        <f t="shared" si="13"/>
        <v>0</v>
      </c>
      <c r="Y70" s="37">
        <f t="shared" si="13"/>
        <v>0</v>
      </c>
    </row>
    <row r="71" spans="7:31" x14ac:dyDescent="0.15">
      <c r="G71" s="5" t="s">
        <v>86</v>
      </c>
      <c r="H71" s="37">
        <f>SUM(H24:H26,H28:H29)-H23</f>
        <v>0</v>
      </c>
      <c r="I71" s="37">
        <f t="shared" ref="I71:O71" si="14">SUM(I24:I26,I28:I29)-I23</f>
        <v>0</v>
      </c>
      <c r="J71" s="37">
        <f t="shared" si="14"/>
        <v>0</v>
      </c>
      <c r="K71" s="37">
        <f t="shared" si="14"/>
        <v>0</v>
      </c>
      <c r="L71" s="37">
        <f t="shared" si="14"/>
        <v>0</v>
      </c>
      <c r="M71" s="37">
        <f t="shared" si="14"/>
        <v>0</v>
      </c>
      <c r="N71" s="37">
        <f t="shared" si="14"/>
        <v>0</v>
      </c>
      <c r="O71" s="37">
        <f t="shared" si="14"/>
        <v>0</v>
      </c>
      <c r="P71" s="38"/>
      <c r="Q71" s="37">
        <f t="shared" ref="Q71:Y71" si="15">SUM(Q24:Q26,Q28:Q29)-Q23</f>
        <v>0</v>
      </c>
      <c r="R71" s="37">
        <f t="shared" si="15"/>
        <v>0</v>
      </c>
      <c r="S71" s="37">
        <f t="shared" si="15"/>
        <v>0</v>
      </c>
      <c r="T71" s="37">
        <f t="shared" si="15"/>
        <v>0</v>
      </c>
      <c r="U71" s="37">
        <f t="shared" si="15"/>
        <v>0</v>
      </c>
      <c r="V71" s="37">
        <f t="shared" si="15"/>
        <v>0</v>
      </c>
      <c r="W71" s="37">
        <f t="shared" si="15"/>
        <v>0</v>
      </c>
      <c r="X71" s="37">
        <f t="shared" si="15"/>
        <v>0</v>
      </c>
      <c r="Y71" s="37">
        <f t="shared" si="15"/>
        <v>0</v>
      </c>
    </row>
    <row r="72" spans="7:31" x14ac:dyDescent="0.15">
      <c r="G72" s="5" t="s">
        <v>87</v>
      </c>
      <c r="H72" s="37">
        <f>SUM(H31:H33)-H30</f>
        <v>0</v>
      </c>
      <c r="I72" s="37">
        <f t="shared" ref="I72:O72" si="16">SUM(I31:I33)-I30</f>
        <v>0</v>
      </c>
      <c r="J72" s="37">
        <f t="shared" si="16"/>
        <v>0</v>
      </c>
      <c r="K72" s="37">
        <f t="shared" si="16"/>
        <v>0</v>
      </c>
      <c r="L72" s="37">
        <f t="shared" si="16"/>
        <v>0</v>
      </c>
      <c r="M72" s="37">
        <f t="shared" si="16"/>
        <v>0</v>
      </c>
      <c r="N72" s="37">
        <f t="shared" si="16"/>
        <v>0</v>
      </c>
      <c r="O72" s="37">
        <f t="shared" si="16"/>
        <v>0</v>
      </c>
      <c r="P72" s="38"/>
      <c r="Q72" s="37">
        <f t="shared" ref="Q72:Y72" si="17">SUM(Q31:Q33)-Q30</f>
        <v>0</v>
      </c>
      <c r="R72" s="37">
        <f t="shared" si="17"/>
        <v>0</v>
      </c>
      <c r="S72" s="37">
        <f t="shared" si="17"/>
        <v>0</v>
      </c>
      <c r="T72" s="37">
        <f t="shared" si="17"/>
        <v>0</v>
      </c>
      <c r="U72" s="37">
        <f t="shared" si="17"/>
        <v>0</v>
      </c>
      <c r="V72" s="37">
        <f t="shared" si="17"/>
        <v>0</v>
      </c>
      <c r="W72" s="37">
        <f t="shared" si="17"/>
        <v>0</v>
      </c>
      <c r="X72" s="37">
        <f t="shared" si="17"/>
        <v>0</v>
      </c>
      <c r="Y72" s="37">
        <f t="shared" si="17"/>
        <v>0</v>
      </c>
    </row>
    <row r="73" spans="7:31" x14ac:dyDescent="0.15">
      <c r="G73" s="5" t="s">
        <v>88</v>
      </c>
      <c r="H73" s="37">
        <f>SUM(H35:H36,H39,H45,H47:H48)-H34</f>
        <v>0</v>
      </c>
      <c r="I73" s="37">
        <f t="shared" ref="I73:O73" si="18">SUM(I35:I36,I39,I45,I47:I48)-I34</f>
        <v>0</v>
      </c>
      <c r="J73" s="37">
        <f t="shared" si="18"/>
        <v>0</v>
      </c>
      <c r="K73" s="37">
        <f t="shared" si="18"/>
        <v>0</v>
      </c>
      <c r="L73" s="37">
        <f t="shared" si="18"/>
        <v>0</v>
      </c>
      <c r="M73" s="37">
        <f t="shared" si="18"/>
        <v>0</v>
      </c>
      <c r="N73" s="37">
        <f t="shared" si="18"/>
        <v>0</v>
      </c>
      <c r="O73" s="37">
        <f t="shared" si="18"/>
        <v>0</v>
      </c>
      <c r="P73" s="38"/>
      <c r="Q73" s="37">
        <f t="shared" ref="Q73:Y73" si="19">SUM(Q35:Q36,Q39,Q45,Q47:Q48)-Q34</f>
        <v>0</v>
      </c>
      <c r="R73" s="37">
        <f t="shared" si="19"/>
        <v>0</v>
      </c>
      <c r="S73" s="37">
        <f t="shared" si="19"/>
        <v>0</v>
      </c>
      <c r="T73" s="37">
        <f t="shared" si="19"/>
        <v>0</v>
      </c>
      <c r="U73" s="37">
        <f t="shared" si="19"/>
        <v>0</v>
      </c>
      <c r="V73" s="37">
        <f t="shared" si="19"/>
        <v>0</v>
      </c>
      <c r="W73" s="37">
        <f t="shared" si="19"/>
        <v>0</v>
      </c>
      <c r="X73" s="37">
        <f t="shared" si="19"/>
        <v>0</v>
      </c>
      <c r="Y73" s="37">
        <f t="shared" si="19"/>
        <v>0</v>
      </c>
    </row>
    <row r="74" spans="7:31" x14ac:dyDescent="0.15">
      <c r="G74" s="5" t="s">
        <v>89</v>
      </c>
      <c r="H74" s="37">
        <f>SUM(H37:H38)-H36</f>
        <v>0</v>
      </c>
      <c r="I74" s="37">
        <f t="shared" ref="I74:O74" si="20">SUM(I37:I38)-I36</f>
        <v>0</v>
      </c>
      <c r="J74" s="37">
        <f t="shared" si="20"/>
        <v>0</v>
      </c>
      <c r="K74" s="37">
        <f t="shared" si="20"/>
        <v>0</v>
      </c>
      <c r="L74" s="37">
        <f t="shared" si="20"/>
        <v>0</v>
      </c>
      <c r="M74" s="37">
        <f t="shared" si="20"/>
        <v>0</v>
      </c>
      <c r="N74" s="37">
        <f t="shared" si="20"/>
        <v>0</v>
      </c>
      <c r="O74" s="37">
        <f t="shared" si="20"/>
        <v>0</v>
      </c>
      <c r="P74" s="38"/>
      <c r="Q74" s="37">
        <f t="shared" ref="Q74:Y74" si="21">SUM(Q37:Q38)-Q36</f>
        <v>0</v>
      </c>
      <c r="R74" s="37">
        <f t="shared" si="21"/>
        <v>0</v>
      </c>
      <c r="S74" s="37">
        <f t="shared" si="21"/>
        <v>0</v>
      </c>
      <c r="T74" s="37">
        <f t="shared" si="21"/>
        <v>0</v>
      </c>
      <c r="U74" s="37">
        <f t="shared" si="21"/>
        <v>0</v>
      </c>
      <c r="V74" s="37">
        <f t="shared" si="21"/>
        <v>0</v>
      </c>
      <c r="W74" s="37">
        <f t="shared" si="21"/>
        <v>0</v>
      </c>
      <c r="X74" s="37">
        <f t="shared" si="21"/>
        <v>0</v>
      </c>
      <c r="Y74" s="37">
        <f t="shared" si="21"/>
        <v>0</v>
      </c>
    </row>
    <row r="75" spans="7:31" x14ac:dyDescent="0.15">
      <c r="G75" s="5" t="s">
        <v>90</v>
      </c>
      <c r="H75" s="37">
        <f>SUM(H40:H44)-H39</f>
        <v>0</v>
      </c>
      <c r="I75" s="37">
        <f t="shared" ref="I75:O75" si="22">SUM(I40:I44)-I39</f>
        <v>0</v>
      </c>
      <c r="J75" s="37">
        <f t="shared" si="22"/>
        <v>0</v>
      </c>
      <c r="K75" s="37">
        <f t="shared" si="22"/>
        <v>0</v>
      </c>
      <c r="L75" s="37">
        <f t="shared" si="22"/>
        <v>0</v>
      </c>
      <c r="M75" s="37">
        <f t="shared" si="22"/>
        <v>0</v>
      </c>
      <c r="N75" s="37">
        <f t="shared" si="22"/>
        <v>0</v>
      </c>
      <c r="O75" s="37">
        <f t="shared" si="22"/>
        <v>0</v>
      </c>
      <c r="P75" s="38"/>
      <c r="Q75" s="37">
        <f t="shared" ref="Q75:Y75" si="23">SUM(Q40:Q44)-Q39</f>
        <v>0</v>
      </c>
      <c r="R75" s="37">
        <f t="shared" si="23"/>
        <v>0</v>
      </c>
      <c r="S75" s="37">
        <f t="shared" si="23"/>
        <v>0</v>
      </c>
      <c r="T75" s="37">
        <f t="shared" si="23"/>
        <v>0</v>
      </c>
      <c r="U75" s="37">
        <f t="shared" si="23"/>
        <v>0</v>
      </c>
      <c r="V75" s="37">
        <f t="shared" si="23"/>
        <v>0</v>
      </c>
      <c r="W75" s="37">
        <f t="shared" si="23"/>
        <v>0</v>
      </c>
      <c r="X75" s="37">
        <f t="shared" si="23"/>
        <v>0</v>
      </c>
      <c r="Y75" s="37">
        <f t="shared" si="23"/>
        <v>0</v>
      </c>
    </row>
    <row r="76" spans="7:31" x14ac:dyDescent="0.15">
      <c r="G76" s="5" t="s">
        <v>91</v>
      </c>
      <c r="H76" s="37">
        <f>SUM(H51:H53)-H50</f>
        <v>0</v>
      </c>
      <c r="I76" s="37">
        <f t="shared" ref="I76:O76" si="24">SUM(I51:I53)-I50</f>
        <v>0</v>
      </c>
      <c r="J76" s="37">
        <f t="shared" si="24"/>
        <v>0</v>
      </c>
      <c r="K76" s="37">
        <f t="shared" si="24"/>
        <v>0</v>
      </c>
      <c r="L76" s="37">
        <f t="shared" si="24"/>
        <v>0</v>
      </c>
      <c r="M76" s="37">
        <f t="shared" si="24"/>
        <v>0</v>
      </c>
      <c r="N76" s="37">
        <f t="shared" si="24"/>
        <v>0</v>
      </c>
      <c r="O76" s="37">
        <f t="shared" si="24"/>
        <v>0</v>
      </c>
      <c r="P76" s="38"/>
      <c r="Q76" s="37">
        <f t="shared" ref="Q76:Y76" si="25">SUM(Q51:Q53)-Q50</f>
        <v>0</v>
      </c>
      <c r="R76" s="37">
        <f t="shared" si="25"/>
        <v>0</v>
      </c>
      <c r="S76" s="37">
        <f t="shared" si="25"/>
        <v>0</v>
      </c>
      <c r="T76" s="37">
        <f t="shared" si="25"/>
        <v>0</v>
      </c>
      <c r="U76" s="37">
        <f t="shared" si="25"/>
        <v>0</v>
      </c>
      <c r="V76" s="37">
        <f t="shared" si="25"/>
        <v>0</v>
      </c>
      <c r="W76" s="37">
        <f t="shared" si="25"/>
        <v>0</v>
      </c>
      <c r="X76" s="37">
        <f t="shared" si="25"/>
        <v>0</v>
      </c>
      <c r="Y76" s="37">
        <f t="shared" si="25"/>
        <v>0</v>
      </c>
    </row>
    <row r="77" spans="7:31" x14ac:dyDescent="0.15"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</row>
    <row r="78" spans="7:31" x14ac:dyDescent="0.15"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</row>
    <row r="79" spans="7:31" x14ac:dyDescent="0.15"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</row>
  </sheetData>
  <mergeCells count="151">
    <mergeCell ref="H2:N2"/>
    <mergeCell ref="R2:Y2"/>
    <mergeCell ref="X6:X8"/>
    <mergeCell ref="Y6:Y8"/>
    <mergeCell ref="M6:M8"/>
    <mergeCell ref="N6:N8"/>
    <mergeCell ref="O6:O8"/>
    <mergeCell ref="Q6:Q8"/>
    <mergeCell ref="C49:G49"/>
    <mergeCell ref="Q5:Y5"/>
    <mergeCell ref="B5:G8"/>
    <mergeCell ref="H5:H8"/>
    <mergeCell ref="I6:I8"/>
    <mergeCell ref="J6:J8"/>
    <mergeCell ref="K6:K8"/>
    <mergeCell ref="L6:L8"/>
    <mergeCell ref="D11:G11"/>
    <mergeCell ref="E12:G12"/>
    <mergeCell ref="E13:G13"/>
    <mergeCell ref="E14:G14"/>
    <mergeCell ref="E15:G15"/>
    <mergeCell ref="D16:G16"/>
    <mergeCell ref="B9:G9"/>
    <mergeCell ref="C10:G10"/>
    <mergeCell ref="D50:G50"/>
    <mergeCell ref="D45:G45"/>
    <mergeCell ref="D48:G48"/>
    <mergeCell ref="E55:F55"/>
    <mergeCell ref="E56:F56"/>
    <mergeCell ref="C57:G57"/>
    <mergeCell ref="D59:E59"/>
    <mergeCell ref="F59:G59"/>
    <mergeCell ref="D58:E58"/>
    <mergeCell ref="F58:G58"/>
    <mergeCell ref="Z66:AE66"/>
    <mergeCell ref="AB63:AC63"/>
    <mergeCell ref="AD63:AE63"/>
    <mergeCell ref="AB64:AC64"/>
    <mergeCell ref="AD64:AE64"/>
    <mergeCell ref="E51:G51"/>
    <mergeCell ref="E52:G52"/>
    <mergeCell ref="E53:G53"/>
    <mergeCell ref="D54:G54"/>
    <mergeCell ref="D62:E62"/>
    <mergeCell ref="F62:G62"/>
    <mergeCell ref="D63:E63"/>
    <mergeCell ref="F63:G63"/>
    <mergeCell ref="D60:E60"/>
    <mergeCell ref="F60:G60"/>
    <mergeCell ref="D61:E61"/>
    <mergeCell ref="F61:G61"/>
    <mergeCell ref="D64:E64"/>
    <mergeCell ref="F64:G64"/>
    <mergeCell ref="AC51:AE51"/>
    <mergeCell ref="AC52:AE52"/>
    <mergeCell ref="AB61:AC61"/>
    <mergeCell ref="AD61:AE61"/>
    <mergeCell ref="AB62:AC62"/>
    <mergeCell ref="AD62:AE62"/>
    <mergeCell ref="AB59:AC59"/>
    <mergeCell ref="AD59:AE59"/>
    <mergeCell ref="AB60:AC60"/>
    <mergeCell ref="AD60:AE60"/>
    <mergeCell ref="Z65:AE65"/>
    <mergeCell ref="AB48:AE48"/>
    <mergeCell ref="AB36:AE36"/>
    <mergeCell ref="AC37:AE37"/>
    <mergeCell ref="AC38:AE38"/>
    <mergeCell ref="AB39:AE39"/>
    <mergeCell ref="AC56:AD56"/>
    <mergeCell ref="AA57:AE57"/>
    <mergeCell ref="AB58:AC58"/>
    <mergeCell ref="AD58:AE58"/>
    <mergeCell ref="AA49:AE49"/>
    <mergeCell ref="AB50:AE50"/>
    <mergeCell ref="AB54:AE54"/>
    <mergeCell ref="AC55:AD55"/>
    <mergeCell ref="AC53:AE53"/>
    <mergeCell ref="AC40:AE40"/>
    <mergeCell ref="AC41:AE41"/>
    <mergeCell ref="AC42:AE42"/>
    <mergeCell ref="AC43:AE43"/>
    <mergeCell ref="AB47:AE47"/>
    <mergeCell ref="AB24:AE24"/>
    <mergeCell ref="AB25:AE25"/>
    <mergeCell ref="AB26:AE26"/>
    <mergeCell ref="AC19:AE19"/>
    <mergeCell ref="AC20:AE20"/>
    <mergeCell ref="AB21:AE21"/>
    <mergeCell ref="AB22:AE22"/>
    <mergeCell ref="AB32:AE32"/>
    <mergeCell ref="AB33:AE33"/>
    <mergeCell ref="AB28:AE28"/>
    <mergeCell ref="AB29:AE29"/>
    <mergeCell ref="AA30:AE30"/>
    <mergeCell ref="AB31:AE31"/>
    <mergeCell ref="AC15:AE15"/>
    <mergeCell ref="AB16:AE16"/>
    <mergeCell ref="AC17:AE17"/>
    <mergeCell ref="AC18:AE18"/>
    <mergeCell ref="AB11:AE11"/>
    <mergeCell ref="AC12:AE12"/>
    <mergeCell ref="AC13:AE13"/>
    <mergeCell ref="AC14:AE14"/>
    <mergeCell ref="AA23:AE23"/>
    <mergeCell ref="Z9:AE9"/>
    <mergeCell ref="AA10:AE10"/>
    <mergeCell ref="Z5:AE8"/>
    <mergeCell ref="R6:R8"/>
    <mergeCell ref="S6:S8"/>
    <mergeCell ref="T6:T8"/>
    <mergeCell ref="U6:U8"/>
    <mergeCell ref="V6:V8"/>
    <mergeCell ref="W6:W8"/>
    <mergeCell ref="I5:O5"/>
    <mergeCell ref="C23:G23"/>
    <mergeCell ref="D24:G24"/>
    <mergeCell ref="D25:G25"/>
    <mergeCell ref="D26:G26"/>
    <mergeCell ref="E27:F27"/>
    <mergeCell ref="D28:G28"/>
    <mergeCell ref="E17:G17"/>
    <mergeCell ref="E18:G18"/>
    <mergeCell ref="E19:G19"/>
    <mergeCell ref="E20:G20"/>
    <mergeCell ref="D21:G21"/>
    <mergeCell ref="D22:G22"/>
    <mergeCell ref="E43:G43"/>
    <mergeCell ref="AC27:AD27"/>
    <mergeCell ref="AC46:AD46"/>
    <mergeCell ref="D47:G47"/>
    <mergeCell ref="D39:G39"/>
    <mergeCell ref="E40:G40"/>
    <mergeCell ref="E41:G41"/>
    <mergeCell ref="E42:G42"/>
    <mergeCell ref="D35:G35"/>
    <mergeCell ref="D36:G36"/>
    <mergeCell ref="D29:G29"/>
    <mergeCell ref="C30:G30"/>
    <mergeCell ref="E37:G37"/>
    <mergeCell ref="E38:G38"/>
    <mergeCell ref="D31:G31"/>
    <mergeCell ref="D32:G32"/>
    <mergeCell ref="D33:G33"/>
    <mergeCell ref="C34:G34"/>
    <mergeCell ref="AA34:AE34"/>
    <mergeCell ref="AB35:AE35"/>
    <mergeCell ref="AB45:AE45"/>
    <mergeCell ref="E44:G44"/>
    <mergeCell ref="E46:F46"/>
    <mergeCell ref="AC44:AE44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2015-02-25T00:27:52Z</cp:lastPrinted>
  <dcterms:created xsi:type="dcterms:W3CDTF">2002-04-11T06:48:19Z</dcterms:created>
  <dcterms:modified xsi:type="dcterms:W3CDTF">2023-03-08T04:18:36Z</dcterms:modified>
</cp:coreProperties>
</file>